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9155" windowHeight="7230"/>
  </bookViews>
  <sheets>
    <sheet name="GOOD PAPER VN - T9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6" i="1" l="1"/>
  <c r="J96" i="1" s="1"/>
  <c r="G95" i="1"/>
  <c r="G94" i="1"/>
  <c r="J94" i="1" s="1"/>
  <c r="G93" i="1"/>
  <c r="J93" i="1"/>
  <c r="J95" i="1"/>
  <c r="J97" i="1"/>
  <c r="J87" i="1"/>
  <c r="G92" i="1"/>
  <c r="J92" i="1" s="1"/>
  <c r="G91" i="1"/>
  <c r="J91" i="1" s="1"/>
  <c r="G90" i="1"/>
  <c r="J90" i="1" s="1"/>
  <c r="G89" i="1"/>
  <c r="J89" i="1" s="1"/>
  <c r="G88" i="1"/>
  <c r="J88" i="1" s="1"/>
  <c r="G86" i="1"/>
  <c r="J86" i="1" s="1"/>
  <c r="G85" i="1"/>
  <c r="J85" i="1" s="1"/>
  <c r="G84" i="1"/>
  <c r="J84" i="1" s="1"/>
  <c r="G83" i="1"/>
  <c r="J83" i="1" s="1"/>
  <c r="G82" i="1"/>
  <c r="J82" i="1" s="1"/>
  <c r="G81" i="1"/>
  <c r="J81" i="1" s="1"/>
  <c r="G80" i="1"/>
  <c r="J80" i="1" s="1"/>
  <c r="G79" i="1"/>
  <c r="J79" i="1" s="1"/>
  <c r="G78" i="1"/>
  <c r="J78" i="1" s="1"/>
  <c r="G77" i="1"/>
  <c r="J77" i="1" s="1"/>
  <c r="G76" i="1"/>
  <c r="J76" i="1" s="1"/>
  <c r="G75" i="1"/>
  <c r="G55" i="1"/>
  <c r="J55" i="1" s="1"/>
  <c r="G54" i="1"/>
  <c r="J54" i="1" s="1"/>
  <c r="G53" i="1"/>
  <c r="J53" i="1" s="1"/>
  <c r="G52" i="1"/>
  <c r="J52" i="1" s="1"/>
  <c r="G51" i="1"/>
  <c r="J51" i="1" s="1"/>
  <c r="G50" i="1"/>
  <c r="J50" i="1" s="1"/>
  <c r="G49" i="1"/>
  <c r="J49" i="1" s="1"/>
  <c r="G48" i="1"/>
  <c r="J48" i="1" s="1"/>
  <c r="G47" i="1"/>
  <c r="J47" i="1" s="1"/>
  <c r="G46" i="1"/>
  <c r="J7" i="1"/>
  <c r="J14" i="1"/>
  <c r="J20" i="1"/>
  <c r="J11" i="1"/>
  <c r="G28" i="1"/>
  <c r="J28" i="1" s="1"/>
  <c r="G27" i="1"/>
  <c r="J27" i="1" s="1"/>
  <c r="G26" i="1"/>
  <c r="J26" i="1" s="1"/>
  <c r="G19" i="1"/>
  <c r="J19" i="1" s="1"/>
  <c r="G18" i="1"/>
  <c r="J18" i="1" s="1"/>
  <c r="G17" i="1"/>
  <c r="J17" i="1" s="1"/>
  <c r="G16" i="1"/>
  <c r="J16" i="1" s="1"/>
  <c r="G25" i="1"/>
  <c r="J25" i="1" s="1"/>
  <c r="G24" i="1"/>
  <c r="J24" i="1" s="1"/>
  <c r="G15" i="1"/>
  <c r="J15" i="1" s="1"/>
  <c r="G23" i="1"/>
  <c r="J23" i="1" s="1"/>
  <c r="N15" i="1"/>
  <c r="G21" i="1"/>
  <c r="J21" i="1" s="1"/>
  <c r="G12" i="1"/>
  <c r="G22" i="1"/>
  <c r="J22" i="1" s="1"/>
  <c r="G13" i="1"/>
  <c r="N13" i="1" s="1"/>
  <c r="G57" i="1" l="1"/>
  <c r="G98" i="1"/>
  <c r="J75" i="1"/>
  <c r="J98" i="1" s="1"/>
  <c r="G29" i="1"/>
  <c r="J46" i="1"/>
  <c r="J57" i="1" s="1"/>
  <c r="J13" i="1"/>
  <c r="J12" i="1"/>
  <c r="J29" i="1" l="1"/>
</calcChain>
</file>

<file path=xl/sharedStrings.xml><?xml version="1.0" encoding="utf-8"?>
<sst xmlns="http://schemas.openxmlformats.org/spreadsheetml/2006/main" count="375" uniqueCount="100">
  <si>
    <t xml:space="preserve">FOS VINA CO.,LTD                     </t>
  </si>
  <si>
    <t>LOT 11, NAM THANH BA INDUSTRIAL ZON, DO SON COMMUNE</t>
  </si>
  <si>
    <t>THANH BA DISTRICT, PHU THO PROVINCE, VIET NAM</t>
  </si>
  <si>
    <t>Tel:  0210 6577772</t>
  </si>
  <si>
    <t>货币单位:</t>
  </si>
  <si>
    <t>USD</t>
  </si>
  <si>
    <t xml:space="preserve">                    </t>
  </si>
  <si>
    <t>作成：FOS VINA HUONG</t>
  </si>
  <si>
    <t>TO:</t>
  </si>
  <si>
    <t>GOOD PAPER PACKAGING (VIET NAM) INDUSTRIAL CO.,LTD</t>
  </si>
  <si>
    <t>Date:</t>
  </si>
  <si>
    <t>Vender Code:</t>
  </si>
  <si>
    <t>M160071</t>
  </si>
  <si>
    <t>TEL:</t>
  </si>
  <si>
    <t>Fax :</t>
  </si>
  <si>
    <t>PAGE:1/2</t>
  </si>
  <si>
    <r>
      <t>Remarks:</t>
    </r>
    <r>
      <rPr>
        <b/>
        <sz val="10"/>
        <rFont val="Calibri"/>
        <family val="3"/>
        <charset val="134"/>
        <scheme val="minor"/>
      </rPr>
      <t>SONY SS-00259环境标准管理</t>
    </r>
  </si>
  <si>
    <t>P/O No.</t>
  </si>
  <si>
    <t>MODEL</t>
  </si>
  <si>
    <t>Parts Name</t>
  </si>
  <si>
    <t>Parts No.</t>
  </si>
  <si>
    <t>Description of goods</t>
  </si>
  <si>
    <t>Quantity</t>
  </si>
  <si>
    <t>Unit</t>
  </si>
  <si>
    <t>Unit Price</t>
  </si>
  <si>
    <t>Amount</t>
  </si>
  <si>
    <t>Delivery Date</t>
  </si>
  <si>
    <t xml:space="preserve"> Remarks </t>
  </si>
  <si>
    <t>MDR - EX14AP</t>
  </si>
  <si>
    <t>Master carton (24set)</t>
  </si>
  <si>
    <t>Master carton (24set) BZ/UC</t>
  </si>
  <si>
    <t>PCS</t>
  </si>
  <si>
    <t>Master carton (24set) WZ/UC</t>
  </si>
  <si>
    <t>Master carton (24set) LIZ/UC</t>
  </si>
  <si>
    <t>Master carton (24set) VZ/UC</t>
  </si>
  <si>
    <t>Master carton (24set) BZ/IN</t>
  </si>
  <si>
    <t>Master carton (24set) LIZ/IN</t>
  </si>
  <si>
    <t>Master carton (24set) BZ/EE</t>
  </si>
  <si>
    <t>Master carton (24set) WZ/EE</t>
  </si>
  <si>
    <t>Master carton (24set) LIZ/EE</t>
  </si>
  <si>
    <t>SUS Carton (6set)</t>
  </si>
  <si>
    <t>SUS Carton (6set) BZ/UC</t>
  </si>
  <si>
    <t>SUS Carton (6set) WZ/UC</t>
  </si>
  <si>
    <t>SUS Carton (6set) LIZ/UC</t>
  </si>
  <si>
    <t>SUS Carton (6set) VZ/UC</t>
  </si>
  <si>
    <t>SUS Carton (6set) BZ/IN</t>
  </si>
  <si>
    <t>SUS Carton (6set) LIZ/IN</t>
  </si>
  <si>
    <t>SUS Carton (6set) BZ/EE</t>
  </si>
  <si>
    <t>SUS Carton (6set) WZ/EE</t>
  </si>
  <si>
    <t>SUS Carton (6set) LIZ/EE</t>
  </si>
  <si>
    <t>T O T A L</t>
  </si>
  <si>
    <t>NOTE: Week 36 -  Week 39 (PO SEPTEMBER) - ETA: 25/08/2019</t>
  </si>
  <si>
    <t>FOS-KEA-001</t>
  </si>
  <si>
    <r>
      <t xml:space="preserve"> Payment term        </t>
    </r>
    <r>
      <rPr>
        <b/>
        <sz val="11"/>
        <rFont val="宋体"/>
        <family val="3"/>
        <charset val="134"/>
      </rPr>
      <t>：</t>
    </r>
  </si>
  <si>
    <r>
      <t xml:space="preserve"> Incoterms               </t>
    </r>
    <r>
      <rPr>
        <b/>
        <sz val="11"/>
        <rFont val="宋体"/>
        <family val="3"/>
        <charset val="134"/>
      </rPr>
      <t>：</t>
    </r>
  </si>
  <si>
    <t>DDU</t>
  </si>
  <si>
    <r>
      <t xml:space="preserve"> Final Destination   </t>
    </r>
    <r>
      <rPr>
        <b/>
        <sz val="11"/>
        <rFont val="宋体"/>
        <family val="3"/>
        <charset val="134"/>
      </rPr>
      <t>：</t>
    </r>
  </si>
  <si>
    <t>FOS VINA CO.,LTD.</t>
  </si>
  <si>
    <r>
      <t xml:space="preserve"> Packing                   </t>
    </r>
    <r>
      <rPr>
        <b/>
        <sz val="11"/>
        <rFont val="宋体"/>
        <family val="3"/>
        <charset val="134"/>
      </rPr>
      <t>：</t>
    </r>
  </si>
  <si>
    <t>Standard Packing For Export</t>
  </si>
  <si>
    <t>Procurement Manager:</t>
  </si>
  <si>
    <t>PAGE:1/1</t>
  </si>
  <si>
    <t>MDR - EX15LP</t>
  </si>
  <si>
    <t>Master carton (24set) BZ1/AE</t>
  </si>
  <si>
    <t>Master carton (24set) WZ1/AE</t>
  </si>
  <si>
    <t>Master carton (24set) PIZ1/AE</t>
  </si>
  <si>
    <t>Master carton (24set) LIZ1/AE</t>
  </si>
  <si>
    <t>Master carton (24set) VZ1/AE</t>
  </si>
  <si>
    <t>SUS Carton (6set) BZ1/AE</t>
  </si>
  <si>
    <t>SUS Carton (6set) WZ1/AE</t>
  </si>
  <si>
    <t>SUS Carton (6set) PIZ1/AE</t>
  </si>
  <si>
    <t>SUS Carton (6set) LZ1/AE</t>
  </si>
  <si>
    <t>SUS Carton (6set) VZ1/AE</t>
  </si>
  <si>
    <t>PAGE:1/3</t>
  </si>
  <si>
    <t>MDR - E9LP</t>
  </si>
  <si>
    <t>Master carton (24set) BZ1/U</t>
  </si>
  <si>
    <t>Master carton (24set) WZ1/U</t>
  </si>
  <si>
    <t>Master carton (24set) HZ1/U</t>
  </si>
  <si>
    <t>Master carton (24set) PZ1/U</t>
  </si>
  <si>
    <t>Master carton (24set) LZ1/U</t>
  </si>
  <si>
    <t>Master carton (24set) BZ1/CA, AE</t>
  </si>
  <si>
    <t>Master carton (24set) HZ1/CA,AE</t>
  </si>
  <si>
    <t>Master carton (24set) PZ1/CA, AE</t>
  </si>
  <si>
    <t>Master carton (24set) LZ1/CA, AE</t>
  </si>
  <si>
    <t>SUS Carton (6set) BZ1/U</t>
  </si>
  <si>
    <t>SUS Carton (6set) WZ1/U</t>
  </si>
  <si>
    <t>SUS Carton (6set) HZ1/U</t>
  </si>
  <si>
    <t>SUS Carton (6set) PZ1/U</t>
  </si>
  <si>
    <t>SUS Carton (6set) LZ1/U</t>
  </si>
  <si>
    <t>SUS Carton (6set) BZ1/CA, AE</t>
  </si>
  <si>
    <t>SUS Carton (6set) HZ1/CA, AE</t>
  </si>
  <si>
    <t>SUS Carton (6set) PZ1/CA, AE</t>
  </si>
  <si>
    <t>SUS Carton (6set) LZ1/CA, AE</t>
  </si>
  <si>
    <t>MASTER BOX 50 SET</t>
  </si>
  <si>
    <t>MASTER BOX 50 SET BZ1/E</t>
  </si>
  <si>
    <t>MASTER BOX 50 SET WZ1/E</t>
  </si>
  <si>
    <t>MASTER BOX 50 SET HZ1/E</t>
  </si>
  <si>
    <t>MASTER BOX 50 SET PZ1/E</t>
  </si>
  <si>
    <t>MASTER BOX 50 SET LZ1/E</t>
  </si>
  <si>
    <t>0729-0824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</si>
</sst>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5">
    <numFmt numFmtId="43" formatCode="_(* #,##0.00_);_(* \(#,##0.00\);_(* &quot;-&quot;??_);_(@_)"/>
    <numFmt numFmtId="164" formatCode="_ * #,##0_ ;_ * \-#,##0_ ;_ * &quot;-&quot;_ ;_ @_ "/>
    <numFmt numFmtId="165" formatCode="_ &quot;￥&quot;* #,##0.00_ ;_ &quot;￥&quot;* \-#,##0.00_ ;_ &quot;￥&quot;* &quot;-&quot;??_ ;_ @_ "/>
    <numFmt numFmtId="166" formatCode="_ * #,##0.00_ ;_ * \-#,##0.00_ ;_ * &quot;-&quot;??_ ;_ @_ "/>
    <numFmt numFmtId="167" formatCode="\$#,##0.00_);[Red]\(\$#,##0.00\)"/>
    <numFmt numFmtId="168" formatCode="[$-409]d/mmm;@"/>
    <numFmt numFmtId="169" formatCode="m&quot;月&quot;d&quot;日&quot;;@"/>
    <numFmt numFmtId="170" formatCode="_-* #,##0.00_-;\-* #,##0.00_-;_-* &quot;-&quot;??_-;_-@_-"/>
    <numFmt numFmtId="171" formatCode="_-* #,##0_-;\-* #,##0_-;_-* &quot;-&quot;_-;_-@_-"/>
    <numFmt numFmtId="172" formatCode="_-* #,##0.0000_-;\-* #,##0.0000_-;_-* &quot;-&quot;_-;_-@_-"/>
    <numFmt numFmtId="173" formatCode="#,##0_ "/>
    <numFmt numFmtId="174" formatCode="_(* #,##0_);_(* \(#,##0\);_(* &quot;-&quot;??_);_(@_)"/>
    <numFmt numFmtId="175" formatCode="&quot;₩&quot;#,##0;[Red]&quot;₩&quot;&quot;₩&quot;\-#,##0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_ &quot;₩&quot;* #,##0_ ;_ &quot;₩&quot;* \-#,##0_ ;_ &quot;₩&quot;* &quot;-&quot;_ ;_ @_ "/>
    <numFmt numFmtId="179" formatCode="_ &quot;₩&quot;* #,##0.00_ ;_ &quot;₩&quot;* \-#,##0.00_ ;_ &quot;₩&quot;* &quot;-&quot;??_ ;_ @_ "/>
    <numFmt numFmtId="180" formatCode="0.0"/>
    <numFmt numFmtId="181" formatCode="#,##0.0"/>
    <numFmt numFmtId="182" formatCode="0.0000\ "/>
    <numFmt numFmtId="183" formatCode="0.0%"/>
    <numFmt numFmtId="184" formatCode="0.0000"/>
    <numFmt numFmtId="185" formatCode="&quot;$&quot;#,##0.0000_);\(&quot;$&quot;#,##0.0000\)"/>
    <numFmt numFmtId="186" formatCode="&quot;₩&quot;#,##0;&quot;₩&quot;&quot;₩&quot;&quot;₩&quot;&quot;₩&quot;&quot;₩&quot;&quot;₩&quot;\!\-&quot;₩&quot;#,##0"/>
    <numFmt numFmtId="187" formatCode="0.000"/>
    <numFmt numFmtId="188" formatCode="&quot;₩&quot;#,##0;&quot;₩&quot;&quot;₩&quot;\!\-&quot;₩&quot;#,##0"/>
    <numFmt numFmtId="189" formatCode="&quot;₩&quot;#,##0;[Red]&quot;₩&quot;&quot;₩&quot;\!\-&quot;₩&quot;#,##0"/>
    <numFmt numFmtId="190" formatCode="#,##0.000;&quot;₩&quot;\!\-#,##0.000"/>
    <numFmt numFmtId="191" formatCode="&quot;₩&quot;#,##0.00;&quot;₩&quot;&quot;₩&quot;\!\-&quot;₩&quot;#,##0.00"/>
    <numFmt numFmtId="192" formatCode="_ * #,##0.0000000_ ;_ * \-#,##0.0000000_ ;_ * &quot;-&quot;_ ;_ @_ "/>
    <numFmt numFmtId="193" formatCode="_-&quot;₩&quot;* #,##0.00_-;&quot;₩&quot;\-&quot;₩&quot;* #,##0.00_-;_-&quot;₩&quot;* &quot;-&quot;??_-;_-@_-"/>
    <numFmt numFmtId="194" formatCode="\$#,##0\ ;\(\$#,##0\)"/>
    <numFmt numFmtId="195" formatCode="#,##0.0_ "/>
    <numFmt numFmtId="196" formatCode="#,##0.0_);\(#,##0.0\)"/>
    <numFmt numFmtId="197" formatCode="_-* #,##0\ &quot;F&quot;_-;\-* #,##0\ &quot;F&quot;_-;_-* &quot;-&quot;\ &quot;F&quot;_-;_-@_-"/>
    <numFmt numFmtId="198" formatCode="_-* #,##0.00\ &quot;F&quot;_-;\-* #,##0.00\ &quot;F&quot;_-;_-* &quot;-&quot;??\ &quot;F&quot;_-;_-@_-"/>
    <numFmt numFmtId="199" formatCode="0.00_)"/>
    <numFmt numFmtId="200" formatCode="&quot;￡&quot;#,##0.00;\-&quot;￡&quot;#,##0.00"/>
    <numFmt numFmtId="201" formatCode="#,##0;[Red]\(#,##0\);"/>
    <numFmt numFmtId="202" formatCode="_ &quot;₩&quot;* #,##0_ ;_ &quot;₩&quot;* &quot;₩&quot;\!\-#,##0_ ;_ &quot;₩&quot;* &quot;-&quot;_ ;_ @_ "/>
    <numFmt numFmtId="203" formatCode="&quot;$&quot;#,##0;\-&quot;$&quot;#,##0"/>
    <numFmt numFmtId="204" formatCode="#,##0;\(#,##0\)"/>
    <numFmt numFmtId="205" formatCode="&quot;₩&quot;#,##0.00;[Red]&quot;₩&quot;&quot;₩&quot;\!\-&quot;₩&quot;#,##0.00"/>
    <numFmt numFmtId="206" formatCode="_-&quot;₩&quot;* #,##0_-;&quot;₩&quot;&quot;₩&quot;\!\-&quot;₩&quot;* #,##0_-;_-&quot;₩&quot;* &quot;-&quot;_-;_-@_-"/>
    <numFmt numFmtId="207" formatCode="&quot;₩&quot;#,##0;&quot;₩&quot;&quot;₩&quot;&quot;₩&quot;&quot;₩&quot;\-#,##0"/>
    <numFmt numFmtId="208" formatCode="#,##0;&quot;△&quot;#,##0"/>
    <numFmt numFmtId="209" formatCode="#,##0.0000000_);[Red]\(#,##0.0000000\)"/>
    <numFmt numFmtId="210" formatCode="#,##0_ ;[Red]\-#,##0\ "/>
    <numFmt numFmtId="211" formatCode="&quot;$&quot;#,##0.00_);[Red]&quot;₩&quot;\(&quot;$&quot;#,##0.00&quot;₩&quot;\)"/>
    <numFmt numFmtId="212" formatCode="&quot;RM&quot;#,##0_);[Red]\(&quot;RM&quot;#,##0\)"/>
    <numFmt numFmtId="213" formatCode="#,##0;[Red]&quot;-&quot;#,##0"/>
    <numFmt numFmtId="214" formatCode="&quot;'&quot;##"/>
    <numFmt numFmtId="215" formatCode="mm&quot;월&quot;\ dd&quot;일&quot;"/>
    <numFmt numFmtId="216" formatCode="&quot;₩&quot;#,##0;[Red]&quot;₩&quot;&quot;₩&quot;&quot;₩&quot;&quot;₩&quot;\-#,##0"/>
    <numFmt numFmtId="217" formatCode="#,##0.00&quot;?_);\(#,##0.00&quot;&quot;?&quot;\)"/>
    <numFmt numFmtId="218" formatCode="_-* #,##0.00_-;&quot;₩&quot;&quot;₩&quot;\-* #,##0.00_-;_-* &quot;-&quot;??_-;_-@_-"/>
    <numFmt numFmtId="219" formatCode="&quot;₩&quot;#,##0;[Red]&quot;₩&quot;\-#,##0"/>
    <numFmt numFmtId="220" formatCode="&quot;₩&quot;#,##0;&quot;₩&quot;\-#,##0"/>
    <numFmt numFmtId="221" formatCode="_-&quot;₩&quot;* #,##0.00_-;&quot;₩&quot;&quot;₩&quot;\-&quot;₩&quot;* #,##0.00_-;_-&quot;₩&quot;* &quot;-&quot;??_-;_-@_-"/>
    <numFmt numFmtId="222" formatCode="&quot;₩&quot;#,##0.00;&quot;₩&quot;&quot;₩&quot;&quot;₩&quot;&quot;₩&quot;\-#,##0.00"/>
    <numFmt numFmtId="223" formatCode="_-* #,##0\ _D_M_-;\-* #,##0\ _D_M_-;_-* &quot;-&quot;\ _D_M_-;_-@_-"/>
    <numFmt numFmtId="224" formatCode="_-* #,##0.00\ _D_M_-;\-* #,##0.00\ _D_M_-;_-* &quot;-&quot;??\ _D_M_-;_-@_-"/>
    <numFmt numFmtId="225" formatCode="0.00_);[Red]\(0.00\)"/>
    <numFmt numFmtId="226" formatCode="0_);[Red]\(0\)"/>
    <numFmt numFmtId="227" formatCode="\$#,##0.0000_);[Red]\(\$#,##0.0000\)"/>
  </numFmts>
  <fonts count="1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2"/>
      <name val="Calibri"/>
      <family val="3"/>
      <charset val="134"/>
      <scheme val="minor"/>
    </font>
    <font>
      <sz val="11"/>
      <name val="돋움"/>
      <family val="2"/>
    </font>
    <font>
      <sz val="11"/>
      <name val="Calibri"/>
      <family val="3"/>
      <charset val="134"/>
      <scheme val="minor"/>
    </font>
    <font>
      <sz val="11"/>
      <name val="Times New Roman"/>
      <family val="1"/>
    </font>
    <font>
      <sz val="11"/>
      <color rgb="FFFFFFFF"/>
      <name val="Calibri"/>
      <family val="3"/>
      <charset val="134"/>
      <scheme val="minor"/>
    </font>
    <font>
      <b/>
      <sz val="1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b/>
      <sz val="14"/>
      <name val="Calibri"/>
      <family val="3"/>
      <charset val="134"/>
      <scheme val="minor"/>
    </font>
    <font>
      <b/>
      <sz val="12"/>
      <name val="Calibri"/>
      <family val="3"/>
      <charset val="134"/>
      <scheme val="minor"/>
    </font>
    <font>
      <b/>
      <sz val="11"/>
      <name val="Times New Roman"/>
      <family val="1"/>
    </font>
    <font>
      <sz val="10"/>
      <color rgb="FFFFFFFF"/>
      <name val="Calibri"/>
      <family val="3"/>
      <charset val="134"/>
      <scheme val="minor"/>
    </font>
    <font>
      <sz val="12"/>
      <name val="Times New Roman"/>
      <family val="1"/>
    </font>
    <font>
      <sz val="10"/>
      <name val="Calibri"/>
      <family val="3"/>
      <charset val="134"/>
      <scheme val="minor"/>
    </font>
    <font>
      <b/>
      <sz val="11"/>
      <name val="宋体"/>
      <family val="3"/>
      <charset val="134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바탕체"/>
      <family val="1"/>
      <charset val="129"/>
    </font>
    <font>
      <sz val="10"/>
      <name val="바탕체"/>
      <family val="1"/>
    </font>
    <font>
      <sz val="10"/>
      <name val="Arial"/>
      <family val="2"/>
    </font>
    <font>
      <sz val="12"/>
      <name val="바탕체"/>
      <family val="1"/>
    </font>
    <font>
      <sz val="11"/>
      <name val="돋움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4"/>
      <name val="??"/>
      <family val="3"/>
      <charset val="129"/>
    </font>
    <font>
      <sz val="12"/>
      <name val="바탕체"/>
      <family val="3"/>
      <charset val="129"/>
    </font>
    <font>
      <b/>
      <sz val="12"/>
      <name val="바탕체"/>
      <family val="1"/>
      <charset val="129"/>
    </font>
    <font>
      <b/>
      <sz val="12"/>
      <name val="바탕체"/>
      <family val="2"/>
      <charset val="129"/>
    </font>
    <font>
      <sz val="11"/>
      <name val="????"/>
      <family val="3"/>
    </font>
    <font>
      <sz val="10"/>
      <name val="???"/>
      <family val="3"/>
      <charset val="129"/>
    </font>
    <font>
      <sz val="12"/>
      <name val="돋움체"/>
      <family val="3"/>
      <charset val="129"/>
    </font>
    <font>
      <sz val="12"/>
      <color indexed="8"/>
      <name val="?UAAA?"/>
      <family val="2"/>
      <charset val="204"/>
    </font>
    <font>
      <u/>
      <sz val="11"/>
      <color indexed="36"/>
      <name val="굃굍 굊긕긘긞긏"/>
      <family val="3"/>
      <charset val="129"/>
    </font>
    <font>
      <sz val="11"/>
      <name val="돋?o"/>
      <family val="3"/>
      <charset val="129"/>
    </font>
    <font>
      <sz val="12"/>
      <name val="奔覆眉"/>
      <family val="3"/>
      <charset val="134"/>
    </font>
    <font>
      <sz val="10"/>
      <name val="Helv"/>
      <family val="2"/>
    </font>
    <font>
      <b/>
      <sz val="12"/>
      <name val="굴림체"/>
      <family val="3"/>
      <charset val="129"/>
    </font>
    <font>
      <sz val="11"/>
      <name val="돋움"/>
      <family val="3"/>
    </font>
    <font>
      <sz val="10"/>
      <name val="Geneva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굴림체"/>
      <family val="3"/>
      <charset val="129"/>
    </font>
    <font>
      <i/>
      <sz val="10"/>
      <name val="Arial"/>
      <family val="2"/>
    </font>
    <font>
      <sz val="11"/>
      <name val="굴림체"/>
      <family val="3"/>
      <charset val="129"/>
    </font>
    <font>
      <b/>
      <sz val="11"/>
      <name val="돋움"/>
      <family val="3"/>
      <charset val="129"/>
    </font>
    <font>
      <b/>
      <sz val="11"/>
      <name val="돋움"/>
      <family val="2"/>
      <charset val="129"/>
    </font>
    <font>
      <sz val="10"/>
      <color indexed="8"/>
      <name val="MS Sans Serif"/>
      <family val="2"/>
    </font>
    <font>
      <sz val="12"/>
      <name val="바e"/>
      <family val="3"/>
      <charset val="129"/>
    </font>
    <font>
      <sz val="10"/>
      <name val="MS Sans Serif"/>
      <family val="2"/>
    </font>
    <font>
      <sz val="12"/>
      <name val="¹UAAA¼"/>
      <family val="3"/>
      <charset val="129"/>
    </font>
    <font>
      <sz val="10"/>
      <name val="‚l‚r ƒSƒVƒbƒN"/>
      <family val="3"/>
    </font>
    <font>
      <sz val="12"/>
      <name val="MS Sans Serif"/>
      <family val="2"/>
    </font>
    <font>
      <sz val="11"/>
      <color indexed="8"/>
      <name val="宋体"/>
      <family val="3"/>
      <charset val="134"/>
    </font>
    <font>
      <sz val="11"/>
      <color indexed="8"/>
      <name val="맑은 고딕"/>
      <family val="3"/>
      <charset val="129"/>
    </font>
    <font>
      <sz val="11"/>
      <name val="돋움체"/>
      <family val="3"/>
      <charset val="129"/>
    </font>
    <font>
      <i/>
      <sz val="12"/>
      <name val="바탕체"/>
      <family val="1"/>
      <charset val="129"/>
    </font>
    <font>
      <i/>
      <sz val="12"/>
      <name val="바탕체"/>
      <family val="1"/>
    </font>
    <font>
      <sz val="14"/>
      <name val="바탕체"/>
      <family val="1"/>
      <charset val="129"/>
    </font>
    <font>
      <sz val="14"/>
      <name val="바탕체"/>
      <family val="1"/>
    </font>
    <font>
      <sz val="11"/>
      <color indexed="9"/>
      <name val="宋体"/>
      <family val="3"/>
      <charset val="134"/>
    </font>
    <font>
      <sz val="11"/>
      <color indexed="9"/>
      <name val="맑은 고딕"/>
      <family val="3"/>
      <charset val="129"/>
    </font>
    <font>
      <sz val="11"/>
      <name val="??o"/>
      <family val="1"/>
    </font>
    <font>
      <sz val="8"/>
      <name val="Times New Roman"/>
      <family val="1"/>
    </font>
    <font>
      <sz val="8"/>
      <color indexed="9"/>
      <name val="Arial"/>
      <family val="2"/>
    </font>
    <font>
      <sz val="8"/>
      <color indexed="9"/>
      <name val="Swis721 Cn BT"/>
      <family val="2"/>
    </font>
    <font>
      <sz val="11"/>
      <color indexed="20"/>
      <name val="宋体"/>
      <family val="3"/>
      <charset val="134"/>
    </font>
    <font>
      <sz val="12"/>
      <color indexed="8"/>
      <name val="굴림"/>
      <family val="2"/>
      <charset val="129"/>
    </font>
    <font>
      <sz val="9"/>
      <name val="Times New Roman"/>
      <family val="1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sz val="1"/>
      <color indexed="8"/>
      <name val="Courier"/>
      <family val="3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0"/>
      <name val="굴림"/>
      <family val="2"/>
      <charset val="129"/>
    </font>
    <font>
      <u/>
      <sz val="11"/>
      <color indexed="12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"/>
      <color indexed="8"/>
      <name val="Courier"/>
      <family val="3"/>
    </font>
    <font>
      <sz val="8"/>
      <name val="Swis721 Cn BT"/>
      <family val="2"/>
    </font>
    <font>
      <u/>
      <sz val="10"/>
      <color indexed="36"/>
      <name val="Arial"/>
      <family val="2"/>
    </font>
    <font>
      <sz val="11"/>
      <color indexed="17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1"/>
      <color indexed="62"/>
      <name val="宋体"/>
      <family val="3"/>
      <charset val="134"/>
    </font>
    <font>
      <sz val="12"/>
      <name val="Helv"/>
      <family val="2"/>
    </font>
    <font>
      <sz val="12"/>
      <name val="굴림체"/>
      <family val="3"/>
      <charset val="129"/>
    </font>
    <font>
      <sz val="11"/>
      <color indexed="52"/>
      <name val="宋体"/>
      <family val="3"/>
      <charset val="134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b/>
      <sz val="11"/>
      <color indexed="63"/>
      <name val="宋体"/>
      <family val="3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22"/>
      <color indexed="18"/>
      <name val="Times New Roman"/>
      <family val="1"/>
    </font>
    <font>
      <sz val="11"/>
      <name val="굃굍 긕긘긞긏"/>
      <family val="3"/>
      <charset val="129"/>
    </font>
    <font>
      <sz val="10"/>
      <name val="Tms Rm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¹UAAA¼"/>
      <family val="2"/>
      <charset val="129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9"/>
      <color indexed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b/>
      <sz val="16"/>
      <name val="굴림체"/>
      <family val="3"/>
      <charset val="129"/>
    </font>
    <font>
      <u/>
      <sz val="11"/>
      <color indexed="12"/>
      <name val="굃굍 굊긕긘긞긏"/>
      <family val="3"/>
      <charset val="129"/>
    </font>
    <font>
      <sz val="12"/>
      <name val="ｵｸｿｼ"/>
      <family val="3"/>
    </font>
    <font>
      <sz val="12"/>
      <name val="Osaka"/>
      <family val="3"/>
      <charset val="255"/>
    </font>
    <font>
      <u/>
      <sz val="9"/>
      <color indexed="36"/>
      <name val="Arial"/>
      <family val="2"/>
    </font>
    <font>
      <sz val="11"/>
      <color indexed="20"/>
      <name val="맑은 고딕"/>
      <family val="3"/>
      <charset val="129"/>
    </font>
    <font>
      <sz val="10"/>
      <color indexed="20"/>
      <name val="돋움체"/>
      <family val="3"/>
    </font>
    <font>
      <sz val="10"/>
      <color indexed="20"/>
      <name val="DotumChe"/>
      <family val="3"/>
    </font>
    <font>
      <sz val="12"/>
      <color indexed="20"/>
      <name val="宋体"/>
      <family val="3"/>
      <charset val="134"/>
    </font>
    <font>
      <sz val="11"/>
      <color indexed="20"/>
      <name val="맑은 고딕"/>
      <family val="3"/>
    </font>
    <font>
      <sz val="12"/>
      <name val="宋?"/>
      <family val="2"/>
      <charset val="134"/>
    </font>
    <font>
      <sz val="10"/>
      <color indexed="8"/>
      <name val="DotumChe"/>
      <family val="3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u/>
      <sz val="9"/>
      <color indexed="12"/>
      <name val="宋体"/>
      <family val="3"/>
      <charset val="134"/>
    </font>
    <font>
      <u/>
      <sz val="10"/>
      <color indexed="14"/>
      <name val="MS Sans Serif"/>
      <family val="2"/>
    </font>
    <font>
      <u/>
      <sz val="9.6"/>
      <color indexed="36"/>
      <name val="바탕체"/>
      <family val="3"/>
    </font>
    <font>
      <sz val="12"/>
      <color indexed="8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12"/>
      <name val="뼻뮝"/>
      <family val="3"/>
      <charset val="129"/>
    </font>
    <font>
      <sz val="12"/>
      <name val="뼻뮝"/>
      <family val="2"/>
      <charset val="129"/>
    </font>
    <font>
      <sz val="14"/>
      <name val="뼻뮝"/>
      <family val="3"/>
      <charset val="129"/>
    </font>
    <font>
      <sz val="10"/>
      <color indexed="17"/>
      <name val="돋움체"/>
      <family val="3"/>
    </font>
    <font>
      <sz val="10"/>
      <color indexed="17"/>
      <name val="DotumChe"/>
      <family val="3"/>
    </font>
    <font>
      <sz val="12"/>
      <color indexed="17"/>
      <name val="宋体"/>
      <family val="3"/>
      <charset val="134"/>
    </font>
    <font>
      <sz val="11"/>
      <color indexed="17"/>
      <name val="맑은 고딕"/>
      <family val="3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0"/>
      <name val="바탕체"/>
      <family val="2"/>
      <charset val="129"/>
    </font>
    <font>
      <b/>
      <sz val="18"/>
      <name val="바탕체"/>
      <family val="1"/>
      <charset val="129"/>
    </font>
    <font>
      <b/>
      <sz val="18"/>
      <name val="바탕체"/>
      <family val="2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Arial"/>
      <family val="2"/>
    </font>
    <font>
      <b/>
      <sz val="12"/>
      <color indexed="16"/>
      <name val="굴림체"/>
      <family val="3"/>
      <charset val="129"/>
    </font>
    <font>
      <sz val="12"/>
      <name val="T"/>
      <family val="2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3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2"/>
      <color indexed="8"/>
      <name val="맑은 고딕"/>
      <family val="3"/>
    </font>
    <font>
      <sz val="11"/>
      <name val="ＭＳ Ｐゴシック"/>
      <family val="2"/>
      <charset val="128"/>
    </font>
    <font>
      <u/>
      <sz val="11"/>
      <color indexed="12"/>
      <name val="돋움"/>
      <family val="3"/>
      <charset val="129"/>
    </font>
    <font>
      <u/>
      <sz val="11"/>
      <color indexed="12"/>
      <name val="돋움"/>
      <family val="2"/>
      <charset val="129"/>
    </font>
    <font>
      <sz val="12"/>
      <name val="官?眉"/>
      <family val="3"/>
      <charset val="129"/>
    </font>
    <font>
      <sz val="12"/>
      <name val="新細明體"/>
      <family val="2"/>
      <charset val="134"/>
    </font>
    <font>
      <sz val="12"/>
      <name val="MS Gothic"/>
      <family val="3"/>
      <charset val="128"/>
    </font>
    <font>
      <sz val="14"/>
      <name val="ＭＳ 明朝"/>
      <family val="3"/>
      <charset val="255"/>
    </font>
    <font>
      <sz val="10"/>
      <name val="PragmaticaCTT"/>
      <family val="1"/>
    </font>
    <font>
      <sz val="8"/>
      <name val="Calibri"/>
      <family val="3"/>
      <charset val="134"/>
      <scheme val="minor"/>
    </font>
    <font>
      <sz val="8"/>
      <color indexed="8"/>
      <name val="Calibri"/>
      <family val="3"/>
      <charset val="134"/>
      <scheme val="minor"/>
    </font>
    <font>
      <b/>
      <sz val="8"/>
      <name val="Times New Roman"/>
      <family val="1"/>
    </font>
    <font>
      <b/>
      <sz val="8"/>
      <name val="Calibri"/>
      <family val="3"/>
      <charset val="134"/>
      <scheme val="minor"/>
    </font>
    <font>
      <sz val="9"/>
      <color theme="1"/>
      <name val="Times New Roman"/>
      <family val="1"/>
    </font>
    <font>
      <sz val="8"/>
      <color indexed="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657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6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6" fillId="0" borderId="0" applyNumberFormat="0" applyFont="0" applyFill="0" applyBorder="0" applyProtection="0"/>
    <xf numFmtId="168" fontId="6" fillId="0" borderId="0" applyNumberFormat="0" applyFont="0" applyFill="0" applyBorder="0" applyProtection="0"/>
    <xf numFmtId="168" fontId="16" fillId="0" borderId="0"/>
    <xf numFmtId="170" fontId="4" fillId="0" borderId="0" applyFont="0" applyFill="0" applyBorder="0" applyAlignment="0" applyProtection="0">
      <alignment vertical="center"/>
    </xf>
    <xf numFmtId="168" fontId="19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21" fillId="0" borderId="0"/>
    <xf numFmtId="168" fontId="21" fillId="0" borderId="0"/>
    <xf numFmtId="168" fontId="22" fillId="0" borderId="0"/>
    <xf numFmtId="168" fontId="23" fillId="0" borderId="0"/>
    <xf numFmtId="168" fontId="23" fillId="0" borderId="0"/>
    <xf numFmtId="168" fontId="24" fillId="0" borderId="0" applyFont="0" applyFill="0" applyBorder="0" applyAlignment="0" applyProtection="0"/>
    <xf numFmtId="170" fontId="20" fillId="0" borderId="0" applyFont="0" applyFill="0" applyBorder="0" applyAlignment="0" applyProtection="0"/>
    <xf numFmtId="168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4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 applyNumberFormat="0" applyFill="0" applyBorder="0" applyAlignment="0" applyProtection="0"/>
    <xf numFmtId="168" fontId="25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/>
    <xf numFmtId="174" fontId="26" fillId="3" borderId="0" applyFont="0" applyFill="0" applyBorder="0" applyAlignment="0" applyProtection="0">
      <alignment horizontal="center"/>
    </xf>
    <xf numFmtId="174" fontId="26" fillId="3" borderId="0" applyFont="0" applyFill="0" applyBorder="0" applyAlignment="0" applyProtection="0">
      <alignment horizontal="center"/>
    </xf>
    <xf numFmtId="174" fontId="27" fillId="3" borderId="0" applyFont="0" applyFill="0" applyBorder="0" applyAlignment="0" applyProtection="0">
      <alignment horizontal="center"/>
    </xf>
    <xf numFmtId="168" fontId="19" fillId="0" borderId="0"/>
    <xf numFmtId="168" fontId="23" fillId="0" borderId="0"/>
    <xf numFmtId="168" fontId="23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24" fillId="0" borderId="0"/>
    <xf numFmtId="168" fontId="19" fillId="0" borderId="0" applyFont="0" applyFill="0" applyBorder="0" applyAlignment="0" applyProtection="0"/>
    <xf numFmtId="168" fontId="28" fillId="0" borderId="0" applyFont="0" applyFill="0" applyBorder="0" applyAlignment="0" applyProtection="0"/>
    <xf numFmtId="175" fontId="2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9" fillId="0" borderId="0"/>
    <xf numFmtId="168" fontId="19" fillId="0" borderId="0"/>
    <xf numFmtId="168" fontId="19" fillId="0" borderId="0"/>
    <xf numFmtId="168" fontId="30" fillId="0" borderId="0"/>
    <xf numFmtId="168" fontId="24" fillId="0" borderId="0"/>
    <xf numFmtId="168" fontId="31" fillId="0" borderId="0"/>
    <xf numFmtId="168" fontId="24" fillId="0" borderId="0"/>
    <xf numFmtId="168" fontId="31" fillId="0" borderId="0"/>
    <xf numFmtId="168" fontId="24" fillId="0" borderId="0"/>
    <xf numFmtId="168" fontId="31" fillId="0" borderId="0"/>
    <xf numFmtId="168" fontId="24" fillId="0" borderId="0"/>
    <xf numFmtId="168" fontId="31" fillId="0" borderId="0"/>
    <xf numFmtId="168" fontId="24" fillId="0" borderId="0"/>
    <xf numFmtId="168" fontId="19" fillId="0" borderId="0"/>
    <xf numFmtId="168" fontId="19" fillId="0" borderId="0"/>
    <xf numFmtId="168" fontId="19" fillId="0" borderId="0"/>
    <xf numFmtId="168" fontId="29" fillId="0" borderId="0"/>
    <xf numFmtId="168" fontId="30" fillId="0" borderId="0"/>
    <xf numFmtId="168" fontId="31" fillId="0" borderId="0"/>
    <xf numFmtId="168" fontId="19" fillId="0" borderId="0"/>
    <xf numFmtId="168" fontId="19" fillId="0" borderId="0"/>
    <xf numFmtId="168" fontId="30" fillId="0" borderId="0"/>
    <xf numFmtId="168" fontId="30" fillId="0" borderId="0"/>
    <xf numFmtId="168" fontId="31" fillId="0" borderId="0"/>
    <xf numFmtId="40" fontId="28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5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32" fillId="0" borderId="0" applyFont="0" applyFill="0" applyBorder="0" applyAlignment="0" applyProtection="0"/>
    <xf numFmtId="10" fontId="23" fillId="0" borderId="0" applyFont="0" applyFill="0" applyBorder="0" applyAlignment="0" applyProtection="0"/>
    <xf numFmtId="168" fontId="33" fillId="0" borderId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9" fontId="35" fillId="0" borderId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9" fillId="0" borderId="0"/>
    <xf numFmtId="168" fontId="24" fillId="0" borderId="0"/>
    <xf numFmtId="168" fontId="36" fillId="0" borderId="0" applyNumberFormat="0" applyFill="0" applyBorder="0" applyAlignment="0" applyProtection="0">
      <alignment vertical="top"/>
      <protection locked="0"/>
    </xf>
    <xf numFmtId="168" fontId="36" fillId="0" borderId="0" applyNumberFormat="0" applyFill="0" applyBorder="0" applyAlignment="0" applyProtection="0">
      <alignment vertical="top"/>
      <protection locked="0"/>
    </xf>
    <xf numFmtId="171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8" fillId="0" borderId="0"/>
    <xf numFmtId="168" fontId="37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19" fillId="0" borderId="0"/>
    <xf numFmtId="168" fontId="24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 applyNumberFormat="0" applyFill="0" applyBorder="0" applyAlignment="0" applyProtection="0"/>
    <xf numFmtId="168" fontId="23" fillId="0" borderId="0" applyNumberFormat="0" applyFill="0" applyBorder="0" applyAlignment="0" applyProtection="0"/>
    <xf numFmtId="168" fontId="23" fillId="0" borderId="0"/>
    <xf numFmtId="168" fontId="23" fillId="0" borderId="0"/>
    <xf numFmtId="168" fontId="40" fillId="0" borderId="0"/>
    <xf numFmtId="168" fontId="40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23" fillId="0" borderId="0"/>
    <xf numFmtId="168" fontId="23" fillId="0" borderId="0"/>
    <xf numFmtId="168" fontId="40" fillId="0" borderId="0"/>
    <xf numFmtId="168" fontId="40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19" fillId="0" borderId="0"/>
    <xf numFmtId="168" fontId="24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19" fillId="0" borderId="0"/>
    <xf numFmtId="168" fontId="24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16" fillId="0" borderId="0"/>
    <xf numFmtId="168" fontId="23" fillId="0" borderId="0"/>
    <xf numFmtId="168" fontId="23" fillId="0" borderId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5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0" fillId="0" borderId="0"/>
    <xf numFmtId="168" fontId="30" fillId="0" borderId="0"/>
    <xf numFmtId="168" fontId="31" fillId="0" borderId="0"/>
    <xf numFmtId="168" fontId="39" fillId="0" borderId="0"/>
    <xf numFmtId="168" fontId="39" fillId="0" borderId="0"/>
    <xf numFmtId="168" fontId="42" fillId="0" borderId="0"/>
    <xf numFmtId="168" fontId="42" fillId="0" borderId="0"/>
    <xf numFmtId="168" fontId="30" fillId="0" borderId="0"/>
    <xf numFmtId="168" fontId="30" fillId="0" borderId="0"/>
    <xf numFmtId="168" fontId="31" fillId="0" borderId="0"/>
    <xf numFmtId="168" fontId="30" fillId="0" borderId="0"/>
    <xf numFmtId="168" fontId="30" fillId="0" borderId="0"/>
    <xf numFmtId="168" fontId="31" fillId="0" borderId="0"/>
    <xf numFmtId="168" fontId="30" fillId="0" borderId="0"/>
    <xf numFmtId="168" fontId="30" fillId="0" borderId="0"/>
    <xf numFmtId="168" fontId="31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3" borderId="0"/>
    <xf numFmtId="168" fontId="23" fillId="3" borderId="0"/>
    <xf numFmtId="168" fontId="43" fillId="4" borderId="0"/>
    <xf numFmtId="168" fontId="43" fillId="4" borderId="0"/>
    <xf numFmtId="168" fontId="44" fillId="5" borderId="0"/>
    <xf numFmtId="168" fontId="44" fillId="5" borderId="0"/>
    <xf numFmtId="168" fontId="45" fillId="6" borderId="0"/>
    <xf numFmtId="168" fontId="45" fillId="6" borderId="0"/>
    <xf numFmtId="168" fontId="46" fillId="0" borderId="0"/>
    <xf numFmtId="168" fontId="46" fillId="0" borderId="0"/>
    <xf numFmtId="168" fontId="47" fillId="0" borderId="0"/>
    <xf numFmtId="168" fontId="47" fillId="0" borderId="0"/>
    <xf numFmtId="168" fontId="48" fillId="0" borderId="0"/>
    <xf numFmtId="168" fontId="48" fillId="0" borderId="0"/>
    <xf numFmtId="168" fontId="39" fillId="0" borderId="0"/>
    <xf numFmtId="168" fontId="39" fillId="0" borderId="0"/>
    <xf numFmtId="4" fontId="23" fillId="7" borderId="0"/>
    <xf numFmtId="4" fontId="23" fillId="7" borderId="0"/>
    <xf numFmtId="3" fontId="23" fillId="7" borderId="0">
      <alignment vertical="center"/>
    </xf>
    <xf numFmtId="168" fontId="39" fillId="0" borderId="0"/>
    <xf numFmtId="168" fontId="39" fillId="0" borderId="0"/>
    <xf numFmtId="168" fontId="30" fillId="0" borderId="0"/>
    <xf numFmtId="168" fontId="30" fillId="0" borderId="0"/>
    <xf numFmtId="168" fontId="31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49" fillId="0" borderId="0" applyFont="0" applyFill="0" applyBorder="0" applyAlignment="0" applyProtection="0"/>
    <xf numFmtId="168" fontId="49" fillId="0" borderId="0" applyFont="0" applyFill="0" applyBorder="0" applyAlignment="0" applyProtection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50" fillId="8" borderId="0"/>
    <xf numFmtId="168" fontId="23" fillId="0" borderId="0"/>
    <xf numFmtId="168" fontId="23" fillId="0" borderId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52" fillId="0" borderId="0"/>
    <xf numFmtId="168" fontId="52" fillId="0" borderId="0"/>
    <xf numFmtId="168" fontId="5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5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5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5" fillId="0" borderId="0" applyFont="0" applyFill="0" applyBorder="0" applyAlignment="0" applyProtection="0"/>
    <xf numFmtId="168" fontId="23" fillId="0" borderId="0"/>
    <xf numFmtId="168" fontId="23" fillId="0" borderId="0"/>
    <xf numFmtId="168" fontId="39" fillId="0" borderId="0"/>
    <xf numFmtId="168" fontId="39" fillId="0" borderId="0"/>
    <xf numFmtId="178" fontId="19" fillId="0" borderId="0" applyFont="0" applyFill="0" applyBorder="0" applyAlignment="0" applyProtection="0"/>
    <xf numFmtId="178" fontId="2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5" fillId="0" borderId="0" applyFont="0" applyFill="0" applyBorder="0" applyAlignment="0" applyProtection="0"/>
    <xf numFmtId="168" fontId="23" fillId="3" borderId="0"/>
    <xf numFmtId="168" fontId="23" fillId="3" borderId="0"/>
    <xf numFmtId="168" fontId="43" fillId="4" borderId="0"/>
    <xf numFmtId="168" fontId="43" fillId="4" borderId="0"/>
    <xf numFmtId="168" fontId="44" fillId="5" borderId="0"/>
    <xf numFmtId="168" fontId="44" fillId="5" borderId="0"/>
    <xf numFmtId="168" fontId="45" fillId="6" borderId="0"/>
    <xf numFmtId="168" fontId="45" fillId="6" borderId="0"/>
    <xf numFmtId="168" fontId="46" fillId="0" borderId="0"/>
    <xf numFmtId="168" fontId="46" fillId="0" borderId="0"/>
    <xf numFmtId="168" fontId="47" fillId="0" borderId="0"/>
    <xf numFmtId="168" fontId="47" fillId="0" borderId="0"/>
    <xf numFmtId="168" fontId="48" fillId="0" borderId="0"/>
    <xf numFmtId="168" fontId="48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16" fillId="0" borderId="0"/>
    <xf numFmtId="168" fontId="16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78" fontId="19" fillId="0" borderId="0" applyFont="0" applyFill="0" applyBorder="0" applyAlignment="0" applyProtection="0"/>
    <xf numFmtId="178" fontId="24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54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54" fillId="0" borderId="0"/>
    <xf numFmtId="168" fontId="54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78" fontId="19" fillId="0" borderId="0" applyFont="0" applyFill="0" applyBorder="0" applyAlignment="0" applyProtection="0"/>
    <xf numFmtId="178" fontId="2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25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5" fillId="0" borderId="0" applyFont="0" applyFill="0" applyBorder="0" applyAlignment="0" applyProtection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55" fillId="0" borderId="0" applyFont="0" applyFill="0" applyBorder="0" applyAlignment="0" applyProtection="0"/>
    <xf numFmtId="168" fontId="55" fillId="0" borderId="0" applyFont="0" applyFill="0" applyBorder="0" applyAlignment="0" applyProtection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40" fontId="56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52" fillId="0" borderId="0"/>
    <xf numFmtId="168" fontId="52" fillId="0" borderId="0"/>
    <xf numFmtId="168" fontId="5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5" fillId="0" borderId="0" applyFont="0" applyFill="0" applyBorder="0" applyAlignment="0" applyProtection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78" fontId="19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178" fontId="25" fillId="0" borderId="0" applyFont="0" applyFill="0" applyBorder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16" fillId="0" borderId="0"/>
    <xf numFmtId="168" fontId="16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52" fillId="0" borderId="0"/>
    <xf numFmtId="168" fontId="52" fillId="0" borderId="0"/>
    <xf numFmtId="168" fontId="5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39" fillId="0" borderId="0"/>
    <xf numFmtId="168" fontId="39" fillId="0" borderId="0"/>
    <xf numFmtId="168" fontId="23" fillId="0" borderId="0"/>
    <xf numFmtId="168" fontId="23" fillId="0" borderId="0"/>
    <xf numFmtId="168" fontId="57" fillId="0" borderId="0" applyFont="0" applyFill="0" applyBorder="0" applyAlignment="0" applyProtection="0"/>
    <xf numFmtId="168" fontId="57" fillId="0" borderId="0" applyFont="0" applyFill="0" applyBorder="0" applyAlignment="0" applyProtection="0"/>
    <xf numFmtId="168" fontId="16" fillId="0" borderId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8" fontId="58" fillId="0" borderId="0"/>
    <xf numFmtId="168" fontId="4" fillId="0" borderId="0"/>
    <xf numFmtId="168" fontId="6" fillId="0" borderId="0"/>
    <xf numFmtId="168" fontId="16" fillId="0" borderId="0"/>
    <xf numFmtId="168" fontId="6" fillId="0" borderId="0"/>
    <xf numFmtId="168" fontId="6" fillId="0" borderId="0"/>
    <xf numFmtId="168" fontId="16" fillId="0" borderId="0"/>
    <xf numFmtId="168" fontId="6" fillId="0" borderId="0"/>
    <xf numFmtId="168" fontId="4" fillId="0" borderId="0"/>
    <xf numFmtId="180" fontId="59" fillId="0" borderId="25">
      <alignment horizontal="center"/>
    </xf>
    <xf numFmtId="9" fontId="57" fillId="0" borderId="0" applyFont="0" applyFill="0" applyBorder="0" applyAlignment="0" applyProtection="0"/>
    <xf numFmtId="168" fontId="60" fillId="9" borderId="0" applyNumberFormat="0" applyBorder="0" applyAlignment="0" applyProtection="0">
      <alignment vertical="center"/>
    </xf>
    <xf numFmtId="168" fontId="60" fillId="9" borderId="0" applyNumberFormat="0" applyBorder="0" applyAlignment="0" applyProtection="0">
      <alignment vertical="center"/>
    </xf>
    <xf numFmtId="168" fontId="60" fillId="9" borderId="0" applyNumberFormat="0" applyBorder="0" applyAlignment="0" applyProtection="0">
      <alignment vertical="center"/>
    </xf>
    <xf numFmtId="168" fontId="60" fillId="9" borderId="0" applyNumberFormat="0" applyBorder="0" applyAlignment="0" applyProtection="0">
      <alignment vertical="center"/>
    </xf>
    <xf numFmtId="168" fontId="60" fillId="9" borderId="0" applyNumberFormat="0" applyBorder="0" applyAlignment="0" applyProtection="0">
      <alignment vertical="center"/>
    </xf>
    <xf numFmtId="168" fontId="60" fillId="10" borderId="0" applyNumberFormat="0" applyBorder="0" applyAlignment="0" applyProtection="0">
      <alignment vertical="center"/>
    </xf>
    <xf numFmtId="168" fontId="60" fillId="10" borderId="0" applyNumberFormat="0" applyBorder="0" applyAlignment="0" applyProtection="0">
      <alignment vertical="center"/>
    </xf>
    <xf numFmtId="168" fontId="60" fillId="10" borderId="0" applyNumberFormat="0" applyBorder="0" applyAlignment="0" applyProtection="0">
      <alignment vertical="center"/>
    </xf>
    <xf numFmtId="168" fontId="60" fillId="10" borderId="0" applyNumberFormat="0" applyBorder="0" applyAlignment="0" applyProtection="0">
      <alignment vertical="center"/>
    </xf>
    <xf numFmtId="168" fontId="60" fillId="10" borderId="0" applyNumberFormat="0" applyBorder="0" applyAlignment="0" applyProtection="0">
      <alignment vertical="center"/>
    </xf>
    <xf numFmtId="168" fontId="60" fillId="11" borderId="0" applyNumberFormat="0" applyBorder="0" applyAlignment="0" applyProtection="0">
      <alignment vertical="center"/>
    </xf>
    <xf numFmtId="168" fontId="60" fillId="11" borderId="0" applyNumberFormat="0" applyBorder="0" applyAlignment="0" applyProtection="0">
      <alignment vertical="center"/>
    </xf>
    <xf numFmtId="168" fontId="60" fillId="11" borderId="0" applyNumberFormat="0" applyBorder="0" applyAlignment="0" applyProtection="0">
      <alignment vertical="center"/>
    </xf>
    <xf numFmtId="168" fontId="60" fillId="11" borderId="0" applyNumberFormat="0" applyBorder="0" applyAlignment="0" applyProtection="0">
      <alignment vertical="center"/>
    </xf>
    <xf numFmtId="168" fontId="60" fillId="11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3" borderId="0" applyNumberFormat="0" applyBorder="0" applyAlignment="0" applyProtection="0">
      <alignment vertical="center"/>
    </xf>
    <xf numFmtId="168" fontId="60" fillId="13" borderId="0" applyNumberFormat="0" applyBorder="0" applyAlignment="0" applyProtection="0">
      <alignment vertical="center"/>
    </xf>
    <xf numFmtId="168" fontId="60" fillId="13" borderId="0" applyNumberFormat="0" applyBorder="0" applyAlignment="0" applyProtection="0">
      <alignment vertical="center"/>
    </xf>
    <xf numFmtId="168" fontId="60" fillId="13" borderId="0" applyNumberFormat="0" applyBorder="0" applyAlignment="0" applyProtection="0">
      <alignment vertical="center"/>
    </xf>
    <xf numFmtId="168" fontId="60" fillId="13" borderId="0" applyNumberFormat="0" applyBorder="0" applyAlignment="0" applyProtection="0">
      <alignment vertical="center"/>
    </xf>
    <xf numFmtId="168" fontId="60" fillId="14" borderId="0" applyNumberFormat="0" applyBorder="0" applyAlignment="0" applyProtection="0">
      <alignment vertical="center"/>
    </xf>
    <xf numFmtId="168" fontId="60" fillId="14" borderId="0" applyNumberFormat="0" applyBorder="0" applyAlignment="0" applyProtection="0">
      <alignment vertical="center"/>
    </xf>
    <xf numFmtId="168" fontId="60" fillId="14" borderId="0" applyNumberFormat="0" applyBorder="0" applyAlignment="0" applyProtection="0">
      <alignment vertical="center"/>
    </xf>
    <xf numFmtId="168" fontId="60" fillId="14" borderId="0" applyNumberFormat="0" applyBorder="0" applyAlignment="0" applyProtection="0">
      <alignment vertical="center"/>
    </xf>
    <xf numFmtId="168" fontId="60" fillId="14" borderId="0" applyNumberFormat="0" applyBorder="0" applyAlignment="0" applyProtection="0">
      <alignment vertical="center"/>
    </xf>
    <xf numFmtId="168" fontId="61" fillId="9" borderId="0" applyNumberFormat="0" applyBorder="0" applyAlignment="0" applyProtection="0">
      <alignment vertical="center"/>
    </xf>
    <xf numFmtId="168" fontId="61" fillId="10" borderId="0" applyNumberFormat="0" applyBorder="0" applyAlignment="0" applyProtection="0">
      <alignment vertical="center"/>
    </xf>
    <xf numFmtId="168" fontId="61" fillId="11" borderId="0" applyNumberFormat="0" applyBorder="0" applyAlignment="0" applyProtection="0">
      <alignment vertical="center"/>
    </xf>
    <xf numFmtId="168" fontId="61" fillId="12" borderId="0" applyNumberFormat="0" applyBorder="0" applyAlignment="0" applyProtection="0">
      <alignment vertical="center"/>
    </xf>
    <xf numFmtId="168" fontId="61" fillId="13" borderId="0" applyNumberFormat="0" applyBorder="0" applyAlignment="0" applyProtection="0">
      <alignment vertical="center"/>
    </xf>
    <xf numFmtId="168" fontId="61" fillId="14" borderId="0" applyNumberFormat="0" applyBorder="0" applyAlignment="0" applyProtection="0">
      <alignment vertical="center"/>
    </xf>
    <xf numFmtId="168" fontId="60" fillId="15" borderId="0" applyNumberFormat="0" applyBorder="0" applyAlignment="0" applyProtection="0">
      <alignment vertical="center"/>
    </xf>
    <xf numFmtId="168" fontId="60" fillId="16" borderId="0" applyNumberFormat="0" applyBorder="0" applyAlignment="0" applyProtection="0">
      <alignment vertical="center"/>
    </xf>
    <xf numFmtId="168" fontId="60" fillId="17" borderId="0" applyNumberFormat="0" applyBorder="0" applyAlignment="0" applyProtection="0">
      <alignment vertical="center"/>
    </xf>
    <xf numFmtId="168" fontId="60" fillId="18" borderId="0" applyNumberFormat="0" applyBorder="0" applyAlignment="0" applyProtection="0">
      <alignment vertical="center"/>
    </xf>
    <xf numFmtId="168" fontId="60" fillId="8" borderId="0" applyNumberFormat="0" applyBorder="0" applyAlignment="0" applyProtection="0">
      <alignment vertical="center"/>
    </xf>
    <xf numFmtId="168" fontId="60" fillId="19" borderId="0" applyNumberFormat="0" applyBorder="0" applyAlignment="0" applyProtection="0">
      <alignment vertical="center"/>
    </xf>
    <xf numFmtId="181" fontId="62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62" fillId="0" borderId="0" applyFont="0" applyFill="0" applyBorder="0" applyAlignment="0" applyProtection="0"/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1" borderId="0" applyNumberFormat="0" applyBorder="0" applyAlignment="0" applyProtection="0">
      <alignment vertical="center"/>
    </xf>
    <xf numFmtId="168" fontId="60" fillId="21" borderId="0" applyNumberFormat="0" applyBorder="0" applyAlignment="0" applyProtection="0">
      <alignment vertical="center"/>
    </xf>
    <xf numFmtId="168" fontId="60" fillId="21" borderId="0" applyNumberFormat="0" applyBorder="0" applyAlignment="0" applyProtection="0">
      <alignment vertical="center"/>
    </xf>
    <xf numFmtId="168" fontId="60" fillId="21" borderId="0" applyNumberFormat="0" applyBorder="0" applyAlignment="0" applyProtection="0">
      <alignment vertical="center"/>
    </xf>
    <xf numFmtId="168" fontId="60" fillId="21" borderId="0" applyNumberFormat="0" applyBorder="0" applyAlignment="0" applyProtection="0">
      <alignment vertical="center"/>
    </xf>
    <xf numFmtId="168" fontId="60" fillId="22" borderId="0" applyNumberFormat="0" applyBorder="0" applyAlignment="0" applyProtection="0">
      <alignment vertical="center"/>
    </xf>
    <xf numFmtId="168" fontId="60" fillId="22" borderId="0" applyNumberFormat="0" applyBorder="0" applyAlignment="0" applyProtection="0">
      <alignment vertical="center"/>
    </xf>
    <xf numFmtId="168" fontId="60" fillId="22" borderId="0" applyNumberFormat="0" applyBorder="0" applyAlignment="0" applyProtection="0">
      <alignment vertical="center"/>
    </xf>
    <xf numFmtId="168" fontId="60" fillId="22" borderId="0" applyNumberFormat="0" applyBorder="0" applyAlignment="0" applyProtection="0">
      <alignment vertical="center"/>
    </xf>
    <xf numFmtId="168" fontId="60" fillId="2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12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0" borderId="0" applyNumberFormat="0" applyBorder="0" applyAlignment="0" applyProtection="0">
      <alignment vertical="center"/>
    </xf>
    <xf numFmtId="168" fontId="60" fillId="23" borderId="0" applyNumberFormat="0" applyBorder="0" applyAlignment="0" applyProtection="0">
      <alignment vertical="center"/>
    </xf>
    <xf numFmtId="168" fontId="60" fillId="23" borderId="0" applyNumberFormat="0" applyBorder="0" applyAlignment="0" applyProtection="0">
      <alignment vertical="center"/>
    </xf>
    <xf numFmtId="168" fontId="60" fillId="23" borderId="0" applyNumberFormat="0" applyBorder="0" applyAlignment="0" applyProtection="0">
      <alignment vertical="center"/>
    </xf>
    <xf numFmtId="168" fontId="60" fillId="23" borderId="0" applyNumberFormat="0" applyBorder="0" applyAlignment="0" applyProtection="0">
      <alignment vertical="center"/>
    </xf>
    <xf numFmtId="168" fontId="60" fillId="23" borderId="0" applyNumberFormat="0" applyBorder="0" applyAlignment="0" applyProtection="0">
      <alignment vertical="center"/>
    </xf>
    <xf numFmtId="168" fontId="61" fillId="20" borderId="0" applyNumberFormat="0" applyBorder="0" applyAlignment="0" applyProtection="0">
      <alignment vertical="center"/>
    </xf>
    <xf numFmtId="168" fontId="61" fillId="21" borderId="0" applyNumberFormat="0" applyBorder="0" applyAlignment="0" applyProtection="0">
      <alignment vertical="center"/>
    </xf>
    <xf numFmtId="168" fontId="61" fillId="22" borderId="0" applyNumberFormat="0" applyBorder="0" applyAlignment="0" applyProtection="0">
      <alignment vertical="center"/>
    </xf>
    <xf numFmtId="168" fontId="61" fillId="12" borderId="0" applyNumberFormat="0" applyBorder="0" applyAlignment="0" applyProtection="0">
      <alignment vertical="center"/>
    </xf>
    <xf numFmtId="168" fontId="61" fillId="20" borderId="0" applyNumberFormat="0" applyBorder="0" applyAlignment="0" applyProtection="0">
      <alignment vertical="center"/>
    </xf>
    <xf numFmtId="168" fontId="61" fillId="23" borderId="0" applyNumberFormat="0" applyBorder="0" applyAlignment="0" applyProtection="0">
      <alignment vertical="center"/>
    </xf>
    <xf numFmtId="168" fontId="60" fillId="24" borderId="0" applyNumberFormat="0" applyBorder="0" applyAlignment="0" applyProtection="0">
      <alignment vertical="center"/>
    </xf>
    <xf numFmtId="168" fontId="60" fillId="25" borderId="0" applyNumberFormat="0" applyBorder="0" applyAlignment="0" applyProtection="0">
      <alignment vertical="center"/>
    </xf>
    <xf numFmtId="168" fontId="60" fillId="26" borderId="0" applyNumberFormat="0" applyBorder="0" applyAlignment="0" applyProtection="0">
      <alignment vertical="center"/>
    </xf>
    <xf numFmtId="168" fontId="60" fillId="18" borderId="0" applyNumberFormat="0" applyBorder="0" applyAlignment="0" applyProtection="0">
      <alignment vertical="center"/>
    </xf>
    <xf numFmtId="168" fontId="60" fillId="24" borderId="0" applyNumberFormat="0" applyBorder="0" applyAlignment="0" applyProtection="0">
      <alignment vertical="center"/>
    </xf>
    <xf numFmtId="168" fontId="60" fillId="27" borderId="0" applyNumberFormat="0" applyBorder="0" applyAlignment="0" applyProtection="0">
      <alignment vertical="center"/>
    </xf>
    <xf numFmtId="168" fontId="63" fillId="0" borderId="0" applyNumberFormat="0" applyFill="0" applyBorder="0" applyAlignment="0" applyProtection="0"/>
    <xf numFmtId="168" fontId="63" fillId="0" borderId="0" applyNumberFormat="0" applyFill="0" applyBorder="0" applyAlignment="0" applyProtection="0"/>
    <xf numFmtId="168" fontId="64" fillId="0" borderId="0" applyNumberFormat="0" applyFill="0" applyBorder="0" applyAlignment="0" applyProtection="0"/>
    <xf numFmtId="168" fontId="65" fillId="0" borderId="0"/>
    <xf numFmtId="168" fontId="65" fillId="0" borderId="0"/>
    <xf numFmtId="168" fontId="66" fillId="0" borderId="0"/>
    <xf numFmtId="168" fontId="67" fillId="28" borderId="0" applyNumberFormat="0" applyBorder="0" applyAlignment="0" applyProtection="0">
      <alignment vertical="center"/>
    </xf>
    <xf numFmtId="168" fontId="67" fillId="28" borderId="0" applyNumberFormat="0" applyBorder="0" applyAlignment="0" applyProtection="0">
      <alignment vertical="center"/>
    </xf>
    <xf numFmtId="168" fontId="67" fillId="28" borderId="0" applyNumberFormat="0" applyBorder="0" applyAlignment="0" applyProtection="0">
      <alignment vertical="center"/>
    </xf>
    <xf numFmtId="168" fontId="67" fillId="28" borderId="0" applyNumberFormat="0" applyBorder="0" applyAlignment="0" applyProtection="0">
      <alignment vertical="center"/>
    </xf>
    <xf numFmtId="168" fontId="67" fillId="28" borderId="0" applyNumberFormat="0" applyBorder="0" applyAlignment="0" applyProtection="0">
      <alignment vertical="center"/>
    </xf>
    <xf numFmtId="168" fontId="67" fillId="21" borderId="0" applyNumberFormat="0" applyBorder="0" applyAlignment="0" applyProtection="0">
      <alignment vertical="center"/>
    </xf>
    <xf numFmtId="168" fontId="67" fillId="21" borderId="0" applyNumberFormat="0" applyBorder="0" applyAlignment="0" applyProtection="0">
      <alignment vertical="center"/>
    </xf>
    <xf numFmtId="168" fontId="67" fillId="21" borderId="0" applyNumberFormat="0" applyBorder="0" applyAlignment="0" applyProtection="0">
      <alignment vertical="center"/>
    </xf>
    <xf numFmtId="168" fontId="67" fillId="21" borderId="0" applyNumberFormat="0" applyBorder="0" applyAlignment="0" applyProtection="0">
      <alignment vertical="center"/>
    </xf>
    <xf numFmtId="168" fontId="67" fillId="21" borderId="0" applyNumberFormat="0" applyBorder="0" applyAlignment="0" applyProtection="0">
      <alignment vertical="center"/>
    </xf>
    <xf numFmtId="168" fontId="67" fillId="22" borderId="0" applyNumberFormat="0" applyBorder="0" applyAlignment="0" applyProtection="0">
      <alignment vertical="center"/>
    </xf>
    <xf numFmtId="168" fontId="67" fillId="22" borderId="0" applyNumberFormat="0" applyBorder="0" applyAlignment="0" applyProtection="0">
      <alignment vertical="center"/>
    </xf>
    <xf numFmtId="168" fontId="67" fillId="22" borderId="0" applyNumberFormat="0" applyBorder="0" applyAlignment="0" applyProtection="0">
      <alignment vertical="center"/>
    </xf>
    <xf numFmtId="168" fontId="67" fillId="22" borderId="0" applyNumberFormat="0" applyBorder="0" applyAlignment="0" applyProtection="0">
      <alignment vertical="center"/>
    </xf>
    <xf numFmtId="168" fontId="67" fillId="22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1" borderId="0" applyNumberFormat="0" applyBorder="0" applyAlignment="0" applyProtection="0">
      <alignment vertical="center"/>
    </xf>
    <xf numFmtId="168" fontId="67" fillId="31" borderId="0" applyNumberFormat="0" applyBorder="0" applyAlignment="0" applyProtection="0">
      <alignment vertical="center"/>
    </xf>
    <xf numFmtId="168" fontId="67" fillId="31" borderId="0" applyNumberFormat="0" applyBorder="0" applyAlignment="0" applyProtection="0">
      <alignment vertical="center"/>
    </xf>
    <xf numFmtId="168" fontId="67" fillId="31" borderId="0" applyNumberFormat="0" applyBorder="0" applyAlignment="0" applyProtection="0">
      <alignment vertical="center"/>
    </xf>
    <xf numFmtId="168" fontId="67" fillId="31" borderId="0" applyNumberFormat="0" applyBorder="0" applyAlignment="0" applyProtection="0">
      <alignment vertical="center"/>
    </xf>
    <xf numFmtId="168" fontId="68" fillId="28" borderId="0" applyNumberFormat="0" applyBorder="0" applyAlignment="0" applyProtection="0">
      <alignment vertical="center"/>
    </xf>
    <xf numFmtId="168" fontId="68" fillId="21" borderId="0" applyNumberFormat="0" applyBorder="0" applyAlignment="0" applyProtection="0">
      <alignment vertical="center"/>
    </xf>
    <xf numFmtId="168" fontId="68" fillId="22" borderId="0" applyNumberFormat="0" applyBorder="0" applyAlignment="0" applyProtection="0">
      <alignment vertical="center"/>
    </xf>
    <xf numFmtId="168" fontId="68" fillId="29" borderId="0" applyNumberFormat="0" applyBorder="0" applyAlignment="0" applyProtection="0">
      <alignment vertical="center"/>
    </xf>
    <xf numFmtId="168" fontId="68" fillId="30" borderId="0" applyNumberFormat="0" applyBorder="0" applyAlignment="0" applyProtection="0">
      <alignment vertical="center"/>
    </xf>
    <xf numFmtId="168" fontId="68" fillId="31" borderId="0" applyNumberFormat="0" applyBorder="0" applyAlignment="0" applyProtection="0">
      <alignment vertical="center"/>
    </xf>
    <xf numFmtId="168" fontId="67" fillId="32" borderId="0" applyNumberFormat="0" applyBorder="0" applyAlignment="0" applyProtection="0">
      <alignment vertical="center"/>
    </xf>
    <xf numFmtId="168" fontId="67" fillId="25" borderId="0" applyNumberFormat="0" applyBorder="0" applyAlignment="0" applyProtection="0">
      <alignment vertical="center"/>
    </xf>
    <xf numFmtId="168" fontId="67" fillId="26" borderId="0" applyNumberFormat="0" applyBorder="0" applyAlignment="0" applyProtection="0">
      <alignment vertical="center"/>
    </xf>
    <xf numFmtId="168" fontId="67" fillId="33" borderId="0" applyNumberFormat="0" applyBorder="0" applyAlignment="0" applyProtection="0">
      <alignment vertical="center"/>
    </xf>
    <xf numFmtId="168" fontId="67" fillId="34" borderId="0" applyNumberFormat="0" applyBorder="0" applyAlignment="0" applyProtection="0">
      <alignment vertical="center"/>
    </xf>
    <xf numFmtId="168" fontId="67" fillId="35" borderId="0" applyNumberFormat="0" applyBorder="0" applyAlignment="0" applyProtection="0">
      <alignment vertical="center"/>
    </xf>
    <xf numFmtId="168" fontId="6" fillId="0" borderId="0"/>
    <xf numFmtId="168" fontId="41" fillId="0" borderId="0"/>
    <xf numFmtId="168" fontId="6" fillId="0" borderId="0"/>
    <xf numFmtId="168" fontId="41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41" fillId="0" borderId="0"/>
    <xf numFmtId="168" fontId="41" fillId="0" borderId="0"/>
    <xf numFmtId="168" fontId="6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7" fontId="37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7" fillId="36" borderId="0" applyNumberFormat="0" applyBorder="0" applyAlignment="0" applyProtection="0">
      <alignment vertical="center"/>
    </xf>
    <xf numFmtId="168" fontId="67" fillId="36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6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7" borderId="0" applyNumberFormat="0" applyBorder="0" applyAlignment="0" applyProtection="0">
      <alignment vertical="center"/>
    </xf>
    <xf numFmtId="168" fontId="67" fillId="37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7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8" borderId="0" applyNumberFormat="0" applyBorder="0" applyAlignment="0" applyProtection="0">
      <alignment vertical="center"/>
    </xf>
    <xf numFmtId="168" fontId="67" fillId="38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8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29" borderId="0" applyNumberFormat="0" applyBorder="0" applyAlignment="0" applyProtection="0">
      <alignment vertical="center"/>
    </xf>
    <xf numFmtId="168" fontId="67" fillId="29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29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0" borderId="0" applyNumberFormat="0" applyBorder="0" applyAlignment="0" applyProtection="0">
      <alignment vertical="center"/>
    </xf>
    <xf numFmtId="168" fontId="67" fillId="30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0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9" borderId="0" applyNumberFormat="0" applyBorder="0" applyAlignment="0" applyProtection="0">
      <alignment vertical="center"/>
    </xf>
    <xf numFmtId="168" fontId="67" fillId="39" borderId="0" applyNumberFormat="0" applyBorder="0" applyAlignment="0" applyProtection="0">
      <alignment vertical="center"/>
    </xf>
    <xf numFmtId="168" fontId="4" fillId="0" borderId="0">
      <alignment vertical="center"/>
    </xf>
    <xf numFmtId="168" fontId="67" fillId="39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8" fillId="0" borderId="0" applyNumberFormat="0" applyAlignment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56" fillId="0" borderId="0"/>
    <xf numFmtId="168" fontId="4" fillId="0" borderId="0">
      <alignment vertical="center"/>
    </xf>
    <xf numFmtId="168" fontId="4" fillId="0" borderId="0">
      <alignment vertical="center"/>
    </xf>
    <xf numFmtId="168" fontId="70" fillId="0" borderId="0">
      <alignment horizontal="center" wrapText="1"/>
      <protection locked="0"/>
    </xf>
    <xf numFmtId="168" fontId="4" fillId="0" borderId="0">
      <alignment vertical="center"/>
    </xf>
    <xf numFmtId="1" fontId="43" fillId="40" borderId="0" applyBorder="0" applyAlignment="0">
      <protection locked="0"/>
    </xf>
    <xf numFmtId="168" fontId="4" fillId="0" borderId="0">
      <alignment vertical="center"/>
    </xf>
    <xf numFmtId="2" fontId="71" fillId="40" borderId="0" applyBorder="0" applyAlignment="0">
      <protection locked="0"/>
    </xf>
    <xf numFmtId="168" fontId="4" fillId="0" borderId="0">
      <alignment vertical="center"/>
    </xf>
    <xf numFmtId="2" fontId="71" fillId="40" borderId="0" applyBorder="0" applyAlignment="0">
      <protection locked="0"/>
    </xf>
    <xf numFmtId="168" fontId="4" fillId="0" borderId="0">
      <alignment vertical="center"/>
    </xf>
    <xf numFmtId="184" fontId="71" fillId="40" borderId="0" applyBorder="0" applyAlignment="0">
      <protection locked="0"/>
    </xf>
    <xf numFmtId="168" fontId="4" fillId="0" borderId="0">
      <alignment vertical="center"/>
    </xf>
    <xf numFmtId="9" fontId="71" fillId="40" borderId="0" applyBorder="0" applyAlignment="0">
      <protection locked="0"/>
    </xf>
    <xf numFmtId="168" fontId="4" fillId="0" borderId="0">
      <alignment vertical="center"/>
    </xf>
    <xf numFmtId="183" fontId="71" fillId="40" borderId="0" applyBorder="0" applyAlignment="0">
      <protection locked="0"/>
    </xf>
    <xf numFmtId="168" fontId="4" fillId="0" borderId="0">
      <alignment vertical="center"/>
    </xf>
    <xf numFmtId="1" fontId="72" fillId="40" borderId="0" applyBorder="0" applyAlignment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4" fillId="0" borderId="0">
      <alignment vertical="center"/>
    </xf>
    <xf numFmtId="168" fontId="73" fillId="10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85" fontId="23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87" fontId="75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8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9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76" fillId="41" borderId="26" applyNumberForma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77" fillId="0" borderId="0"/>
    <xf numFmtId="168" fontId="4" fillId="0" borderId="0">
      <alignment vertical="center"/>
    </xf>
    <xf numFmtId="168" fontId="78" fillId="42" borderId="27" applyNumberForma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4" fillId="0" borderId="0">
      <alignment vertical="center"/>
    </xf>
    <xf numFmtId="192" fontId="24" fillId="0" borderId="0"/>
    <xf numFmtId="168" fontId="4" fillId="0" borderId="0">
      <alignment vertical="center"/>
    </xf>
    <xf numFmtId="168" fontId="2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ont="0" applyFill="0" applyBorder="0" applyAlignment="0" applyProtection="0"/>
    <xf numFmtId="4" fontId="79" fillId="0" borderId="0">
      <protection locked="0"/>
    </xf>
    <xf numFmtId="4" fontId="79" fillId="0" borderId="0">
      <protection locked="0"/>
    </xf>
    <xf numFmtId="4" fontId="79" fillId="0" borderId="0">
      <protection locked="0"/>
    </xf>
    <xf numFmtId="4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25" fillId="0" borderId="0"/>
    <xf numFmtId="168" fontId="4" fillId="0" borderId="0">
      <alignment vertical="center"/>
    </xf>
    <xf numFmtId="3" fontId="2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80" fillId="0" borderId="0" applyNumberFormat="0" applyAlignment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81" fillId="0" borderId="0" applyNumberFormat="0" applyAlignment="0"/>
    <xf numFmtId="168" fontId="4" fillId="0" borderId="0">
      <alignment vertical="center"/>
    </xf>
    <xf numFmtId="168" fontId="4" fillId="0" borderId="0">
      <alignment vertical="center"/>
    </xf>
    <xf numFmtId="168" fontId="49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3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8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ont="0" applyFill="0" applyBorder="0" applyAlignment="0" applyProtection="0"/>
    <xf numFmtId="168" fontId="25" fillId="0" borderId="0">
      <protection locked="0"/>
    </xf>
    <xf numFmtId="168" fontId="25" fillId="0" borderId="0">
      <protection locked="0"/>
    </xf>
    <xf numFmtId="168" fontId="25" fillId="0" borderId="0">
      <protection locked="0"/>
    </xf>
    <xf numFmtId="168" fontId="2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93" fontId="24" fillId="0" borderId="11" applyFill="0" applyBorder="0" applyAlignment="0"/>
    <xf numFmtId="168" fontId="4" fillId="0" borderId="0">
      <alignment vertical="center"/>
    </xf>
    <xf numFmtId="194" fontId="2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5" fillId="0" borderId="0"/>
    <xf numFmtId="168" fontId="4" fillId="0" borderId="0">
      <alignment vertical="center"/>
    </xf>
    <xf numFmtId="168" fontId="4" fillId="0" borderId="0">
      <alignment vertical="center"/>
    </xf>
    <xf numFmtId="195" fontId="25" fillId="0" borderId="0">
      <protection locked="0"/>
    </xf>
    <xf numFmtId="168" fontId="4" fillId="0" borderId="0">
      <alignment vertical="center"/>
    </xf>
    <xf numFmtId="14" fontId="82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38" fontId="56" fillId="0" borderId="28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5" fillId="0" borderId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83" fillId="0" borderId="0" applyNumberFormat="0" applyAlignment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84" fillId="0" borderId="0" applyFont="0" applyFill="0" applyBorder="0" applyAlignment="0" applyProtection="0"/>
    <xf numFmtId="168" fontId="85" fillId="0" borderId="0">
      <alignment vertical="center"/>
    </xf>
    <xf numFmtId="168" fontId="60" fillId="0" borderId="0">
      <alignment vertical="center"/>
    </xf>
    <xf numFmtId="168" fontId="4" fillId="0" borderId="0">
      <alignment vertical="center"/>
    </xf>
    <xf numFmtId="168" fontId="86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87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87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" fontId="23" fillId="0" borderId="0">
      <alignment horizontal="right"/>
    </xf>
    <xf numFmtId="168" fontId="4" fillId="0" borderId="0">
      <alignment vertical="center"/>
    </xf>
    <xf numFmtId="180" fontId="88" fillId="0" borderId="0">
      <alignment horizontal="right"/>
    </xf>
    <xf numFmtId="168" fontId="4" fillId="0" borderId="0">
      <alignment vertical="center"/>
    </xf>
    <xf numFmtId="2" fontId="88" fillId="0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84" fontId="23" fillId="0" borderId="0">
      <alignment horizontal="right"/>
    </xf>
    <xf numFmtId="172" fontId="25" fillId="0" borderId="0">
      <protection locked="0"/>
    </xf>
    <xf numFmtId="172" fontId="25" fillId="0" borderId="0">
      <protection locked="0"/>
    </xf>
    <xf numFmtId="172" fontId="25" fillId="0" borderId="0">
      <protection locked="0"/>
    </xf>
    <xf numFmtId="172" fontId="2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89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90" fillId="11" borderId="0" applyNumberFormat="0" applyBorder="0" applyAlignment="0" applyProtection="0">
      <alignment vertical="center"/>
    </xf>
    <xf numFmtId="38" fontId="48" fillId="3" borderId="0" applyNumberFormat="0" applyBorder="0" applyAlignment="0" applyProtection="0"/>
    <xf numFmtId="168" fontId="4" fillId="0" borderId="0">
      <alignment vertical="center"/>
    </xf>
    <xf numFmtId="168" fontId="48" fillId="43" borderId="0" applyNumberFormat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3" fillId="0" borderId="0">
      <alignment wrapText="1"/>
    </xf>
    <xf numFmtId="168" fontId="4" fillId="0" borderId="0">
      <alignment vertical="center"/>
    </xf>
    <xf numFmtId="168" fontId="4" fillId="0" borderId="0">
      <alignment vertical="center"/>
    </xf>
    <xf numFmtId="168" fontId="91" fillId="0" borderId="0">
      <alignment horizontal="left"/>
    </xf>
    <xf numFmtId="168" fontId="92" fillId="0" borderId="29" applyNumberFormat="0" applyAlignment="0" applyProtection="0">
      <alignment horizontal="left" vertical="center"/>
    </xf>
    <xf numFmtId="168" fontId="4" fillId="0" borderId="0">
      <alignment vertical="center"/>
    </xf>
    <xf numFmtId="168" fontId="92" fillId="0" borderId="29" applyNumberFormat="0" applyAlignment="0" applyProtection="0">
      <alignment horizontal="left" vertical="center"/>
    </xf>
    <xf numFmtId="168" fontId="4" fillId="0" borderId="0">
      <alignment vertical="center"/>
    </xf>
    <xf numFmtId="168" fontId="92" fillId="0" borderId="13">
      <alignment horizontal="left" vertical="center"/>
    </xf>
    <xf numFmtId="168" fontId="4" fillId="0" borderId="0">
      <alignment vertical="center"/>
    </xf>
    <xf numFmtId="168" fontId="92" fillId="0" borderId="13">
      <alignment horizontal="left" vertical="center"/>
    </xf>
    <xf numFmtId="168" fontId="4" fillId="0" borderId="0">
      <alignment vertical="center"/>
    </xf>
    <xf numFmtId="168" fontId="4" fillId="0" borderId="0">
      <alignment vertical="center"/>
    </xf>
    <xf numFmtId="168" fontId="93" fillId="0" borderId="30" applyNumberFormat="0" applyFill="0" applyAlignment="0" applyProtection="0">
      <alignment vertical="center"/>
    </xf>
    <xf numFmtId="168" fontId="4" fillId="0" borderId="0">
      <alignment vertical="center"/>
    </xf>
    <xf numFmtId="168" fontId="94" fillId="0" borderId="31" applyNumberFormat="0" applyFill="0" applyAlignment="0" applyProtection="0">
      <alignment vertical="center"/>
    </xf>
    <xf numFmtId="168" fontId="4" fillId="0" borderId="0">
      <alignment vertical="center"/>
    </xf>
    <xf numFmtId="168" fontId="95" fillId="0" borderId="32" applyNumberFormat="0" applyFill="0" applyAlignment="0" applyProtection="0">
      <alignment vertical="center"/>
    </xf>
    <xf numFmtId="168" fontId="4" fillId="0" borderId="0">
      <alignment vertical="center"/>
    </xf>
    <xf numFmtId="168" fontId="95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3" fontId="2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73" fontId="2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96" fillId="0" borderId="0"/>
    <xf numFmtId="168" fontId="4" fillId="0" borderId="0">
      <alignment vertical="center"/>
    </xf>
    <xf numFmtId="168" fontId="4" fillId="0" borderId="0">
      <alignment vertical="center"/>
    </xf>
    <xf numFmtId="168" fontId="97" fillId="0" borderId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98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9" fontId="24" fillId="0" borderId="0" applyFont="0" applyFill="0" applyBorder="0" applyAlignment="0" applyProtection="0"/>
    <xf numFmtId="168" fontId="4" fillId="0" borderId="0">
      <alignment vertical="center"/>
    </xf>
    <xf numFmtId="10" fontId="48" fillId="7" borderId="11" applyNumberFormat="0" applyBorder="0" applyAlignment="0" applyProtection="0"/>
    <xf numFmtId="168" fontId="4" fillId="0" borderId="0">
      <alignment vertical="center"/>
    </xf>
    <xf numFmtId="168" fontId="48" fillId="43" borderId="11" applyNumberFormat="0" applyBorder="0" applyAlignment="0" applyProtection="0"/>
    <xf numFmtId="168" fontId="4" fillId="0" borderId="0">
      <alignment vertical="center"/>
    </xf>
    <xf numFmtId="168" fontId="99" fillId="14" borderId="26" applyNumberFormat="0" applyAlignment="0" applyProtection="0">
      <alignment vertical="center"/>
    </xf>
    <xf numFmtId="168" fontId="99" fillId="14" borderId="26" applyNumberFormat="0" applyAlignment="0" applyProtection="0">
      <alignment vertical="center"/>
    </xf>
    <xf numFmtId="168" fontId="99" fillId="14" borderId="26" applyNumberFormat="0" applyAlignment="0" applyProtection="0">
      <alignment vertical="center"/>
    </xf>
    <xf numFmtId="168" fontId="99" fillId="14" borderId="26" applyNumberFormat="0" applyAlignment="0" applyProtection="0">
      <alignment vertical="center"/>
    </xf>
    <xf numFmtId="168" fontId="4" fillId="0" borderId="0">
      <alignment vertical="center"/>
    </xf>
    <xf numFmtId="196" fontId="100" fillId="44" borderId="0"/>
    <xf numFmtId="168" fontId="4" fillId="0" borderId="0">
      <alignment vertical="center"/>
    </xf>
    <xf numFmtId="168" fontId="4" fillId="0" borderId="0">
      <alignment vertical="center"/>
    </xf>
    <xf numFmtId="168" fontId="10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102" fillId="0" borderId="33" applyNumberFormat="0" applyFill="0" applyAlignment="0" applyProtection="0">
      <alignment vertical="center"/>
    </xf>
    <xf numFmtId="168" fontId="4" fillId="0" borderId="0">
      <alignment vertical="center"/>
    </xf>
    <xf numFmtId="196" fontId="103" fillId="45" borderId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4" fillId="0" borderId="1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05" fillId="46" borderId="0" applyNumberFormat="0" applyBorder="0" applyAlignment="0" applyProtection="0">
      <alignment vertical="center"/>
    </xf>
    <xf numFmtId="168" fontId="105" fillId="46" borderId="0" applyNumberFormat="0" applyBorder="0" applyAlignment="0" applyProtection="0">
      <alignment vertical="center"/>
    </xf>
    <xf numFmtId="168" fontId="4" fillId="0" borderId="0">
      <alignment vertical="center"/>
    </xf>
    <xf numFmtId="168" fontId="105" fillId="46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6" fillId="0" borderId="0"/>
    <xf numFmtId="168" fontId="4" fillId="0" borderId="0">
      <alignment vertical="center"/>
    </xf>
    <xf numFmtId="37" fontId="107" fillId="0" borderId="0"/>
    <xf numFmtId="168" fontId="4" fillId="0" borderId="0">
      <alignment vertical="center"/>
    </xf>
    <xf numFmtId="168" fontId="4" fillId="0" borderId="0">
      <alignment vertical="center"/>
    </xf>
    <xf numFmtId="168" fontId="34" fillId="0" borderId="2" applyNumberFormat="0" applyFont="0" applyBorder="0" applyProtection="0">
      <alignment horizontal="center" vertical="center"/>
    </xf>
    <xf numFmtId="168" fontId="4" fillId="0" borderId="0">
      <alignment vertical="center"/>
    </xf>
    <xf numFmtId="168" fontId="4" fillId="0" borderId="0">
      <alignment vertical="center"/>
    </xf>
    <xf numFmtId="168" fontId="81" fillId="0" borderId="0"/>
    <xf numFmtId="168" fontId="4" fillId="0" borderId="0">
      <alignment vertical="center"/>
    </xf>
    <xf numFmtId="168" fontId="4" fillId="0" borderId="0">
      <alignment vertical="center"/>
    </xf>
    <xf numFmtId="199" fontId="108" fillId="0" borderId="0"/>
    <xf numFmtId="168" fontId="4" fillId="0" borderId="0">
      <alignment vertical="center"/>
    </xf>
    <xf numFmtId="200" fontId="24" fillId="0" borderId="0"/>
    <xf numFmtId="200" fontId="24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4" fillId="0" borderId="0">
      <alignment vertical="center"/>
    </xf>
    <xf numFmtId="168" fontId="100" fillId="0" borderId="0"/>
    <xf numFmtId="168" fontId="4" fillId="0" borderId="0">
      <alignment vertical="center"/>
    </xf>
    <xf numFmtId="168" fontId="24" fillId="0" borderId="0"/>
    <xf numFmtId="168" fontId="24" fillId="0" borderId="0"/>
    <xf numFmtId="168" fontId="24" fillId="0" borderId="0"/>
    <xf numFmtId="168" fontId="24" fillId="0" borderId="0"/>
    <xf numFmtId="168" fontId="4" fillId="0" borderId="0">
      <alignment vertical="center"/>
    </xf>
    <xf numFmtId="168" fontId="4" fillId="0" borderId="0">
      <alignment vertical="center"/>
    </xf>
    <xf numFmtId="168" fontId="10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10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10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10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60" fillId="47" borderId="34" applyNumberFormat="0" applyFont="0" applyAlignment="0" applyProtection="0">
      <alignment vertical="center"/>
    </xf>
    <xf numFmtId="168" fontId="60" fillId="47" borderId="34" applyNumberFormat="0" applyFont="0" applyAlignment="0" applyProtection="0">
      <alignment vertical="center"/>
    </xf>
    <xf numFmtId="168" fontId="4" fillId="0" borderId="0">
      <alignment vertical="center"/>
    </xf>
    <xf numFmtId="168" fontId="60" fillId="47" borderId="34" applyNumberFormat="0" applyFont="0" applyAlignment="0" applyProtection="0">
      <alignment vertical="center"/>
    </xf>
    <xf numFmtId="168" fontId="4" fillId="0" borderId="0">
      <alignment vertical="center"/>
    </xf>
    <xf numFmtId="201" fontId="23" fillId="0" borderId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3" fillId="0" borderId="0"/>
    <xf numFmtId="168" fontId="4" fillId="0" borderId="0">
      <alignment vertical="center"/>
    </xf>
    <xf numFmtId="168" fontId="4" fillId="0" borderId="0">
      <alignment vertical="center"/>
    </xf>
    <xf numFmtId="168" fontId="109" fillId="41" borderId="35" applyNumberFormat="0" applyAlignment="0" applyProtection="0">
      <alignment vertical="center"/>
    </xf>
    <xf numFmtId="168" fontId="4" fillId="0" borderId="0">
      <alignment vertical="center"/>
    </xf>
    <xf numFmtId="38" fontId="82" fillId="43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68" fontId="110" fillId="3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68" fontId="111" fillId="48" borderId="36"/>
    <xf numFmtId="168" fontId="4" fillId="0" borderId="0">
      <alignment vertical="center"/>
    </xf>
    <xf numFmtId="168" fontId="4" fillId="0" borderId="0">
      <alignment vertical="center"/>
    </xf>
    <xf numFmtId="168" fontId="112" fillId="0" borderId="0" applyBorder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113" fillId="0" borderId="0" applyBorder="0">
      <alignment horizontal="centerContinuous"/>
    </xf>
    <xf numFmtId="168" fontId="4" fillId="0" borderId="0">
      <alignment vertical="center"/>
    </xf>
    <xf numFmtId="14" fontId="70" fillId="0" borderId="0">
      <alignment horizontal="center" wrapText="1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89" fontId="7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202" fontId="74" fillId="0" borderId="0" applyFont="0" applyFill="0" applyBorder="0" applyAlignment="0" applyProtection="0"/>
    <xf numFmtId="10" fontId="23" fillId="0" borderId="0" applyFont="0" applyFill="0" applyBorder="0" applyAlignment="0" applyProtection="0"/>
    <xf numFmtId="168" fontId="4" fillId="0" borderId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68" fontId="4" fillId="0" borderId="0">
      <alignment vertical="center"/>
    </xf>
    <xf numFmtId="10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83" fontId="23" fillId="0" borderId="0"/>
    <xf numFmtId="168" fontId="25" fillId="0" borderId="0">
      <protection locked="0"/>
    </xf>
    <xf numFmtId="168" fontId="25" fillId="0" borderId="0">
      <protection locked="0"/>
    </xf>
    <xf numFmtId="168" fontId="25" fillId="0" borderId="0">
      <protection locked="0"/>
    </xf>
    <xf numFmtId="168" fontId="2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56" fillId="0" borderId="3" applyNumberFormat="0" applyBorder="0"/>
    <xf numFmtId="168" fontId="4" fillId="0" borderId="0">
      <alignment vertical="center"/>
    </xf>
    <xf numFmtId="168" fontId="4" fillId="0" borderId="0">
      <alignment vertical="center"/>
    </xf>
    <xf numFmtId="168" fontId="114" fillId="0" borderId="11" applyNumberFormat="0" applyAlignment="0"/>
    <xf numFmtId="168" fontId="4" fillId="0" borderId="0">
      <alignment vertical="center"/>
    </xf>
    <xf numFmtId="168" fontId="4" fillId="0" borderId="0">
      <alignment vertical="center"/>
    </xf>
    <xf numFmtId="38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74" fillId="0" borderId="0" applyFill="0" applyBorder="0" applyAlignment="0"/>
    <xf numFmtId="168" fontId="4" fillId="0" borderId="0">
      <alignment vertical="center"/>
    </xf>
    <xf numFmtId="203" fontId="115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>
      <alignment vertical="center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>
      <alignment vertical="center"/>
    </xf>
    <xf numFmtId="204" fontId="23" fillId="0" borderId="0"/>
    <xf numFmtId="168" fontId="4" fillId="0" borderId="0">
      <alignment vertical="center"/>
    </xf>
    <xf numFmtId="168" fontId="4" fillId="0" borderId="0">
      <alignment vertical="center"/>
    </xf>
    <xf numFmtId="166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16" fillId="0" borderId="0" applyNumberFormat="0" applyFill="0" applyBorder="0" applyAlignment="0" applyProtection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71" fontId="25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8" fontId="10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4" fillId="0" borderId="0"/>
    <xf numFmtId="168" fontId="4" fillId="0" borderId="0">
      <alignment vertical="center"/>
    </xf>
    <xf numFmtId="40" fontId="117" fillId="0" borderId="0" applyBorder="0">
      <alignment horizontal="right"/>
    </xf>
    <xf numFmtId="168" fontId="4" fillId="0" borderId="0">
      <alignment vertical="center"/>
    </xf>
    <xf numFmtId="49" fontId="82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205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206" fontId="7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23" fillId="0" borderId="0"/>
    <xf numFmtId="168" fontId="4" fillId="0" borderId="0">
      <alignment vertical="center"/>
    </xf>
    <xf numFmtId="168" fontId="4" fillId="0" borderId="0">
      <alignment vertical="center"/>
    </xf>
    <xf numFmtId="168" fontId="118" fillId="0" borderId="0"/>
    <xf numFmtId="168" fontId="4" fillId="0" borderId="0">
      <alignment vertical="center"/>
    </xf>
    <xf numFmtId="168" fontId="119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120" fillId="0" borderId="37" applyNumberFormat="0" applyFill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1" fontId="2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21" fillId="0" borderId="0" applyNumberFormat="0" applyFill="0" applyBorder="0" applyAlignment="0" applyProtection="0">
      <alignment vertical="center"/>
    </xf>
    <xf numFmtId="168" fontId="121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121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9" fontId="24" fillId="0" borderId="0" applyFont="0" applyFill="0" applyBorder="0" applyAlignment="0" applyProtection="0"/>
    <xf numFmtId="168" fontId="4" fillId="0" borderId="0">
      <alignment vertical="center"/>
    </xf>
    <xf numFmtId="1" fontId="50" fillId="0" borderId="3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22" fillId="0" borderId="0" applyNumberFormat="0" applyFill="0" applyBorder="0" applyAlignment="0" applyProtection="0">
      <alignment vertical="top"/>
      <protection locked="0"/>
    </xf>
    <xf numFmtId="168" fontId="68" fillId="36" borderId="0" applyNumberFormat="0" applyBorder="0" applyAlignment="0" applyProtection="0">
      <alignment vertical="center"/>
    </xf>
    <xf numFmtId="168" fontId="68" fillId="37" borderId="0" applyNumberFormat="0" applyBorder="0" applyAlignment="0" applyProtection="0">
      <alignment vertical="center"/>
    </xf>
    <xf numFmtId="168" fontId="68" fillId="38" borderId="0" applyNumberFormat="0" applyBorder="0" applyAlignment="0" applyProtection="0">
      <alignment vertical="center"/>
    </xf>
    <xf numFmtId="168" fontId="68" fillId="29" borderId="0" applyNumberFormat="0" applyBorder="0" applyAlignment="0" applyProtection="0">
      <alignment vertical="center"/>
    </xf>
    <xf numFmtId="168" fontId="68" fillId="30" borderId="0" applyNumberFormat="0" applyBorder="0" applyAlignment="0" applyProtection="0">
      <alignment vertical="center"/>
    </xf>
    <xf numFmtId="168" fontId="68" fillId="39" borderId="0" applyNumberFormat="0" applyBorder="0" applyAlignment="0" applyProtection="0">
      <alignment vertical="center"/>
    </xf>
    <xf numFmtId="168" fontId="123" fillId="0" borderId="0" applyNumberFormat="0" applyFill="0" applyBorder="0" applyAlignment="0" applyProtection="0">
      <alignment vertical="center"/>
    </xf>
    <xf numFmtId="168" fontId="124" fillId="41" borderId="26" applyNumberFormat="0" applyAlignment="0" applyProtection="0">
      <alignment vertical="center"/>
    </xf>
    <xf numFmtId="207" fontId="19" fillId="0" borderId="0">
      <protection locked="0"/>
    </xf>
    <xf numFmtId="207" fontId="24" fillId="0" borderId="0">
      <protection locked="0"/>
    </xf>
    <xf numFmtId="168" fontId="125" fillId="0" borderId="0">
      <protection locked="0"/>
    </xf>
    <xf numFmtId="168" fontId="125" fillId="0" borderId="0">
      <protection locked="0"/>
    </xf>
    <xf numFmtId="168" fontId="125" fillId="0" borderId="0">
      <protection locked="0"/>
    </xf>
    <xf numFmtId="168" fontId="125" fillId="0" borderId="0">
      <protection locked="0"/>
    </xf>
    <xf numFmtId="9" fontId="25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60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26" fillId="0" borderId="0" applyFill="0" applyBorder="0" applyAlignment="0" applyProtection="0">
      <alignment horizontal="center" vertical="center"/>
    </xf>
    <xf numFmtId="168" fontId="126" fillId="0" borderId="0" applyFill="0" applyBorder="0" applyAlignment="0" applyProtection="0">
      <alignment horizontal="center" vertical="center"/>
    </xf>
    <xf numFmtId="208" fontId="23" fillId="0" borderId="11">
      <alignment horizontal="right" vertical="center" shrinkToFit="1"/>
    </xf>
    <xf numFmtId="168" fontId="127" fillId="0" borderId="0" applyNumberFormat="0" applyFill="0" applyBorder="0" applyAlignment="0" applyProtection="0">
      <alignment vertical="top"/>
      <protection locked="0"/>
    </xf>
    <xf numFmtId="168" fontId="127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28" fillId="0" borderId="0"/>
    <xf numFmtId="168" fontId="129" fillId="0" borderId="0"/>
    <xf numFmtId="168" fontId="130" fillId="0" borderId="0" applyNumberFormat="0" applyFill="0" applyBorder="0" applyAlignment="0" applyProtection="0">
      <alignment vertical="top"/>
      <protection locked="0"/>
    </xf>
    <xf numFmtId="168" fontId="130" fillId="0" borderId="0" applyNumberFormat="0" applyFill="0" applyBorder="0" applyAlignment="0" applyProtection="0">
      <alignment vertical="top"/>
      <protection locked="0"/>
    </xf>
    <xf numFmtId="168" fontId="131" fillId="10" borderId="0" applyNumberFormat="0" applyBorder="0" applyAlignment="0" applyProtection="0">
      <alignment vertical="center"/>
    </xf>
    <xf numFmtId="168" fontId="79" fillId="0" borderId="0">
      <protection locked="0"/>
    </xf>
    <xf numFmtId="168" fontId="79" fillId="0" borderId="0">
      <protection locked="0"/>
    </xf>
    <xf numFmtId="168" fontId="73" fillId="16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73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134" fillId="16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73" fillId="10" borderId="0" applyNumberFormat="0" applyBorder="0" applyAlignment="0" applyProtection="0">
      <alignment vertical="center"/>
    </xf>
    <xf numFmtId="168" fontId="135" fillId="10" borderId="0" applyNumberFormat="0" applyBorder="0" applyAlignment="0" applyProtection="0">
      <alignment vertical="center"/>
    </xf>
    <xf numFmtId="168" fontId="135" fillId="10" borderId="0" applyNumberFormat="0" applyBorder="0" applyAlignment="0" applyProtection="0">
      <alignment vertical="center"/>
    </xf>
    <xf numFmtId="168" fontId="135" fillId="10" borderId="0" applyNumberFormat="0" applyBorder="0" applyAlignment="0" applyProtection="0">
      <alignment vertical="center"/>
    </xf>
    <xf numFmtId="168" fontId="135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4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133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2" fillId="10" borderId="0" applyNumberFormat="0" applyBorder="0" applyAlignment="0" applyProtection="0">
      <alignment vertical="center"/>
    </xf>
    <xf numFmtId="168" fontId="136" fillId="0" borderId="0"/>
    <xf numFmtId="168" fontId="3" fillId="0" borderId="0">
      <alignment vertical="center"/>
    </xf>
    <xf numFmtId="168" fontId="3" fillId="0" borderId="0">
      <alignment vertical="center"/>
    </xf>
    <xf numFmtId="168" fontId="4" fillId="0" borderId="0">
      <alignment vertical="center"/>
    </xf>
    <xf numFmtId="168" fontId="82" fillId="0" borderId="0">
      <alignment vertical="top"/>
    </xf>
    <xf numFmtId="168" fontId="4" fillId="0" borderId="0"/>
    <xf numFmtId="168" fontId="4" fillId="0" borderId="0"/>
    <xf numFmtId="168" fontId="4" fillId="0" borderId="0"/>
    <xf numFmtId="168" fontId="3" fillId="0" borderId="0">
      <alignment vertical="center"/>
    </xf>
    <xf numFmtId="168" fontId="137" fillId="0" borderId="0">
      <alignment vertical="center"/>
    </xf>
    <xf numFmtId="168" fontId="138" fillId="0" borderId="0">
      <alignment vertical="center"/>
    </xf>
    <xf numFmtId="168" fontId="139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/>
    <xf numFmtId="168" fontId="4" fillId="0" borderId="0"/>
    <xf numFmtId="168" fontId="4" fillId="0" borderId="0"/>
    <xf numFmtId="168" fontId="138" fillId="0" borderId="0">
      <alignment vertical="center"/>
    </xf>
    <xf numFmtId="168" fontId="3" fillId="0" borderId="0">
      <alignment vertical="center"/>
    </xf>
    <xf numFmtId="168" fontId="140" fillId="0" borderId="0"/>
    <xf numFmtId="168" fontId="138" fillId="0" borderId="0">
      <alignment vertical="center"/>
    </xf>
    <xf numFmtId="168" fontId="138" fillId="0" borderId="0">
      <alignment vertical="center"/>
    </xf>
    <xf numFmtId="168" fontId="4" fillId="0" borderId="0">
      <alignment vertical="center"/>
    </xf>
    <xf numFmtId="168" fontId="3" fillId="0" borderId="0">
      <alignment vertical="center"/>
    </xf>
    <xf numFmtId="168" fontId="25" fillId="0" borderId="0">
      <alignment vertical="center"/>
    </xf>
    <xf numFmtId="168" fontId="3" fillId="0" borderId="0">
      <alignment vertical="center"/>
    </xf>
    <xf numFmtId="168" fontId="4" fillId="0" borderId="0"/>
    <xf numFmtId="168" fontId="4" fillId="0" borderId="0"/>
    <xf numFmtId="168" fontId="3" fillId="0" borderId="0">
      <alignment vertical="center"/>
    </xf>
    <xf numFmtId="168" fontId="3" fillId="0" borderId="0">
      <alignment vertical="center"/>
    </xf>
    <xf numFmtId="168" fontId="141" fillId="0" borderId="0" applyNumberFormat="0" applyFill="0" applyBorder="0" applyAlignment="0" applyProtection="0">
      <alignment vertical="top"/>
      <protection locked="0"/>
    </xf>
    <xf numFmtId="168" fontId="98" fillId="0" borderId="0">
      <alignment vertical="center"/>
    </xf>
    <xf numFmtId="168" fontId="79" fillId="0" borderId="0">
      <protection locked="0"/>
    </xf>
    <xf numFmtId="168" fontId="79" fillId="0" borderId="0">
      <protection locked="0"/>
    </xf>
    <xf numFmtId="168" fontId="142" fillId="0" borderId="0" applyNumberFormat="0" applyFill="0" applyBorder="0" applyAlignment="0" applyProtection="0"/>
    <xf numFmtId="168" fontId="142" fillId="0" borderId="0" applyNumberFormat="0" applyFill="0" applyBorder="0" applyAlignment="0" applyProtection="0"/>
    <xf numFmtId="168" fontId="143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209" fontId="20" fillId="0" borderId="0" applyFont="0" applyFill="0" applyBorder="0" applyAlignment="0" applyProtection="0"/>
    <xf numFmtId="168" fontId="25" fillId="47" borderId="34" applyNumberFormat="0" applyFont="0" applyAlignment="0" applyProtection="0">
      <alignment vertical="center"/>
    </xf>
    <xf numFmtId="210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0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6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144" fillId="0" borderId="0" applyFont="0" applyFill="0" applyBorder="0" applyAlignment="0" applyProtection="0">
      <alignment vertical="center"/>
    </xf>
    <xf numFmtId="10" fontId="16" fillId="0" borderId="38"/>
    <xf numFmtId="10" fontId="16" fillId="0" borderId="0"/>
    <xf numFmtId="168" fontId="145" fillId="46" borderId="0" applyNumberFormat="0" applyBorder="0" applyAlignment="0" applyProtection="0">
      <alignment vertical="center"/>
    </xf>
    <xf numFmtId="168" fontId="145" fillId="49" borderId="0" applyNumberFormat="0" applyBorder="0" applyAlignment="0" applyProtection="0">
      <alignment vertical="center"/>
    </xf>
    <xf numFmtId="168" fontId="146" fillId="49" borderId="0" applyNumberFormat="0" applyBorder="0" applyAlignment="0" applyProtection="0">
      <alignment vertical="center"/>
    </xf>
    <xf numFmtId="168" fontId="145" fillId="49" borderId="0" applyNumberFormat="0" applyBorder="0" applyAlignment="0" applyProtection="0">
      <alignment vertical="center"/>
    </xf>
    <xf numFmtId="168" fontId="146" fillId="49" borderId="0" applyNumberFormat="0" applyBorder="0" applyAlignment="0" applyProtection="0">
      <alignment vertical="center"/>
    </xf>
    <xf numFmtId="168" fontId="147" fillId="0" borderId="0"/>
    <xf numFmtId="168" fontId="147" fillId="0" borderId="0"/>
    <xf numFmtId="168" fontId="148" fillId="0" borderId="0"/>
    <xf numFmtId="38" fontId="149" fillId="0" borderId="0" applyFont="0" applyFill="0" applyBorder="0" applyAlignment="0" applyProtection="0"/>
    <xf numFmtId="168" fontId="90" fillId="17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7" borderId="0" applyNumberFormat="0" applyBorder="0" applyAlignment="0" applyProtection="0">
      <alignment vertical="center"/>
    </xf>
    <xf numFmtId="168" fontId="90" fillId="11" borderId="0" applyNumberFormat="0" applyBorder="0" applyAlignment="0" applyProtection="0">
      <alignment vertical="center"/>
    </xf>
    <xf numFmtId="168" fontId="9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9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90" fillId="11" borderId="0" applyNumberFormat="0" applyBorder="0" applyAlignment="0" applyProtection="0">
      <alignment vertical="center"/>
    </xf>
    <xf numFmtId="168" fontId="90" fillId="11" borderId="0" applyNumberFormat="0" applyBorder="0" applyAlignment="0" applyProtection="0">
      <alignment vertical="center"/>
    </xf>
    <xf numFmtId="168" fontId="90" fillId="11" borderId="0" applyNumberFormat="0" applyBorder="0" applyAlignment="0" applyProtection="0">
      <alignment vertical="center"/>
    </xf>
    <xf numFmtId="168" fontId="9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3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3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152" fillId="11" borderId="0" applyNumberFormat="0" applyBorder="0" applyAlignment="0" applyProtection="0">
      <alignment vertical="center"/>
    </xf>
    <xf numFmtId="168" fontId="152" fillId="11" borderId="0" applyNumberFormat="0" applyBorder="0" applyAlignment="0" applyProtection="0">
      <alignment vertical="center"/>
    </xf>
    <xf numFmtId="168" fontId="152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151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8" fontId="150" fillId="11" borderId="0" applyNumberFormat="0" applyBorder="0" applyAlignment="0" applyProtection="0">
      <alignment vertical="center"/>
    </xf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1" fontId="20" fillId="50" borderId="11" applyNumberFormat="0">
      <alignment vertical="center"/>
    </xf>
    <xf numFmtId="211" fontId="20" fillId="50" borderId="11" applyNumberFormat="0">
      <alignment vertical="center"/>
    </xf>
    <xf numFmtId="211" fontId="25" fillId="50" borderId="11" applyNumberFormat="0">
      <alignment vertical="center"/>
    </xf>
    <xf numFmtId="211" fontId="20" fillId="0" borderId="11">
      <alignment vertical="center"/>
    </xf>
    <xf numFmtId="211" fontId="20" fillId="0" borderId="11">
      <alignment vertical="center"/>
    </xf>
    <xf numFmtId="211" fontId="25" fillId="0" borderId="11">
      <alignment vertical="center"/>
    </xf>
    <xf numFmtId="212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37" fontId="21" fillId="0" borderId="39" applyAlignment="0"/>
    <xf numFmtId="37" fontId="21" fillId="0" borderId="39" applyAlignment="0"/>
    <xf numFmtId="37" fontId="22" fillId="0" borderId="39" applyAlignment="0"/>
    <xf numFmtId="3" fontId="154" fillId="0" borderId="11"/>
    <xf numFmtId="168" fontId="154" fillId="0" borderId="11"/>
    <xf numFmtId="168" fontId="154" fillId="0" borderId="11"/>
    <xf numFmtId="3" fontId="154" fillId="0" borderId="23"/>
    <xf numFmtId="3" fontId="154" fillId="0" borderId="10"/>
    <xf numFmtId="168" fontId="155" fillId="0" borderId="11"/>
    <xf numFmtId="168" fontId="155" fillId="0" borderId="11"/>
    <xf numFmtId="168" fontId="156" fillId="0" borderId="11"/>
    <xf numFmtId="168" fontId="157" fillId="0" borderId="0">
      <alignment horizontal="center"/>
    </xf>
    <xf numFmtId="168" fontId="157" fillId="0" borderId="0">
      <alignment horizontal="center"/>
    </xf>
    <xf numFmtId="168" fontId="158" fillId="0" borderId="0">
      <alignment horizontal="center"/>
    </xf>
    <xf numFmtId="168" fontId="30" fillId="0" borderId="40">
      <alignment horizontal="center"/>
    </xf>
    <xf numFmtId="168" fontId="30" fillId="0" borderId="40">
      <alignment horizontal="center"/>
    </xf>
    <xf numFmtId="168" fontId="31" fillId="0" borderId="40">
      <alignment horizontal="center"/>
    </xf>
    <xf numFmtId="168" fontId="159" fillId="0" borderId="0" applyNumberFormat="0" applyFill="0" applyBorder="0" applyAlignment="0" applyProtection="0">
      <alignment vertical="center"/>
    </xf>
    <xf numFmtId="168" fontId="160" fillId="42" borderId="27" applyNumberFormat="0" applyAlignment="0" applyProtection="0">
      <alignment vertical="center"/>
    </xf>
    <xf numFmtId="168" fontId="20" fillId="0" borderId="0" applyFont="0" applyFill="0" applyBorder="0" applyAlignment="0" applyProtection="0"/>
    <xf numFmtId="171" fontId="161" fillId="0" borderId="41" applyFill="0" applyBorder="0" applyProtection="0">
      <alignment vertical="center"/>
    </xf>
    <xf numFmtId="213" fontId="162" fillId="0" borderId="0">
      <alignment vertical="center"/>
    </xf>
    <xf numFmtId="195" fontId="161" fillId="0" borderId="0" applyFill="0" applyBorder="0" applyProtection="0">
      <alignment vertical="center"/>
    </xf>
    <xf numFmtId="171" fontId="25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>
      <alignment vertical="center"/>
    </xf>
    <xf numFmtId="171" fontId="2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61" fillId="0" borderId="0" applyFont="0" applyFill="0" applyBorder="0" applyAlignment="0" applyProtection="0">
      <alignment vertical="center"/>
    </xf>
    <xf numFmtId="171" fontId="61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61" fillId="0" borderId="0" applyFont="0" applyFill="0" applyBorder="0" applyAlignment="0" applyProtection="0">
      <alignment vertical="center"/>
    </xf>
    <xf numFmtId="183" fontId="4" fillId="0" borderId="0" applyFont="0" applyFill="0" applyBorder="0" applyAlignment="0" applyProtection="0"/>
    <xf numFmtId="171" fontId="61" fillId="0" borderId="0" applyFont="0" applyFill="0" applyBorder="0" applyAlignment="0" applyProtection="0">
      <alignment vertical="center"/>
    </xf>
    <xf numFmtId="171" fontId="61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70" fontId="6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6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6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6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61" fillId="0" borderId="0" applyFont="0" applyFill="0" applyBorder="0" applyAlignment="0" applyProtection="0">
      <alignment vertical="center"/>
    </xf>
    <xf numFmtId="170" fontId="20" fillId="0" borderId="0" applyFont="0" applyFill="0" applyBorder="0" applyAlignment="0" applyProtection="0">
      <alignment vertical="center"/>
    </xf>
    <xf numFmtId="168" fontId="39" fillId="0" borderId="0"/>
    <xf numFmtId="168" fontId="23" fillId="0" borderId="0"/>
    <xf numFmtId="168" fontId="23" fillId="0" borderId="0"/>
    <xf numFmtId="168" fontId="23" fillId="0" borderId="0"/>
    <xf numFmtId="168" fontId="16" fillId="0" borderId="0"/>
    <xf numFmtId="168" fontId="39" fillId="0" borderId="0"/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176" fontId="25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168" fontId="163" fillId="0" borderId="0" applyFont="0" applyFill="0" applyBorder="0" applyAlignment="0" applyProtection="0"/>
    <xf numFmtId="168" fontId="163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56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5" fillId="0" borderId="0" applyFont="0" applyFill="0" applyBorder="0" applyAlignment="0" applyProtection="0"/>
    <xf numFmtId="168" fontId="4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64" fillId="0" borderId="42"/>
    <xf numFmtId="168" fontId="164" fillId="0" borderId="42"/>
    <xf numFmtId="168" fontId="165" fillId="0" borderId="33" applyNumberFormat="0" applyFill="0" applyAlignment="0" applyProtection="0">
      <alignment vertical="center"/>
    </xf>
    <xf numFmtId="168" fontId="166" fillId="0" borderId="37" applyNumberFormat="0" applyFill="0" applyAlignment="0" applyProtection="0">
      <alignment vertical="center"/>
    </xf>
    <xf numFmtId="215" fontId="20" fillId="0" borderId="0" applyFont="0" applyFill="0" applyBorder="0" applyAlignment="0" applyProtection="0"/>
    <xf numFmtId="215" fontId="20" fillId="0" borderId="0" applyFont="0" applyFill="0" applyBorder="0" applyAlignment="0" applyProtection="0"/>
    <xf numFmtId="215" fontId="25" fillId="0" borderId="0" applyFont="0" applyFill="0" applyBorder="0" applyAlignment="0" applyProtection="0"/>
    <xf numFmtId="168" fontId="86" fillId="0" borderId="0" applyNumberFormat="0" applyFill="0" applyBorder="0" applyAlignment="0" applyProtection="0">
      <alignment vertical="center"/>
    </xf>
    <xf numFmtId="168" fontId="21" fillId="0" borderId="43">
      <alignment vertical="justify" wrapText="1"/>
    </xf>
    <xf numFmtId="168" fontId="21" fillId="0" borderId="43">
      <alignment vertical="justify" wrapText="1"/>
    </xf>
    <xf numFmtId="168" fontId="22" fillId="0" borderId="43">
      <alignment vertical="justify" wrapText="1"/>
    </xf>
    <xf numFmtId="168" fontId="167" fillId="14" borderId="26" applyNumberFormat="0" applyAlignment="0" applyProtection="0">
      <alignment vertical="center"/>
    </xf>
    <xf numFmtId="168" fontId="121" fillId="0" borderId="0" applyNumberFormat="0" applyFill="0" applyBorder="0" applyAlignment="0" applyProtection="0">
      <alignment vertical="center"/>
    </xf>
    <xf numFmtId="4" fontId="79" fillId="0" borderId="0">
      <protection locked="0"/>
    </xf>
    <xf numFmtId="216" fontId="19" fillId="0" borderId="0">
      <protection locked="0"/>
    </xf>
    <xf numFmtId="216" fontId="24" fillId="0" borderId="0">
      <protection locked="0"/>
    </xf>
    <xf numFmtId="168" fontId="168" fillId="0" borderId="0" applyNumberFormat="0" applyFill="0" applyBorder="0" applyAlignment="0" applyProtection="0">
      <alignment vertical="center"/>
    </xf>
    <xf numFmtId="168" fontId="169" fillId="0" borderId="30" applyNumberFormat="0" applyFill="0" applyAlignment="0" applyProtection="0">
      <alignment vertical="center"/>
    </xf>
    <xf numFmtId="168" fontId="170" fillId="0" borderId="31" applyNumberFormat="0" applyFill="0" applyAlignment="0" applyProtection="0">
      <alignment vertical="center"/>
    </xf>
    <xf numFmtId="168" fontId="171" fillId="0" borderId="32" applyNumberFormat="0" applyFill="0" applyAlignment="0" applyProtection="0">
      <alignment vertical="center"/>
    </xf>
    <xf numFmtId="168" fontId="171" fillId="0" borderId="0" applyNumberFormat="0" applyFill="0" applyBorder="0" applyAlignment="0" applyProtection="0">
      <alignment vertical="center"/>
    </xf>
    <xf numFmtId="168" fontId="172" fillId="11" borderId="0" applyNumberFormat="0" applyBorder="0" applyAlignment="0" applyProtection="0">
      <alignment vertical="center"/>
    </xf>
    <xf numFmtId="168" fontId="19" fillId="0" borderId="0"/>
    <xf numFmtId="168" fontId="24" fillId="0" borderId="0"/>
    <xf numFmtId="168" fontId="173" fillId="41" borderId="35" applyNumberFormat="0" applyAlignment="0" applyProtection="0">
      <alignment vertical="center"/>
    </xf>
    <xf numFmtId="168" fontId="4" fillId="0" borderId="0">
      <alignment vertical="center"/>
    </xf>
    <xf numFmtId="168" fontId="19" fillId="0" borderId="0" applyFont="0" applyFill="0" applyBorder="0" applyAlignment="0" applyProtection="0"/>
    <xf numFmtId="168" fontId="163" fillId="0" borderId="0" applyFont="0" applyFill="0" applyBorder="0" applyAlignment="0" applyProtection="0"/>
    <xf numFmtId="168" fontId="163" fillId="0" borderId="0" applyFont="0" applyFill="0" applyBorder="0" applyAlignment="0" applyProtection="0"/>
    <xf numFmtId="217" fontId="174" fillId="0" borderId="0" applyFont="0" applyFill="0" applyBorder="0" applyAlignment="0" applyProtection="0"/>
    <xf numFmtId="166" fontId="101" fillId="0" borderId="0" applyFont="0" applyFill="0" applyBorder="0" applyAlignment="0" applyProtection="0"/>
    <xf numFmtId="168" fontId="174" fillId="0" borderId="0" applyFont="0" applyFill="0" applyBorder="0" applyAlignment="0" applyProtection="0"/>
    <xf numFmtId="168" fontId="20" fillId="24" borderId="11">
      <alignment horizontal="distributed" vertical="center"/>
    </xf>
    <xf numFmtId="168" fontId="20" fillId="24" borderId="11">
      <alignment horizontal="distributed" vertical="center"/>
    </xf>
    <xf numFmtId="168" fontId="25" fillId="24" borderId="11">
      <alignment horizontal="distributed" vertical="center"/>
    </xf>
    <xf numFmtId="168" fontId="23" fillId="0" borderId="0" applyFont="0" applyFill="0" applyBorder="0" applyAlignment="0" applyProtection="0"/>
    <xf numFmtId="176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176" fontId="61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218" fontId="19" fillId="0" borderId="0">
      <protection locked="0"/>
    </xf>
    <xf numFmtId="218" fontId="24" fillId="0" borderId="0">
      <protection locked="0"/>
    </xf>
    <xf numFmtId="219" fontId="20" fillId="0" borderId="0" applyFill="0" applyBorder="0" applyProtection="0">
      <alignment vertical="center"/>
    </xf>
    <xf numFmtId="219" fontId="20" fillId="0" borderId="0" applyFill="0" applyBorder="0" applyProtection="0">
      <alignment vertical="center"/>
    </xf>
    <xf numFmtId="219" fontId="25" fillId="0" borderId="0" applyFill="0" applyBorder="0" applyProtection="0">
      <alignment vertical="center"/>
    </xf>
    <xf numFmtId="220" fontId="20" fillId="0" borderId="0" applyFill="0" applyBorder="0" applyProtection="0">
      <alignment vertical="center"/>
      <protection locked="0"/>
    </xf>
    <xf numFmtId="220" fontId="20" fillId="0" borderId="0" applyFill="0" applyBorder="0" applyProtection="0">
      <alignment vertical="center"/>
      <protection locked="0"/>
    </xf>
    <xf numFmtId="220" fontId="25" fillId="0" borderId="0" applyFill="0" applyBorder="0" applyProtection="0">
      <alignment vertical="center"/>
      <protection locked="0"/>
    </xf>
    <xf numFmtId="168" fontId="2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0" fillId="0" borderId="0">
      <alignment vertical="center"/>
    </xf>
    <xf numFmtId="168" fontId="17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61" fillId="0" borderId="0">
      <alignment vertical="center"/>
    </xf>
    <xf numFmtId="168" fontId="61" fillId="0" borderId="0">
      <alignment vertical="center"/>
    </xf>
    <xf numFmtId="168" fontId="20" fillId="0" borderId="0" applyNumberFormat="0" applyFill="0" applyBorder="0" applyAlignment="0" applyProtection="0"/>
    <xf numFmtId="168" fontId="175" fillId="0" borderId="0">
      <alignment vertical="center"/>
    </xf>
    <xf numFmtId="168" fontId="176" fillId="0" borderId="0">
      <alignment vertical="center"/>
    </xf>
    <xf numFmtId="168" fontId="61" fillId="0" borderId="0">
      <alignment vertical="center"/>
    </xf>
    <xf numFmtId="168" fontId="61" fillId="0" borderId="0">
      <alignment vertical="center"/>
    </xf>
    <xf numFmtId="168" fontId="61" fillId="0" borderId="0">
      <alignment vertical="center"/>
    </xf>
    <xf numFmtId="168" fontId="20" fillId="0" borderId="0"/>
    <xf numFmtId="168" fontId="61" fillId="0" borderId="0">
      <alignment vertical="center"/>
    </xf>
    <xf numFmtId="168" fontId="20" fillId="0" borderId="0"/>
    <xf numFmtId="168" fontId="20" fillId="0" borderId="0"/>
    <xf numFmtId="168" fontId="20" fillId="0" borderId="0"/>
    <xf numFmtId="168" fontId="25" fillId="0" borderId="0"/>
    <xf numFmtId="168" fontId="20" fillId="0" borderId="0"/>
    <xf numFmtId="168" fontId="20" fillId="0" borderId="0"/>
    <xf numFmtId="168" fontId="25" fillId="0" borderId="0"/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5" fillId="0" borderId="0"/>
    <xf numFmtId="168" fontId="2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75" fillId="0" borderId="0">
      <alignment vertical="center"/>
    </xf>
    <xf numFmtId="168" fontId="61" fillId="0" borderId="0">
      <alignment vertical="center"/>
    </xf>
    <xf numFmtId="168" fontId="175" fillId="0" borderId="0">
      <alignment vertical="center"/>
    </xf>
    <xf numFmtId="168" fontId="61" fillId="0" borderId="0">
      <alignment vertical="center"/>
    </xf>
    <xf numFmtId="168" fontId="175" fillId="0" borderId="0">
      <alignment vertical="center"/>
    </xf>
    <xf numFmtId="168" fontId="61" fillId="0" borderId="0">
      <alignment vertical="center"/>
    </xf>
    <xf numFmtId="168" fontId="20" fillId="0" borderId="0">
      <alignment vertical="center"/>
    </xf>
    <xf numFmtId="168" fontId="20" fillId="0" borderId="0">
      <alignment vertical="center"/>
    </xf>
    <xf numFmtId="168" fontId="25" fillId="0" borderId="0">
      <alignment vertical="center"/>
    </xf>
    <xf numFmtId="168" fontId="23" fillId="0" borderId="0"/>
    <xf numFmtId="168" fontId="60" fillId="0" borderId="0">
      <alignment vertical="center"/>
    </xf>
    <xf numFmtId="168" fontId="20" fillId="0" borderId="0"/>
    <xf numFmtId="168" fontId="4" fillId="0" borderId="0"/>
    <xf numFmtId="168" fontId="20" fillId="0" borderId="0"/>
    <xf numFmtId="168" fontId="23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1" fillId="0" borderId="0">
      <alignment vertical="center"/>
    </xf>
    <xf numFmtId="168" fontId="4" fillId="0" borderId="0">
      <alignment vertical="center"/>
    </xf>
    <xf numFmtId="168" fontId="20" fillId="0" borderId="0"/>
    <xf numFmtId="168" fontId="20" fillId="0" borderId="0"/>
    <xf numFmtId="168" fontId="2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61" fillId="0" borderId="0"/>
    <xf numFmtId="168" fontId="61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1" fillId="0" borderId="0"/>
    <xf numFmtId="168" fontId="20" fillId="0" borderId="0"/>
    <xf numFmtId="168" fontId="20" fillId="0" borderId="0"/>
    <xf numFmtId="168" fontId="2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61" fillId="0" borderId="0"/>
    <xf numFmtId="168" fontId="2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20" fillId="0" borderId="0"/>
    <xf numFmtId="168" fontId="144" fillId="0" borderId="0">
      <alignment vertical="center"/>
    </xf>
    <xf numFmtId="168" fontId="177" fillId="0" borderId="0">
      <alignment vertical="center"/>
    </xf>
    <xf numFmtId="171" fontId="34" fillId="0" borderId="44" applyBorder="0" applyAlignment="0"/>
    <xf numFmtId="168" fontId="178" fillId="0" borderId="0">
      <alignment vertical="center"/>
    </xf>
    <xf numFmtId="171" fontId="34" fillId="0" borderId="44" applyBorder="0" applyAlignment="0"/>
    <xf numFmtId="168" fontId="179" fillId="0" borderId="0" applyNumberFormat="0" applyFill="0" applyBorder="0" applyAlignment="0" applyProtection="0">
      <alignment vertical="top"/>
      <protection locked="0"/>
    </xf>
    <xf numFmtId="168" fontId="179" fillId="0" borderId="0" applyNumberFormat="0" applyFill="0" applyBorder="0" applyAlignment="0" applyProtection="0">
      <alignment vertical="top"/>
      <protection locked="0"/>
    </xf>
    <xf numFmtId="168" fontId="180" fillId="0" borderId="0" applyNumberFormat="0" applyFill="0" applyBorder="0" applyAlignment="0" applyProtection="0">
      <alignment vertical="top"/>
      <protection locked="0"/>
    </xf>
    <xf numFmtId="168" fontId="141" fillId="0" borderId="0" applyNumberFormat="0" applyFill="0" applyBorder="0" applyAlignment="0" applyProtection="0">
      <alignment vertical="top"/>
      <protection locked="0"/>
    </xf>
    <xf numFmtId="168" fontId="79" fillId="0" borderId="45">
      <protection locked="0"/>
    </xf>
    <xf numFmtId="168" fontId="79" fillId="0" borderId="45">
      <protection locked="0"/>
    </xf>
    <xf numFmtId="168" fontId="4" fillId="0" borderId="0">
      <alignment vertical="center"/>
    </xf>
    <xf numFmtId="168" fontId="4" fillId="0" borderId="0">
      <alignment vertical="center"/>
    </xf>
    <xf numFmtId="221" fontId="24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222" fontId="24" fillId="0" borderId="0">
      <protection locked="0"/>
    </xf>
    <xf numFmtId="164" fontId="181" fillId="0" borderId="0" applyFont="0" applyFill="0" applyBorder="0" applyAlignment="0" applyProtection="0"/>
    <xf numFmtId="166" fontId="18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4" fillId="0" borderId="0" applyFont="0" applyFill="0" applyBorder="0" applyAlignment="0" applyProtection="0"/>
    <xf numFmtId="178" fontId="181" fillId="0" borderId="0" applyFont="0" applyFill="0" applyBorder="0" applyAlignment="0" applyProtection="0"/>
    <xf numFmtId="179" fontId="181" fillId="0" borderId="0" applyFont="0" applyFill="0" applyBorder="0" applyAlignment="0" applyProtection="0"/>
    <xf numFmtId="168" fontId="4" fillId="0" borderId="0"/>
    <xf numFmtId="223" fontId="182" fillId="0" borderId="0" applyFont="0" applyFill="0" applyBorder="0" applyAlignment="0" applyProtection="0"/>
    <xf numFmtId="224" fontId="18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>
      <alignment vertical="center"/>
    </xf>
    <xf numFmtId="170" fontId="4" fillId="0" borderId="0" applyFont="0" applyFill="0" applyBorder="0" applyAlignment="0" applyProtection="0">
      <alignment vertical="center"/>
    </xf>
    <xf numFmtId="170" fontId="25" fillId="0" borderId="0" applyFont="0" applyFill="0" applyBorder="0" applyAlignment="0" applyProtection="0">
      <alignment vertical="center"/>
    </xf>
    <xf numFmtId="225" fontId="25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71" fontId="25" fillId="0" borderId="0" applyFont="0" applyFill="0" applyBorder="0" applyAlignment="0" applyProtection="0">
      <alignment vertical="center"/>
    </xf>
    <xf numFmtId="226" fontId="25" fillId="0" borderId="0" applyFont="0" applyFill="0" applyBorder="0" applyAlignment="0" applyProtection="0">
      <alignment vertical="center"/>
    </xf>
    <xf numFmtId="226" fontId="2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226" fontId="2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71" fontId="25" fillId="0" borderId="0" applyFont="0" applyFill="0" applyBorder="0" applyAlignment="0" applyProtection="0">
      <alignment vertical="center"/>
    </xf>
    <xf numFmtId="164" fontId="82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60" fillId="0" borderId="0" applyFont="0" applyFill="0" applyBorder="0" applyAlignment="0" applyProtection="0">
      <alignment vertical="center"/>
    </xf>
    <xf numFmtId="171" fontId="18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8" fontId="38" fillId="0" borderId="0"/>
    <xf numFmtId="168" fontId="67" fillId="51" borderId="0" applyNumberFormat="0" applyBorder="0" applyAlignment="0" applyProtection="0">
      <alignment vertical="center"/>
    </xf>
    <xf numFmtId="168" fontId="67" fillId="52" borderId="0" applyNumberFormat="0" applyBorder="0" applyAlignment="0" applyProtection="0">
      <alignment vertical="center"/>
    </xf>
    <xf numFmtId="168" fontId="67" fillId="53" borderId="0" applyNumberFormat="0" applyBorder="0" applyAlignment="0" applyProtection="0">
      <alignment vertical="center"/>
    </xf>
    <xf numFmtId="168" fontId="67" fillId="33" borderId="0" applyNumberFormat="0" applyBorder="0" applyAlignment="0" applyProtection="0">
      <alignment vertical="center"/>
    </xf>
    <xf numFmtId="168" fontId="67" fillId="34" borderId="0" applyNumberFormat="0" applyBorder="0" applyAlignment="0" applyProtection="0">
      <alignment vertical="center"/>
    </xf>
    <xf numFmtId="168" fontId="67" fillId="54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105" fillId="49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8" fontId="39" fillId="0" borderId="0"/>
    <xf numFmtId="168" fontId="39" fillId="0" borderId="0"/>
    <xf numFmtId="168" fontId="184" fillId="0" borderId="0"/>
    <xf numFmtId="168" fontId="184" fillId="0" borderId="0"/>
    <xf numFmtId="168" fontId="39" fillId="0" borderId="0"/>
    <xf numFmtId="168" fontId="4" fillId="0" borderId="0">
      <alignment vertical="center"/>
    </xf>
    <xf numFmtId="168" fontId="42" fillId="0" borderId="0"/>
    <xf numFmtId="168" fontId="4" fillId="0" borderId="0">
      <alignment vertical="center"/>
    </xf>
    <xf numFmtId="168" fontId="61" fillId="0" borderId="0"/>
    <xf numFmtId="168" fontId="25" fillId="0" borderId="0"/>
    <xf numFmtId="168" fontId="6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79" fontId="26" fillId="0" borderId="0"/>
    <xf numFmtId="179" fontId="26" fillId="0" borderId="0"/>
    <xf numFmtId="179" fontId="27" fillId="0" borderId="0"/>
    <xf numFmtId="168" fontId="185" fillId="0" borderId="0"/>
    <xf numFmtId="168" fontId="185" fillId="0" borderId="0"/>
    <xf numFmtId="168" fontId="6" fillId="0" borderId="0"/>
    <xf numFmtId="168" fontId="4" fillId="0" borderId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7" borderId="34" applyNumberFormat="0" applyFon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>
      <alignment vertical="center"/>
    </xf>
    <xf numFmtId="164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01" fillId="0" borderId="0"/>
    <xf numFmtId="168" fontId="104" fillId="0" borderId="1"/>
  </cellStyleXfs>
  <cellXfs count="10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3" fillId="0" borderId="0" xfId="2">
      <alignment vertical="center"/>
    </xf>
    <xf numFmtId="168" fontId="5" fillId="2" borderId="0" xfId="5" applyFont="1" applyFill="1" applyAlignment="1">
      <alignment vertical="center"/>
    </xf>
    <xf numFmtId="168" fontId="7" fillId="2" borderId="0" xfId="6" applyFont="1" applyFill="1" applyAlignment="1">
      <alignment vertical="center"/>
    </xf>
    <xf numFmtId="168" fontId="7" fillId="2" borderId="0" xfId="6" applyFont="1" applyFill="1" applyAlignment="1">
      <alignment horizontal="center" vertical="center"/>
    </xf>
    <xf numFmtId="168" fontId="9" fillId="2" borderId="0" xfId="5" applyFont="1" applyFill="1" applyAlignment="1">
      <alignment vertical="center"/>
    </xf>
    <xf numFmtId="168" fontId="10" fillId="2" borderId="0" xfId="6" applyFont="1" applyFill="1" applyBorder="1" applyAlignment="1">
      <alignment vertical="center"/>
    </xf>
    <xf numFmtId="168" fontId="10" fillId="2" borderId="0" xfId="6" applyFont="1" applyFill="1" applyBorder="1" applyAlignment="1">
      <alignment horizontal="left" vertical="center"/>
    </xf>
    <xf numFmtId="168" fontId="11" fillId="2" borderId="0" xfId="6" applyFont="1" applyFill="1" applyBorder="1" applyAlignment="1">
      <alignment horizontal="left" vertical="center"/>
    </xf>
    <xf numFmtId="168" fontId="7" fillId="2" borderId="0" xfId="5" applyFont="1" applyFill="1" applyAlignment="1">
      <alignment vertical="center"/>
    </xf>
    <xf numFmtId="168" fontId="7" fillId="2" borderId="0" xfId="6" applyFont="1" applyFill="1" applyBorder="1" applyAlignment="1">
      <alignment vertical="center"/>
    </xf>
    <xf numFmtId="168" fontId="13" fillId="2" borderId="15" xfId="6" applyFont="1" applyFill="1" applyBorder="1" applyAlignment="1">
      <alignment horizontal="center" vertical="center"/>
    </xf>
    <xf numFmtId="168" fontId="13" fillId="2" borderId="1" xfId="6" applyFont="1" applyFill="1" applyBorder="1" applyAlignment="1">
      <alignment horizontal="center" vertical="center"/>
    </xf>
    <xf numFmtId="168" fontId="14" fillId="2" borderId="19" xfId="6" applyFont="1" applyFill="1" applyBorder="1" applyAlignment="1">
      <alignment horizontal="center" vertical="center"/>
    </xf>
    <xf numFmtId="168" fontId="14" fillId="2" borderId="20" xfId="6" applyFont="1" applyFill="1" applyBorder="1" applyAlignment="1">
      <alignment horizontal="center" vertical="center"/>
    </xf>
    <xf numFmtId="168" fontId="14" fillId="2" borderId="20" xfId="7" applyFont="1" applyFill="1" applyBorder="1" applyAlignment="1">
      <alignment horizontal="center" vertical="center"/>
    </xf>
    <xf numFmtId="168" fontId="14" fillId="2" borderId="21" xfId="7" applyFont="1" applyFill="1" applyBorder="1" applyAlignment="1">
      <alignment horizontal="center" vertical="center"/>
    </xf>
    <xf numFmtId="167" fontId="14" fillId="2" borderId="21" xfId="7" applyNumberFormat="1" applyFont="1" applyFill="1" applyBorder="1" applyAlignment="1">
      <alignment horizontal="center" vertical="center"/>
    </xf>
    <xf numFmtId="167" fontId="14" fillId="2" borderId="20" xfId="7" applyNumberFormat="1" applyFont="1" applyFill="1" applyBorder="1" applyAlignment="1">
      <alignment horizontal="center" vertical="center"/>
    </xf>
    <xf numFmtId="167" fontId="14" fillId="2" borderId="22" xfId="7" applyNumberFormat="1" applyFont="1" applyFill="1" applyBorder="1" applyAlignment="1">
      <alignment horizontal="center" vertical="center"/>
    </xf>
    <xf numFmtId="168" fontId="15" fillId="2" borderId="0" xfId="5" applyFont="1" applyFill="1" applyAlignment="1">
      <alignment vertical="center" wrapText="1"/>
    </xf>
    <xf numFmtId="168" fontId="17" fillId="2" borderId="0" xfId="6" applyFont="1" applyFill="1" applyAlignment="1">
      <alignment vertical="center" wrapText="1"/>
    </xf>
    <xf numFmtId="171" fontId="7" fillId="2" borderId="0" xfId="4" applyFont="1" applyFill="1" applyAlignment="1">
      <alignment horizontal="right" vertical="center"/>
    </xf>
    <xf numFmtId="168" fontId="7" fillId="2" borderId="0" xfId="6" applyFont="1" applyFill="1" applyAlignment="1">
      <alignment horizontal="left" vertical="center"/>
    </xf>
    <xf numFmtId="167" fontId="7" fillId="2" borderId="0" xfId="6" applyNumberFormat="1" applyFont="1" applyFill="1" applyAlignment="1">
      <alignment vertical="center"/>
    </xf>
    <xf numFmtId="168" fontId="14" fillId="2" borderId="0" xfId="5" applyFont="1" applyFill="1" applyAlignment="1">
      <alignment vertical="center"/>
    </xf>
    <xf numFmtId="168" fontId="8" fillId="2" borderId="0" xfId="5" applyFont="1" applyFill="1" applyAlignment="1">
      <alignment horizontal="left" vertical="center"/>
    </xf>
    <xf numFmtId="168" fontId="7" fillId="2" borderId="0" xfId="5" applyFont="1" applyFill="1" applyAlignment="1">
      <alignment horizontal="center" vertical="center"/>
    </xf>
    <xf numFmtId="167" fontId="7" fillId="2" borderId="0" xfId="5" applyNumberFormat="1" applyFont="1" applyFill="1" applyAlignment="1">
      <alignment vertical="center"/>
    </xf>
    <xf numFmtId="168" fontId="7" fillId="2" borderId="0" xfId="5" applyFont="1" applyFill="1" applyBorder="1" applyAlignment="1">
      <alignment vertical="center"/>
    </xf>
    <xf numFmtId="168" fontId="8" fillId="2" borderId="0" xfId="5" applyFont="1" applyFill="1" applyAlignment="1">
      <alignment vertical="center"/>
    </xf>
    <xf numFmtId="168" fontId="12" fillId="2" borderId="0" xfId="5" applyFont="1" applyFill="1" applyBorder="1" applyAlignment="1">
      <alignment vertical="center"/>
    </xf>
    <xf numFmtId="168" fontId="11" fillId="2" borderId="0" xfId="5" applyFont="1" applyFill="1" applyBorder="1" applyAlignment="1">
      <alignment vertical="center"/>
    </xf>
    <xf numFmtId="168" fontId="13" fillId="2" borderId="1" xfId="5" applyFont="1" applyFill="1" applyBorder="1" applyAlignment="1">
      <alignment vertical="center"/>
    </xf>
    <xf numFmtId="167" fontId="13" fillId="2" borderId="1" xfId="5" applyNumberFormat="1" applyFont="1" applyFill="1" applyBorder="1" applyAlignment="1">
      <alignment vertical="center"/>
    </xf>
    <xf numFmtId="168" fontId="7" fillId="2" borderId="1" xfId="5" applyFont="1" applyFill="1" applyBorder="1" applyAlignment="1">
      <alignment vertical="center"/>
    </xf>
    <xf numFmtId="168" fontId="8" fillId="0" borderId="0" xfId="6" applyFont="1" applyFill="1" applyAlignment="1">
      <alignment vertical="center"/>
    </xf>
    <xf numFmtId="0" fontId="3" fillId="0" borderId="0" xfId="2" applyFill="1" applyAlignment="1">
      <alignment vertical="center"/>
    </xf>
    <xf numFmtId="168" fontId="7" fillId="0" borderId="0" xfId="6" applyFont="1" applyFill="1" applyBorder="1" applyAlignment="1">
      <alignment horizontal="center" vertical="center"/>
    </xf>
    <xf numFmtId="168" fontId="7" fillId="0" borderId="0" xfId="6" applyFont="1" applyFill="1" applyBorder="1" applyAlignment="1">
      <alignment horizontal="left" vertical="center"/>
    </xf>
    <xf numFmtId="168" fontId="8" fillId="0" borderId="0" xfId="5" applyFont="1" applyFill="1" applyAlignment="1">
      <alignment vertical="center"/>
    </xf>
    <xf numFmtId="168" fontId="7" fillId="0" borderId="0" xfId="5" applyFont="1" applyFill="1" applyAlignment="1">
      <alignment vertical="center"/>
    </xf>
    <xf numFmtId="168" fontId="187" fillId="2" borderId="11" xfId="8" applyNumberFormat="1" applyFont="1" applyFill="1" applyBorder="1" applyAlignment="1" applyProtection="1">
      <alignment horizontal="center" vertical="center" shrinkToFit="1"/>
    </xf>
    <xf numFmtId="167" fontId="70" fillId="2" borderId="20" xfId="7" applyNumberFormat="1" applyFont="1" applyFill="1" applyBorder="1" applyAlignment="1">
      <alignment horizontal="center" vertical="center"/>
    </xf>
    <xf numFmtId="167" fontId="70" fillId="2" borderId="47" xfId="7" applyNumberFormat="1" applyFont="1" applyFill="1" applyBorder="1" applyAlignment="1">
      <alignment horizontal="center" vertical="center"/>
    </xf>
    <xf numFmtId="169" fontId="186" fillId="2" borderId="11" xfId="6" applyNumberFormat="1" applyFont="1" applyFill="1" applyBorder="1" applyAlignment="1">
      <alignment horizontal="center" vertical="center"/>
    </xf>
    <xf numFmtId="9" fontId="186" fillId="2" borderId="23" xfId="9" applyNumberFormat="1" applyFont="1" applyFill="1" applyBorder="1" applyAlignment="1">
      <alignment horizontal="center" vertical="center" wrapText="1"/>
    </xf>
    <xf numFmtId="169" fontId="186" fillId="2" borderId="38" xfId="6" applyNumberFormat="1" applyFont="1" applyFill="1" applyBorder="1" applyAlignment="1">
      <alignment horizontal="center" vertical="center"/>
    </xf>
    <xf numFmtId="9" fontId="186" fillId="2" borderId="46" xfId="9" applyNumberFormat="1" applyFont="1" applyFill="1" applyBorder="1" applyAlignment="1">
      <alignment horizontal="center" vertical="center" wrapText="1"/>
    </xf>
    <xf numFmtId="168" fontId="70" fillId="2" borderId="19" xfId="6" applyFont="1" applyFill="1" applyBorder="1" applyAlignment="1">
      <alignment horizontal="center" vertical="center"/>
    </xf>
    <xf numFmtId="168" fontId="70" fillId="2" borderId="20" xfId="6" applyFont="1" applyFill="1" applyBorder="1" applyAlignment="1">
      <alignment horizontal="center" vertical="center"/>
    </xf>
    <xf numFmtId="1" fontId="70" fillId="2" borderId="20" xfId="6" applyNumberFormat="1" applyFont="1" applyFill="1" applyBorder="1" applyAlignment="1">
      <alignment horizontal="center" vertical="center"/>
    </xf>
    <xf numFmtId="168" fontId="70" fillId="2" borderId="20" xfId="7" applyFont="1" applyFill="1" applyBorder="1" applyAlignment="1">
      <alignment horizontal="center" vertical="center"/>
    </xf>
    <xf numFmtId="1" fontId="187" fillId="2" borderId="38" xfId="8" applyNumberFormat="1" applyFont="1" applyFill="1" applyBorder="1" applyAlignment="1" applyProtection="1">
      <alignment horizontal="center" vertical="center" shrinkToFit="1"/>
    </xf>
    <xf numFmtId="168" fontId="186" fillId="2" borderId="38" xfId="6" applyFont="1" applyFill="1" applyBorder="1" applyAlignment="1">
      <alignment horizontal="center" vertical="center" wrapText="1"/>
    </xf>
    <xf numFmtId="174" fontId="70" fillId="2" borderId="20" xfId="1" applyNumberFormat="1" applyFont="1" applyFill="1" applyBorder="1" applyAlignment="1">
      <alignment horizontal="center" vertical="center"/>
    </xf>
    <xf numFmtId="174" fontId="186" fillId="2" borderId="11" xfId="1" applyNumberFormat="1" applyFont="1" applyFill="1" applyBorder="1" applyAlignment="1">
      <alignment horizontal="center" vertical="center"/>
    </xf>
    <xf numFmtId="167" fontId="186" fillId="2" borderId="11" xfId="3" applyNumberFormat="1" applyFont="1" applyFill="1" applyBorder="1" applyAlignment="1">
      <alignment horizontal="center" vertical="center" wrapText="1"/>
    </xf>
    <xf numFmtId="38" fontId="189" fillId="2" borderId="46" xfId="5" applyNumberFormat="1" applyFont="1" applyFill="1" applyBorder="1" applyAlignment="1">
      <alignment horizontal="center" vertical="center"/>
    </xf>
    <xf numFmtId="168" fontId="70" fillId="0" borderId="20" xfId="6" applyFont="1" applyFill="1" applyBorder="1" applyAlignment="1">
      <alignment horizontal="center" vertical="center"/>
    </xf>
    <xf numFmtId="168" fontId="7" fillId="0" borderId="0" xfId="6" applyFont="1" applyFill="1" applyBorder="1" applyAlignment="1">
      <alignment horizontal="right" vertical="center"/>
    </xf>
    <xf numFmtId="168" fontId="11" fillId="2" borderId="21" xfId="6" applyNumberFormat="1" applyFont="1" applyFill="1" applyBorder="1" applyAlignment="1">
      <alignment vertical="center"/>
    </xf>
    <xf numFmtId="168" fontId="11" fillId="2" borderId="7" xfId="6" applyNumberFormat="1" applyFont="1" applyFill="1" applyBorder="1" applyAlignment="1">
      <alignment vertical="center"/>
    </xf>
    <xf numFmtId="168" fontId="11" fillId="2" borderId="8" xfId="6" applyNumberFormat="1" applyFont="1" applyFill="1" applyBorder="1" applyAlignment="1">
      <alignment vertical="center"/>
    </xf>
    <xf numFmtId="0" fontId="190" fillId="0" borderId="51" xfId="0" applyNumberFormat="1" applyFont="1" applyFill="1" applyBorder="1" applyAlignment="1">
      <alignment horizontal="center" vertical="center"/>
    </xf>
    <xf numFmtId="168" fontId="70" fillId="2" borderId="11" xfId="6" applyFont="1" applyFill="1" applyBorder="1" applyAlignment="1">
      <alignment horizontal="center" vertical="center"/>
    </xf>
    <xf numFmtId="1" fontId="191" fillId="2" borderId="38" xfId="8" applyNumberFormat="1" applyFont="1" applyFill="1" applyBorder="1" applyAlignment="1" applyProtection="1">
      <alignment horizontal="center" vertical="center" shrinkToFit="1"/>
    </xf>
    <xf numFmtId="174" fontId="2" fillId="0" borderId="0" xfId="1" applyNumberFormat="1" applyFont="1"/>
    <xf numFmtId="174" fontId="2" fillId="0" borderId="0" xfId="0" applyNumberFormat="1" applyFont="1"/>
    <xf numFmtId="227" fontId="70" fillId="2" borderId="20" xfId="7" applyNumberFormat="1" applyFont="1" applyFill="1" applyBorder="1" applyAlignment="1">
      <alignment horizontal="center" vertical="center"/>
    </xf>
    <xf numFmtId="227" fontId="70" fillId="2" borderId="11" xfId="7" applyNumberFormat="1" applyFont="1" applyFill="1" applyBorder="1" applyAlignment="1">
      <alignment horizontal="center" vertical="center"/>
    </xf>
    <xf numFmtId="227" fontId="186" fillId="2" borderId="11" xfId="3" applyNumberFormat="1" applyFont="1" applyFill="1" applyBorder="1" applyAlignment="1">
      <alignment horizontal="center" vertical="center" wrapText="1"/>
    </xf>
    <xf numFmtId="168" fontId="188" fillId="2" borderId="49" xfId="6" applyFont="1" applyFill="1" applyBorder="1" applyAlignment="1">
      <alignment horizontal="left" vertical="center"/>
    </xf>
    <xf numFmtId="168" fontId="188" fillId="2" borderId="24" xfId="6" applyFont="1" applyFill="1" applyBorder="1" applyAlignment="1">
      <alignment horizontal="left" vertical="center"/>
    </xf>
    <xf numFmtId="168" fontId="188" fillId="2" borderId="50" xfId="6" applyFont="1" applyFill="1" applyBorder="1" applyAlignment="1">
      <alignment horizontal="left" vertical="center"/>
    </xf>
    <xf numFmtId="168" fontId="7" fillId="2" borderId="0" xfId="6" applyFont="1" applyFill="1" applyBorder="1" applyAlignment="1">
      <alignment horizontal="right" vertical="center"/>
    </xf>
    <xf numFmtId="168" fontId="189" fillId="2" borderId="48" xfId="6" applyFont="1" applyFill="1" applyBorder="1" applyAlignment="1">
      <alignment horizontal="center" vertical="center"/>
    </xf>
    <xf numFmtId="168" fontId="189" fillId="2" borderId="38" xfId="6" applyFont="1" applyFill="1" applyBorder="1" applyAlignment="1">
      <alignment horizontal="center" vertical="center"/>
    </xf>
    <xf numFmtId="173" fontId="189" fillId="2" borderId="38" xfId="6" applyNumberFormat="1" applyFont="1" applyFill="1" applyBorder="1" applyAlignment="1">
      <alignment horizontal="center" vertical="center"/>
    </xf>
    <xf numFmtId="167" fontId="189" fillId="2" borderId="38" xfId="6" applyNumberFormat="1" applyFont="1" applyFill="1" applyBorder="1" applyAlignment="1">
      <alignment horizontal="center" vertical="center"/>
    </xf>
    <xf numFmtId="168" fontId="7" fillId="0" borderId="0" xfId="6" applyFont="1" applyFill="1" applyBorder="1" applyAlignment="1">
      <alignment horizontal="right" vertical="center"/>
    </xf>
    <xf numFmtId="168" fontId="7" fillId="0" borderId="1" xfId="6" applyFont="1" applyFill="1" applyBorder="1" applyAlignment="1">
      <alignment horizontal="right" vertical="center"/>
    </xf>
    <xf numFmtId="168" fontId="12" fillId="2" borderId="2" xfId="6" applyFont="1" applyFill="1" applyBorder="1" applyAlignment="1">
      <alignment horizontal="center" vertical="center"/>
    </xf>
    <xf numFmtId="168" fontId="12" fillId="2" borderId="9" xfId="6" applyFont="1" applyFill="1" applyBorder="1" applyAlignment="1">
      <alignment horizontal="center" vertical="center"/>
    </xf>
    <xf numFmtId="168" fontId="12" fillId="2" borderId="3" xfId="6" applyFont="1" applyFill="1" applyBorder="1" applyAlignment="1">
      <alignment horizontal="center" vertical="center"/>
    </xf>
    <xf numFmtId="168" fontId="12" fillId="2" borderId="0" xfId="6" applyFont="1" applyFill="1" applyBorder="1" applyAlignment="1">
      <alignment horizontal="center" vertical="center"/>
    </xf>
    <xf numFmtId="167" fontId="11" fillId="2" borderId="4" xfId="6" applyNumberFormat="1" applyFont="1" applyFill="1" applyBorder="1" applyAlignment="1">
      <alignment horizontal="center" vertical="center"/>
    </xf>
    <xf numFmtId="167" fontId="11" fillId="2" borderId="5" xfId="6" applyNumberFormat="1" applyFont="1" applyFill="1" applyBorder="1" applyAlignment="1">
      <alignment horizontal="center" vertical="center"/>
    </xf>
    <xf numFmtId="168" fontId="11" fillId="2" borderId="10" xfId="6" applyFont="1" applyFill="1" applyBorder="1" applyAlignment="1">
      <alignment horizontal="center" vertical="center"/>
    </xf>
    <xf numFmtId="168" fontId="11" fillId="2" borderId="11" xfId="6" applyFont="1" applyFill="1" applyBorder="1" applyAlignment="1">
      <alignment horizontal="center" vertical="center"/>
    </xf>
    <xf numFmtId="168" fontId="13" fillId="0" borderId="12" xfId="5" applyFont="1" applyFill="1" applyBorder="1" applyAlignment="1">
      <alignment horizontal="left" vertical="center"/>
    </xf>
    <xf numFmtId="168" fontId="13" fillId="0" borderId="13" xfId="5" applyFont="1" applyFill="1" applyBorder="1" applyAlignment="1">
      <alignment horizontal="left" vertical="center"/>
    </xf>
    <xf numFmtId="168" fontId="13" fillId="0" borderId="14" xfId="5" applyFont="1" applyFill="1" applyBorder="1" applyAlignment="1">
      <alignment horizontal="left" vertical="center"/>
    </xf>
    <xf numFmtId="168" fontId="13" fillId="2" borderId="1" xfId="6" applyFont="1" applyFill="1" applyBorder="1" applyAlignment="1">
      <alignment horizontal="left" vertical="center"/>
    </xf>
    <xf numFmtId="167" fontId="11" fillId="2" borderId="16" xfId="6" applyNumberFormat="1" applyFont="1" applyFill="1" applyBorder="1" applyAlignment="1">
      <alignment horizontal="center" vertical="center"/>
    </xf>
    <xf numFmtId="167" fontId="11" fillId="2" borderId="17" xfId="6" applyNumberFormat="1" applyFont="1" applyFill="1" applyBorder="1" applyAlignment="1">
      <alignment horizontal="center" vertical="center"/>
    </xf>
    <xf numFmtId="168" fontId="11" fillId="2" borderId="17" xfId="6" applyFont="1" applyFill="1" applyBorder="1" applyAlignment="1">
      <alignment horizontal="left" vertical="center"/>
    </xf>
    <xf numFmtId="168" fontId="11" fillId="2" borderId="18" xfId="6" applyFont="1" applyFill="1" applyBorder="1" applyAlignment="1">
      <alignment horizontal="left" vertical="center"/>
    </xf>
    <xf numFmtId="168" fontId="11" fillId="2" borderId="6" xfId="6" applyNumberFormat="1" applyFont="1" applyFill="1" applyBorder="1" applyAlignment="1">
      <alignment horizontal="left" vertical="center"/>
    </xf>
    <xf numFmtId="168" fontId="11" fillId="2" borderId="7" xfId="6" applyNumberFormat="1" applyFont="1" applyFill="1" applyBorder="1" applyAlignment="1">
      <alignment horizontal="left" vertical="center"/>
    </xf>
    <xf numFmtId="168" fontId="11" fillId="2" borderId="8" xfId="6" applyNumberFormat="1" applyFont="1" applyFill="1" applyBorder="1" applyAlignment="1">
      <alignment horizontal="left" vertical="center"/>
    </xf>
  </cellXfs>
  <cellStyles count="6657">
    <cellStyle name="_x0001_" xfId="10"/>
    <cellStyle name="_x0005_" xfId="11"/>
    <cellStyle name="_x0015_" xfId="12"/>
    <cellStyle name="          _x000d__x000a_386grabber=vga.3gr_x000d__x000a_" xfId="13"/>
    <cellStyle name="          _x000d__x000a_386grabber=vga.3gr_x000d__x000a_ 2" xfId="14"/>
    <cellStyle name="          _x000d__x000a_386grabber=vga.3gr_x000d__x000a_ 3" xfId="15"/>
    <cellStyle name="          _x000d__x000a_mouse.drv=lmouse.drv" xfId="16"/>
    <cellStyle name="          _x000d__x000a_mouse.drv=lmouse.drv 2" xfId="17"/>
    <cellStyle name="_x0001_ 2" xfId="18"/>
    <cellStyle name="_x0015_ 2" xfId="19"/>
    <cellStyle name="_x0001_ 3" xfId="20"/>
    <cellStyle name="_x0015_ 3" xfId="21"/>
    <cellStyle name="_x0001_ 4" xfId="22"/>
    <cellStyle name="_x0015_ 4" xfId="23"/>
    <cellStyle name="_x0001_ 5" xfId="24"/>
    <cellStyle name="_x0015_ 5" xfId="25"/>
    <cellStyle name="_x0001_ 6" xfId="26"/>
    <cellStyle name="_x0015_ 6" xfId="27"/>
    <cellStyle name="_x0015__x000c_??" xfId="28"/>
    <cellStyle name="_x0015__x000c_?? 2" xfId="29"/>
    <cellStyle name="_x000c_????" xfId="30"/>
    <cellStyle name="_x000c_???? 2" xfId="31"/>
    <cellStyle name=",7" xfId="32"/>
    <cellStyle name=",7 2" xfId="33"/>
    <cellStyle name=",7 3" xfId="34"/>
    <cellStyle name="_x0002_._x0011__x0002_._x001b__x0002_ _x0015_%_x0018__x0001_" xfId="35"/>
    <cellStyle name="_x0002_._x0011__x0002_._x001b__x0002_ _x0015_%_x0018__x0001_ 2" xfId="36"/>
    <cellStyle name="_x0002_._x0011__x0002_._x001b__x0002_ _x0015_%_x0018__x0001_ 2 2" xfId="37"/>
    <cellStyle name="_x0002_._x0011__x0002_._x001b__x0002_ _x0015_%_x0018__x0001_ 2 3" xfId="38"/>
    <cellStyle name="_x0002_._x0011__x0002_._x001b__x0002_ _x0015_%_x0018__x0001_ 3" xfId="39"/>
    <cellStyle name="_x0002_._x0011__x0002_._x001b__x0002_ _x0015_%_x0018__x0001__2009년 하반기 판매계획(090612)-1" xfId="40"/>
    <cellStyle name=".000" xfId="41"/>
    <cellStyle name=".000 2" xfId="42"/>
    <cellStyle name=".000 3" xfId="43"/>
    <cellStyle name="?" xfId="44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45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46"/>
    <cellStyle name="? 2" xfId="47"/>
    <cellStyle name="? 3" xfId="48"/>
    <cellStyle name="? 4" xfId="49"/>
    <cellStyle name="? 5" xfId="50"/>
    <cellStyle name="? 6" xfId="51"/>
    <cellStyle name="??" xfId="52"/>
    <cellStyle name="?? [0.00]_PRODUCT DETAIL Q1" xfId="53"/>
    <cellStyle name="?? [0]" xfId="54"/>
    <cellStyle name="?? 2" xfId="55"/>
    <cellStyle name="?? 3" xfId="56"/>
    <cellStyle name="?? 4" xfId="57"/>
    <cellStyle name="?? 5" xfId="58"/>
    <cellStyle name="?? 6" xfId="59"/>
    <cellStyle name="??&amp;O?&amp;H?_x0008__x000f__x0007_?_x0007__x0001__x0001_" xfId="60"/>
    <cellStyle name="??&amp;O?&amp;H?_x000f__x0007_?_x0007__x0001__x0001_" xfId="61"/>
    <cellStyle name="??&amp;O?&amp;H?_x0008__x000f__x0007_?_x0007__x0001__x0001_ 10" xfId="62"/>
    <cellStyle name="??&amp;O?&amp;H?_x0008__x000f__x0007_?_x0007__x0001__x0001_ 2" xfId="63"/>
    <cellStyle name="??&amp;O?&amp;H?_x000f__x0007_?_x0007__x0001__x0001_ 2" xfId="64"/>
    <cellStyle name="??&amp;O?&amp;H?_x0008__x000f__x0007_?_x0007__x0001__x0001_ 3" xfId="65"/>
    <cellStyle name="??&amp;O?&amp;H?_x000f__x0007_?_x0007__x0001__x0001_ 3" xfId="66"/>
    <cellStyle name="??&amp;O?&amp;H?_x0008__x000f__x0007_?_x0007__x0001__x0001_ 4" xfId="67"/>
    <cellStyle name="??&amp;O?&amp;H?_x000f__x0007_?_x0007__x0001__x0001_ 4" xfId="68"/>
    <cellStyle name="??&amp;O?&amp;H?_x0008__x000f__x0007_?_x0007__x0001__x0001_ 5" xfId="69"/>
    <cellStyle name="??&amp;O?&amp;H?_x000f__x0007_?_x0007__x0001__x0001_ 5" xfId="70"/>
    <cellStyle name="??&amp;O?&amp;H?_x0008__x000f__x0007_?_x0007__x0001__x0001_ 6" xfId="71"/>
    <cellStyle name="??&amp;O?&amp;H?_x000f__x0007_?_x0007__x0001__x0001_ 6" xfId="72"/>
    <cellStyle name="??&amp;O?&amp;H?_x0008__x000f__x0007_?_x0007__x0001__x0001_ 7" xfId="73"/>
    <cellStyle name="??&amp;O?&amp;H?_x0008__x000f__x0007_?_x0007__x0001__x0001_ 8" xfId="74"/>
    <cellStyle name="??&amp;O?&amp;H?_x0008__x000f__x0007_?_x0007__x0001__x0001_ 9" xfId="75"/>
    <cellStyle name="??&amp;O?&amp;H?_x0008_??_x0007__x0001__x0001_" xfId="76"/>
    <cellStyle name="??&amp;O?&amp;H?_x0008_??_x0007__x0001__x0001_ 2" xfId="77"/>
    <cellStyle name="??&amp;O?&amp;H?_x0008_??_x0007__x0001__x0001_ 3" xfId="78"/>
    <cellStyle name="??&amp;O?&amp;H?_x0008_??_x0007__x0001__x0001_ 4" xfId="79"/>
    <cellStyle name="??&amp;O?&amp;H?_x0008__x000f__x0007_?_x0007__x0001__x0001__2010년 1분기 손익분기(재산출 12.01)" xfId="80"/>
    <cellStyle name="??&amp;O?쪯?_x0008__x000f__x0007_?_x0007__x0001__x0001_" xfId="81"/>
    <cellStyle name="??&amp;O?쪯?_x0008__x000f__x0007_?_x0007__x0001__x0001_ 2" xfId="82"/>
    <cellStyle name="??&amp;O?쪯?_x0008__x000f__x0007_?_x0007__x0001__x0001_ 3" xfId="83"/>
    <cellStyle name="???? [0.00]_PRODUCT DETAIL Q1" xfId="84"/>
    <cellStyle name="??????????????" xfId="85"/>
    <cellStyle name="?????????????? 2" xfId="86"/>
    <cellStyle name="??????????????????????????????" xfId="87"/>
    <cellStyle name="?????????????????????????????? 2" xfId="88"/>
    <cellStyle name="?????????????????????????????? 3" xfId="89"/>
    <cellStyle name="??????????????????????????????????????????" xfId="90"/>
    <cellStyle name="?????????????????????????????????????????? 2" xfId="91"/>
    <cellStyle name="??????????????????????????????????????????????????" xfId="92"/>
    <cellStyle name="??????????????????????????????????????????????????????" xfId="93"/>
    <cellStyle name="??????????????ㅻ?ㄷ?" xfId="94"/>
    <cellStyle name="??????????????ㅻ?ㄷ? 2" xfId="95"/>
    <cellStyle name="??????????????ㅻ?ㄷ? 3" xfId="96"/>
    <cellStyle name="????_CASH FLOW " xfId="97"/>
    <cellStyle name="???_HOBONG" xfId="98"/>
    <cellStyle name="??_(????)??????" xfId="99"/>
    <cellStyle name="??괜?A" xfId="100"/>
    <cellStyle name="??괜?A 2" xfId="101"/>
    <cellStyle name="??ㅻ?ㄷ?" xfId="102"/>
    <cellStyle name="??ㅻ?ㄷ? 2" xfId="103"/>
    <cellStyle name="??ㅻ?ㄷ? 3" xfId="104"/>
    <cellStyle name="?e??A?_laroux_A??I2A?_BS&amp;IncStat_PL_S " xfId="105"/>
    <cellStyle name="?k?Tl익" xfId="106"/>
    <cellStyle name="?k?Tl익 2" xfId="107"/>
    <cellStyle name="?렑띙귒궻긪귽긬?깏깛긏" xfId="110"/>
    <cellStyle name="?렑띙귒궻긪귽긬?깏깛긏 2" xfId="111"/>
    <cellStyle name="?마 [0]_CASH FLOW " xfId="112"/>
    <cellStyle name="?마_CASH FLOW " xfId="113"/>
    <cellStyle name="?핺_2Q97 dist.EOM " xfId="115"/>
    <cellStyle name="?霖_laroux" xfId="114"/>
    <cellStyle name="?頂_x000c_:?_x000d_3?_x0001_??_x0007__x0001__x0001_" xfId="108"/>
    <cellStyle name="?頂_x000c_:?_x000d_3?_x0001_??_x0007__x0001__x0001_ 2" xfId="109"/>
    <cellStyle name="]_^[꺞_x0008_?" xfId="116"/>
    <cellStyle name="]_^[꺞_x0008_? 2" xfId="117"/>
    <cellStyle name="__세넥스테크놀로지 반기조서(2002.8.8)" xfId="118"/>
    <cellStyle name="__세넥스테크놀로지 반기조서(2002.8.8) 2" xfId="119"/>
    <cellStyle name="_★계정별세부편성지침(경비)" xfId="120"/>
    <cellStyle name="_★계정별세부편성지침(경비) 2" xfId="121"/>
    <cellStyle name="_0_요약손분" xfId="122"/>
    <cellStyle name="_0_요약손분 2" xfId="123"/>
    <cellStyle name="_0000 - 대원씨아이" xfId="124"/>
    <cellStyle name="_0000 - 대원씨아이 2" xfId="125"/>
    <cellStyle name="_0010보고.xls Chart 3" xfId="126"/>
    <cellStyle name="_0010보고.xls Chart 3 2" xfId="127"/>
    <cellStyle name="_00첨부" xfId="128"/>
    <cellStyle name="_00첨부 2" xfId="129"/>
    <cellStyle name="_01 LKFS Leadsheet2002반기검토" xfId="130"/>
    <cellStyle name="_01 LKFS Leadsheet2002반기검토 2" xfId="131"/>
    <cellStyle name="_02년11월속보" xfId="132"/>
    <cellStyle name="_02년11월속보 2" xfId="133"/>
    <cellStyle name="_'02년원단위.세부편성지침" xfId="134"/>
    <cellStyle name="_'02년원단위.세부편성지침 2" xfId="135"/>
    <cellStyle name="_'02년원단위.세부편성지침(수정)" xfId="136"/>
    <cellStyle name="_'02년원단위.세부편성지침(수정) 2" xfId="137"/>
    <cellStyle name="_03 2003년1분기매출" xfId="138"/>
    <cellStyle name="_03 2003년1분기매출 2" xfId="139"/>
    <cellStyle name="_03.04 미결LIST" xfId="140"/>
    <cellStyle name="_03.04 미결LIST 2" xfId="141"/>
    <cellStyle name="_03년1월속보(수정2_6)" xfId="142"/>
    <cellStyle name="_03년1월속보(수정2_6) 2" xfId="143"/>
    <cellStyle name="_03년경영계획별첨1" xfId="144"/>
    <cellStyle name="_03년경영계획별첨1 2" xfId="145"/>
    <cellStyle name="_03매출조서" xfId="146"/>
    <cellStyle name="_03매출조서 2" xfId="147"/>
    <cellStyle name="_03자본(에피온)" xfId="148"/>
    <cellStyle name="_03자본(에피온) 2" xfId="149"/>
    <cellStyle name="_04년주요원단위(영보)" xfId="150"/>
    <cellStyle name="_04년주요원단위(영보) 2" xfId="151"/>
    <cellStyle name="_'05재무제표2분기" xfId="152"/>
    <cellStyle name="_'05재무제표2분기 2" xfId="153"/>
    <cellStyle name="_06 진행율_회사에 검토요청_030310" xfId="154"/>
    <cellStyle name="_06 진행율_회사에 검토요청_030310 2" xfId="155"/>
    <cellStyle name="_'06년경영계획보고1" xfId="156"/>
    <cellStyle name="_'06년경영계획보고1 2" xfId="157"/>
    <cellStyle name="_06산업재산권_회사제시" xfId="158"/>
    <cellStyle name="_06산업재산권_회사제시 2" xfId="159"/>
    <cellStyle name="_09년 경영계획 자료(동관영보)" xfId="160"/>
    <cellStyle name="_09년 경영계획 자료(동관영보) 2" xfId="161"/>
    <cellStyle name="_09생판" xfId="162"/>
    <cellStyle name="_09생판 2" xfId="163"/>
    <cellStyle name="_09현황" xfId="164"/>
    <cellStyle name="_09현황 2" xfId="165"/>
    <cellStyle name="_1 (2)" xfId="166"/>
    <cellStyle name="_1 (2) 2" xfId="167"/>
    <cellStyle name="_1_영상(1109_3)_본사" xfId="168"/>
    <cellStyle name="_1_영상(1109_3)_본사 2" xfId="169"/>
    <cellStyle name="_10월 40주 주차 계획(0925)" xfId="170"/>
    <cellStyle name="_10월 40주 주차 계획(0925) 2" xfId="171"/>
    <cellStyle name="_10월 40주 주차 계획(0925) 3" xfId="172"/>
    <cellStyle name="_10월 40주 주차 계획(0925)_10월CAPA분석 생관用" xfId="173"/>
    <cellStyle name="_10월 40주 주차 계획(0925)_10월CAPA분석 생관用 2" xfId="174"/>
    <cellStyle name="_10월 40주 주차 계획(0925)_10월CAPA분석 생관用 3" xfId="175"/>
    <cellStyle name="_10월 40주 주차 계획(0925)_11월글로벌FCST기준생산계획" xfId="176"/>
    <cellStyle name="_10월 40주 주차 계획(0925)_11월글로벌FCST기준생산계획 2" xfId="177"/>
    <cellStyle name="_10월 40주 주차 계획(0925)_11월글로벌FCST기준생산계획 3" xfId="178"/>
    <cellStyle name="_10월 40주 주차 계획(0925)_2008 10월 capa" xfId="179"/>
    <cellStyle name="_10월 40주 주차 계획(0925)_2008 10월 capa 2" xfId="180"/>
    <cellStyle name="_10월 40주 주차 계획(0925)_2008 10월 capa 3" xfId="181"/>
    <cellStyle name="_11 전기 보고서" xfId="182"/>
    <cellStyle name="_11 전기 보고서 2" xfId="183"/>
    <cellStyle name="_12월투자" xfId="184"/>
    <cellStyle name="_12월투자 2" xfId="185"/>
    <cellStyle name="_12판매비" xfId="186"/>
    <cellStyle name="_12판매비 2" xfId="187"/>
    <cellStyle name="_1분기결산자료_030421" xfId="188"/>
    <cellStyle name="_1분기결산자료_030421 2" xfId="189"/>
    <cellStyle name="_1월실적(결산보고)" xfId="190"/>
    <cellStyle name="_1월실적(결산보고) 2" xfId="191"/>
    <cellStyle name="_1월실행" xfId="192"/>
    <cellStyle name="_1월실행 2" xfId="193"/>
    <cellStyle name="_1재무제표" xfId="194"/>
    <cellStyle name="_1재무제표 2" xfId="195"/>
    <cellStyle name="_1차 - 2007년 인건비계획(연봉 5%인상)제출" xfId="196"/>
    <cellStyle name="_1차 - 2007년 인건비계획(연봉 5%인상)제출 2" xfId="197"/>
    <cellStyle name="_1차 - 2007년 인원계획 전체-별도정리" xfId="198"/>
    <cellStyle name="_1차 - 2007년 인원계획 전체-별도정리 2" xfId="199"/>
    <cellStyle name="_2.조서(대원씨아이)" xfId="200"/>
    <cellStyle name="_2.조서(대원씨아이) 2" xfId="201"/>
    <cellStyle name="_2000년N-DRAM CAPA" xfId="202"/>
    <cellStyle name="_2000년N-DRAM CAPA 2" xfId="203"/>
    <cellStyle name="_2000년경영계획2" xfId="204"/>
    <cellStyle name="_2000년경영계획2 2" xfId="205"/>
    <cellStyle name="_2001년01월N-DRAM CAPA" xfId="206"/>
    <cellStyle name="_2001년01월N-DRAM CAPA 2" xfId="207"/>
    <cellStyle name="_2002 퇴직금 추계액 (Organon)" xfId="208"/>
    <cellStyle name="_2002 퇴직금 추계액 (Organon) 2" xfId="209"/>
    <cellStyle name="_2002년말진행중프로젝트타임시트" xfId="210"/>
    <cellStyle name="_2002년말진행중프로젝트타임시트 2" xfId="211"/>
    <cellStyle name="_2003_디지털월드기말조서(YJH)_0217" xfId="212"/>
    <cellStyle name="_2003_디지털월드기말조서(YJH)_0217 2" xfId="213"/>
    <cellStyle name="_2003_디지털월드기말조서(YJH)_0219" xfId="214"/>
    <cellStyle name="_2003_디지털월드기말조서(YJH)_0219 2" xfId="215"/>
    <cellStyle name="_2003년11월손익현황" xfId="216"/>
    <cellStyle name="_2003년11월손익현황 2" xfId="217"/>
    <cellStyle name="_2003년1분기매출" xfId="218"/>
    <cellStyle name="_2003년1분기매출 2" xfId="219"/>
    <cellStyle name="_2003반기코아매직조서(안정국)" xfId="220"/>
    <cellStyle name="_2003반기코아매직조서(안정국) 2" xfId="221"/>
    <cellStyle name="_2004년 11월 원천세 신고-본점" xfId="222"/>
    <cellStyle name="_2004년 11월 원천세 신고-본점 2" xfId="223"/>
    <cellStyle name="_2004코아매직_스톡옵션평가(회사송부용)" xfId="224"/>
    <cellStyle name="_2004코아매직_스톡옵션평가(회사송부용) 2" xfId="225"/>
    <cellStyle name="_2004코아매직기말조서(스톡옵션)" xfId="226"/>
    <cellStyle name="_2004코아매직기말조서(스톡옵션) 2" xfId="227"/>
    <cellStyle name="_2004코아매직반기조서(스톡옵션)" xfId="228"/>
    <cellStyle name="_2004코아매직반기조서(스톡옵션) 2" xfId="229"/>
    <cellStyle name="_2004코아매직반기조서-2" xfId="230"/>
    <cellStyle name="_2004코아매직반기조서-2 2" xfId="231"/>
    <cellStyle name="_2005년 인건비계획" xfId="232"/>
    <cellStyle name="_2005년 인건비계획 2" xfId="233"/>
    <cellStyle name="_2005년 인건비계획(수정1)" xfId="234"/>
    <cellStyle name="_2005년 인건비계획(수정1) 2" xfId="235"/>
    <cellStyle name="_2005전파기지국정산표현금흐름표_0810-1" xfId="236"/>
    <cellStyle name="_2005전파기지국정산표현금흐름표_0810-1 2" xfId="237"/>
    <cellStyle name="_2006년9월제조원가-확정송부" xfId="238"/>
    <cellStyle name="_2006년9월제조원가-확정송부 2" xfId="239"/>
    <cellStyle name="_2007년01월제조원가" xfId="240"/>
    <cellStyle name="_2007년01월제조원가 2" xfId="241"/>
    <cellStyle name="_2008년09월제조원가-실행-1" xfId="242"/>
    <cellStyle name="_2008년09월제조원가-실행-1 2" xfId="243"/>
    <cellStyle name="_2008년10월제조원가-실행-1" xfId="244"/>
    <cellStyle name="_2008년10월제조원가-실행-1 2" xfId="245"/>
    <cellStyle name="_2008년11월제조원가-실행-1" xfId="246"/>
    <cellStyle name="_2008년11월제조원가-실행-1 2" xfId="247"/>
    <cellStyle name="_2008년12월제조원가-실행-1" xfId="248"/>
    <cellStyle name="_2008년12월제조원가-실행-1 2" xfId="249"/>
    <cellStyle name="_2010년 하반기 신모델 원가표(091029) (5)" xfId="250"/>
    <cellStyle name="_234실행분석" xfId="251"/>
    <cellStyle name="_234실행분석 2" xfId="252"/>
    <cellStyle name="_2기lead" xfId="253"/>
    <cellStyle name="_2기lead 2" xfId="254"/>
    <cellStyle name="_2기lead 3" xfId="255"/>
    <cellStyle name="_2차집계" xfId="256"/>
    <cellStyle name="_2차집계 2" xfId="257"/>
    <cellStyle name="_3050 무형자산_0205" xfId="258"/>
    <cellStyle name="_3050 무형자산_0205 2" xfId="259"/>
    <cellStyle name="_345실행분석" xfId="260"/>
    <cellStyle name="_345실행분석 2" xfId="261"/>
    <cellStyle name="_3900 안정국 2003.02.04" xfId="262"/>
    <cellStyle name="_3900 안정국 2003.02.04 2" xfId="263"/>
    <cellStyle name="_3LINE설비보유현황_(040831)" xfId="264"/>
    <cellStyle name="_3LINE설비보유현황_(040831) 2" xfId="265"/>
    <cellStyle name="_3LINE설비보유현황_(040926)" xfId="266"/>
    <cellStyle name="_3LINE설비보유현황_(040926) 2" xfId="267"/>
    <cellStyle name="_3라인_금형_Tool_Kit On Hand_040904" xfId="268"/>
    <cellStyle name="_3라인_금형_Tool_Kit On Hand_040904 2" xfId="269"/>
    <cellStyle name="_3라인_금형_Tool_Kit On Hand_040930_41184" xfId="270"/>
    <cellStyle name="_3라인_금형_Tool_Kit On Hand_040930_41184 2" xfId="271"/>
    <cellStyle name="_3라인_금형_Tool_Kit On Hand_040930_63342" xfId="272"/>
    <cellStyle name="_3라인_금형_Tool_Kit On Hand_040930_63342 2" xfId="273"/>
    <cellStyle name="_3월손익속보" xfId="274"/>
    <cellStyle name="_3월손익속보 2" xfId="275"/>
    <cellStyle name="_3차 경영계획 보고(9월실적기준 수정)" xfId="276"/>
    <cellStyle name="_3차 경영계획 보고(9월실적기준 수정) 2" xfId="277"/>
    <cellStyle name="_4" xfId="278"/>
    <cellStyle name="_4 (2)" xfId="279"/>
    <cellStyle name="_4 (2) 2" xfId="280"/>
    <cellStyle name="_4 2" xfId="281"/>
    <cellStyle name="_4 3" xfId="282"/>
    <cellStyle name="_4 4" xfId="283"/>
    <cellStyle name="_4 5" xfId="284"/>
    <cellStyle name="_4 6" xfId="285"/>
    <cellStyle name="_44수지" xfId="286"/>
    <cellStyle name="_44수지 2" xfId="287"/>
    <cellStyle name="_4손익" xfId="288"/>
    <cellStyle name="_4손익 2" xfId="289"/>
    <cellStyle name="_5_프린팅(1110_1)_구조본" xfId="290"/>
    <cellStyle name="_5_프린팅(1110_1)_구조본 2" xfId="291"/>
    <cellStyle name="_5601이연법인세(2004이모션)" xfId="292"/>
    <cellStyle name="_5601이연법인세(2004이모션) 2" xfId="293"/>
    <cellStyle name="_5월출고0504 (2)" xfId="294"/>
    <cellStyle name="_5월출고0504 (2) 2" xfId="295"/>
    <cellStyle name="_5월출고0504 (2) 3" xfId="296"/>
    <cellStyle name="_6300퇴직급여1" xfId="297"/>
    <cellStyle name="_6300퇴직급여1 2" xfId="298"/>
    <cellStyle name="_6월 재고 조사" xfId="299"/>
    <cellStyle name="_6월 재고 조사 2" xfId="300"/>
    <cellStyle name="_6월수주0504 (2)" xfId="301"/>
    <cellStyle name="_6월수주0504 (2) 2" xfId="302"/>
    <cellStyle name="_6월수주0504 (2) 3" xfId="303"/>
    <cellStyle name="_6월수주0525 (2)" xfId="304"/>
    <cellStyle name="_6월수주0525 (2) 2" xfId="305"/>
    <cellStyle name="_6월수주0525 (2) 3" xfId="306"/>
    <cellStyle name="_6월수주0602 (2)" xfId="307"/>
    <cellStyle name="_6월수주0602 (2) 2" xfId="308"/>
    <cellStyle name="_6월수주0602 (2) 3" xfId="309"/>
    <cellStyle name="_6월실적보고" xfId="310"/>
    <cellStyle name="_6월실적보고 2" xfId="311"/>
    <cellStyle name="_7월차보고1" xfId="312"/>
    <cellStyle name="_7월차보고1 2" xfId="313"/>
    <cellStyle name="_8속보연계" xfId="314"/>
    <cellStyle name="_8속보연계 2" xfId="315"/>
    <cellStyle name="_8월차보고" xfId="316"/>
    <cellStyle name="_8월차보고 2" xfId="317"/>
    <cellStyle name="_99 Lead" xfId="318"/>
    <cellStyle name="_99 Lead 2" xfId="319"/>
    <cellStyle name="_9905예3" xfId="320"/>
    <cellStyle name="_9905예3 2" xfId="321"/>
    <cellStyle name="_9909예BB2" xfId="322"/>
    <cellStyle name="_9909예BB2 2" xfId="323"/>
    <cellStyle name="_9910예AQ" xfId="324"/>
    <cellStyle name="_9910예AQ 2" xfId="325"/>
    <cellStyle name="_9944행" xfId="326"/>
    <cellStyle name="_9944행 2" xfId="327"/>
    <cellStyle name="_99재무~1" xfId="328"/>
    <cellStyle name="_99재무~1 2" xfId="329"/>
    <cellStyle name="_99특성DB" xfId="330"/>
    <cellStyle name="_99특성DB 2" xfId="331"/>
    <cellStyle name="_9월속보(선보고양식)" xfId="332"/>
    <cellStyle name="_9월속보(선보고양식) 2" xfId="333"/>
    <cellStyle name="_AJE - 세넥스" xfId="334"/>
    <cellStyle name="_AJE - 세넥스 2" xfId="335"/>
    <cellStyle name="_AJE List(CLOSING)-2002-필드철수" xfId="336"/>
    <cellStyle name="_AJE List(CLOSING)-2002-필드철수 2" xfId="337"/>
    <cellStyle name="_AJE List와 Issue 사항" xfId="338"/>
    <cellStyle name="_AJE List와 Issue 사항 2" xfId="339"/>
    <cellStyle name="_aje(2003.8.02)" xfId="340"/>
    <cellStyle name="_aje(2003.8.02) 2" xfId="341"/>
    <cellStyle name="_AJELIST(데이타존)0311" xfId="342"/>
    <cellStyle name="_AJELIST(데이타존)0311 2" xfId="343"/>
    <cellStyle name="_AJELIST(데이타존)0312-법인세 비용 가안 반영" xfId="344"/>
    <cellStyle name="_AJELIST(데이타존)0312-법인세 비용 가안 반영 2" xfId="345"/>
    <cellStyle name="_Analytical Review" xfId="346"/>
    <cellStyle name="_Analytical Review 2" xfId="347"/>
    <cellStyle name="_AP협의회(수정)1108" xfId="348"/>
    <cellStyle name="_AP협의회(수정)1108 2" xfId="349"/>
    <cellStyle name="_AS6실보고" xfId="350"/>
    <cellStyle name="_AS6실보고 2" xfId="351"/>
    <cellStyle name="_Book1" xfId="352"/>
    <cellStyle name="_Book1 2" xfId="353"/>
    <cellStyle name="_Book2 Chart 1" xfId="354"/>
    <cellStyle name="_Book2 Chart 1 2" xfId="355"/>
    <cellStyle name="_Book2 Chart 2" xfId="356"/>
    <cellStyle name="_Book2 Chart 2 2" xfId="357"/>
    <cellStyle name="_Book2 Chart 3" xfId="358"/>
    <cellStyle name="_Book2 Chart 3 2" xfId="359"/>
    <cellStyle name="_Book2 Chart 4" xfId="360"/>
    <cellStyle name="_Book2 Chart 4 2" xfId="361"/>
    <cellStyle name="_Book2 Chart 5" xfId="362"/>
    <cellStyle name="_Book2 Chart 5 2" xfId="363"/>
    <cellStyle name="_Book2 Chart 6" xfId="364"/>
    <cellStyle name="_Book2 Chart 6 2" xfId="365"/>
    <cellStyle name="_Book2 Chart 7" xfId="366"/>
    <cellStyle name="_Book2 Chart 7 2" xfId="367"/>
    <cellStyle name="_Book2 Chart 8" xfId="368"/>
    <cellStyle name="_Book2 Chart 8 2" xfId="369"/>
    <cellStyle name="_Book2 Chart 9" xfId="370"/>
    <cellStyle name="_Book2 Chart 9 2" xfId="371"/>
    <cellStyle name="_BUS단가및COMP가조정" xfId="372"/>
    <cellStyle name="_BUS단가및COMP가조정 2" xfId="373"/>
    <cellStyle name="_BUS단가및COMP가조정_WACC" xfId="374"/>
    <cellStyle name="_BUS단가및COMP가조정_WACC 2" xfId="375"/>
    <cellStyle name="_BUS단가및COMP가조정_대차대조표" xfId="376"/>
    <cellStyle name="_BUS단가및COMP가조정_대차대조표 2" xfId="377"/>
    <cellStyle name="_CASH117" xfId="378"/>
    <cellStyle name="_CASH117 2" xfId="379"/>
    <cellStyle name="_cfsrealfinal" xfId="380"/>
    <cellStyle name="_cfsrealfinal 2" xfId="381"/>
    <cellStyle name="_Column1" xfId="382"/>
    <cellStyle name="_Column1 2" xfId="383"/>
    <cellStyle name="_Column2" xfId="384"/>
    <cellStyle name="_Column2 2" xfId="385"/>
    <cellStyle name="_Column3" xfId="386"/>
    <cellStyle name="_Column3 2" xfId="387"/>
    <cellStyle name="_Column4" xfId="388"/>
    <cellStyle name="_Column4 2" xfId="389"/>
    <cellStyle name="_Column5" xfId="390"/>
    <cellStyle name="_Column5 2" xfId="391"/>
    <cellStyle name="_Column6" xfId="392"/>
    <cellStyle name="_Column6 2" xfId="393"/>
    <cellStyle name="_Column7" xfId="394"/>
    <cellStyle name="_Column7 2" xfId="395"/>
    <cellStyle name="_cssh0206" xfId="396"/>
    <cellStyle name="_cssh0206 2" xfId="397"/>
    <cellStyle name="_Data" xfId="398"/>
    <cellStyle name="_Data_Book1" xfId="399"/>
    <cellStyle name="_Data_년간전망(5월실적반영)" xfId="400"/>
    <cellStyle name="_dimon" xfId="401"/>
    <cellStyle name="_dimon 2" xfId="402"/>
    <cellStyle name="_foxz" xfId="403"/>
    <cellStyle name="_foxz 2" xfId="404"/>
    <cellStyle name="_foxz 3" xfId="405"/>
    <cellStyle name="_foxz_경비계획" xfId="406"/>
    <cellStyle name="_foxz_경비계획 2" xfId="407"/>
    <cellStyle name="_foxz_경비계획_WACC" xfId="408"/>
    <cellStyle name="_foxz_경비계획_WACC 2" xfId="409"/>
    <cellStyle name="_foxz_경비계획_대차대조표" xfId="410"/>
    <cellStyle name="_foxz_경비계획_대차대조표 2" xfId="411"/>
    <cellStyle name="_foxz_하반기본사손익07.13v02" xfId="412"/>
    <cellStyle name="_foxz_하반기본사손익07.13v02 2" xfId="413"/>
    <cellStyle name="_FY2004기말 명세서" xfId="414"/>
    <cellStyle name="_FY2004기말 명세서 2" xfId="415"/>
    <cellStyle name="_GlobalMFG_ARJList(확정)" xfId="416"/>
    <cellStyle name="_GlobalMFG_ARJList(확정) 2" xfId="417"/>
    <cellStyle name="_GPM목표(전사용)" xfId="418"/>
    <cellStyle name="_GPM목표(전사용) 2" xfId="419"/>
    <cellStyle name="_Header" xfId="420"/>
    <cellStyle name="_Header 2" xfId="421"/>
    <cellStyle name="_Header_00연계실적(GPM-GFAS)" xfId="422"/>
    <cellStyle name="_Header_00연계실적(GPM-GFAS) 2" xfId="423"/>
    <cellStyle name="_Header_00연계실적(GPM-GFAS)3" xfId="424"/>
    <cellStyle name="_Header_00연계실적(GPM-GFAS)3 2" xfId="425"/>
    <cellStyle name="_Header_4월집계" xfId="426"/>
    <cellStyle name="_Header_4월집계 2" xfId="427"/>
    <cellStyle name="_Header_CON_SP_GPM" xfId="428"/>
    <cellStyle name="_Header_CON_SP_GPM 2" xfId="429"/>
    <cellStyle name="_Headset 판가현황" xfId="430"/>
    <cellStyle name="_Headset 판가현황 2" xfId="431"/>
    <cellStyle name="_ILJIN C2C-10000000-11802300-FA Depreication" xfId="432"/>
    <cellStyle name="_ILJIN C2C-10000000-11802300-FA Depreication 2" xfId="433"/>
    <cellStyle name="_ing..엘케이엔씨 7000_정산표(2004.05.21)-1" xfId="434"/>
    <cellStyle name="_ing..엘케이엔씨 7000_정산표(2004.05.21)-1 2" xfId="435"/>
    <cellStyle name="_IR해중" xfId="436"/>
    <cellStyle name="_IR해중 2" xfId="437"/>
    <cellStyle name="_JSS-301401 (TWEETER) 견적 관련(2010.12.13)" xfId="438"/>
    <cellStyle name="_JSS-301401 (TWEETER) 견적서" xfId="439"/>
    <cellStyle name="_kdvd경비" xfId="440"/>
    <cellStyle name="_kdvd경비 2" xfId="441"/>
    <cellStyle name="_kjh만서기업 기말감사 정산표(2004.02.04)_closing" xfId="442"/>
    <cellStyle name="_kjh만서기업 기말감사 정산표(2004.02.04)_closing 2" xfId="443"/>
    <cellStyle name="_KJH매출조서나노닉스" xfId="444"/>
    <cellStyle name="_KJH매출조서나노닉스 2" xfId="445"/>
    <cellStyle name="_kjh제노시스기말조서" xfId="446"/>
    <cellStyle name="_kjh제노시스기말조서 2" xfId="447"/>
    <cellStyle name="_kjh통합본 a(공시로부터)_0808_" xfId="448"/>
    <cellStyle name="_kjh통합본 a(공시로부터)_0808_ 2" xfId="449"/>
    <cellStyle name="_M_투자" xfId="450"/>
    <cellStyle name="_M_투자 2" xfId="451"/>
    <cellStyle name="_M_투자 3" xfId="452"/>
    <cellStyle name="_MAIN" xfId="453"/>
    <cellStyle name="_MAIN 2" xfId="454"/>
    <cellStyle name="_me" xfId="455"/>
    <cellStyle name="_me 2" xfId="456"/>
    <cellStyle name="_MIC 2011年经营计划10-11-4" xfId="457"/>
    <cellStyle name="_MOK99" xfId="458"/>
    <cellStyle name="_MOK99 2" xfId="459"/>
    <cellStyle name="_MOK99 3" xfId="460"/>
    <cellStyle name="_PQT" xfId="461"/>
    <cellStyle name="_PQT 2" xfId="462"/>
    <cellStyle name="_PQT 3" xfId="463"/>
    <cellStyle name="_PQT_1" xfId="464"/>
    <cellStyle name="_PQT_1 2" xfId="465"/>
    <cellStyle name="_PQT_1 3" xfId="466"/>
    <cellStyle name="_PREDI AJE-V1" xfId="467"/>
    <cellStyle name="_PREDI AJE-V1 2" xfId="468"/>
    <cellStyle name="_ProtexScoreSheet_2001" xfId="469"/>
    <cellStyle name="_ProtexScoreSheet_2001 2" xfId="470"/>
    <cellStyle name="_RHD (2)" xfId="471"/>
    <cellStyle name="_RHD (2) 2" xfId="472"/>
    <cellStyle name="_RHD (2)_1" xfId="473"/>
    <cellStyle name="_RHD (2)_1 2" xfId="474"/>
    <cellStyle name="_RHD (2)_1 3" xfId="475"/>
    <cellStyle name="_Row1" xfId="476"/>
    <cellStyle name="_Row1 2" xfId="477"/>
    <cellStyle name="_Row2" xfId="478"/>
    <cellStyle name="_Row2 2" xfId="479"/>
    <cellStyle name="_Row3" xfId="480"/>
    <cellStyle name="_Row3 2" xfId="481"/>
    <cellStyle name="_Row4" xfId="482"/>
    <cellStyle name="_Row4 2" xfId="483"/>
    <cellStyle name="_Row5" xfId="484"/>
    <cellStyle name="_Row5 2" xfId="485"/>
    <cellStyle name="_Row6" xfId="486"/>
    <cellStyle name="_Row6 2" xfId="487"/>
    <cellStyle name="_Row7" xfId="488"/>
    <cellStyle name="_Row7 2" xfId="489"/>
    <cellStyle name="_S_Ball Attach Onhand_040901" xfId="490"/>
    <cellStyle name="_S_Ball Attach Onhand_040901 2" xfId="491"/>
    <cellStyle name="_S_Ball Attach Onhand-040710" xfId="492"/>
    <cellStyle name="_S_Ball Attach Onhand-040710 2" xfId="493"/>
    <cellStyle name="_Scoresheet" xfId="494"/>
    <cellStyle name="_Scoresheet 2" xfId="495"/>
    <cellStyle name="_scoresheet(오픈비즈0227)" xfId="496"/>
    <cellStyle name="_scoresheet(오픈비즈0227) 2" xfId="497"/>
    <cellStyle name="_Scoresheet_신안전자0721" xfId="498"/>
    <cellStyle name="_Scoresheet_신안전자0721 2" xfId="499"/>
    <cellStyle name="_Scoresheet-화우-030212" xfId="500"/>
    <cellStyle name="_Scoresheet-화우-030212 2" xfId="501"/>
    <cellStyle name="_SING_TOOL_LIST9월최종본" xfId="502"/>
    <cellStyle name="_SING_TOOL_LIST9월최종본 2" xfId="503"/>
    <cellStyle name="_SKEC년간전망_0514" xfId="504"/>
    <cellStyle name="_SKEC년간전망_0514 2" xfId="505"/>
    <cellStyle name="_sorter_conv_tool_개별PAD" xfId="506"/>
    <cellStyle name="_sorter_conv_tool_개별PAD 2" xfId="507"/>
    <cellStyle name="_sorter_conv_tool현황040905" xfId="508"/>
    <cellStyle name="_sorter_conv_tool현황040905 2" xfId="509"/>
    <cellStyle name="_sorter_conv_tool현황04년10월" xfId="510"/>
    <cellStyle name="_sorter_conv_tool현황04년10월 2" xfId="511"/>
    <cellStyle name="_SPK ___(101210)" xfId="512"/>
    <cellStyle name="_SPK ___(101210) 2" xfId="513"/>
    <cellStyle name="_ST조사자료" xfId="514"/>
    <cellStyle name="_ST조사자료 2" xfId="515"/>
    <cellStyle name="_ST조사자료(99년5월)" xfId="516"/>
    <cellStyle name="_ST조사자료(99년5월) 2" xfId="517"/>
    <cellStyle name="_tstc forcast33" xfId="518"/>
    <cellStyle name="_tstc forcast33 2" xfId="519"/>
    <cellStyle name="_tstc forcast33 3" xfId="520"/>
    <cellStyle name="_tstc forcast33_10월CAPA분석 생관用" xfId="521"/>
    <cellStyle name="_tstc forcast33_10월CAPA분석 생관用 2" xfId="522"/>
    <cellStyle name="_tstc forcast33_10월CAPA분석 생관用 3" xfId="523"/>
    <cellStyle name="_tstc forcast33_11월글로벌FCST기준생산계획" xfId="524"/>
    <cellStyle name="_tstc forcast33_11월글로벌FCST기준생산계획 2" xfId="525"/>
    <cellStyle name="_tstc forcast33_11월글로벌FCST기준생산계획 3" xfId="526"/>
    <cellStyle name="_tstc forcast33_2008 10월 capa" xfId="527"/>
    <cellStyle name="_tstc forcast33_2008 10월 capa 2" xfId="528"/>
    <cellStyle name="_tstc forcast33_2008 10월 capa 3" xfId="529"/>
    <cellStyle name="_WACC" xfId="530"/>
    <cellStyle name="_WACC 2" xfId="531"/>
    <cellStyle name="_WP4500_법인세조서" xfId="532"/>
    <cellStyle name="_WP4500_법인세조서 2" xfId="533"/>
    <cellStyle name="_WP5500_내부회계관리제도" xfId="534"/>
    <cellStyle name="_WP5500_내부회계관리제도 2" xfId="535"/>
    <cellStyle name="_WP-반기(7300)조서-안정국" xfId="536"/>
    <cellStyle name="_WP-반기(7300)조서-안정국 2" xfId="537"/>
    <cellStyle name="_WP-증권전산2002_안정국" xfId="538"/>
    <cellStyle name="_WP-증권전산2002_안정국 2" xfId="539"/>
    <cellStyle name="_WP-코아매직전환사채계산-1" xfId="540"/>
    <cellStyle name="_WP-코아매직전환사채계산-1 2" xfId="541"/>
    <cellStyle name="_감가상각비(상각중인자산-경영계획) 12.25" xfId="542"/>
    <cellStyle name="_감가상각비(상각중인자산-경영계획) 12.25 2" xfId="543"/>
    <cellStyle name="_감사지적사항수정안_개별_오류수정_030306" xfId="544"/>
    <cellStyle name="_감사지적사항수정안_개별_오류수정_030306 2" xfId="545"/>
    <cellStyle name="_경북 AJE List(필드철수)" xfId="546"/>
    <cellStyle name="_경북 AJE List(필드철수) 2" xfId="547"/>
    <cellStyle name="_경비 년간예상양식" xfId="548"/>
    <cellStyle name="_경비 년간예상양식 2" xfId="549"/>
    <cellStyle name="_경비계11" xfId="550"/>
    <cellStyle name="_경비계11 2" xfId="551"/>
    <cellStyle name="_경비실적" xfId="552"/>
    <cellStyle name="_경비실적 2" xfId="553"/>
    <cellStyle name="_경영현황(0212_권상희)" xfId="554"/>
    <cellStyle name="_경영현황(0212_권상희) 2" xfId="555"/>
    <cellStyle name="_경영회의(1027)_계수" xfId="556"/>
    <cellStyle name="_경영회의(1027)_계수 2" xfId="557"/>
    <cellStyle name="_경영회의(1027)_계수(수정1103)" xfId="558"/>
    <cellStyle name="_경영회의(1027)_계수(수정1103) 2" xfId="559"/>
    <cellStyle name="_경영회의양식" xfId="560"/>
    <cellStyle name="_경영회의양식 2" xfId="561"/>
    <cellStyle name="_계수_냉공" xfId="562"/>
    <cellStyle name="_계수_냉공 2" xfId="563"/>
    <cellStyle name="_계수별첨" xfId="564"/>
    <cellStyle name="_계수별첨 2" xfId="565"/>
    <cellStyle name="_계정별세부편성지침(경비)" xfId="566"/>
    <cellStyle name="_계정별세부편성지침(경비) 2" xfId="567"/>
    <cellStyle name="_계획3" xfId="568"/>
    <cellStyle name="_계획3 2" xfId="569"/>
    <cellStyle name="_관리실행" xfId="570"/>
    <cellStyle name="_관리실행 2" xfId="571"/>
    <cellStyle name="_구매2010年经营计划09-12-8" xfId="572"/>
    <cellStyle name="_구조조정" xfId="573"/>
    <cellStyle name="_구조조정 2" xfId="574"/>
    <cellStyle name="_글로벌아이엔씨aje_final" xfId="575"/>
    <cellStyle name="_글로벌아이엔씨aje_final 2" xfId="576"/>
    <cellStyle name="_글로벌엠에프지aje_0314" xfId="577"/>
    <cellStyle name="_글로벌엠에프지aje_0314 2" xfId="578"/>
    <cellStyle name="_글로벌텔레콤leadsheet (2004-3-15)" xfId="579"/>
    <cellStyle name="_글로벌텔레콤leadsheet (2004-3-15) 2" xfId="580"/>
    <cellStyle name="_금형" xfId="581"/>
    <cellStyle name="_금형 2" xfId="582"/>
    <cellStyle name="_금형&amp;KIT(05월29일)" xfId="583"/>
    <cellStyle name="_금형&amp;KIT(05월29일) 2" xfId="584"/>
    <cellStyle name="_금형&amp;kit수량(011101)" xfId="585"/>
    <cellStyle name="_금형&amp;kit수량(011101) 2" xfId="586"/>
    <cellStyle name="_금형현황_040815" xfId="587"/>
    <cellStyle name="_금형현황_040815 2" xfId="588"/>
    <cellStyle name="_기말AJList_글맥학원0306" xfId="589"/>
    <cellStyle name="_기말AJList_글맥학원0306 2" xfId="590"/>
    <cellStyle name="_기말감사조서_디지탈월드2006_v6_지분법수정판" xfId="591"/>
    <cellStyle name="_기말감사조서_디지탈월드2006_v6_지분법수정판 2" xfId="592"/>
    <cellStyle name="_김동언조서" xfId="593"/>
    <cellStyle name="_김동언조서 2" xfId="594"/>
    <cellStyle name="_남양2003정산표0302V2_법인세반영전" xfId="595"/>
    <cellStyle name="_남양2003정산표0302V2_법인세반영전 2" xfId="596"/>
    <cellStyle name="_년도별총원가" xfId="597"/>
    <cellStyle name="_년도별총원가 2" xfId="598"/>
    <cellStyle name="_대원씨아이 반기조서(2002.8.5)" xfId="599"/>
    <cellStyle name="_대원씨아이 반기조서(2002.8.5) 2" xfId="600"/>
    <cellStyle name="_대원씨아이 정산표(2002.8.5)" xfId="601"/>
    <cellStyle name="_대원씨아이 정산표(2002.8.5) 2" xfId="602"/>
    <cellStyle name="_대차대조표" xfId="603"/>
    <cellStyle name="_대차대조표 2" xfId="604"/>
    <cellStyle name="_도급직 계산내역" xfId="605"/>
    <cellStyle name="_도급직 계산내역 2" xfId="606"/>
    <cellStyle name="_동관공장 업체자료 Rev.0" xfId="607"/>
    <cellStyle name="_드림미르 조서 통합0203" xfId="608"/>
    <cellStyle name="_드림미르 조서 통합0203 2" xfId="609"/>
    <cellStyle name="_드림미르정산표0209_hsj" xfId="610"/>
    <cellStyle name="_드림미르정산표0209_hsj 2" xfId="611"/>
    <cellStyle name="_디지털월드(사전적분석적절차)" xfId="612"/>
    <cellStyle name="_디지털월드(사전적분석적절차) 2" xfId="613"/>
    <cellStyle name="_리누딕스 수정사항 집계-CLOSING" xfId="616"/>
    <cellStyle name="_리누딕스 수정사항 집계-CLOSING 2" xfId="617"/>
    <cellStyle name="_리빙_main2_5" xfId="618"/>
    <cellStyle name="_리빙_main2_5 2" xfId="619"/>
    <cellStyle name="_만서기업 AJE List(2002.1.31)" xfId="620"/>
    <cellStyle name="_만서기업 AJE List(2002.1.31) 2" xfId="621"/>
    <cellStyle name="_만서기업 AJE List(2002.1.31)_01" xfId="622"/>
    <cellStyle name="_만서기업 AJE List(2002.1.31)_01 2" xfId="623"/>
    <cellStyle name="_만서기업 현금흐름표(2002.2.15)" xfId="624"/>
    <cellStyle name="_만서기업 현금흐름표(2002.2.15) 2" xfId="625"/>
    <cellStyle name="_매입채무 및 매출원가조서(아이시스테크놀러지_2001)" xfId="626"/>
    <cellStyle name="_매입채무 및 매출원가조서(아이시스테크놀러지_2001) 2" xfId="627"/>
    <cellStyle name="_매출계약서등" xfId="628"/>
    <cellStyle name="_매출계약서등 2" xfId="629"/>
    <cellStyle name="_매출채권" xfId="630"/>
    <cellStyle name="_매출채권 2" xfId="631"/>
    <cellStyle name="_면적배부기준" xfId="632"/>
    <cellStyle name="_면적배부기준 2" xfId="633"/>
    <cellStyle name="_모인소프트 Score sheet_0304" xfId="634"/>
    <cellStyle name="_모인소프트 Score sheet_0304 2" xfId="635"/>
    <cellStyle name="_반기조서-안정국 0825 ①" xfId="636"/>
    <cellStyle name="_반기조서-안정국 0825 ① 2" xfId="637"/>
    <cellStyle name="_보고01_3" xfId="638"/>
    <cellStyle name="_보고01_3 2" xfId="639"/>
    <cellStyle name="_보고061205 (구매팀 현황)" xfId="640"/>
    <cellStyle name="_보고061205 (구매팀 현황) 2" xfId="641"/>
    <cellStyle name="_보고용서전_1" xfId="642"/>
    <cellStyle name="_보고용서전_1 2" xfId="643"/>
    <cellStyle name="_부산케이블 AJE List(2002.2.23)" xfId="644"/>
    <cellStyle name="_부산케이블 AJE List(2002.2.23) 2" xfId="645"/>
    <cellStyle name="_불과집계 (2)" xfId="646"/>
    <cellStyle name="_불과집계 (2) 2" xfId="647"/>
    <cellStyle name="_불과집계Item (2)" xfId="648"/>
    <cellStyle name="_불과집계Item (2) 2" xfId="649"/>
    <cellStyle name="_사계기준재료" xfId="651"/>
    <cellStyle name="_사계기준재료 2" xfId="652"/>
    <cellStyle name="_사계기준재료_WACC" xfId="653"/>
    <cellStyle name="_사계기준재료_WACC 2" xfId="654"/>
    <cellStyle name="_사계기준재료_대차대조표" xfId="655"/>
    <cellStyle name="_사계기준재료_대차대조표 2" xfId="656"/>
    <cellStyle name="_삼영중간" xfId="657"/>
    <cellStyle name="_삼영중간 2" xfId="658"/>
    <cellStyle name="_생판93~00" xfId="659"/>
    <cellStyle name="_생판93~00 2" xfId="660"/>
    <cellStyle name="_생판99년간예상" xfId="661"/>
    <cellStyle name="_생판99년간예상 2" xfId="662"/>
    <cellStyle name="_샤시 (2)" xfId="663"/>
    <cellStyle name="_샤시 (2) 2" xfId="664"/>
    <cellStyle name="_샤시 (2)_1" xfId="665"/>
    <cellStyle name="_샤시 (2)_1 2" xfId="666"/>
    <cellStyle name="_샤시 (2)_1 3" xfId="667"/>
    <cellStyle name="_샤시 (2)_2" xfId="668"/>
    <cellStyle name="_샤시 (2)_2 2" xfId="669"/>
    <cellStyle name="_샤시 (2)_2 3" xfId="670"/>
    <cellStyle name="_서울전자기말조서_김형우_2003-3-4" xfId="671"/>
    <cellStyle name="_서울전자기말조서_김형우_2003-3-4 2" xfId="672"/>
    <cellStyle name="_서울전자통신 정산표(2004.03.05)_kjh수정" xfId="673"/>
    <cellStyle name="_서울전자통신 정산표(2004.03.05)_kjh수정 2" xfId="674"/>
    <cellStyle name="_서전연결조서3" xfId="675"/>
    <cellStyle name="_서전연결조서3 2" xfId="676"/>
    <cellStyle name="_세넥스테크 반기검토조서(2003.7.29)" xfId="677"/>
    <cellStyle name="_세넥스테크 반기검토조서(2003.7.29) 2" xfId="678"/>
    <cellStyle name="_세넥스테크 영업권검토조서(2003.7.30)" xfId="679"/>
    <cellStyle name="_세넥스테크 영업권검토조서(2003.7.30) 2" xfId="680"/>
    <cellStyle name="_세중모비즈 주석" xfId="681"/>
    <cellStyle name="_세중모비즈 주석 2" xfId="682"/>
    <cellStyle name="_세중정산표(2003)0317" xfId="683"/>
    <cellStyle name="_세중정산표(2003)0317 2" xfId="684"/>
    <cellStyle name="_속보2" xfId="685"/>
    <cellStyle name="_속보2 2" xfId="686"/>
    <cellStyle name="_속보3H" xfId="687"/>
    <cellStyle name="_속보3H 2" xfId="688"/>
    <cellStyle name="_손익계산서" xfId="689"/>
    <cellStyle name="_손익계산서 2" xfId="690"/>
    <cellStyle name="_수정사항 final-meeting 후" xfId="691"/>
    <cellStyle name="_수정사항 final-meeting 후 2" xfId="692"/>
    <cellStyle name="_수정사항집계표(남양아스콘)030221_법인세반영전" xfId="693"/>
    <cellStyle name="_수정사항집계표(남양아스콘)030221_법인세반영전 2" xfId="694"/>
    <cellStyle name="_수정사항집계표(이모션2003반기)_closing0805①" xfId="695"/>
    <cellStyle name="_수정사항집계표(이모션2003반기)_closing0805① 2" xfId="696"/>
    <cellStyle name="_수정사항집계표(이모션2003반기)0802" xfId="697"/>
    <cellStyle name="_수정사항집계표(이모션2003반기)0802 2" xfId="698"/>
    <cellStyle name="_수정사항집계표2.28" xfId="699"/>
    <cellStyle name="_수정사항집계표2.28 2" xfId="700"/>
    <cellStyle name="_신모델 목표 수율" xfId="701"/>
    <cellStyle name="_신안전자정산표0723" xfId="702"/>
    <cellStyle name="_신안전자정산표0723 2" xfId="703"/>
    <cellStyle name="_실적3" xfId="704"/>
    <cellStyle name="_실적3 2" xfId="705"/>
    <cellStyle name="_실적보고5" xfId="706"/>
    <cellStyle name="_실적보고5 2" xfId="707"/>
    <cellStyle name="_써니벨테크 AJE List(2002.3.23)" xfId="708"/>
    <cellStyle name="_써니벨테크 AJE List(2002.3.23) 2" xfId="709"/>
    <cellStyle name="_써니벨테크 현금흐름표(2002.4.4)" xfId="710"/>
    <cellStyle name="_써니벨테크 현금흐름표(2002.4.4) 2" xfId="711"/>
    <cellStyle name="_씨팔마지막" xfId="712"/>
    <cellStyle name="_씨팔마지막 2" xfId="713"/>
    <cellStyle name="_아세뜨아인스미디어 수정사항 집계(JYH)" xfId="714"/>
    <cellStyle name="_아세뜨아인스미디어 수정사항 집계(JYH) 2" xfId="715"/>
    <cellStyle name="_아이시스네트 정산표_20020301_2_이연법인세 조정의 백업" xfId="716"/>
    <cellStyle name="_아이시스네트 정산표_20020301_2_이연법인세 조정의 백업 2" xfId="717"/>
    <cellStyle name="_아이퍼스트valuation_0922(최종분)" xfId="718"/>
    <cellStyle name="_양식2000" xfId="719"/>
    <cellStyle name="_양식2000 2" xfId="720"/>
    <cellStyle name="_어봉환" xfId="721"/>
    <cellStyle name="_어봉환 2" xfId="722"/>
    <cellStyle name="_업계평균이자율" xfId="723"/>
    <cellStyle name="_업계평균이자율 2" xfId="724"/>
    <cellStyle name="_에카매출조서(홍)-2003.1.13" xfId="725"/>
    <cellStyle name="_에카매출조서(홍)-2003.1.13 2" xfId="726"/>
    <cellStyle name="_엑셈정산표0204" xfId="727"/>
    <cellStyle name="_엑셈정산표0204 2" xfId="728"/>
    <cellStyle name="_엘케이에프에스 기말조서_hes(2002.4.24)" xfId="729"/>
    <cellStyle name="_엘케이에프에스 기말조서_hes(2002.4.24) 2" xfId="730"/>
    <cellStyle name="_영문재무제표(20060121)" xfId="731"/>
    <cellStyle name="_영문재무제표(20060121) 2" xfId="732"/>
    <cellStyle name="_영보사내커플" xfId="733"/>
    <cellStyle name="_영보사내커플 2" xfId="734"/>
    <cellStyle name="_영상" xfId="735"/>
    <cellStyle name="_영상 2" xfId="736"/>
    <cellStyle name="_영상 3" xfId="737"/>
    <cellStyle name="_영업외수지집계-1025" xfId="738"/>
    <cellStyle name="_영업외수지집계-1025 2" xfId="739"/>
    <cellStyle name="_예상12속" xfId="740"/>
    <cellStyle name="_예상12속 2" xfId="741"/>
    <cellStyle name="_오픈비즈기말조서0226" xfId="742"/>
    <cellStyle name="_오픈비즈기말조서0226 2" xfId="743"/>
    <cellStyle name="_요약BS" xfId="744"/>
    <cellStyle name="_요약BS 2" xfId="745"/>
    <cellStyle name="_우리방송 수정사항 최종본 (2003년)" xfId="746"/>
    <cellStyle name="_우리방송 수정사항 최종본 (2003년) 2" xfId="747"/>
    <cellStyle name="_우성모직 실사조서20050407" xfId="748"/>
    <cellStyle name="_우성모직 실사조서20050407 2" xfId="749"/>
    <cellStyle name="_원가검토서(사출)" xfId="750"/>
    <cellStyle name="_원가검토서(사출) 2" xfId="751"/>
    <cellStyle name="_원텔 정산표(2004.02.12)_자료보완후" xfId="752"/>
    <cellStyle name="_원텔 정산표(2004.02.12)_자료보완후 2" xfId="753"/>
    <cellStyle name="_원텔 정산표(2004.02.21)" xfId="754"/>
    <cellStyle name="_원텔 정산표(2004.02.21) 2" xfId="755"/>
    <cellStyle name="_월별손익계산서_한글화200606" xfId="756"/>
    <cellStyle name="_월별손익계산서_한글화200606 2" xfId="757"/>
    <cellStyle name="_유형집계Item (2)" xfId="758"/>
    <cellStyle name="_유형집계Item (2) 2" xfId="759"/>
    <cellStyle name="_이모션반기조서0804" xfId="760"/>
    <cellStyle name="_이모션반기조서0804 2" xfId="761"/>
    <cellStyle name="_이모션정산표(2004)회사송부" xfId="762"/>
    <cellStyle name="_이모션정산표(2004)회사송부 2" xfId="763"/>
    <cellStyle name="_이연법인세_세중_0321" xfId="764"/>
    <cellStyle name="_이연법인세_세중_0321 2" xfId="765"/>
    <cellStyle name="_일진씨투씨_기말감사200606_pcy" xfId="766"/>
    <cellStyle name="_일진씨투씨_기말감사200606_pcy 2" xfId="767"/>
    <cellStyle name="_임원차량 규정件" xfId="768"/>
    <cellStyle name="_임원차량 규정件 2" xfId="769"/>
    <cellStyle name="_자금수지" xfId="770"/>
    <cellStyle name="_자금수지 2" xfId="771"/>
    <cellStyle name="_자금수지09" xfId="772"/>
    <cellStyle name="_자금수지09 2" xfId="773"/>
    <cellStyle name="_자금수지11" xfId="774"/>
    <cellStyle name="_자금수지11 2" xfId="775"/>
    <cellStyle name="_자금수지12" xfId="776"/>
    <cellStyle name="_자금수지12 2" xfId="777"/>
    <cellStyle name="_자금운용 (2)" xfId="778"/>
    <cellStyle name="_자금운용 (2) 2" xfId="779"/>
    <cellStyle name="_재고계획2" xfId="780"/>
    <cellStyle name="_재고계획2 2" xfId="781"/>
    <cellStyle name="_재고자산평가_영보2006" xfId="782"/>
    <cellStyle name="_재고자산평가_영보2006 2" xfId="783"/>
    <cellStyle name="_재고채권" xfId="784"/>
    <cellStyle name="_재고채권 2" xfId="785"/>
    <cellStyle name="_재무계획" xfId="786"/>
    <cellStyle name="_재무계획 2" xfId="787"/>
    <cellStyle name="_전파기지국2005반기검토조서(20050728)" xfId="788"/>
    <cellStyle name="_전파기지국2005반기검토조서(20050728) 2" xfId="789"/>
    <cellStyle name="_정산표 및 수정분개" xfId="790"/>
    <cellStyle name="_정산표 및 수정분개 2" xfId="791"/>
    <cellStyle name="_정산표 및 수정분개 3" xfId="792"/>
    <cellStyle name="_정산표 및 현금흐름표_글맥_0423_sh" xfId="793"/>
    <cellStyle name="_정산표 및 현금흐름표_글맥_0423_sh 2" xfId="794"/>
    <cellStyle name="_정산표(20040721_임범석)-손익포함" xfId="795"/>
    <cellStyle name="_정산표(20040721_임범석)-손익포함 2" xfId="796"/>
    <cellStyle name="_정산표(20040722_임범석)" xfId="797"/>
    <cellStyle name="_정산표(20040722_임범석) 2" xfId="798"/>
    <cellStyle name="_정산표(글로벌아이엔씨2002_0307)_ksw" xfId="799"/>
    <cellStyle name="_정산표(글로벌아이엔씨2002_0307)_ksw 2" xfId="800"/>
    <cellStyle name="_정산표(낙스넷2002_030227)_황정식ssn" xfId="801"/>
    <cellStyle name="_정산표(낙스넷2002_030227)_황정식ssn 2" xfId="802"/>
    <cellStyle name="_정산표(바이오톡스텍)0129" xfId="803"/>
    <cellStyle name="_정산표(바이오톡스텍)0129 2" xfId="804"/>
    <cellStyle name="_정산표0803" xfId="805"/>
    <cellStyle name="_정산표0803 2" xfId="806"/>
    <cellStyle name="_정산표0805_법인세부분추가" xfId="807"/>
    <cellStyle name="_정산표0805_법인세부분추가 2" xfId="808"/>
    <cellStyle name="_제8기 결산명세서" xfId="809"/>
    <cellStyle name="_제8기 결산명세서 2" xfId="810"/>
    <cellStyle name="_제니아크v1" xfId="811"/>
    <cellStyle name="_제니아크v1 2" xfId="812"/>
    <cellStyle name="_제조팀 인력 현황" xfId="813"/>
    <cellStyle name="_제조팀 인력 현황 2" xfId="814"/>
    <cellStyle name="_제품별 매출손익" xfId="815"/>
    <cellStyle name="_제품별 매출손익 2" xfId="816"/>
    <cellStyle name="_제품손익수불부" xfId="817"/>
    <cellStyle name="_제품손익수불부 2" xfId="818"/>
    <cellStyle name="_조정자료" xfId="819"/>
    <cellStyle name="_조정자료 2" xfId="820"/>
    <cellStyle name="_주식평가조서_삼원화성_0517_5" xfId="821"/>
    <cellStyle name="_주식평가조서_삼원화성_0517_5 2" xfId="822"/>
    <cellStyle name="_주요경영지표" xfId="823"/>
    <cellStyle name="_주요경영지표 2" xfId="824"/>
    <cellStyle name="_주요경영지표(엑셈)" xfId="825"/>
    <cellStyle name="_주요경영지표(엑셈) 2" xfId="826"/>
    <cellStyle name="_주요경영지표(피델릭스)" xfId="827"/>
    <cellStyle name="_주요경영지표(피델릭스) 2" xfId="828"/>
    <cellStyle name="_주임종장기대여금" xfId="829"/>
    <cellStyle name="_주임종장기대여금 2" xfId="830"/>
    <cellStyle name="_주임종장기대여금_적수" xfId="831"/>
    <cellStyle name="_주임종장기대여금_적수 2" xfId="832"/>
    <cellStyle name="_증권전산정산표-2003.2.3" xfId="833"/>
    <cellStyle name="_증권전산정산표-2003.2.3 2" xfId="834"/>
    <cellStyle name="_지역별(1227)" xfId="835"/>
    <cellStyle name="_지역별(1227) 2" xfId="836"/>
    <cellStyle name="_지티웹정산표0211" xfId="837"/>
    <cellStyle name="_지티웹정산표0211 2" xfId="838"/>
    <cellStyle name="_직접인력 임시휴업件" xfId="839"/>
    <cellStyle name="_직접인력 임시휴업件 2" xfId="840"/>
    <cellStyle name="_차체 (2)" xfId="841"/>
    <cellStyle name="_차체 (2) 2" xfId="842"/>
    <cellStyle name="_차체 (2)_1" xfId="843"/>
    <cellStyle name="_차체 (2)_1 2" xfId="844"/>
    <cellStyle name="_차체 (2)_1 3" xfId="845"/>
    <cellStyle name="_총괄7월보고809" xfId="846"/>
    <cellStyle name="_총괄7월보고809 2" xfId="847"/>
    <cellStyle name="_총괄별 (2)" xfId="848"/>
    <cellStyle name="_총괄별 (2) 2" xfId="849"/>
    <cellStyle name="_총괄보고" xfId="850"/>
    <cellStyle name="_총괄보고 2" xfId="851"/>
    <cellStyle name="_코아매직 2002년 기말감사조서" xfId="852"/>
    <cellStyle name="_코아매직 2002년 기말감사조서 2" xfId="853"/>
    <cellStyle name="_코아매직정산표&amp;CF(2003.2.6_hsj)" xfId="854"/>
    <cellStyle name="_코아매직정산표&amp;CF(2003.2.6_hsj) 2" xfId="855"/>
    <cellStyle name="_코아매직현금흐름표0822-1" xfId="856"/>
    <cellStyle name="_코아매직현금흐름표0822-1 2" xfId="857"/>
    <cellStyle name="_코아코아" xfId="858"/>
    <cellStyle name="_코아코아 2" xfId="859"/>
    <cellStyle name="_코아코아02" xfId="860"/>
    <cellStyle name="_코아코아02 2" xfId="861"/>
    <cellStyle name="_클로징정리한파일" xfId="862"/>
    <cellStyle name="_클로징정리한파일 2" xfId="863"/>
    <cellStyle name="_테크윈 earphone(071112)_TTA20" xfId="864"/>
    <cellStyle name="_테크윈 earphone(071112)_TTA20 2" xfId="865"/>
    <cellStyle name="_토지건물 (2)" xfId="866"/>
    <cellStyle name="_토지건물 (2) 2" xfId="867"/>
    <cellStyle name="_통합본 1. kjh(system)0808_" xfId="868"/>
    <cellStyle name="_통합본 1. kjh(system)0808_ 2" xfId="869"/>
    <cellStyle name="_투자전망(0320)" xfId="870"/>
    <cellStyle name="_투자전망(0320) 2" xfId="871"/>
    <cellStyle name="_투자전망(0320) 3" xfId="872"/>
    <cellStyle name="_트레이스기말조서(곽_최종본)" xfId="873"/>
    <cellStyle name="_트레이스기말조서(곽_최종본) 2" xfId="874"/>
    <cellStyle name="_특관자거래(세중)" xfId="875"/>
    <cellStyle name="_특관자거래(세중) 2" xfId="876"/>
    <cellStyle name="_포인칩스정산김서식" xfId="877"/>
    <cellStyle name="_포인칩스정산김서식 2" xfId="878"/>
    <cellStyle name="_포인칩스정산표0110" xfId="879"/>
    <cellStyle name="_포인칩스정산표0110 2" xfId="880"/>
    <cellStyle name="_프로젝트지연율_030724" xfId="881"/>
    <cellStyle name="_프로젝트지연율_030724 2" xfId="882"/>
    <cellStyle name="_한경비피조서0216" xfId="883"/>
    <cellStyle name="_한경비피조서0216 2" xfId="884"/>
    <cellStyle name="_현금흐름표 교육자료 021129" xfId="885"/>
    <cellStyle name="_현금흐름표 교육자료 021129 2" xfId="886"/>
    <cellStyle name="_현금흐름표두번째" xfId="887"/>
    <cellStyle name="_현금흐름표두번째 2" xfId="888"/>
    <cellStyle name="_현황정리_리빙1" xfId="889"/>
    <cellStyle name="_현황정리_리빙1 2" xfId="890"/>
    <cellStyle name="_현황정리_사업부요청" xfId="891"/>
    <cellStyle name="_현황정리_사업부요청 2" xfId="892"/>
    <cellStyle name="_현황정리_사업부요청투자" xfId="893"/>
    <cellStyle name="_현황정리_사업부요청투자 2" xfId="894"/>
    <cellStyle name="_협의회부속1103" xfId="895"/>
    <cellStyle name="_협의회부속1103 2" xfId="896"/>
    <cellStyle name="_협의회부속양식_최종" xfId="897"/>
    <cellStyle name="_협의회부속양식_최종 2" xfId="898"/>
    <cellStyle name="_환POSITION" xfId="899"/>
    <cellStyle name="_환POSITION 2" xfId="900"/>
    <cellStyle name="_회계장부" xfId="901"/>
    <cellStyle name="_회계장부 2" xfId="902"/>
    <cellStyle name="_东莞大进音响有限公司2008年05月购买精算 (1)" xfId="614"/>
    <cellStyle name="_东莞大进音响有限公司购买精算格式" xfId="615"/>
    <cellStyle name="_广原材料明细" xfId="650"/>
    <cellStyle name="¤@?e_laroux" xfId="905"/>
    <cellStyle name="¤d¤A|i[0]_laroux" xfId="906"/>
    <cellStyle name="¤d¤A|i_laroux" xfId="907"/>
    <cellStyle name="≫o±O[0]_≫a×U " xfId="903"/>
    <cellStyle name="≫o±O_≫a×U " xfId="904"/>
    <cellStyle name="•W_Book3" xfId="908"/>
    <cellStyle name="0,0_x000d__x000a_NA_x000d__x000a_" xfId="909"/>
    <cellStyle name="0,0_x000d__x000a_NA_x000d__x000a_ 2" xfId="910"/>
    <cellStyle name="0,0_x000d__x000a_NA_x000d__x000a_ 2 2" xfId="911"/>
    <cellStyle name="0,0_x000d__x000a_NA_x000d__x000a_ 3" xfId="912"/>
    <cellStyle name="0,0_x000d__x000a_NA_x000d__x000a_ 3 2" xfId="913"/>
    <cellStyle name="0,0_x000d__x000a_NA_x000d__x000a_ 4" xfId="914"/>
    <cellStyle name="0,0_x000d__x000a_NA_x000d__x000a__12月份订单管理台帐" xfId="915"/>
    <cellStyle name="0,0_x005f_x000d__x005f_x000a_NA_x005f_x000d__x005f_x000a_" xfId="916"/>
    <cellStyle name="0.0" xfId="917"/>
    <cellStyle name="¹eºÐA²_±aA¸" xfId="918"/>
    <cellStyle name="20% - Accent1 2" xfId="919"/>
    <cellStyle name="20% - Accent1 2 2" xfId="920"/>
    <cellStyle name="20% - Accent1 2 3" xfId="921"/>
    <cellStyle name="20% - Accent1 3" xfId="922"/>
    <cellStyle name="20% - Accent1 4" xfId="923"/>
    <cellStyle name="20% - Accent2 2" xfId="924"/>
    <cellStyle name="20% - Accent2 2 2" xfId="925"/>
    <cellStyle name="20% - Accent2 2 3" xfId="926"/>
    <cellStyle name="20% - Accent2 3" xfId="927"/>
    <cellStyle name="20% - Accent2 4" xfId="928"/>
    <cellStyle name="20% - Accent3 2" xfId="929"/>
    <cellStyle name="20% - Accent3 2 2" xfId="930"/>
    <cellStyle name="20% - Accent3 2 3" xfId="931"/>
    <cellStyle name="20% - Accent3 3" xfId="932"/>
    <cellStyle name="20% - Accent3 4" xfId="933"/>
    <cellStyle name="20% - Accent4 2" xfId="934"/>
    <cellStyle name="20% - Accent4 2 2" xfId="935"/>
    <cellStyle name="20% - Accent4 2 3" xfId="936"/>
    <cellStyle name="20% - Accent4 3" xfId="937"/>
    <cellStyle name="20% - Accent4 4" xfId="938"/>
    <cellStyle name="20% - Accent5 2" xfId="939"/>
    <cellStyle name="20% - Accent5 2 2" xfId="940"/>
    <cellStyle name="20% - Accent5 2 3" xfId="941"/>
    <cellStyle name="20% - Accent5 3" xfId="942"/>
    <cellStyle name="20% - Accent5 4" xfId="943"/>
    <cellStyle name="20% - Accent6 2" xfId="944"/>
    <cellStyle name="20% - Accent6 2 2" xfId="945"/>
    <cellStyle name="20% - Accent6 2 3" xfId="946"/>
    <cellStyle name="20% - Accent6 3" xfId="947"/>
    <cellStyle name="20% - Accent6 4" xfId="948"/>
    <cellStyle name="20% - 강조색1" xfId="949"/>
    <cellStyle name="20% - 강조색2" xfId="950"/>
    <cellStyle name="20% - 강조색3" xfId="951"/>
    <cellStyle name="20% - 강조색4" xfId="952"/>
    <cellStyle name="20% - 강조색5" xfId="953"/>
    <cellStyle name="20% - 강조색6" xfId="954"/>
    <cellStyle name="20% - 强调文字颜色 1 2" xfId="955"/>
    <cellStyle name="20% - 强调文字颜色 2 2" xfId="956"/>
    <cellStyle name="20% - 强调文字颜色 3 2" xfId="957"/>
    <cellStyle name="20% - 强调文字颜色 4 2" xfId="958"/>
    <cellStyle name="20% - 强调文字颜色 5 2" xfId="959"/>
    <cellStyle name="20% - 强调文字颜色 6 2" xfId="960"/>
    <cellStyle name="³f¹o [0]_RESULTS" xfId="961"/>
    <cellStyle name="³f¹o[0]_laroux" xfId="962"/>
    <cellStyle name="³f¹o_laroux" xfId="963"/>
    <cellStyle name="40% - Accent1 2" xfId="964"/>
    <cellStyle name="40% - Accent1 2 2" xfId="965"/>
    <cellStyle name="40% - Accent1 2 3" xfId="966"/>
    <cellStyle name="40% - Accent1 3" xfId="967"/>
    <cellStyle name="40% - Accent1 4" xfId="968"/>
    <cellStyle name="40% - Accent2 2" xfId="969"/>
    <cellStyle name="40% - Accent2 2 2" xfId="970"/>
    <cellStyle name="40% - Accent2 2 3" xfId="971"/>
    <cellStyle name="40% - Accent2 3" xfId="972"/>
    <cellStyle name="40% - Accent2 4" xfId="973"/>
    <cellStyle name="40% - Accent3 2" xfId="974"/>
    <cellStyle name="40% - Accent3 2 2" xfId="975"/>
    <cellStyle name="40% - Accent3 2 3" xfId="976"/>
    <cellStyle name="40% - Accent3 3" xfId="977"/>
    <cellStyle name="40% - Accent3 4" xfId="978"/>
    <cellStyle name="40% - Accent4 2" xfId="979"/>
    <cellStyle name="40% - Accent4 2 2" xfId="980"/>
    <cellStyle name="40% - Accent4 2 3" xfId="981"/>
    <cellStyle name="40% - Accent4 3" xfId="982"/>
    <cellStyle name="40% - Accent4 4" xfId="983"/>
    <cellStyle name="40% - Accent5 2" xfId="984"/>
    <cellStyle name="40% - Accent5 2 2" xfId="985"/>
    <cellStyle name="40% - Accent5 2 3" xfId="986"/>
    <cellStyle name="40% - Accent5 3" xfId="987"/>
    <cellStyle name="40% - Accent5 4" xfId="988"/>
    <cellStyle name="40% - Accent6 2" xfId="989"/>
    <cellStyle name="40% - Accent6 2 2" xfId="990"/>
    <cellStyle name="40% - Accent6 2 3" xfId="991"/>
    <cellStyle name="40% - Accent6 3" xfId="992"/>
    <cellStyle name="40% - Accent6 4" xfId="993"/>
    <cellStyle name="40% - 강조색1" xfId="994"/>
    <cellStyle name="40% - 강조색2" xfId="995"/>
    <cellStyle name="40% - 강조색3" xfId="996"/>
    <cellStyle name="40% - 강조색4" xfId="997"/>
    <cellStyle name="40% - 강조색5" xfId="998"/>
    <cellStyle name="40% - 강조색6" xfId="999"/>
    <cellStyle name="40% - 强调文字颜色 1 2" xfId="1000"/>
    <cellStyle name="40% - 强调文字颜色 2 2" xfId="1001"/>
    <cellStyle name="40% - 强调文字颜色 3 2" xfId="1002"/>
    <cellStyle name="40% - 强调文字颜色 4 2" xfId="1003"/>
    <cellStyle name="40% - 强调文字颜色 5 2" xfId="1004"/>
    <cellStyle name="40% - 强调文字颜色 6 2" xfId="1005"/>
    <cellStyle name="4월12일" xfId="1006"/>
    <cellStyle name="4월12일 2" xfId="1007"/>
    <cellStyle name="4월12일 3" xfId="1008"/>
    <cellStyle name="5. 판매관리비 명세서" xfId="1009"/>
    <cellStyle name="5. 판매관리비 명세서 2" xfId="1010"/>
    <cellStyle name="5. 판매관리비 명세서 3" xfId="1011"/>
    <cellStyle name="60% - Accent1 2" xfId="1012"/>
    <cellStyle name="60% - Accent1 2 2" xfId="1013"/>
    <cellStyle name="60% - Accent1 2 3" xfId="1014"/>
    <cellStyle name="60% - Accent1 3" xfId="1015"/>
    <cellStyle name="60% - Accent1 4" xfId="1016"/>
    <cellStyle name="60% - Accent2 2" xfId="1017"/>
    <cellStyle name="60% - Accent2 2 2" xfId="1018"/>
    <cellStyle name="60% - Accent2 2 3" xfId="1019"/>
    <cellStyle name="60% - Accent2 3" xfId="1020"/>
    <cellStyle name="60% - Accent2 4" xfId="1021"/>
    <cellStyle name="60% - Accent3 2" xfId="1022"/>
    <cellStyle name="60% - Accent3 2 2" xfId="1023"/>
    <cellStyle name="60% - Accent3 2 3" xfId="1024"/>
    <cellStyle name="60% - Accent3 3" xfId="1025"/>
    <cellStyle name="60% - Accent3 4" xfId="1026"/>
    <cellStyle name="60% - Accent4 2" xfId="1027"/>
    <cellStyle name="60% - Accent4 2 2" xfId="1028"/>
    <cellStyle name="60% - Accent4 2 3" xfId="1029"/>
    <cellStyle name="60% - Accent4 3" xfId="1030"/>
    <cellStyle name="60% - Accent4 4" xfId="1031"/>
    <cellStyle name="60% - Accent5 2" xfId="1032"/>
    <cellStyle name="60% - Accent5 2 2" xfId="1033"/>
    <cellStyle name="60% - Accent5 2 3" xfId="1034"/>
    <cellStyle name="60% - Accent5 3" xfId="1035"/>
    <cellStyle name="60% - Accent5 4" xfId="1036"/>
    <cellStyle name="60% - Accent6 2" xfId="1037"/>
    <cellStyle name="60% - Accent6 2 2" xfId="1038"/>
    <cellStyle name="60% - Accent6 2 3" xfId="1039"/>
    <cellStyle name="60% - Accent6 3" xfId="1040"/>
    <cellStyle name="60% - Accent6 4" xfId="1041"/>
    <cellStyle name="60% - 강조색1" xfId="1042"/>
    <cellStyle name="60% - 강조색2" xfId="1043"/>
    <cellStyle name="60% - 강조색3" xfId="1044"/>
    <cellStyle name="60% - 강조색4" xfId="1045"/>
    <cellStyle name="60% - 강조색5" xfId="1046"/>
    <cellStyle name="60% - 강조색6" xfId="1047"/>
    <cellStyle name="60% - 强调文字颜色 1 2" xfId="1048"/>
    <cellStyle name="60% - 强调文字颜色 2 2" xfId="1049"/>
    <cellStyle name="60% - 强调文字颜色 3 2" xfId="1050"/>
    <cellStyle name="60% - 强调文字颜色 4 2" xfId="1051"/>
    <cellStyle name="60% - 强调文字颜色 5 2" xfId="1052"/>
    <cellStyle name="60% - 强调文字颜色 6 2" xfId="1053"/>
    <cellStyle name="7" xfId="1054"/>
    <cellStyle name="7 2" xfId="1055"/>
    <cellStyle name="7 3" xfId="1056"/>
    <cellStyle name="7 4" xfId="1057"/>
    <cellStyle name="7_08년9월원자재매입계획" xfId="1058"/>
    <cellStyle name="7_08년9월원자재매입계획 2" xfId="1059"/>
    <cellStyle name="7_08년9월원자재매입계획 3" xfId="1060"/>
    <cellStyle name="7_08년9월원자재매입계획_09년 경영계획(구매계획)ver2" xfId="1061"/>
    <cellStyle name="7_08년9월원자재매입계획_09년 경영계획(구매계획)ver2 2" xfId="1062"/>
    <cellStyle name="7_08년9월원자재매입계획_09년 경영계획(구매계획)ver2 3" xfId="1063"/>
    <cellStyle name="7_08년9월원자재매입계획_09년 경영계획(구매계획)ver2_2010년 COST DOWN 실적및 재료비 내역(3월)" xfId="1064"/>
    <cellStyle name="7_08년9월원자재매입계획_09년 경영계획(구매계획)ver2_2010년 COST DOWN 실적및 재료비 내역(3월) 2" xfId="1065"/>
    <cellStyle name="7_08년9월원자재매입계획_09년 경영계획(구매계획)ver2_2010년 COST DOWN 실적및 재료비 내역(3월) 3" xfId="1066"/>
    <cellStyle name="7_08년9월원자재매입계획_09년 경영계획(구매계획)ver2_2010년 COST DOWN 실적및 재료비 내역(3월)_TW 31x14mm 견적 관련" xfId="1067"/>
    <cellStyle name="7_08년9월원자재매입계획_09년 경영계획(구매계획)ver2_2010년 COST DOWN 실적및 재료비 내역(3월)_TW 31x14mm 견적 관련 2" xfId="1068"/>
    <cellStyle name="7_08년9월원자재매입계획_09년 경영계획(구매계획)ver2_2010년 COST DOWN 실적및 재료비 내역(3월)_TW 31x14mm 견적 관련 3" xfId="1069"/>
    <cellStyle name="7_08년9월원자재매입계획_09년 경영계획(구매계획)ver2_2010년 판매계획대비 실적" xfId="1070"/>
    <cellStyle name="7_08년9월원자재매입계획_09년 경영계획(구매계획)ver2_2010년 판매계획대비 실적 2" xfId="1071"/>
    <cellStyle name="7_08년9월원자재매입계획_09년 경영계획(구매계획)ver2_2010년 판매계획대비 실적 3" xfId="1072"/>
    <cellStyle name="7_08년9월원자재매입계획_09년 경영계획(구매계획)ver2_2010년 판매계획대비 실적_TW 31x14mm 견적 관련" xfId="1073"/>
    <cellStyle name="7_08년9월원자재매입계획_09년 경영계획(구매계획)ver2_2010년 판매계획대비 실적_TW 31x14mm 견적 관련 2" xfId="1074"/>
    <cellStyle name="7_08년9월원자재매입계획_09년 경영계획(구매계획)ver2_2010년 판매계획대비 실적_TW 31x14mm 견적 관련 3" xfId="1075"/>
    <cellStyle name="7_08년9월원자재매입계획_09년 경영계획(구매계획)ver2_2010년_CD_계획(2010.04.15)" xfId="1076"/>
    <cellStyle name="7_08년9월원자재매입계획_09년 경영계획(구매계획)ver2_2010년_CD_계획(2010.04.15) 2" xfId="1077"/>
    <cellStyle name="7_08년9월원자재매입계획_09년 경영계획(구매계획)ver2_2010년_CD_계획(2010.04.15) 3" xfId="1078"/>
    <cellStyle name="7_08년9월원자재매입계획_09년 경영계획(구매계획)ver2_2010년_CD_계획(2010.04.15)_TW 31x14mm 견적 관련" xfId="1079"/>
    <cellStyle name="7_08년9월원자재매입계획_09년 경영계획(구매계획)ver2_2010년_CD_계획(2010.04.15)_TW 31x14mm 견적 관련 2" xfId="1080"/>
    <cellStyle name="7_08년9월원자재매입계획_09년 경영계획(구매계획)ver2_2010년_CD_계획(2010.04.15)_TW 31x14mm 견적 관련 3" xfId="1081"/>
    <cellStyle name="7_08년9월원자재매입계획_09년 경영계획(구매계획)ver2_E.P 재료비" xfId="1082"/>
    <cellStyle name="7_08년9월원자재매입계획_09년 경영계획(구매계획)ver2_E.P 재료비 2" xfId="1083"/>
    <cellStyle name="7_08년9월원자재매입계획_09년 경영계획(구매계획)ver2_E.P 재료비 3" xfId="1084"/>
    <cellStyle name="7_08년9월원자재매입계획_09년 경영계획(구매계획)ver2_E.P 재료비.-1xls(1)" xfId="1085"/>
    <cellStyle name="7_08년9월원자재매입계획_09년 경영계획(구매계획)ver2_E.P 재료비.-1xls(1) 2" xfId="1086"/>
    <cellStyle name="7_08년9월원자재매입계획_09년 경영계획(구매계획)ver2_E.P 재료비.-1xls(1) 3" xfId="1087"/>
    <cellStyle name="7_08년9월원자재매입계획_09년 경영계획(구매계획)ver2_E.P 재료비.-1xls(1)(1)" xfId="1088"/>
    <cellStyle name="7_08년9월원자재매입계획_09년 경영계획(구매계획)ver2_E.P 재료비.-1xls(1)(1) 2" xfId="1089"/>
    <cellStyle name="7_08년9월원자재매입계획_09년 경영계획(구매계획)ver2_E.P 재료비.-1xls(1)(1) 3" xfId="1090"/>
    <cellStyle name="7_08년9월원자재매입계획_09년 경영계획(구매계획)ver2_E.P 재료비.-1xls(1)(1)_TW 31x14mm 견적 관련" xfId="1091"/>
    <cellStyle name="7_08년9월원자재매입계획_09년 경영계획(구매계획)ver2_E.P 재료비.-1xls(1)(1)_TW 31x14mm 견적 관련 2" xfId="1092"/>
    <cellStyle name="7_08년9월원자재매입계획_09년 경영계획(구매계획)ver2_E.P 재료비.-1xls(1)(1)_TW 31x14mm 견적 관련 3" xfId="1093"/>
    <cellStyle name="7_08년9월원자재매입계획_09년 경영계획(구매계획)ver2_E.P 재료비.-1xls(1)_TW 31x14mm 견적 관련" xfId="1094"/>
    <cellStyle name="7_08년9월원자재매입계획_09년 경영계획(구매계획)ver2_E.P 재료비.-1xls(1)_TW 31x14mm 견적 관련 2" xfId="1095"/>
    <cellStyle name="7_08년9월원자재매입계획_09년 경영계획(구매계획)ver2_E.P 재료비.-1xls(1)_TW 31x14mm 견적 관련 3" xfId="1096"/>
    <cellStyle name="7_08년9월원자재매입계획_09년 경영계획(구매계획)ver2_E.P 재료비_TW 31x14mm 견적 관련" xfId="1097"/>
    <cellStyle name="7_08년9월원자재매입계획_09년 경영계획(구매계획)ver2_E.P 재료비_TW 31x14mm 견적 관련 2" xfId="1098"/>
    <cellStyle name="7_08년9월원자재매입계획_09년 경영계획(구매계획)ver2_E.P 재료비_TW 31x14mm 견적 관련 3" xfId="1099"/>
    <cellStyle name="7_08년9월원자재매입계획_2010년 COST DOWN 실적및 재료비 내역(3월)" xfId="1100"/>
    <cellStyle name="7_08년9월원자재매입계획_2010년 COST DOWN 실적및 재료비 내역(3월) 2" xfId="1101"/>
    <cellStyle name="7_08년9월원자재매입계획_2010년 COST DOWN 실적및 재료비 내역(3월) 3" xfId="1102"/>
    <cellStyle name="7_08년9월원자재매입계획_2010년 COST DOWN 실적및 재료비 내역(3월)_TW 31x14mm 견적 관련" xfId="1103"/>
    <cellStyle name="7_08년9월원자재매입계획_2010년 COST DOWN 실적및 재료비 내역(3월)_TW 31x14mm 견적 관련 2" xfId="1104"/>
    <cellStyle name="7_08년9월원자재매입계획_2010년 COST DOWN 실적및 재료비 내역(3월)_TW 31x14mm 견적 관련 3" xfId="1105"/>
    <cellStyle name="7_08년9월원자재매입계획_2010년 판매계획대비 실적" xfId="1106"/>
    <cellStyle name="7_08년9월원자재매입계획_2010년 판매계획대비 실적 2" xfId="1107"/>
    <cellStyle name="7_08년9월원자재매입계획_2010년 판매계획대비 실적 3" xfId="1108"/>
    <cellStyle name="7_08년9월원자재매입계획_2010년 판매계획대비 실적_TW 31x14mm 견적 관련" xfId="1109"/>
    <cellStyle name="7_08년9월원자재매입계획_2010년 판매계획대비 실적_TW 31x14mm 견적 관련 2" xfId="1110"/>
    <cellStyle name="7_08년9월원자재매입계획_2010년 판매계획대비 실적_TW 31x14mm 견적 관련 3" xfId="1111"/>
    <cellStyle name="7_08년9월원자재매입계획_2010년_CD_계획(2010.04.15)" xfId="1112"/>
    <cellStyle name="7_08년9월원자재매입계획_2010년_CD_계획(2010.04.15) 2" xfId="1113"/>
    <cellStyle name="7_08년9월원자재매입계획_2010년_CD_계획(2010.04.15) 3" xfId="1114"/>
    <cellStyle name="7_08년9월원자재매입계획_2010년_CD_계획(2010.04.15)_TW 31x14mm 견적 관련" xfId="1115"/>
    <cellStyle name="7_08년9월원자재매입계획_2010년_CD_계획(2010.04.15)_TW 31x14mm 견적 관련 2" xfId="1116"/>
    <cellStyle name="7_08년9월원자재매입계획_2010년_CD_계획(2010.04.15)_TW 31x14mm 견적 관련 3" xfId="1117"/>
    <cellStyle name="7_08년9월원자재매입계획_E.P 재료비" xfId="1118"/>
    <cellStyle name="7_08년9월원자재매입계획_E.P 재료비 2" xfId="1119"/>
    <cellStyle name="7_08년9월원자재매입계획_E.P 재료비 3" xfId="1120"/>
    <cellStyle name="7_08년9월원자재매입계획_E.P 재료비.-1xls(1)" xfId="1121"/>
    <cellStyle name="7_08년9월원자재매입계획_E.P 재료비.-1xls(1) 2" xfId="1122"/>
    <cellStyle name="7_08년9월원자재매입계획_E.P 재료비.-1xls(1) 3" xfId="1123"/>
    <cellStyle name="7_08년9월원자재매입계획_E.P 재료비.-1xls(1)(1)" xfId="1124"/>
    <cellStyle name="7_08년9월원자재매입계획_E.P 재료비.-1xls(1)(1) 2" xfId="1125"/>
    <cellStyle name="7_08년9월원자재매입계획_E.P 재료비.-1xls(1)(1) 3" xfId="1126"/>
    <cellStyle name="7_08년9월원자재매입계획_E.P 재료비.-1xls(1)(1)_TW 31x14mm 견적 관련" xfId="1127"/>
    <cellStyle name="7_08년9월원자재매입계획_E.P 재료비.-1xls(1)(1)_TW 31x14mm 견적 관련 2" xfId="1128"/>
    <cellStyle name="7_08년9월원자재매입계획_E.P 재료비.-1xls(1)(1)_TW 31x14mm 견적 관련 3" xfId="1129"/>
    <cellStyle name="7_08년9월원자재매입계획_E.P 재료비.-1xls(1)_TW 31x14mm 견적 관련" xfId="1130"/>
    <cellStyle name="7_08년9월원자재매입계획_E.P 재료비.-1xls(1)_TW 31x14mm 견적 관련 2" xfId="1131"/>
    <cellStyle name="7_08년9월원자재매입계획_E.P 재료비.-1xls(1)_TW 31x14mm 견적 관련 3" xfId="1132"/>
    <cellStyle name="7_08년9월원자재매입계획_E.P 재료비_TW 31x14mm 견적 관련" xfId="1133"/>
    <cellStyle name="7_08년9월원자재매입계획_E.P 재료비_TW 31x14mm 견적 관련 2" xfId="1134"/>
    <cellStyle name="7_08년9월원자재매입계획_E.P 재료비_TW 31x14mm 견적 관련 3" xfId="1135"/>
    <cellStyle name="7_09年经营计划1" xfId="1136"/>
    <cellStyle name="7_09年经营计划1 2" xfId="1137"/>
    <cellStyle name="7_09年经营计划1 3" xfId="1138"/>
    <cellStyle name="7_09年经营计划1_09년 경영계획(구매계획)ver2" xfId="1139"/>
    <cellStyle name="7_09年经营计划1_09년 경영계획(구매계획)ver2 2" xfId="1140"/>
    <cellStyle name="7_09年经营计划1_09년 경영계획(구매계획)ver2 3" xfId="1141"/>
    <cellStyle name="7_09年经营计划1_09년 경영계획(구매계획)ver2_2010년 COST DOWN 실적및 재료비 내역(3월)" xfId="1142"/>
    <cellStyle name="7_09年经营计划1_09년 경영계획(구매계획)ver2_2010년 COST DOWN 실적및 재료비 내역(3월) 2" xfId="1143"/>
    <cellStyle name="7_09年经营计划1_09년 경영계획(구매계획)ver2_2010년 COST DOWN 실적및 재료비 내역(3월) 3" xfId="1144"/>
    <cellStyle name="7_09年经营计划1_09년 경영계획(구매계획)ver2_2010년 COST DOWN 실적및 재료비 내역(3월)_TW 31x14mm 견적 관련" xfId="1145"/>
    <cellStyle name="7_09年经营计划1_09년 경영계획(구매계획)ver2_2010년 COST DOWN 실적및 재료비 내역(3월)_TW 31x14mm 견적 관련 2" xfId="1146"/>
    <cellStyle name="7_09年经营计划1_09년 경영계획(구매계획)ver2_2010년 COST DOWN 실적및 재료비 내역(3월)_TW 31x14mm 견적 관련 3" xfId="1147"/>
    <cellStyle name="7_09年经营计划1_09년 경영계획(구매계획)ver2_2010년 판매계획대비 실적" xfId="1148"/>
    <cellStyle name="7_09年经营计划1_09년 경영계획(구매계획)ver2_2010년 판매계획대비 실적 2" xfId="1149"/>
    <cellStyle name="7_09年经营计划1_09년 경영계획(구매계획)ver2_2010년 판매계획대비 실적 3" xfId="1150"/>
    <cellStyle name="7_09年经营计划1_09년 경영계획(구매계획)ver2_2010년 판매계획대비 실적_TW 31x14mm 견적 관련" xfId="1151"/>
    <cellStyle name="7_09年经营计划1_09년 경영계획(구매계획)ver2_2010년 판매계획대비 실적_TW 31x14mm 견적 관련 2" xfId="1152"/>
    <cellStyle name="7_09年经营计划1_09년 경영계획(구매계획)ver2_2010년 판매계획대비 실적_TW 31x14mm 견적 관련 3" xfId="1153"/>
    <cellStyle name="7_09年经营计划1_09년 경영계획(구매계획)ver2_2010년_CD_계획(2010.04.15)" xfId="1154"/>
    <cellStyle name="7_09年经营计划1_09년 경영계획(구매계획)ver2_2010년_CD_계획(2010.04.15) 2" xfId="1155"/>
    <cellStyle name="7_09年经营计划1_09년 경영계획(구매계획)ver2_2010년_CD_계획(2010.04.15) 3" xfId="1156"/>
    <cellStyle name="7_09年经营计划1_09년 경영계획(구매계획)ver2_2010년_CD_계획(2010.04.15)_TW 31x14mm 견적 관련" xfId="1157"/>
    <cellStyle name="7_09年经营计划1_09년 경영계획(구매계획)ver2_2010년_CD_계획(2010.04.15)_TW 31x14mm 견적 관련 2" xfId="1158"/>
    <cellStyle name="7_09年经营计划1_09년 경영계획(구매계획)ver2_2010년_CD_계획(2010.04.15)_TW 31x14mm 견적 관련 3" xfId="1159"/>
    <cellStyle name="7_09年经营计划1_09년 경영계획(구매계획)ver2_E.P 재료비" xfId="1160"/>
    <cellStyle name="7_09年经营计划1_09년 경영계획(구매계획)ver2_E.P 재료비 2" xfId="1161"/>
    <cellStyle name="7_09年经营计划1_09년 경영계획(구매계획)ver2_E.P 재료비 3" xfId="1162"/>
    <cellStyle name="7_09年经营计划1_09년 경영계획(구매계획)ver2_E.P 재료비.-1xls(1)" xfId="1163"/>
    <cellStyle name="7_09年经营计划1_09년 경영계획(구매계획)ver2_E.P 재료비.-1xls(1) 2" xfId="1164"/>
    <cellStyle name="7_09年经营计划1_09년 경영계획(구매계획)ver2_E.P 재료비.-1xls(1) 3" xfId="1165"/>
    <cellStyle name="7_09年经营计划1_09년 경영계획(구매계획)ver2_E.P 재료비.-1xls(1)(1)" xfId="1166"/>
    <cellStyle name="7_09年经营计划1_09년 경영계획(구매계획)ver2_E.P 재료비.-1xls(1)(1) 2" xfId="1167"/>
    <cellStyle name="7_09年经营计划1_09년 경영계획(구매계획)ver2_E.P 재료비.-1xls(1)(1) 3" xfId="1168"/>
    <cellStyle name="7_09年经营计划1_09년 경영계획(구매계획)ver2_E.P 재료비.-1xls(1)(1)_TW 31x14mm 견적 관련" xfId="1169"/>
    <cellStyle name="7_09年经营计划1_09년 경영계획(구매계획)ver2_E.P 재료비.-1xls(1)(1)_TW 31x14mm 견적 관련 2" xfId="1170"/>
    <cellStyle name="7_09年经营计划1_09년 경영계획(구매계획)ver2_E.P 재료비.-1xls(1)(1)_TW 31x14mm 견적 관련 3" xfId="1171"/>
    <cellStyle name="7_09年经营计划1_09년 경영계획(구매계획)ver2_E.P 재료비.-1xls(1)_TW 31x14mm 견적 관련" xfId="1172"/>
    <cellStyle name="7_09年经营计划1_09년 경영계획(구매계획)ver2_E.P 재료비.-1xls(1)_TW 31x14mm 견적 관련 2" xfId="1173"/>
    <cellStyle name="7_09年经营计划1_09년 경영계획(구매계획)ver2_E.P 재료비.-1xls(1)_TW 31x14mm 견적 관련 3" xfId="1174"/>
    <cellStyle name="7_09年经营计划1_09년 경영계획(구매계획)ver2_E.P 재료비_TW 31x14mm 견적 관련" xfId="1175"/>
    <cellStyle name="7_09年经营计划1_09년 경영계획(구매계획)ver2_E.P 재료비_TW 31x14mm 견적 관련 2" xfId="1176"/>
    <cellStyle name="7_09年经营计划1_09년 경영계획(구매계획)ver2_E.P 재료비_TW 31x14mm 견적 관련 3" xfId="1177"/>
    <cellStyle name="7_09年经营计划1_2010년 COST DOWN 실적및 재료비 내역(3월)" xfId="1178"/>
    <cellStyle name="7_09年经营计划1_2010년 COST DOWN 실적및 재료비 내역(3월) 2" xfId="1179"/>
    <cellStyle name="7_09年经营计划1_2010년 COST DOWN 실적및 재료비 내역(3월) 3" xfId="1180"/>
    <cellStyle name="7_09年经营计划1_2010년 COST DOWN 실적및 재료비 내역(3월)_TW 31x14mm 견적 관련" xfId="1181"/>
    <cellStyle name="7_09年经营计划1_2010년 COST DOWN 실적및 재료비 내역(3월)_TW 31x14mm 견적 관련 2" xfId="1182"/>
    <cellStyle name="7_09年经营计划1_2010년 COST DOWN 실적및 재료비 내역(3월)_TW 31x14mm 견적 관련 3" xfId="1183"/>
    <cellStyle name="7_09年经营计划1_2010년 판매계획대비 실적" xfId="1184"/>
    <cellStyle name="7_09年经营计划1_2010년 판매계획대비 실적 2" xfId="1185"/>
    <cellStyle name="7_09年经营计划1_2010년 판매계획대비 실적 3" xfId="1186"/>
    <cellStyle name="7_09年经营计划1_2010년 판매계획대비 실적_TW 31x14mm 견적 관련" xfId="1187"/>
    <cellStyle name="7_09年经营计划1_2010년 판매계획대비 실적_TW 31x14mm 견적 관련 2" xfId="1188"/>
    <cellStyle name="7_09年经营计划1_2010년 판매계획대비 실적_TW 31x14mm 견적 관련 3" xfId="1189"/>
    <cellStyle name="7_09年经营计划1_2010년_CD_계획(2010.04.15)" xfId="1190"/>
    <cellStyle name="7_09年经营计划1_2010년_CD_계획(2010.04.15) 2" xfId="1191"/>
    <cellStyle name="7_09年经营计划1_2010년_CD_계획(2010.04.15) 3" xfId="1192"/>
    <cellStyle name="7_09年经营计划1_2010년_CD_계획(2010.04.15)_TW 31x14mm 견적 관련" xfId="1193"/>
    <cellStyle name="7_09年经营计划1_2010년_CD_계획(2010.04.15)_TW 31x14mm 견적 관련 2" xfId="1194"/>
    <cellStyle name="7_09年经营计划1_2010년_CD_계획(2010.04.15)_TW 31x14mm 견적 관련 3" xfId="1195"/>
    <cellStyle name="7_09年经营计划1_E.P 재료비" xfId="1196"/>
    <cellStyle name="7_09年经营计划1_E.P 재료비 2" xfId="1197"/>
    <cellStyle name="7_09年经营计划1_E.P 재료비 3" xfId="1198"/>
    <cellStyle name="7_09年经营计划1_E.P 재료비.-1xls(1)" xfId="1199"/>
    <cellStyle name="7_09年经营计划1_E.P 재료비.-1xls(1) 2" xfId="1200"/>
    <cellStyle name="7_09年经营计划1_E.P 재료비.-1xls(1) 3" xfId="1201"/>
    <cellStyle name="7_09年经营计划1_E.P 재료비.-1xls(1)(1)" xfId="1202"/>
    <cellStyle name="7_09年经营计划1_E.P 재료비.-1xls(1)(1) 2" xfId="1203"/>
    <cellStyle name="7_09年经营计划1_E.P 재료비.-1xls(1)(1) 3" xfId="1204"/>
    <cellStyle name="7_09年经营计划1_E.P 재료비.-1xls(1)(1)_TW 31x14mm 견적 관련" xfId="1205"/>
    <cellStyle name="7_09年经营计划1_E.P 재료비.-1xls(1)(1)_TW 31x14mm 견적 관련 2" xfId="1206"/>
    <cellStyle name="7_09年经营计划1_E.P 재료비.-1xls(1)(1)_TW 31x14mm 견적 관련 3" xfId="1207"/>
    <cellStyle name="7_09年经营计划1_E.P 재료비.-1xls(1)_TW 31x14mm 견적 관련" xfId="1208"/>
    <cellStyle name="7_09年经营计划1_E.P 재료비.-1xls(1)_TW 31x14mm 견적 관련 2" xfId="1209"/>
    <cellStyle name="7_09年经营计划1_E.P 재료비.-1xls(1)_TW 31x14mm 견적 관련 3" xfId="1210"/>
    <cellStyle name="7_09年经营计划1_E.P 재료비_TW 31x14mm 견적 관련" xfId="1211"/>
    <cellStyle name="7_09年经营计划1_E.P 재료비_TW 31x14mm 견적 관련 2" xfId="1212"/>
    <cellStyle name="7_09年经营计划1_E.P 재료비_TW 31x14mm 견적 관련 3" xfId="1213"/>
    <cellStyle name="7_10월 40주 주차 계획(0925)" xfId="1214"/>
    <cellStyle name="7_10월 40주 주차 계획(0925) 2" xfId="1215"/>
    <cellStyle name="7_10월 40주 주차 계획(0925) 3" xfId="1216"/>
    <cellStyle name="7_10월 40주 주차 계획(0925)_10월CAPA분석 생관用" xfId="1217"/>
    <cellStyle name="7_10월 40주 주차 계획(0925)_10월CAPA분석 생관用 2" xfId="1218"/>
    <cellStyle name="7_10월 40주 주차 계획(0925)_10월CAPA분석 생관用 3" xfId="1219"/>
    <cellStyle name="7_10월 40주 주차 계획(0925)_11월글로벌FCST기준생산계획" xfId="1220"/>
    <cellStyle name="7_10월 40주 주차 계획(0925)_11월글로벌FCST기준생산계획 2" xfId="1221"/>
    <cellStyle name="7_10월 40주 주차 계획(0925)_11월글로벌FCST기준생산계획 3" xfId="1222"/>
    <cellStyle name="7_10월 40주 주차 계획(0925)_2008 10월 capa" xfId="1223"/>
    <cellStyle name="7_10월 40주 주차 계획(0925)_2008 10월 capa 2" xfId="1224"/>
    <cellStyle name="7_10월 40주 주차 계획(0925)_2008 10월 capa 3" xfId="1225"/>
    <cellStyle name="7_2008년  베터리생산계획(1016)" xfId="1226"/>
    <cellStyle name="7_2008년  베터리생산계획(1016) 2" xfId="1227"/>
    <cellStyle name="7_2008년  베터리생산계획(1016) 3" xfId="1228"/>
    <cellStyle name="7_2008년  베터리생산계획(1016)_11월글로벌FCST기준생산계획" xfId="1229"/>
    <cellStyle name="7_2008년  베터리생산계획(1016)_11월글로벌FCST기준생산계획 2" xfId="1230"/>
    <cellStyle name="7_2008년  베터리생산계획(1016)_11월글로벌FCST기준생산계획 3" xfId="1231"/>
    <cellStyle name="7_2008년 4주차 영보 FCST 20080121" xfId="1232"/>
    <cellStyle name="7_2008년 4주차 영보 FCST 20080121 2" xfId="1233"/>
    <cellStyle name="7_2008년 4주차 영보 FCST 20080121 3" xfId="1234"/>
    <cellStyle name="7_2008년 4주차 영보 FCST 20080121_2008년 10월 이어폰생산계획 ver 4(0927)" xfId="1235"/>
    <cellStyle name="7_2008년 4주차 영보 FCST 20080121_2008년 10월 이어폰생산계획 ver 4(0927) 2" xfId="1236"/>
    <cellStyle name="7_2008년 4주차 영보 FCST 20080121_2008년 10월 이어폰생산계획 ver 4(0927) 3" xfId="1237"/>
    <cellStyle name="7_2008년 4주차 영보 FCST 20080121_2008년 10월 이어폰생산계획 ver 4(0927)_11월글로벌FCST기준생산계획" xfId="1238"/>
    <cellStyle name="7_2008년 4주차 영보 FCST 20080121_2008년 10월 이어폰생산계획 ver 4(0927)_11월글로벌FCST기준생산계획 2" xfId="1239"/>
    <cellStyle name="7_2008년 4주차 영보 FCST 20080121_2008년 10월 이어폰생산계획 ver 4(0927)_11월글로벌FCST기준생산계획 3" xfId="1240"/>
    <cellStyle name="7_2008년 4주차 영보 FCST 20080121_20091214SOP" xfId="1241"/>
    <cellStyle name="7_2008년 4주차 영보 FCST 20080121_20091214SOP 2" xfId="1242"/>
    <cellStyle name="7_2008년 4주차 영보 FCST 20080121_20091214SOP 3" xfId="1243"/>
    <cellStyle name="7_2008년 4주차 영보 FCST 20080121_20091214SOP_2010년 COST DOWN 실적및 재료비 내역(3월)" xfId="1244"/>
    <cellStyle name="7_2008년 4주차 영보 FCST 20080121_20091214SOP_2010년 COST DOWN 실적및 재료비 내역(3월) 2" xfId="1245"/>
    <cellStyle name="7_2008년 4주차 영보 FCST 20080121_20091214SOP_2010년 COST DOWN 실적및 재료비 내역(3월) 3" xfId="1246"/>
    <cellStyle name="7_2008년 4주차 영보 FCST 20080121_20091214SOP_2010년 COST DOWN 실적및 재료비 내역(3월)_TW 31x14mm 견적 관련" xfId="1247"/>
    <cellStyle name="7_2008년 4주차 영보 FCST 20080121_20091214SOP_2010년 COST DOWN 실적및 재료비 내역(3월)_TW 31x14mm 견적 관련 2" xfId="1248"/>
    <cellStyle name="7_2008년 4주차 영보 FCST 20080121_20091214SOP_2010년 COST DOWN 실적및 재료비 내역(3월)_TW 31x14mm 견적 관련 3" xfId="1249"/>
    <cellStyle name="7_2008년 4주차 영보 FCST 20080121_20091214SOP_2010년_CD_계획(2010.04.15)" xfId="1250"/>
    <cellStyle name="7_2008년 4주차 영보 FCST 20080121_20091214SOP_2010년_CD_계획(2010.04.15) 2" xfId="1251"/>
    <cellStyle name="7_2008년 4주차 영보 FCST 20080121_20091214SOP_2010년_CD_계획(2010.04.15) 3" xfId="1252"/>
    <cellStyle name="7_2008년 4주차 영보 FCST 20080121_20091214SOP_2010년_CD_계획(2010.04.15)_TW 31x14mm 견적 관련" xfId="1253"/>
    <cellStyle name="7_2008년 4주차 영보 FCST 20080121_20091214SOP_2010년_CD_계획(2010.04.15)_TW 31x14mm 견적 관련 2" xfId="1254"/>
    <cellStyle name="7_2008년 4주차 영보 FCST 20080121_20091214SOP_2010년_CD_계획(2010.04.15)_TW 31x14mm 견적 관련 3" xfId="1255"/>
    <cellStyle name="7_2008년 4주차 영보 FCST 20080121_20091214SOP_E.P 재료비" xfId="1256"/>
    <cellStyle name="7_2008년 4주차 영보 FCST 20080121_20091214SOP_E.P 재료비 2" xfId="1257"/>
    <cellStyle name="7_2008년 4주차 영보 FCST 20080121_20091214SOP_E.P 재료비 3" xfId="1258"/>
    <cellStyle name="7_2008년 4주차 영보 FCST 20080121_20091214SOP_E.P 재료비.-1xls(1)" xfId="1259"/>
    <cellStyle name="7_2008년 4주차 영보 FCST 20080121_20091214SOP_E.P 재료비.-1xls(1) 2" xfId="1260"/>
    <cellStyle name="7_2008년 4주차 영보 FCST 20080121_20091214SOP_E.P 재료비.-1xls(1) 3" xfId="1261"/>
    <cellStyle name="7_2008년 4주차 영보 FCST 20080121_20091214SOP_E.P 재료비.-1xls(1)(1)" xfId="1262"/>
    <cellStyle name="7_2008년 4주차 영보 FCST 20080121_20091214SOP_E.P 재료비.-1xls(1)(1) 2" xfId="1263"/>
    <cellStyle name="7_2008년 4주차 영보 FCST 20080121_20091214SOP_E.P 재료비.-1xls(1)(1) 3" xfId="1264"/>
    <cellStyle name="7_2008년 4주차 영보 FCST 20080121_20091214SOP_E.P 재료비.-1xls(1)(1)_TW 31x14mm 견적 관련" xfId="1265"/>
    <cellStyle name="7_2008년 4주차 영보 FCST 20080121_20091214SOP_E.P 재료비.-1xls(1)(1)_TW 31x14mm 견적 관련 2" xfId="1266"/>
    <cellStyle name="7_2008년 4주차 영보 FCST 20080121_20091214SOP_E.P 재료비.-1xls(1)(1)_TW 31x14mm 견적 관련 3" xfId="1267"/>
    <cellStyle name="7_2008년 4주차 영보 FCST 20080121_20091214SOP_E.P 재료비.-1xls(1)_TW 31x14mm 견적 관련" xfId="1268"/>
    <cellStyle name="7_2008년 4주차 영보 FCST 20080121_20091214SOP_E.P 재료비.-1xls(1)_TW 31x14mm 견적 관련 2" xfId="1269"/>
    <cellStyle name="7_2008년 4주차 영보 FCST 20080121_20091214SOP_E.P 재료비.-1xls(1)_TW 31x14mm 견적 관련 3" xfId="1270"/>
    <cellStyle name="7_2008년 4주차 영보 FCST 20080121_20091214SOP_E.P 재료비_TW 31x14mm 견적 관련" xfId="1271"/>
    <cellStyle name="7_2008년 4주차 영보 FCST 20080121_20091214SOP_E.P 재료비_TW 31x14mm 견적 관련 2" xfId="1272"/>
    <cellStyle name="7_2008년 4주차 영보 FCST 20080121_20091214SOP_E.P 재료비_TW 31x14mm 견적 관련 3" xfId="1273"/>
    <cellStyle name="7_2008년 4주차 영보 FCST 20080121_20091221SOP" xfId="1274"/>
    <cellStyle name="7_2008년 4주차 영보 FCST 20080121_20091221SOP 2" xfId="1275"/>
    <cellStyle name="7_2008년 4주차 영보 FCST 20080121_20091221SOP 3" xfId="1276"/>
    <cellStyle name="7_2008년 4주차 영보 FCST 20080121_20091221SOP_2010년 COST DOWN 실적및 재료비 내역(3월)" xfId="1277"/>
    <cellStyle name="7_2008년 4주차 영보 FCST 20080121_20091221SOP_2010년 COST DOWN 실적및 재료비 내역(3월) 2" xfId="1278"/>
    <cellStyle name="7_2008년 4주차 영보 FCST 20080121_20091221SOP_2010년 COST DOWN 실적및 재료비 내역(3월) 3" xfId="1279"/>
    <cellStyle name="7_2008년 4주차 영보 FCST 20080121_20091221SOP_2010년 COST DOWN 실적및 재료비 내역(3월)_TW 31x14mm 견적 관련" xfId="1280"/>
    <cellStyle name="7_2008년 4주차 영보 FCST 20080121_20091221SOP_2010년 COST DOWN 실적및 재료비 내역(3월)_TW 31x14mm 견적 관련 2" xfId="1281"/>
    <cellStyle name="7_2008년 4주차 영보 FCST 20080121_20091221SOP_2010년 COST DOWN 실적및 재료비 내역(3월)_TW 31x14mm 견적 관련 3" xfId="1282"/>
    <cellStyle name="7_2008년 4주차 영보 FCST 20080121_20091221SOP_2010년_CD_계획(2010.04.15)" xfId="1283"/>
    <cellStyle name="7_2008년 4주차 영보 FCST 20080121_20091221SOP_2010년_CD_계획(2010.04.15) 2" xfId="1284"/>
    <cellStyle name="7_2008년 4주차 영보 FCST 20080121_20091221SOP_2010년_CD_계획(2010.04.15) 3" xfId="1285"/>
    <cellStyle name="7_2008년 4주차 영보 FCST 20080121_20091221SOP_2010년_CD_계획(2010.04.15)_TW 31x14mm 견적 관련" xfId="1286"/>
    <cellStyle name="7_2008년 4주차 영보 FCST 20080121_20091221SOP_2010년_CD_계획(2010.04.15)_TW 31x14mm 견적 관련 2" xfId="1287"/>
    <cellStyle name="7_2008년 4주차 영보 FCST 20080121_20091221SOP_2010년_CD_계획(2010.04.15)_TW 31x14mm 견적 관련 3" xfId="1288"/>
    <cellStyle name="7_2008년 4주차 영보 FCST 20080121_20091221SOP_E.P 재료비" xfId="1289"/>
    <cellStyle name="7_2008년 4주차 영보 FCST 20080121_20091221SOP_E.P 재료비 2" xfId="1290"/>
    <cellStyle name="7_2008년 4주차 영보 FCST 20080121_20091221SOP_E.P 재료비 3" xfId="1291"/>
    <cellStyle name="7_2008년 4주차 영보 FCST 20080121_20091221SOP_E.P 재료비.-1xls(1)" xfId="1292"/>
    <cellStyle name="7_2008년 4주차 영보 FCST 20080121_20091221SOP_E.P 재료비.-1xls(1) 2" xfId="1293"/>
    <cellStyle name="7_2008년 4주차 영보 FCST 20080121_20091221SOP_E.P 재료비.-1xls(1) 3" xfId="1294"/>
    <cellStyle name="7_2008년 4주차 영보 FCST 20080121_20091221SOP_E.P 재료비.-1xls(1)(1)" xfId="1295"/>
    <cellStyle name="7_2008년 4주차 영보 FCST 20080121_20091221SOP_E.P 재료비.-1xls(1)(1) 2" xfId="1296"/>
    <cellStyle name="7_2008년 4주차 영보 FCST 20080121_20091221SOP_E.P 재료비.-1xls(1)(1) 3" xfId="1297"/>
    <cellStyle name="7_2008년 4주차 영보 FCST 20080121_20091221SOP_E.P 재료비.-1xls(1)(1)_TW 31x14mm 견적 관련" xfId="1298"/>
    <cellStyle name="7_2008년 4주차 영보 FCST 20080121_20091221SOP_E.P 재료비.-1xls(1)(1)_TW 31x14mm 견적 관련 2" xfId="1299"/>
    <cellStyle name="7_2008년 4주차 영보 FCST 20080121_20091221SOP_E.P 재료비.-1xls(1)(1)_TW 31x14mm 견적 관련 3" xfId="1300"/>
    <cellStyle name="7_2008년 4주차 영보 FCST 20080121_20091221SOP_E.P 재료비.-1xls(1)_TW 31x14mm 견적 관련" xfId="1301"/>
    <cellStyle name="7_2008년 4주차 영보 FCST 20080121_20091221SOP_E.P 재료비.-1xls(1)_TW 31x14mm 견적 관련 2" xfId="1302"/>
    <cellStyle name="7_2008년 4주차 영보 FCST 20080121_20091221SOP_E.P 재료비.-1xls(1)_TW 31x14mm 견적 관련 3" xfId="1303"/>
    <cellStyle name="7_2008년 4주차 영보 FCST 20080121_20091221SOP_E.P 재료비_TW 31x14mm 견적 관련" xfId="1304"/>
    <cellStyle name="7_2008년 4주차 영보 FCST 20080121_20091221SOP_E.P 재료비_TW 31x14mm 견적 관련 2" xfId="1305"/>
    <cellStyle name="7_2008년 4주차 영보 FCST 20080121_20091221SOP_E.P 재료비_TW 31x14mm 견적 관련 3" xfId="1306"/>
    <cellStyle name="7_2008년 4주차 영보 FCST 20080121_8月份完成品LIST" xfId="1307"/>
    <cellStyle name="7_2008년 4주차 영보 FCST 20080121_8月份完成品LIST 2" xfId="1308"/>
    <cellStyle name="7_2008년 4주차 영보 FCST 20080121_8月份完成品LIST 3" xfId="1309"/>
    <cellStyle name="7_2008년 4주차 영보 FCST 20080121_8月份完成品LIST_20091214SOP" xfId="1310"/>
    <cellStyle name="7_2008년 4주차 영보 FCST 20080121_8月份完成品LIST_20091214SOP 2" xfId="1311"/>
    <cellStyle name="7_2008년 4주차 영보 FCST 20080121_8月份完成品LIST_20091214SOP 3" xfId="1312"/>
    <cellStyle name="7_2008년 4주차 영보 FCST 20080121_8月份完成品LIST_20091214SOP_2010년 COST DOWN 실적및 재료비 내역(3월)" xfId="1313"/>
    <cellStyle name="7_2008년 4주차 영보 FCST 20080121_8月份完成品LIST_20091214SOP_2010년 COST DOWN 실적및 재료비 내역(3월) 2" xfId="1314"/>
    <cellStyle name="7_2008년 4주차 영보 FCST 20080121_8月份完成品LIST_20091214SOP_2010년 COST DOWN 실적및 재료비 내역(3월) 3" xfId="1315"/>
    <cellStyle name="7_2008년 4주차 영보 FCST 20080121_8月份完成品LIST_20091214SOP_2010년 COST DOWN 실적및 재료비 내역(3월)_TW 31x14mm 견적 관련" xfId="1316"/>
    <cellStyle name="7_2008년 4주차 영보 FCST 20080121_8月份完成品LIST_20091214SOP_2010년 COST DOWN 실적및 재료비 내역(3월)_TW 31x14mm 견적 관련 2" xfId="1317"/>
    <cellStyle name="7_2008년 4주차 영보 FCST 20080121_8月份完成品LIST_20091214SOP_2010년 COST DOWN 실적및 재료비 내역(3월)_TW 31x14mm 견적 관련 3" xfId="1318"/>
    <cellStyle name="7_2008년 4주차 영보 FCST 20080121_8月份完成品LIST_20091214SOP_2010년_CD_계획(2010.04.15)" xfId="1319"/>
    <cellStyle name="7_2008년 4주차 영보 FCST 20080121_8月份完成品LIST_20091214SOP_2010년_CD_계획(2010.04.15) 2" xfId="1320"/>
    <cellStyle name="7_2008년 4주차 영보 FCST 20080121_8月份完成品LIST_20091214SOP_2010년_CD_계획(2010.04.15) 3" xfId="1321"/>
    <cellStyle name="7_2008년 4주차 영보 FCST 20080121_8月份完成品LIST_20091214SOP_2010년_CD_계획(2010.04.15)_TW 31x14mm 견적 관련" xfId="1322"/>
    <cellStyle name="7_2008년 4주차 영보 FCST 20080121_8月份完成品LIST_20091214SOP_2010년_CD_계획(2010.04.15)_TW 31x14mm 견적 관련 2" xfId="1323"/>
    <cellStyle name="7_2008년 4주차 영보 FCST 20080121_8月份完成品LIST_20091214SOP_2010년_CD_계획(2010.04.15)_TW 31x14mm 견적 관련 3" xfId="1324"/>
    <cellStyle name="7_2008년 4주차 영보 FCST 20080121_8月份完成品LIST_20091214SOP_E.P 재료비" xfId="1325"/>
    <cellStyle name="7_2008년 4주차 영보 FCST 20080121_8月份完成品LIST_20091214SOP_E.P 재료비 2" xfId="1326"/>
    <cellStyle name="7_2008년 4주차 영보 FCST 20080121_8月份完成品LIST_20091214SOP_E.P 재료비 3" xfId="1327"/>
    <cellStyle name="7_2008년 4주차 영보 FCST 20080121_8月份完成品LIST_20091214SOP_E.P 재료비.-1xls(1)" xfId="1328"/>
    <cellStyle name="7_2008년 4주차 영보 FCST 20080121_8月份完成品LIST_20091214SOP_E.P 재료비.-1xls(1) 2" xfId="1329"/>
    <cellStyle name="7_2008년 4주차 영보 FCST 20080121_8月份完成品LIST_20091214SOP_E.P 재료비.-1xls(1) 3" xfId="1330"/>
    <cellStyle name="7_2008년 4주차 영보 FCST 20080121_8月份完成品LIST_20091214SOP_E.P 재료비.-1xls(1)(1)" xfId="1331"/>
    <cellStyle name="7_2008년 4주차 영보 FCST 20080121_8月份完成品LIST_20091214SOP_E.P 재료비.-1xls(1)(1) 2" xfId="1332"/>
    <cellStyle name="7_2008년 4주차 영보 FCST 20080121_8月份完成品LIST_20091214SOP_E.P 재료비.-1xls(1)(1) 3" xfId="1333"/>
    <cellStyle name="7_2008년 4주차 영보 FCST 20080121_8月份完成品LIST_20091214SOP_E.P 재료비.-1xls(1)(1)_TW 31x14mm 견적 관련" xfId="1334"/>
    <cellStyle name="7_2008년 4주차 영보 FCST 20080121_8月份完成品LIST_20091214SOP_E.P 재료비.-1xls(1)(1)_TW 31x14mm 견적 관련 2" xfId="1335"/>
    <cellStyle name="7_2008년 4주차 영보 FCST 20080121_8月份完成品LIST_20091214SOP_E.P 재료비.-1xls(1)(1)_TW 31x14mm 견적 관련 3" xfId="1336"/>
    <cellStyle name="7_2008년 4주차 영보 FCST 20080121_8月份完成品LIST_20091214SOP_E.P 재료비.-1xls(1)_TW 31x14mm 견적 관련" xfId="1337"/>
    <cellStyle name="7_2008년 4주차 영보 FCST 20080121_8月份完成品LIST_20091214SOP_E.P 재료비.-1xls(1)_TW 31x14mm 견적 관련 2" xfId="1338"/>
    <cellStyle name="7_2008년 4주차 영보 FCST 20080121_8月份完成品LIST_20091214SOP_E.P 재료비.-1xls(1)_TW 31x14mm 견적 관련 3" xfId="1339"/>
    <cellStyle name="7_2008년 4주차 영보 FCST 20080121_8月份完成品LIST_20091214SOP_E.P 재료비_TW 31x14mm 견적 관련" xfId="1340"/>
    <cellStyle name="7_2008년 4주차 영보 FCST 20080121_8月份完成品LIST_20091214SOP_E.P 재료비_TW 31x14mm 견적 관련 2" xfId="1341"/>
    <cellStyle name="7_2008년 4주차 영보 FCST 20080121_8月份完成品LIST_20091214SOP_E.P 재료비_TW 31x14mm 견적 관련 3" xfId="1342"/>
    <cellStyle name="7_2008년 4주차 영보 FCST 20080121_8月份完成品LIST_20091221SOP" xfId="1343"/>
    <cellStyle name="7_2008년 4주차 영보 FCST 20080121_8月份完成品LIST_20091221SOP 2" xfId="1344"/>
    <cellStyle name="7_2008년 4주차 영보 FCST 20080121_8月份完成品LIST_20091221SOP 3" xfId="1345"/>
    <cellStyle name="7_2008년 4주차 영보 FCST 20080121_8月份完成品LIST_20091221SOP_2010년 COST DOWN 실적및 재료비 내역(3월)" xfId="1346"/>
    <cellStyle name="7_2008년 4주차 영보 FCST 20080121_8月份完成品LIST_20091221SOP_2010년 COST DOWN 실적및 재료비 내역(3월) 2" xfId="1347"/>
    <cellStyle name="7_2008년 4주차 영보 FCST 20080121_8月份完成品LIST_20091221SOP_2010년 COST DOWN 실적및 재료비 내역(3월) 3" xfId="1348"/>
    <cellStyle name="7_2008년 4주차 영보 FCST 20080121_8月份完成品LIST_20091221SOP_2010년 COST DOWN 실적및 재료비 내역(3월)_TW 31x14mm 견적 관련" xfId="1349"/>
    <cellStyle name="7_2008년 4주차 영보 FCST 20080121_8月份完成品LIST_20091221SOP_2010년 COST DOWN 실적및 재료비 내역(3월)_TW 31x14mm 견적 관련 2" xfId="1350"/>
    <cellStyle name="7_2008년 4주차 영보 FCST 20080121_8月份完成品LIST_20091221SOP_2010년 COST DOWN 실적및 재료비 내역(3월)_TW 31x14mm 견적 관련 3" xfId="1351"/>
    <cellStyle name="7_2008년 4주차 영보 FCST 20080121_8月份完成品LIST_20091221SOP_2010년_CD_계획(2010.04.15)" xfId="1352"/>
    <cellStyle name="7_2008년 4주차 영보 FCST 20080121_8月份完成品LIST_20091221SOP_2010년_CD_계획(2010.04.15) 2" xfId="1353"/>
    <cellStyle name="7_2008년 4주차 영보 FCST 20080121_8月份完成品LIST_20091221SOP_2010년_CD_계획(2010.04.15) 3" xfId="1354"/>
    <cellStyle name="7_2008년 4주차 영보 FCST 20080121_8月份完成品LIST_20091221SOP_2010년_CD_계획(2010.04.15)_TW 31x14mm 견적 관련" xfId="1355"/>
    <cellStyle name="7_2008년 4주차 영보 FCST 20080121_8月份完成品LIST_20091221SOP_2010년_CD_계획(2010.04.15)_TW 31x14mm 견적 관련 2" xfId="1356"/>
    <cellStyle name="7_2008년 4주차 영보 FCST 20080121_8月份完成品LIST_20091221SOP_2010년_CD_계획(2010.04.15)_TW 31x14mm 견적 관련 3" xfId="1357"/>
    <cellStyle name="7_2008년 4주차 영보 FCST 20080121_8月份完成品LIST_20091221SOP_E.P 재료비" xfId="1358"/>
    <cellStyle name="7_2008년 4주차 영보 FCST 20080121_8月份完成品LIST_20091221SOP_E.P 재료비 2" xfId="1359"/>
    <cellStyle name="7_2008년 4주차 영보 FCST 20080121_8月份完成品LIST_20091221SOP_E.P 재료비 3" xfId="1360"/>
    <cellStyle name="7_2008년 4주차 영보 FCST 20080121_8月份完成品LIST_20091221SOP_E.P 재료비.-1xls(1)" xfId="1361"/>
    <cellStyle name="7_2008년 4주차 영보 FCST 20080121_8月份完成品LIST_20091221SOP_E.P 재료비.-1xls(1) 2" xfId="1362"/>
    <cellStyle name="7_2008년 4주차 영보 FCST 20080121_8月份完成品LIST_20091221SOP_E.P 재료비.-1xls(1) 3" xfId="1363"/>
    <cellStyle name="7_2008년 4주차 영보 FCST 20080121_8月份完成品LIST_20091221SOP_E.P 재료비.-1xls(1)(1)" xfId="1364"/>
    <cellStyle name="7_2008년 4주차 영보 FCST 20080121_8月份完成品LIST_20091221SOP_E.P 재료비.-1xls(1)(1) 2" xfId="1365"/>
    <cellStyle name="7_2008년 4주차 영보 FCST 20080121_8月份完成品LIST_20091221SOP_E.P 재료비.-1xls(1)(1) 3" xfId="1366"/>
    <cellStyle name="7_2008년 4주차 영보 FCST 20080121_8月份完成品LIST_20091221SOP_E.P 재료비.-1xls(1)(1)_TW 31x14mm 견적 관련" xfId="1367"/>
    <cellStyle name="7_2008년 4주차 영보 FCST 20080121_8月份完成品LIST_20091221SOP_E.P 재료비.-1xls(1)(1)_TW 31x14mm 견적 관련 2" xfId="1368"/>
    <cellStyle name="7_2008년 4주차 영보 FCST 20080121_8月份完成品LIST_20091221SOP_E.P 재료비.-1xls(1)(1)_TW 31x14mm 견적 관련 3" xfId="1369"/>
    <cellStyle name="7_2008년 4주차 영보 FCST 20080121_8月份完成品LIST_20091221SOP_E.P 재료비.-1xls(1)_TW 31x14mm 견적 관련" xfId="1370"/>
    <cellStyle name="7_2008년 4주차 영보 FCST 20080121_8月份完成品LIST_20091221SOP_E.P 재료비.-1xls(1)_TW 31x14mm 견적 관련 2" xfId="1371"/>
    <cellStyle name="7_2008년 4주차 영보 FCST 20080121_8月份完成品LIST_20091221SOP_E.P 재료비.-1xls(1)_TW 31x14mm 견적 관련 3" xfId="1372"/>
    <cellStyle name="7_2008년 4주차 영보 FCST 20080121_8月份完成品LIST_20091221SOP_E.P 재료비_TW 31x14mm 견적 관련" xfId="1373"/>
    <cellStyle name="7_2008년 4주차 영보 FCST 20080121_8月份完成品LIST_20091221SOP_E.P 재료비_TW 31x14mm 견적 관련 2" xfId="1374"/>
    <cellStyle name="7_2008년 4주차 영보 FCST 20080121_8月份完成品LIST_20091221SOP_E.P 재료비_TW 31x14mm 견적 관련 3" xfId="1375"/>
    <cellStyle name="7_2008년 4주차 영보 FCST 20080121_8月份完成品LIST_2010년 COST DOWN 실적및 재료비 내역(3월)" xfId="1376"/>
    <cellStyle name="7_2008년 4주차 영보 FCST 20080121_8月份完成品LIST_2010년 COST DOWN 실적및 재료비 내역(3월) 2" xfId="1377"/>
    <cellStyle name="7_2008년 4주차 영보 FCST 20080121_8月份完成品LIST_2010년 COST DOWN 실적및 재료비 내역(3월) 3" xfId="1378"/>
    <cellStyle name="7_2008년 4주차 영보 FCST 20080121_8月份完成品LIST_2010년 COST DOWN 실적및 재료비 내역(3월)_TW 31x14mm 견적 관련" xfId="1379"/>
    <cellStyle name="7_2008년 4주차 영보 FCST 20080121_8月份完成品LIST_2010년 COST DOWN 실적및 재료비 내역(3월)_TW 31x14mm 견적 관련 2" xfId="1380"/>
    <cellStyle name="7_2008년 4주차 영보 FCST 20080121_8月份完成品LIST_2010년 COST DOWN 실적및 재료비 내역(3월)_TW 31x14mm 견적 관련 3" xfId="1381"/>
    <cellStyle name="7_2008년 4주차 영보 FCST 20080121_8月份完成品LIST_2010년_CD_계획(2010.04.15)" xfId="1382"/>
    <cellStyle name="7_2008년 4주차 영보 FCST 20080121_8月份完成品LIST_2010년_CD_계획(2010.04.15) 2" xfId="1383"/>
    <cellStyle name="7_2008년 4주차 영보 FCST 20080121_8月份完成品LIST_2010년_CD_계획(2010.04.15) 3" xfId="1384"/>
    <cellStyle name="7_2008년 4주차 영보 FCST 20080121_8月份完成品LIST_2010년_CD_계획(2010.04.15)_TW 31x14mm 견적 관련" xfId="1385"/>
    <cellStyle name="7_2008년 4주차 영보 FCST 20080121_8月份完成品LIST_2010년_CD_계획(2010.04.15)_TW 31x14mm 견적 관련 2" xfId="1386"/>
    <cellStyle name="7_2008년 4주차 영보 FCST 20080121_8月份完成品LIST_2010년_CD_계획(2010.04.15)_TW 31x14mm 견적 관련 3" xfId="1387"/>
    <cellStyle name="7_2008년 4주차 영보 FCST 20080121_8月份完成品LIST_7,8월 납품현황" xfId="1388"/>
    <cellStyle name="7_2008년 4주차 영보 FCST 20080121_8月份完成品LIST_7,8월 납품현황 2" xfId="1389"/>
    <cellStyle name="7_2008년 4주차 영보 FCST 20080121_8月份完成品LIST_7,8월 납품현황 3" xfId="1390"/>
    <cellStyle name="7_2008년 4주차 영보 FCST 20080121_8月份完成品LIST_7,8월 납품현황_20091214SOP" xfId="1391"/>
    <cellStyle name="7_2008년 4주차 영보 FCST 20080121_8月份完成品LIST_7,8월 납품현황_20091214SOP 2" xfId="1392"/>
    <cellStyle name="7_2008년 4주차 영보 FCST 20080121_8月份完成品LIST_7,8월 납품현황_20091214SOP 3" xfId="1393"/>
    <cellStyle name="7_2008년 4주차 영보 FCST 20080121_8月份完成品LIST_7,8월 납품현황_20091214SOP_2010년 COST DOWN 실적및 재료비 내역(3월)" xfId="1394"/>
    <cellStyle name="7_2008년 4주차 영보 FCST 20080121_8月份完成品LIST_7,8월 납품현황_20091214SOP_2010년 COST DOWN 실적및 재료비 내역(3월) 2" xfId="1395"/>
    <cellStyle name="7_2008년 4주차 영보 FCST 20080121_8月份完成品LIST_7,8월 납품현황_20091214SOP_2010년 COST DOWN 실적및 재료비 내역(3월) 3" xfId="1396"/>
    <cellStyle name="7_2008년 4주차 영보 FCST 20080121_8月份完成品LIST_7,8월 납품현황_20091214SOP_2010년 COST DOWN 실적및 재료비 내역(3월)_TW 31x14mm 견적 관련" xfId="1397"/>
    <cellStyle name="7_2008년 4주차 영보 FCST 20080121_8月份完成品LIST_7,8월 납품현황_20091214SOP_2010년 COST DOWN 실적및 재료비 내역(3월)_TW 31x14mm 견적 관련 2" xfId="1398"/>
    <cellStyle name="7_2008년 4주차 영보 FCST 20080121_8月份完成品LIST_7,8월 납품현황_20091214SOP_2010년 COST DOWN 실적및 재료비 내역(3월)_TW 31x14mm 견적 관련 3" xfId="1399"/>
    <cellStyle name="7_2008년 4주차 영보 FCST 20080121_8月份完成品LIST_7,8월 납품현황_20091214SOP_2010년_CD_계획(2010.04.15)" xfId="1400"/>
    <cellStyle name="7_2008년 4주차 영보 FCST 20080121_8月份完成品LIST_7,8월 납품현황_20091214SOP_2010년_CD_계획(2010.04.15) 2" xfId="1401"/>
    <cellStyle name="7_2008년 4주차 영보 FCST 20080121_8月份完成品LIST_7,8월 납품현황_20091214SOP_2010년_CD_계획(2010.04.15) 3" xfId="1402"/>
    <cellStyle name="7_2008년 4주차 영보 FCST 20080121_8月份完成品LIST_7,8월 납품현황_20091214SOP_2010년_CD_계획(2010.04.15)_TW 31x14mm 견적 관련" xfId="1403"/>
    <cellStyle name="7_2008년 4주차 영보 FCST 20080121_8月份完成品LIST_7,8월 납품현황_20091214SOP_2010년_CD_계획(2010.04.15)_TW 31x14mm 견적 관련 2" xfId="1404"/>
    <cellStyle name="7_2008년 4주차 영보 FCST 20080121_8月份完成品LIST_7,8월 납품현황_20091214SOP_2010년_CD_계획(2010.04.15)_TW 31x14mm 견적 관련 3" xfId="1405"/>
    <cellStyle name="7_2008년 4주차 영보 FCST 20080121_8月份完成品LIST_7,8월 납품현황_20091214SOP_E.P 재료비" xfId="1406"/>
    <cellStyle name="7_2008년 4주차 영보 FCST 20080121_8月份完成品LIST_7,8월 납품현황_20091214SOP_E.P 재료비 2" xfId="1407"/>
    <cellStyle name="7_2008년 4주차 영보 FCST 20080121_8月份完成品LIST_7,8월 납품현황_20091214SOP_E.P 재료비 3" xfId="1408"/>
    <cellStyle name="7_2008년 4주차 영보 FCST 20080121_8月份完成品LIST_7,8월 납품현황_20091214SOP_E.P 재료비.-1xls(1)" xfId="1409"/>
    <cellStyle name="7_2008년 4주차 영보 FCST 20080121_8月份完成品LIST_7,8월 납품현황_20091214SOP_E.P 재료비.-1xls(1) 2" xfId="1410"/>
    <cellStyle name="7_2008년 4주차 영보 FCST 20080121_8月份完成品LIST_7,8월 납품현황_20091214SOP_E.P 재료비.-1xls(1) 3" xfId="1411"/>
    <cellStyle name="7_2008년 4주차 영보 FCST 20080121_8月份完成品LIST_7,8월 납품현황_20091214SOP_E.P 재료비.-1xls(1)(1)" xfId="1412"/>
    <cellStyle name="7_2008년 4주차 영보 FCST 20080121_8月份完成品LIST_7,8월 납품현황_20091214SOP_E.P 재료비.-1xls(1)(1) 2" xfId="1413"/>
    <cellStyle name="7_2008년 4주차 영보 FCST 20080121_8月份完成品LIST_7,8월 납품현황_20091214SOP_E.P 재료비.-1xls(1)(1) 3" xfId="1414"/>
    <cellStyle name="7_2008년 4주차 영보 FCST 20080121_8月份完成品LIST_7,8월 납품현황_20091214SOP_E.P 재료비.-1xls(1)(1)_TW 31x14mm 견적 관련" xfId="1415"/>
    <cellStyle name="7_2008년 4주차 영보 FCST 20080121_8月份完成品LIST_7,8월 납품현황_20091214SOP_E.P 재료비.-1xls(1)(1)_TW 31x14mm 견적 관련 2" xfId="1416"/>
    <cellStyle name="7_2008년 4주차 영보 FCST 20080121_8月份完成品LIST_7,8월 납품현황_20091214SOP_E.P 재료비.-1xls(1)(1)_TW 31x14mm 견적 관련 3" xfId="1417"/>
    <cellStyle name="7_2008년 4주차 영보 FCST 20080121_8月份完成品LIST_7,8월 납품현황_20091214SOP_E.P 재료비.-1xls(1)_TW 31x14mm 견적 관련" xfId="1418"/>
    <cellStyle name="7_2008년 4주차 영보 FCST 20080121_8月份完成品LIST_7,8월 납품현황_20091214SOP_E.P 재료비.-1xls(1)_TW 31x14mm 견적 관련 2" xfId="1419"/>
    <cellStyle name="7_2008년 4주차 영보 FCST 20080121_8月份完成品LIST_7,8월 납품현황_20091214SOP_E.P 재료비.-1xls(1)_TW 31x14mm 견적 관련 3" xfId="1420"/>
    <cellStyle name="7_2008년 4주차 영보 FCST 20080121_8月份完成品LIST_7,8월 납품현황_20091214SOP_E.P 재료비_TW 31x14mm 견적 관련" xfId="1421"/>
    <cellStyle name="7_2008년 4주차 영보 FCST 20080121_8月份完成品LIST_7,8월 납품현황_20091214SOP_E.P 재료비_TW 31x14mm 견적 관련 2" xfId="1422"/>
    <cellStyle name="7_2008년 4주차 영보 FCST 20080121_8月份完成品LIST_7,8월 납품현황_20091214SOP_E.P 재료비_TW 31x14mm 견적 관련 3" xfId="1423"/>
    <cellStyle name="7_2008년 4주차 영보 FCST 20080121_8月份完成品LIST_7,8월 납품현황_20091221SOP" xfId="1424"/>
    <cellStyle name="7_2008년 4주차 영보 FCST 20080121_8月份完成品LIST_7,8월 납품현황_20091221SOP 2" xfId="1425"/>
    <cellStyle name="7_2008년 4주차 영보 FCST 20080121_8月份完成品LIST_7,8월 납품현황_20091221SOP 3" xfId="1426"/>
    <cellStyle name="7_2008년 4주차 영보 FCST 20080121_8月份完成品LIST_7,8월 납품현황_20091221SOP_2010년 COST DOWN 실적및 재료비 내역(3월)" xfId="1427"/>
    <cellStyle name="7_2008년 4주차 영보 FCST 20080121_8月份完成品LIST_7,8월 납품현황_20091221SOP_2010년 COST DOWN 실적및 재료비 내역(3월) 2" xfId="1428"/>
    <cellStyle name="7_2008년 4주차 영보 FCST 20080121_8月份完成品LIST_7,8월 납품현황_20091221SOP_2010년 COST DOWN 실적및 재료비 내역(3월) 3" xfId="1429"/>
    <cellStyle name="7_2008년 4주차 영보 FCST 20080121_8月份完成品LIST_7,8월 납품현황_20091221SOP_2010년 COST DOWN 실적및 재료비 내역(3월)_TW 31x14mm 견적 관련" xfId="1430"/>
    <cellStyle name="7_2008년 4주차 영보 FCST 20080121_8月份完成品LIST_7,8월 납품현황_20091221SOP_2010년 COST DOWN 실적및 재료비 내역(3월)_TW 31x14mm 견적 관련 2" xfId="1431"/>
    <cellStyle name="7_2008년 4주차 영보 FCST 20080121_8月份完成品LIST_7,8월 납품현황_20091221SOP_2010년 COST DOWN 실적및 재료비 내역(3월)_TW 31x14mm 견적 관련 3" xfId="1432"/>
    <cellStyle name="7_2008년 4주차 영보 FCST 20080121_8月份完成品LIST_7,8월 납품현황_20091221SOP_2010년_CD_계획(2010.04.15)" xfId="1433"/>
    <cellStyle name="7_2008년 4주차 영보 FCST 20080121_8月份完成品LIST_7,8월 납품현황_20091221SOP_2010년_CD_계획(2010.04.15) 2" xfId="1434"/>
    <cellStyle name="7_2008년 4주차 영보 FCST 20080121_8月份完成品LIST_7,8월 납품현황_20091221SOP_2010년_CD_계획(2010.04.15) 3" xfId="1435"/>
    <cellStyle name="7_2008년 4주차 영보 FCST 20080121_8月份完成品LIST_7,8월 납품현황_20091221SOP_2010년_CD_계획(2010.04.15)_TW 31x14mm 견적 관련" xfId="1436"/>
    <cellStyle name="7_2008년 4주차 영보 FCST 20080121_8月份完成品LIST_7,8월 납품현황_20091221SOP_2010년_CD_계획(2010.04.15)_TW 31x14mm 견적 관련 2" xfId="1437"/>
    <cellStyle name="7_2008년 4주차 영보 FCST 20080121_8月份完成品LIST_7,8월 납품현황_20091221SOP_2010년_CD_계획(2010.04.15)_TW 31x14mm 견적 관련 3" xfId="1438"/>
    <cellStyle name="7_2008년 4주차 영보 FCST 20080121_8月份完成品LIST_7,8월 납품현황_20091221SOP_E.P 재료비" xfId="1439"/>
    <cellStyle name="7_2008년 4주차 영보 FCST 20080121_8月份完成品LIST_7,8월 납품현황_20091221SOP_E.P 재료비 2" xfId="1440"/>
    <cellStyle name="7_2008년 4주차 영보 FCST 20080121_8月份完成品LIST_7,8월 납품현황_20091221SOP_E.P 재료비 3" xfId="1441"/>
    <cellStyle name="7_2008년 4주차 영보 FCST 20080121_8月份完成品LIST_7,8월 납품현황_20091221SOP_E.P 재료비.-1xls(1)" xfId="1442"/>
    <cellStyle name="7_2008년 4주차 영보 FCST 20080121_8月份完成品LIST_7,8월 납품현황_20091221SOP_E.P 재료비.-1xls(1) 2" xfId="1443"/>
    <cellStyle name="7_2008년 4주차 영보 FCST 20080121_8月份完成品LIST_7,8월 납품현황_20091221SOP_E.P 재료비.-1xls(1) 3" xfId="1444"/>
    <cellStyle name="7_2008년 4주차 영보 FCST 20080121_8月份完成品LIST_7,8월 납품현황_20091221SOP_E.P 재료비.-1xls(1)(1)" xfId="1445"/>
    <cellStyle name="7_2008년 4주차 영보 FCST 20080121_8月份完成品LIST_7,8월 납품현황_20091221SOP_E.P 재료비.-1xls(1)(1) 2" xfId="1446"/>
    <cellStyle name="7_2008년 4주차 영보 FCST 20080121_8月份完成品LIST_7,8월 납품현황_20091221SOP_E.P 재료비.-1xls(1)(1) 3" xfId="1447"/>
    <cellStyle name="7_2008년 4주차 영보 FCST 20080121_8月份完成品LIST_7,8월 납품현황_20091221SOP_E.P 재료비.-1xls(1)(1)_TW 31x14mm 견적 관련" xfId="1448"/>
    <cellStyle name="7_2008년 4주차 영보 FCST 20080121_8月份完成品LIST_7,8월 납품현황_20091221SOP_E.P 재료비.-1xls(1)(1)_TW 31x14mm 견적 관련 2" xfId="1449"/>
    <cellStyle name="7_2008년 4주차 영보 FCST 20080121_8月份完成品LIST_7,8월 납품현황_20091221SOP_E.P 재료비.-1xls(1)(1)_TW 31x14mm 견적 관련 3" xfId="1450"/>
    <cellStyle name="7_2008년 4주차 영보 FCST 20080121_8月份完成品LIST_7,8월 납품현황_20091221SOP_E.P 재료비.-1xls(1)_TW 31x14mm 견적 관련" xfId="1451"/>
    <cellStyle name="7_2008년 4주차 영보 FCST 20080121_8月份完成品LIST_7,8월 납품현황_20091221SOP_E.P 재료비.-1xls(1)_TW 31x14mm 견적 관련 2" xfId="1452"/>
    <cellStyle name="7_2008년 4주차 영보 FCST 20080121_8月份完成品LIST_7,8월 납품현황_20091221SOP_E.P 재료비.-1xls(1)_TW 31x14mm 견적 관련 3" xfId="1453"/>
    <cellStyle name="7_2008년 4주차 영보 FCST 20080121_8月份完成品LIST_7,8월 납품현황_20091221SOP_E.P 재료비_TW 31x14mm 견적 관련" xfId="1454"/>
    <cellStyle name="7_2008년 4주차 영보 FCST 20080121_8月份完成品LIST_7,8월 납품현황_20091221SOP_E.P 재료비_TW 31x14mm 견적 관련 2" xfId="1455"/>
    <cellStyle name="7_2008년 4주차 영보 FCST 20080121_8月份完成品LIST_7,8월 납품현황_20091221SOP_E.P 재료비_TW 31x14mm 견적 관련 3" xfId="1456"/>
    <cellStyle name="7_2008년 4주차 영보 FCST 20080121_8月份完成品LIST_7,8월 납품현황_2010년 COST DOWN 실적및 재료비 내역(3월)" xfId="1457"/>
    <cellStyle name="7_2008년 4주차 영보 FCST 20080121_8月份完成品LIST_7,8월 납품현황_2010년 COST DOWN 실적및 재료비 내역(3월) 2" xfId="1458"/>
    <cellStyle name="7_2008년 4주차 영보 FCST 20080121_8月份完成品LIST_7,8월 납품현황_2010년 COST DOWN 실적및 재료비 내역(3월) 3" xfId="1459"/>
    <cellStyle name="7_2008년 4주차 영보 FCST 20080121_8月份完成品LIST_7,8월 납품현황_2010년 COST DOWN 실적및 재료비 내역(3월)_TW 31x14mm 견적 관련" xfId="1460"/>
    <cellStyle name="7_2008년 4주차 영보 FCST 20080121_8月份完成品LIST_7,8월 납품현황_2010년 COST DOWN 실적및 재료비 내역(3월)_TW 31x14mm 견적 관련 2" xfId="1461"/>
    <cellStyle name="7_2008년 4주차 영보 FCST 20080121_8月份完成品LIST_7,8월 납품현황_2010년 COST DOWN 실적및 재료비 내역(3월)_TW 31x14mm 견적 관련 3" xfId="1462"/>
    <cellStyle name="7_2008년 4주차 영보 FCST 20080121_8月份完成品LIST_7,8월 납품현황_2010년_CD_계획(2010.04.15)" xfId="1463"/>
    <cellStyle name="7_2008년 4주차 영보 FCST 20080121_8月份完成品LIST_7,8월 납품현황_2010년_CD_계획(2010.04.15) 2" xfId="1464"/>
    <cellStyle name="7_2008년 4주차 영보 FCST 20080121_8月份完成品LIST_7,8월 납품현황_2010년_CD_계획(2010.04.15) 3" xfId="1465"/>
    <cellStyle name="7_2008년 4주차 영보 FCST 20080121_8月份完成品LIST_7,8월 납품현황_2010년_CD_계획(2010.04.15)_TW 31x14mm 견적 관련" xfId="1466"/>
    <cellStyle name="7_2008년 4주차 영보 FCST 20080121_8月份完成品LIST_7,8월 납품현황_2010년_CD_계획(2010.04.15)_TW 31x14mm 견적 관련 2" xfId="1467"/>
    <cellStyle name="7_2008년 4주차 영보 FCST 20080121_8月份完成品LIST_7,8월 납품현황_2010년_CD_계획(2010.04.15)_TW 31x14mm 견적 관련 3" xfId="1468"/>
    <cellStyle name="7_2008년 4주차 영보 FCST 20080121_8月份完成品LIST_7,8월 납품현황_E.P 재료비" xfId="1469"/>
    <cellStyle name="7_2008년 4주차 영보 FCST 20080121_8月份完成品LIST_7,8월 납품현황_E.P 재료비 2" xfId="1470"/>
    <cellStyle name="7_2008년 4주차 영보 FCST 20080121_8月份完成品LIST_7,8월 납품현황_E.P 재료비 3" xfId="1471"/>
    <cellStyle name="7_2008년 4주차 영보 FCST 20080121_8月份完成品LIST_7,8월 납품현황_E.P 재료비.-1xls(1)" xfId="1472"/>
    <cellStyle name="7_2008년 4주차 영보 FCST 20080121_8月份完成品LIST_7,8월 납품현황_E.P 재료비.-1xls(1) 2" xfId="1473"/>
    <cellStyle name="7_2008년 4주차 영보 FCST 20080121_8月份完成品LIST_7,8월 납품현황_E.P 재료비.-1xls(1) 3" xfId="1474"/>
    <cellStyle name="7_2008년 4주차 영보 FCST 20080121_8月份完成品LIST_7,8월 납품현황_E.P 재료비.-1xls(1)(1)" xfId="1475"/>
    <cellStyle name="7_2008년 4주차 영보 FCST 20080121_8月份完成品LIST_7,8월 납품현황_E.P 재료비.-1xls(1)(1) 2" xfId="1476"/>
    <cellStyle name="7_2008년 4주차 영보 FCST 20080121_8月份完成品LIST_7,8월 납품현황_E.P 재료비.-1xls(1)(1) 3" xfId="1477"/>
    <cellStyle name="7_2008년 4주차 영보 FCST 20080121_8月份完成品LIST_7,8월 납품현황_E.P 재료비.-1xls(1)(1)_TW 31x14mm 견적 관련" xfId="1478"/>
    <cellStyle name="7_2008년 4주차 영보 FCST 20080121_8月份完成品LIST_7,8월 납품현황_E.P 재료비.-1xls(1)(1)_TW 31x14mm 견적 관련 2" xfId="1479"/>
    <cellStyle name="7_2008년 4주차 영보 FCST 20080121_8月份完成品LIST_7,8월 납품현황_E.P 재료비.-1xls(1)(1)_TW 31x14mm 견적 관련 3" xfId="1480"/>
    <cellStyle name="7_2008년 4주차 영보 FCST 20080121_8月份完成品LIST_7,8월 납품현황_E.P 재료비.-1xls(1)_TW 31x14mm 견적 관련" xfId="1481"/>
    <cellStyle name="7_2008년 4주차 영보 FCST 20080121_8月份完成品LIST_7,8월 납품현황_E.P 재료비.-1xls(1)_TW 31x14mm 견적 관련 2" xfId="1482"/>
    <cellStyle name="7_2008년 4주차 영보 FCST 20080121_8月份完成品LIST_7,8월 납품현황_E.P 재료비.-1xls(1)_TW 31x14mm 견적 관련 3" xfId="1483"/>
    <cellStyle name="7_2008년 4주차 영보 FCST 20080121_8月份完成品LIST_7,8월 납품현황_E.P 재료비_TW 31x14mm 견적 관련" xfId="1484"/>
    <cellStyle name="7_2008년 4주차 영보 FCST 20080121_8月份完成品LIST_7,8월 납품현황_E.P 재료비_TW 31x14mm 견적 관련 2" xfId="1485"/>
    <cellStyle name="7_2008년 4주차 영보 FCST 20080121_8月份完成品LIST_7,8월 납품현황_E.P 재료비_TW 31x14mm 견적 관련 3" xfId="1486"/>
    <cellStyle name="7_2008년 4주차 영보 FCST 20080121_8月份完成品LIST_7,8월 납품현황_纳品现况" xfId="1487"/>
    <cellStyle name="7_2008년 4주차 영보 FCST 20080121_8月份完成品LIST_7,8월 납품현황_纳品现况 2" xfId="1488"/>
    <cellStyle name="7_2008년 4주차 영보 FCST 20080121_8月份完成品LIST_7,8월 납품현황_纳品现况 3" xfId="1489"/>
    <cellStyle name="7_2008년 4주차 영보 FCST 20080121_8月份完成品LIST_7,8월 납품현황_纳品现况_20091214SOP" xfId="1490"/>
    <cellStyle name="7_2008년 4주차 영보 FCST 20080121_8月份完成品LIST_7,8월 납품현황_纳品现况_20091214SOP 2" xfId="1491"/>
    <cellStyle name="7_2008년 4주차 영보 FCST 20080121_8月份完成品LIST_7,8월 납품현황_纳品现况_20091214SOP 3" xfId="1492"/>
    <cellStyle name="7_2008년 4주차 영보 FCST 20080121_8月份完成品LIST_7,8월 납품현황_纳品现况_20091214SOP_2010년 COST DOWN 실적및 재료비 내역(3월)" xfId="1493"/>
    <cellStyle name="7_2008년 4주차 영보 FCST 20080121_8月份完成品LIST_7,8월 납품현황_纳品现况_20091214SOP_2010년 COST DOWN 실적및 재료비 내역(3월) 2" xfId="1494"/>
    <cellStyle name="7_2008년 4주차 영보 FCST 20080121_8月份完成品LIST_7,8월 납품현황_纳品现况_20091214SOP_2010년 COST DOWN 실적및 재료비 내역(3월) 3" xfId="1495"/>
    <cellStyle name="7_2008년 4주차 영보 FCST 20080121_8月份完成品LIST_7,8월 납품현황_纳品现况_20091214SOP_2010년 COST DOWN 실적및 재료비 내역(3월)_TW 31x14mm 견적 관련" xfId="1496"/>
    <cellStyle name="7_2008년 4주차 영보 FCST 20080121_8月份完成品LIST_7,8월 납품현황_纳品现况_20091214SOP_2010년 COST DOWN 실적및 재료비 내역(3월)_TW 31x14mm 견적 관련 2" xfId="1497"/>
    <cellStyle name="7_2008년 4주차 영보 FCST 20080121_8月份完成品LIST_7,8월 납품현황_纳品现况_20091214SOP_2010년 COST DOWN 실적및 재료비 내역(3월)_TW 31x14mm 견적 관련 3" xfId="1498"/>
    <cellStyle name="7_2008년 4주차 영보 FCST 20080121_8月份完成品LIST_7,8월 납품현황_纳品现况_20091214SOP_2010년_CD_계획(2010.04.15)" xfId="1499"/>
    <cellStyle name="7_2008년 4주차 영보 FCST 20080121_8月份完成品LIST_7,8월 납품현황_纳品现况_20091214SOP_2010년_CD_계획(2010.04.15) 2" xfId="1500"/>
    <cellStyle name="7_2008년 4주차 영보 FCST 20080121_8月份完成品LIST_7,8월 납품현황_纳品现况_20091214SOP_2010년_CD_계획(2010.04.15) 3" xfId="1501"/>
    <cellStyle name="7_2008년 4주차 영보 FCST 20080121_8月份完成品LIST_7,8월 납품현황_纳品现况_20091214SOP_2010년_CD_계획(2010.04.15)_TW 31x14mm 견적 관련" xfId="1502"/>
    <cellStyle name="7_2008년 4주차 영보 FCST 20080121_8月份完成品LIST_7,8월 납품현황_纳品现况_20091214SOP_2010년_CD_계획(2010.04.15)_TW 31x14mm 견적 관련 2" xfId="1503"/>
    <cellStyle name="7_2008년 4주차 영보 FCST 20080121_8月份完成品LIST_7,8월 납품현황_纳品现况_20091214SOP_2010년_CD_계획(2010.04.15)_TW 31x14mm 견적 관련 3" xfId="1504"/>
    <cellStyle name="7_2008년 4주차 영보 FCST 20080121_8月份完成品LIST_7,8월 납품현황_纳品现况_20091214SOP_E.P 재료비" xfId="1505"/>
    <cellStyle name="7_2008년 4주차 영보 FCST 20080121_8月份完成品LIST_7,8월 납품현황_纳品现况_20091214SOP_E.P 재료비 2" xfId="1506"/>
    <cellStyle name="7_2008년 4주차 영보 FCST 20080121_8月份完成品LIST_7,8월 납품현황_纳品现况_20091214SOP_E.P 재료비 3" xfId="1507"/>
    <cellStyle name="7_2008년 4주차 영보 FCST 20080121_8月份完成品LIST_7,8월 납품현황_纳品现况_20091214SOP_E.P 재료비.-1xls(1)" xfId="1508"/>
    <cellStyle name="7_2008년 4주차 영보 FCST 20080121_8月份完成品LIST_7,8월 납품현황_纳品现况_20091214SOP_E.P 재료비.-1xls(1) 2" xfId="1509"/>
    <cellStyle name="7_2008년 4주차 영보 FCST 20080121_8月份完成品LIST_7,8월 납품현황_纳品现况_20091214SOP_E.P 재료비.-1xls(1) 3" xfId="1510"/>
    <cellStyle name="7_2008년 4주차 영보 FCST 20080121_8月份完成品LIST_7,8월 납품현황_纳品现况_20091214SOP_E.P 재료비.-1xls(1)(1)" xfId="1511"/>
    <cellStyle name="7_2008년 4주차 영보 FCST 20080121_8月份完成品LIST_7,8월 납품현황_纳品现况_20091214SOP_E.P 재료비.-1xls(1)(1) 2" xfId="1512"/>
    <cellStyle name="7_2008년 4주차 영보 FCST 20080121_8月份完成品LIST_7,8월 납품현황_纳品现况_20091214SOP_E.P 재료비.-1xls(1)(1) 3" xfId="1513"/>
    <cellStyle name="7_2008년 4주차 영보 FCST 20080121_8月份完成品LIST_7,8월 납품현황_纳品现况_20091214SOP_E.P 재료비.-1xls(1)(1)_TW 31x14mm 견적 관련" xfId="1514"/>
    <cellStyle name="7_2008년 4주차 영보 FCST 20080121_8月份完成品LIST_7,8월 납품현황_纳品现况_20091214SOP_E.P 재료비.-1xls(1)(1)_TW 31x14mm 견적 관련 2" xfId="1515"/>
    <cellStyle name="7_2008년 4주차 영보 FCST 20080121_8月份完成品LIST_7,8월 납품현황_纳品现况_20091214SOP_E.P 재료비.-1xls(1)(1)_TW 31x14mm 견적 관련 3" xfId="1516"/>
    <cellStyle name="7_2008년 4주차 영보 FCST 20080121_8月份完成品LIST_7,8월 납품현황_纳品现况_20091214SOP_E.P 재료비.-1xls(1)_TW 31x14mm 견적 관련" xfId="1517"/>
    <cellStyle name="7_2008년 4주차 영보 FCST 20080121_8月份完成品LIST_7,8월 납품현황_纳品现况_20091214SOP_E.P 재료비.-1xls(1)_TW 31x14mm 견적 관련 2" xfId="1518"/>
    <cellStyle name="7_2008년 4주차 영보 FCST 20080121_8月份完成品LIST_7,8월 납품현황_纳品现况_20091214SOP_E.P 재료비.-1xls(1)_TW 31x14mm 견적 관련 3" xfId="1519"/>
    <cellStyle name="7_2008년 4주차 영보 FCST 20080121_8月份完成品LIST_7,8월 납품현황_纳品现况_20091214SOP_E.P 재료비_TW 31x14mm 견적 관련" xfId="1520"/>
    <cellStyle name="7_2008년 4주차 영보 FCST 20080121_8月份完成品LIST_7,8월 납품현황_纳品现况_20091214SOP_E.P 재료비_TW 31x14mm 견적 관련 2" xfId="1521"/>
    <cellStyle name="7_2008년 4주차 영보 FCST 20080121_8月份完成品LIST_7,8월 납품현황_纳品现况_20091214SOP_E.P 재료비_TW 31x14mm 견적 관련 3" xfId="1522"/>
    <cellStyle name="7_2008년 4주차 영보 FCST 20080121_8月份完成品LIST_7,8월 납품현황_纳品现况_20091221SOP" xfId="1523"/>
    <cellStyle name="7_2008년 4주차 영보 FCST 20080121_8月份完成品LIST_7,8월 납품현황_纳品现况_20091221SOP 2" xfId="1524"/>
    <cellStyle name="7_2008년 4주차 영보 FCST 20080121_8月份完成品LIST_7,8월 납품현황_纳品现况_20091221SOP 3" xfId="1525"/>
    <cellStyle name="7_2008년 4주차 영보 FCST 20080121_8月份完成品LIST_7,8월 납품현황_纳品现况_20091221SOP_2010년 COST DOWN 실적및 재료비 내역(3월)" xfId="1526"/>
    <cellStyle name="7_2008년 4주차 영보 FCST 20080121_8月份完成品LIST_7,8월 납품현황_纳品现况_20091221SOP_2010년 COST DOWN 실적및 재료비 내역(3월) 2" xfId="1527"/>
    <cellStyle name="7_2008년 4주차 영보 FCST 20080121_8月份完成品LIST_7,8월 납품현황_纳品现况_20091221SOP_2010년 COST DOWN 실적및 재료비 내역(3월) 3" xfId="1528"/>
    <cellStyle name="7_2008년 4주차 영보 FCST 20080121_8月份完成品LIST_7,8월 납품현황_纳品现况_20091221SOP_2010년 COST DOWN 실적및 재료비 내역(3월)_TW 31x14mm 견적 관련" xfId="1529"/>
    <cellStyle name="7_2008년 4주차 영보 FCST 20080121_8月份完成品LIST_7,8월 납품현황_纳品现况_20091221SOP_2010년 COST DOWN 실적및 재료비 내역(3월)_TW 31x14mm 견적 관련 2" xfId="1530"/>
    <cellStyle name="7_2008년 4주차 영보 FCST 20080121_8月份完成品LIST_7,8월 납품현황_纳品现况_20091221SOP_2010년 COST DOWN 실적및 재료비 내역(3월)_TW 31x14mm 견적 관련 3" xfId="1531"/>
    <cellStyle name="7_2008년 4주차 영보 FCST 20080121_8月份完成品LIST_7,8월 납품현황_纳品现况_20091221SOP_2010년_CD_계획(2010.04.15)" xfId="1532"/>
    <cellStyle name="7_2008년 4주차 영보 FCST 20080121_8月份完成品LIST_7,8월 납품현황_纳品现况_20091221SOP_2010년_CD_계획(2010.04.15) 2" xfId="1533"/>
    <cellStyle name="7_2008년 4주차 영보 FCST 20080121_8月份完成品LIST_7,8월 납품현황_纳品现况_20091221SOP_2010년_CD_계획(2010.04.15) 3" xfId="1534"/>
    <cellStyle name="7_2008년 4주차 영보 FCST 20080121_8月份完成品LIST_7,8월 납품현황_纳品现况_20091221SOP_2010년_CD_계획(2010.04.15)_TW 31x14mm 견적 관련" xfId="1535"/>
    <cellStyle name="7_2008년 4주차 영보 FCST 20080121_8月份完成品LIST_7,8월 납품현황_纳品现况_20091221SOP_2010년_CD_계획(2010.04.15)_TW 31x14mm 견적 관련 2" xfId="1536"/>
    <cellStyle name="7_2008년 4주차 영보 FCST 20080121_8月份完成品LIST_7,8월 납품현황_纳品现况_20091221SOP_2010년_CD_계획(2010.04.15)_TW 31x14mm 견적 관련 3" xfId="1537"/>
    <cellStyle name="7_2008년 4주차 영보 FCST 20080121_8月份完成品LIST_7,8월 납품현황_纳品现况_20091221SOP_E.P 재료비" xfId="1538"/>
    <cellStyle name="7_2008년 4주차 영보 FCST 20080121_8月份完成品LIST_7,8월 납품현황_纳品现况_20091221SOP_E.P 재료비 2" xfId="1539"/>
    <cellStyle name="7_2008년 4주차 영보 FCST 20080121_8月份完成品LIST_7,8월 납품현황_纳品现况_20091221SOP_E.P 재료비 3" xfId="1540"/>
    <cellStyle name="7_2008년 4주차 영보 FCST 20080121_8月份完成品LIST_7,8월 납품현황_纳品现况_20091221SOP_E.P 재료비.-1xls(1)" xfId="1541"/>
    <cellStyle name="7_2008년 4주차 영보 FCST 20080121_8月份完成品LIST_7,8월 납품현황_纳品现况_20091221SOP_E.P 재료비.-1xls(1) 2" xfId="1542"/>
    <cellStyle name="7_2008년 4주차 영보 FCST 20080121_8月份完成品LIST_7,8월 납품현황_纳品现况_20091221SOP_E.P 재료비.-1xls(1) 3" xfId="1543"/>
    <cellStyle name="7_2008년 4주차 영보 FCST 20080121_8月份完成品LIST_7,8월 납품현황_纳品现况_20091221SOP_E.P 재료비.-1xls(1)(1)" xfId="1544"/>
    <cellStyle name="7_2008년 4주차 영보 FCST 20080121_8月份完成品LIST_7,8월 납품현황_纳品现况_20091221SOP_E.P 재료비.-1xls(1)(1) 2" xfId="1545"/>
    <cellStyle name="7_2008년 4주차 영보 FCST 20080121_8月份完成品LIST_7,8월 납품현황_纳品现况_20091221SOP_E.P 재료비.-1xls(1)(1) 3" xfId="1546"/>
    <cellStyle name="7_2008년 4주차 영보 FCST 20080121_8月份完成品LIST_7,8월 납품현황_纳品现况_20091221SOP_E.P 재료비.-1xls(1)(1)_TW 31x14mm 견적 관련" xfId="1547"/>
    <cellStyle name="7_2008년 4주차 영보 FCST 20080121_8月份完成品LIST_7,8월 납품현황_纳品现况_20091221SOP_E.P 재료비.-1xls(1)(1)_TW 31x14mm 견적 관련 2" xfId="1548"/>
    <cellStyle name="7_2008년 4주차 영보 FCST 20080121_8月份完成品LIST_7,8월 납품현황_纳品现况_20091221SOP_E.P 재료비.-1xls(1)(1)_TW 31x14mm 견적 관련 3" xfId="1549"/>
    <cellStyle name="7_2008년 4주차 영보 FCST 20080121_8月份完成品LIST_7,8월 납품현황_纳品现况_20091221SOP_E.P 재료비.-1xls(1)_TW 31x14mm 견적 관련" xfId="1550"/>
    <cellStyle name="7_2008년 4주차 영보 FCST 20080121_8月份完成品LIST_7,8월 납품현황_纳品现况_20091221SOP_E.P 재료비.-1xls(1)_TW 31x14mm 견적 관련 2" xfId="1551"/>
    <cellStyle name="7_2008년 4주차 영보 FCST 20080121_8月份完成品LIST_7,8월 납품현황_纳品现况_20091221SOP_E.P 재료비.-1xls(1)_TW 31x14mm 견적 관련 3" xfId="1552"/>
    <cellStyle name="7_2008년 4주차 영보 FCST 20080121_8月份完成品LIST_7,8월 납품현황_纳品现况_20091221SOP_E.P 재료비_TW 31x14mm 견적 관련" xfId="1553"/>
    <cellStyle name="7_2008년 4주차 영보 FCST 20080121_8月份完成品LIST_7,8월 납품현황_纳品现况_20091221SOP_E.P 재료비_TW 31x14mm 견적 관련 2" xfId="1554"/>
    <cellStyle name="7_2008년 4주차 영보 FCST 20080121_8月份完成品LIST_7,8월 납품현황_纳品现况_20091221SOP_E.P 재료비_TW 31x14mm 견적 관련 3" xfId="1555"/>
    <cellStyle name="7_2008년 4주차 영보 FCST 20080121_8月份完成品LIST_7,8월 납품현황_纳品现况_2010년 COST DOWN 실적및 재료비 내역(3월)" xfId="1556"/>
    <cellStyle name="7_2008년 4주차 영보 FCST 20080121_8月份完成品LIST_7,8월 납품현황_纳品现况_2010년 COST DOWN 실적및 재료비 내역(3월) 2" xfId="1557"/>
    <cellStyle name="7_2008년 4주차 영보 FCST 20080121_8月份完成品LIST_7,8월 납품현황_纳品现况_2010년 COST DOWN 실적및 재료비 내역(3월) 3" xfId="1558"/>
    <cellStyle name="7_2008년 4주차 영보 FCST 20080121_8月份完成品LIST_7,8월 납품현황_纳品现况_2010년 COST DOWN 실적및 재료비 내역(3월)_TW 31x14mm 견적 관련" xfId="1559"/>
    <cellStyle name="7_2008년 4주차 영보 FCST 20080121_8月份完成品LIST_7,8월 납품현황_纳品现况_2010년 COST DOWN 실적및 재료비 내역(3월)_TW 31x14mm 견적 관련 2" xfId="1560"/>
    <cellStyle name="7_2008년 4주차 영보 FCST 20080121_8月份完成品LIST_7,8월 납품현황_纳品现况_2010년 COST DOWN 실적및 재료비 내역(3월)_TW 31x14mm 견적 관련 3" xfId="1561"/>
    <cellStyle name="7_2008년 4주차 영보 FCST 20080121_8月份完成品LIST_7,8월 납품현황_纳品现况_2010년_CD_계획(2010.04.15)" xfId="1562"/>
    <cellStyle name="7_2008년 4주차 영보 FCST 20080121_8月份完成品LIST_7,8월 납품현황_纳品现况_2010년_CD_계획(2010.04.15) 2" xfId="1563"/>
    <cellStyle name="7_2008년 4주차 영보 FCST 20080121_8月份完成品LIST_7,8월 납품현황_纳品现况_2010년_CD_계획(2010.04.15) 3" xfId="1564"/>
    <cellStyle name="7_2008년 4주차 영보 FCST 20080121_8月份完成品LIST_7,8월 납품현황_纳品现况_2010년_CD_계획(2010.04.15)_TW 31x14mm 견적 관련" xfId="1565"/>
    <cellStyle name="7_2008년 4주차 영보 FCST 20080121_8月份完成品LIST_7,8월 납품현황_纳品现况_2010년_CD_계획(2010.04.15)_TW 31x14mm 견적 관련 2" xfId="1566"/>
    <cellStyle name="7_2008년 4주차 영보 FCST 20080121_8月份完成品LIST_7,8월 납품현황_纳品现况_2010년_CD_계획(2010.04.15)_TW 31x14mm 견적 관련 3" xfId="1567"/>
    <cellStyle name="7_2008년 4주차 영보 FCST 20080121_8月份完成品LIST_7,8월 납품현황_纳品现况_E.P 재료비" xfId="1568"/>
    <cellStyle name="7_2008년 4주차 영보 FCST 20080121_8月份完成品LIST_7,8월 납품현황_纳品现况_E.P 재료비 2" xfId="1569"/>
    <cellStyle name="7_2008년 4주차 영보 FCST 20080121_8月份完成品LIST_7,8월 납품현황_纳品现况_E.P 재료비 3" xfId="1570"/>
    <cellStyle name="7_2008년 4주차 영보 FCST 20080121_8月份完成品LIST_7,8월 납품현황_纳品现况_E.P 재료비.-1xls(1)" xfId="1571"/>
    <cellStyle name="7_2008년 4주차 영보 FCST 20080121_8月份完成品LIST_7,8월 납품현황_纳品现况_E.P 재료비.-1xls(1) 2" xfId="1572"/>
    <cellStyle name="7_2008년 4주차 영보 FCST 20080121_8月份完成品LIST_7,8월 납품현황_纳品现况_E.P 재료비.-1xls(1) 3" xfId="1573"/>
    <cellStyle name="7_2008년 4주차 영보 FCST 20080121_8月份完成品LIST_7,8월 납품현황_纳品现况_E.P 재료비.-1xls(1)(1)" xfId="1574"/>
    <cellStyle name="7_2008년 4주차 영보 FCST 20080121_8月份完成品LIST_7,8월 납품현황_纳品现况_E.P 재료비.-1xls(1)(1) 2" xfId="1575"/>
    <cellStyle name="7_2008년 4주차 영보 FCST 20080121_8月份完成品LIST_7,8월 납품현황_纳品现况_E.P 재료비.-1xls(1)(1) 3" xfId="1576"/>
    <cellStyle name="7_2008년 4주차 영보 FCST 20080121_8月份完成品LIST_7,8월 납품현황_纳品现况_E.P 재료비.-1xls(1)(1)_TW 31x14mm 견적 관련" xfId="1577"/>
    <cellStyle name="7_2008년 4주차 영보 FCST 20080121_8月份完成品LIST_7,8월 납품현황_纳品现况_E.P 재료비.-1xls(1)(1)_TW 31x14mm 견적 관련 2" xfId="1578"/>
    <cellStyle name="7_2008년 4주차 영보 FCST 20080121_8月份完成品LIST_7,8월 납품현황_纳品现况_E.P 재료비.-1xls(1)(1)_TW 31x14mm 견적 관련 3" xfId="1579"/>
    <cellStyle name="7_2008년 4주차 영보 FCST 20080121_8月份完成品LIST_7,8월 납품현황_纳品现况_E.P 재료비.-1xls(1)_TW 31x14mm 견적 관련" xfId="1580"/>
    <cellStyle name="7_2008년 4주차 영보 FCST 20080121_8月份完成品LIST_7,8월 납품현황_纳品现况_E.P 재료비.-1xls(1)_TW 31x14mm 견적 관련 2" xfId="1581"/>
    <cellStyle name="7_2008년 4주차 영보 FCST 20080121_8月份完成品LIST_7,8월 납품현황_纳品现况_E.P 재료비.-1xls(1)_TW 31x14mm 견적 관련 3" xfId="1582"/>
    <cellStyle name="7_2008년 4주차 영보 FCST 20080121_8月份完成品LIST_7,8월 납품현황_纳品现况_E.P 재료비_TW 31x14mm 견적 관련" xfId="1583"/>
    <cellStyle name="7_2008년 4주차 영보 FCST 20080121_8月份完成品LIST_7,8월 납품현황_纳品现况_E.P 재료비_TW 31x14mm 견적 관련 2" xfId="1584"/>
    <cellStyle name="7_2008년 4주차 영보 FCST 20080121_8月份完成品LIST_7,8월 납품현황_纳品现况_E.P 재료비_TW 31x14mm 견적 관련 3" xfId="1585"/>
    <cellStyle name="7_2008년 4주차 영보 FCST 20080121_8月份完成品LIST_8월 납품현황" xfId="1586"/>
    <cellStyle name="7_2008년 4주차 영보 FCST 20080121_8月份完成品LIST_8월 납품현황 2" xfId="1587"/>
    <cellStyle name="7_2008년 4주차 영보 FCST 20080121_8月份完成品LIST_8월 납품현황 3" xfId="1588"/>
    <cellStyle name="7_2008년 4주차 영보 FCST 20080121_8月份完成品LIST_8월 납품현황_20091214SOP" xfId="1589"/>
    <cellStyle name="7_2008년 4주차 영보 FCST 20080121_8月份完成品LIST_8월 납품현황_20091214SOP 2" xfId="1590"/>
    <cellStyle name="7_2008년 4주차 영보 FCST 20080121_8月份完成品LIST_8월 납품현황_20091214SOP 3" xfId="1591"/>
    <cellStyle name="7_2008년 4주차 영보 FCST 20080121_8月份完成品LIST_8월 납품현황_20091214SOP_2010년 COST DOWN 실적및 재료비 내역(3월)" xfId="1592"/>
    <cellStyle name="7_2008년 4주차 영보 FCST 20080121_8月份完成品LIST_8월 납품현황_20091214SOP_2010년 COST DOWN 실적및 재료비 내역(3월) 2" xfId="1593"/>
    <cellStyle name="7_2008년 4주차 영보 FCST 20080121_8月份完成品LIST_8월 납품현황_20091214SOP_2010년 COST DOWN 실적및 재료비 내역(3월) 3" xfId="1594"/>
    <cellStyle name="7_2008년 4주차 영보 FCST 20080121_8月份完成品LIST_8월 납품현황_20091214SOP_2010년 COST DOWN 실적및 재료비 내역(3월)_TW 31x14mm 견적 관련" xfId="1595"/>
    <cellStyle name="7_2008년 4주차 영보 FCST 20080121_8月份完成品LIST_8월 납품현황_20091214SOP_2010년 COST DOWN 실적및 재료비 내역(3월)_TW 31x14mm 견적 관련 2" xfId="1596"/>
    <cellStyle name="7_2008년 4주차 영보 FCST 20080121_8月份完成品LIST_8월 납품현황_20091214SOP_2010년 COST DOWN 실적및 재료비 내역(3월)_TW 31x14mm 견적 관련 3" xfId="1597"/>
    <cellStyle name="7_2008년 4주차 영보 FCST 20080121_8月份完成品LIST_8월 납품현황_20091214SOP_2010년_CD_계획(2010.04.15)" xfId="1598"/>
    <cellStyle name="7_2008년 4주차 영보 FCST 20080121_8月份完成品LIST_8월 납품현황_20091214SOP_2010년_CD_계획(2010.04.15) 2" xfId="1599"/>
    <cellStyle name="7_2008년 4주차 영보 FCST 20080121_8月份完成品LIST_8월 납품현황_20091214SOP_2010년_CD_계획(2010.04.15) 3" xfId="1600"/>
    <cellStyle name="7_2008년 4주차 영보 FCST 20080121_8月份完成品LIST_8월 납품현황_20091214SOP_2010년_CD_계획(2010.04.15)_TW 31x14mm 견적 관련" xfId="1601"/>
    <cellStyle name="7_2008년 4주차 영보 FCST 20080121_8月份完成品LIST_8월 납품현황_20091214SOP_2010년_CD_계획(2010.04.15)_TW 31x14mm 견적 관련 2" xfId="1602"/>
    <cellStyle name="7_2008년 4주차 영보 FCST 20080121_8月份完成品LIST_8월 납품현황_20091214SOP_2010년_CD_계획(2010.04.15)_TW 31x14mm 견적 관련 3" xfId="1603"/>
    <cellStyle name="7_2008년 4주차 영보 FCST 20080121_8月份完成品LIST_8월 납품현황_20091214SOP_E.P 재료비" xfId="1604"/>
    <cellStyle name="7_2008년 4주차 영보 FCST 20080121_8月份完成品LIST_8월 납품현황_20091214SOP_E.P 재료비 2" xfId="1605"/>
    <cellStyle name="7_2008년 4주차 영보 FCST 20080121_8月份完成品LIST_8월 납품현황_20091214SOP_E.P 재료비 3" xfId="1606"/>
    <cellStyle name="7_2008년 4주차 영보 FCST 20080121_8月份完成品LIST_8월 납품현황_20091214SOP_E.P 재료비.-1xls(1)" xfId="1607"/>
    <cellStyle name="7_2008년 4주차 영보 FCST 20080121_8月份完成品LIST_8월 납품현황_20091214SOP_E.P 재료비.-1xls(1) 2" xfId="1608"/>
    <cellStyle name="7_2008년 4주차 영보 FCST 20080121_8月份完成品LIST_8월 납품현황_20091214SOP_E.P 재료비.-1xls(1) 3" xfId="1609"/>
    <cellStyle name="7_2008년 4주차 영보 FCST 20080121_8月份完成品LIST_8월 납품현황_20091214SOP_E.P 재료비.-1xls(1)(1)" xfId="1610"/>
    <cellStyle name="7_2008년 4주차 영보 FCST 20080121_8月份完成品LIST_8월 납품현황_20091214SOP_E.P 재료비.-1xls(1)(1) 2" xfId="1611"/>
    <cellStyle name="7_2008년 4주차 영보 FCST 20080121_8月份完成品LIST_8월 납품현황_20091214SOP_E.P 재료비.-1xls(1)(1) 3" xfId="1612"/>
    <cellStyle name="7_2008년 4주차 영보 FCST 20080121_8月份完成品LIST_8월 납품현황_20091214SOP_E.P 재료비.-1xls(1)(1)_TW 31x14mm 견적 관련" xfId="1613"/>
    <cellStyle name="7_2008년 4주차 영보 FCST 20080121_8月份完成品LIST_8월 납품현황_20091214SOP_E.P 재료비.-1xls(1)(1)_TW 31x14mm 견적 관련 2" xfId="1614"/>
    <cellStyle name="7_2008년 4주차 영보 FCST 20080121_8月份完成品LIST_8월 납품현황_20091214SOP_E.P 재료비.-1xls(1)(1)_TW 31x14mm 견적 관련 3" xfId="1615"/>
    <cellStyle name="7_2008년 4주차 영보 FCST 20080121_8月份完成品LIST_8월 납품현황_20091214SOP_E.P 재료비.-1xls(1)_TW 31x14mm 견적 관련" xfId="1616"/>
    <cellStyle name="7_2008년 4주차 영보 FCST 20080121_8月份完成品LIST_8월 납품현황_20091214SOP_E.P 재료비.-1xls(1)_TW 31x14mm 견적 관련 2" xfId="1617"/>
    <cellStyle name="7_2008년 4주차 영보 FCST 20080121_8月份完成品LIST_8월 납품현황_20091214SOP_E.P 재료비.-1xls(1)_TW 31x14mm 견적 관련 3" xfId="1618"/>
    <cellStyle name="7_2008년 4주차 영보 FCST 20080121_8月份完成品LIST_8월 납품현황_20091214SOP_E.P 재료비_TW 31x14mm 견적 관련" xfId="1619"/>
    <cellStyle name="7_2008년 4주차 영보 FCST 20080121_8月份完成品LIST_8월 납품현황_20091214SOP_E.P 재료비_TW 31x14mm 견적 관련 2" xfId="1620"/>
    <cellStyle name="7_2008년 4주차 영보 FCST 20080121_8月份完成品LIST_8월 납품현황_20091214SOP_E.P 재료비_TW 31x14mm 견적 관련 3" xfId="1621"/>
    <cellStyle name="7_2008년 4주차 영보 FCST 20080121_8月份完成品LIST_8월 납품현황_20091221SOP" xfId="1622"/>
    <cellStyle name="7_2008년 4주차 영보 FCST 20080121_8月份完成品LIST_8월 납품현황_20091221SOP 2" xfId="1623"/>
    <cellStyle name="7_2008년 4주차 영보 FCST 20080121_8月份完成品LIST_8월 납품현황_20091221SOP 3" xfId="1624"/>
    <cellStyle name="7_2008년 4주차 영보 FCST 20080121_8月份完成品LIST_8월 납품현황_20091221SOP_2010년 COST DOWN 실적및 재료비 내역(3월)" xfId="1625"/>
    <cellStyle name="7_2008년 4주차 영보 FCST 20080121_8月份完成品LIST_8월 납품현황_20091221SOP_2010년 COST DOWN 실적및 재료비 내역(3월) 2" xfId="1626"/>
    <cellStyle name="7_2008년 4주차 영보 FCST 20080121_8月份完成品LIST_8월 납품현황_20091221SOP_2010년 COST DOWN 실적및 재료비 내역(3월) 3" xfId="1627"/>
    <cellStyle name="7_2008년 4주차 영보 FCST 20080121_8月份完成品LIST_8월 납품현황_20091221SOP_2010년 COST DOWN 실적및 재료비 내역(3월)_TW 31x14mm 견적 관련" xfId="1628"/>
    <cellStyle name="7_2008년 4주차 영보 FCST 20080121_8月份完成品LIST_8월 납품현황_20091221SOP_2010년 COST DOWN 실적및 재료비 내역(3월)_TW 31x14mm 견적 관련 2" xfId="1629"/>
    <cellStyle name="7_2008년 4주차 영보 FCST 20080121_8月份完成品LIST_8월 납품현황_20091221SOP_2010년 COST DOWN 실적및 재료비 내역(3월)_TW 31x14mm 견적 관련 3" xfId="1630"/>
    <cellStyle name="7_2008년 4주차 영보 FCST 20080121_8月份完成品LIST_8월 납품현황_20091221SOP_2010년_CD_계획(2010.04.15)" xfId="1631"/>
    <cellStyle name="7_2008년 4주차 영보 FCST 20080121_8月份完成品LIST_8월 납품현황_20091221SOP_2010년_CD_계획(2010.04.15) 2" xfId="1632"/>
    <cellStyle name="7_2008년 4주차 영보 FCST 20080121_8月份完成品LIST_8월 납품현황_20091221SOP_2010년_CD_계획(2010.04.15) 3" xfId="1633"/>
    <cellStyle name="7_2008년 4주차 영보 FCST 20080121_8月份完成品LIST_8월 납품현황_20091221SOP_2010년_CD_계획(2010.04.15)_TW 31x14mm 견적 관련" xfId="1634"/>
    <cellStyle name="7_2008년 4주차 영보 FCST 20080121_8月份完成品LIST_8월 납품현황_20091221SOP_2010년_CD_계획(2010.04.15)_TW 31x14mm 견적 관련 2" xfId="1635"/>
    <cellStyle name="7_2008년 4주차 영보 FCST 20080121_8月份完成品LIST_8월 납품현황_20091221SOP_2010년_CD_계획(2010.04.15)_TW 31x14mm 견적 관련 3" xfId="1636"/>
    <cellStyle name="7_2008년 4주차 영보 FCST 20080121_8月份完成品LIST_8월 납품현황_20091221SOP_E.P 재료비" xfId="1637"/>
    <cellStyle name="7_2008년 4주차 영보 FCST 20080121_8月份完成品LIST_8월 납품현황_20091221SOP_E.P 재료비 2" xfId="1638"/>
    <cellStyle name="7_2008년 4주차 영보 FCST 20080121_8月份完成品LIST_8월 납품현황_20091221SOP_E.P 재료비 3" xfId="1639"/>
    <cellStyle name="7_2008년 4주차 영보 FCST 20080121_8月份完成品LIST_8월 납품현황_20091221SOP_E.P 재료비.-1xls(1)" xfId="1640"/>
    <cellStyle name="7_2008년 4주차 영보 FCST 20080121_8月份完成品LIST_8월 납품현황_20091221SOP_E.P 재료비.-1xls(1) 2" xfId="1641"/>
    <cellStyle name="7_2008년 4주차 영보 FCST 20080121_8月份完成品LIST_8월 납품현황_20091221SOP_E.P 재료비.-1xls(1) 3" xfId="1642"/>
    <cellStyle name="7_2008년 4주차 영보 FCST 20080121_8月份完成品LIST_8월 납품현황_20091221SOP_E.P 재료비.-1xls(1)(1)" xfId="1643"/>
    <cellStyle name="7_2008년 4주차 영보 FCST 20080121_8月份完成品LIST_8월 납품현황_20091221SOP_E.P 재료비.-1xls(1)(1) 2" xfId="1644"/>
    <cellStyle name="7_2008년 4주차 영보 FCST 20080121_8月份完成品LIST_8월 납품현황_20091221SOP_E.P 재료비.-1xls(1)(1) 3" xfId="1645"/>
    <cellStyle name="7_2008년 4주차 영보 FCST 20080121_8月份完成品LIST_8월 납품현황_20091221SOP_E.P 재료비.-1xls(1)(1)_TW 31x14mm 견적 관련" xfId="1646"/>
    <cellStyle name="7_2008년 4주차 영보 FCST 20080121_8月份完成品LIST_8월 납품현황_20091221SOP_E.P 재료비.-1xls(1)(1)_TW 31x14mm 견적 관련 2" xfId="1647"/>
    <cellStyle name="7_2008년 4주차 영보 FCST 20080121_8月份完成品LIST_8월 납품현황_20091221SOP_E.P 재료비.-1xls(1)(1)_TW 31x14mm 견적 관련 3" xfId="1648"/>
    <cellStyle name="7_2008년 4주차 영보 FCST 20080121_8月份完成品LIST_8월 납품현황_20091221SOP_E.P 재료비.-1xls(1)_TW 31x14mm 견적 관련" xfId="1649"/>
    <cellStyle name="7_2008년 4주차 영보 FCST 20080121_8月份完成品LIST_8월 납품현황_20091221SOP_E.P 재료비.-1xls(1)_TW 31x14mm 견적 관련 2" xfId="1650"/>
    <cellStyle name="7_2008년 4주차 영보 FCST 20080121_8月份完成品LIST_8월 납품현황_20091221SOP_E.P 재료비.-1xls(1)_TW 31x14mm 견적 관련 3" xfId="1651"/>
    <cellStyle name="7_2008년 4주차 영보 FCST 20080121_8月份完成品LIST_8월 납품현황_20091221SOP_E.P 재료비_TW 31x14mm 견적 관련" xfId="1652"/>
    <cellStyle name="7_2008년 4주차 영보 FCST 20080121_8月份完成品LIST_8월 납품현황_20091221SOP_E.P 재료비_TW 31x14mm 견적 관련 2" xfId="1653"/>
    <cellStyle name="7_2008년 4주차 영보 FCST 20080121_8月份完成品LIST_8월 납품현황_20091221SOP_E.P 재료비_TW 31x14mm 견적 관련 3" xfId="1654"/>
    <cellStyle name="7_2008년 4주차 영보 FCST 20080121_8月份完成品LIST_8월 납품현황_2010년 COST DOWN 실적및 재료비 내역(3월)" xfId="1655"/>
    <cellStyle name="7_2008년 4주차 영보 FCST 20080121_8月份完成品LIST_8월 납품현황_2010년 COST DOWN 실적및 재료비 내역(3월) 2" xfId="1656"/>
    <cellStyle name="7_2008년 4주차 영보 FCST 20080121_8月份完成品LIST_8월 납품현황_2010년 COST DOWN 실적및 재료비 내역(3월) 3" xfId="1657"/>
    <cellStyle name="7_2008년 4주차 영보 FCST 20080121_8月份完成品LIST_8월 납품현황_2010년 COST DOWN 실적및 재료비 내역(3월)_TW 31x14mm 견적 관련" xfId="1658"/>
    <cellStyle name="7_2008년 4주차 영보 FCST 20080121_8月份完成品LIST_8월 납품현황_2010년 COST DOWN 실적및 재료비 내역(3월)_TW 31x14mm 견적 관련 2" xfId="1659"/>
    <cellStyle name="7_2008년 4주차 영보 FCST 20080121_8月份完成品LIST_8월 납품현황_2010년 COST DOWN 실적및 재료비 내역(3월)_TW 31x14mm 견적 관련 3" xfId="1660"/>
    <cellStyle name="7_2008년 4주차 영보 FCST 20080121_8月份完成品LIST_8월 납품현황_2010년_CD_계획(2010.04.15)" xfId="1661"/>
    <cellStyle name="7_2008년 4주차 영보 FCST 20080121_8月份完成品LIST_8월 납품현황_2010년_CD_계획(2010.04.15) 2" xfId="1662"/>
    <cellStyle name="7_2008년 4주차 영보 FCST 20080121_8月份完成品LIST_8월 납품현황_2010년_CD_계획(2010.04.15) 3" xfId="1663"/>
    <cellStyle name="7_2008년 4주차 영보 FCST 20080121_8月份完成品LIST_8월 납품현황_2010년_CD_계획(2010.04.15)_TW 31x14mm 견적 관련" xfId="1664"/>
    <cellStyle name="7_2008년 4주차 영보 FCST 20080121_8月份完成品LIST_8월 납품현황_2010년_CD_계획(2010.04.15)_TW 31x14mm 견적 관련 2" xfId="1665"/>
    <cellStyle name="7_2008년 4주차 영보 FCST 20080121_8月份完成品LIST_8월 납품현황_2010년_CD_계획(2010.04.15)_TW 31x14mm 견적 관련 3" xfId="1666"/>
    <cellStyle name="7_2008년 4주차 영보 FCST 20080121_8月份完成品LIST_8월 납품현황_E.P 재료비" xfId="1667"/>
    <cellStyle name="7_2008년 4주차 영보 FCST 20080121_8月份完成品LIST_8월 납품현황_E.P 재료비 2" xfId="1668"/>
    <cellStyle name="7_2008년 4주차 영보 FCST 20080121_8月份完成品LIST_8월 납품현황_E.P 재료비 3" xfId="1669"/>
    <cellStyle name="7_2008년 4주차 영보 FCST 20080121_8月份完成品LIST_8월 납품현황_E.P 재료비.-1xls(1)" xfId="1670"/>
    <cellStyle name="7_2008년 4주차 영보 FCST 20080121_8月份完成品LIST_8월 납품현황_E.P 재료비.-1xls(1) 2" xfId="1671"/>
    <cellStyle name="7_2008년 4주차 영보 FCST 20080121_8月份完成品LIST_8월 납품현황_E.P 재료비.-1xls(1) 3" xfId="1672"/>
    <cellStyle name="7_2008년 4주차 영보 FCST 20080121_8月份完成品LIST_8월 납품현황_E.P 재료비.-1xls(1)(1)" xfId="1673"/>
    <cellStyle name="7_2008년 4주차 영보 FCST 20080121_8月份完成品LIST_8월 납품현황_E.P 재료비.-1xls(1)(1) 2" xfId="1674"/>
    <cellStyle name="7_2008년 4주차 영보 FCST 20080121_8月份完成品LIST_8월 납품현황_E.P 재료비.-1xls(1)(1) 3" xfId="1675"/>
    <cellStyle name="7_2008년 4주차 영보 FCST 20080121_8月份完成品LIST_8월 납품현황_E.P 재료비.-1xls(1)(1)_TW 31x14mm 견적 관련" xfId="1676"/>
    <cellStyle name="7_2008년 4주차 영보 FCST 20080121_8月份完成品LIST_8월 납품현황_E.P 재료비.-1xls(1)(1)_TW 31x14mm 견적 관련 2" xfId="1677"/>
    <cellStyle name="7_2008년 4주차 영보 FCST 20080121_8月份完成品LIST_8월 납품현황_E.P 재료비.-1xls(1)(1)_TW 31x14mm 견적 관련 3" xfId="1678"/>
    <cellStyle name="7_2008년 4주차 영보 FCST 20080121_8月份完成品LIST_8월 납품현황_E.P 재료비.-1xls(1)_TW 31x14mm 견적 관련" xfId="1679"/>
    <cellStyle name="7_2008년 4주차 영보 FCST 20080121_8月份完成品LIST_8월 납품현황_E.P 재료비.-1xls(1)_TW 31x14mm 견적 관련 2" xfId="1680"/>
    <cellStyle name="7_2008년 4주차 영보 FCST 20080121_8月份完成品LIST_8월 납품현황_E.P 재료비.-1xls(1)_TW 31x14mm 견적 관련 3" xfId="1681"/>
    <cellStyle name="7_2008년 4주차 영보 FCST 20080121_8月份完成品LIST_8월 납품현황_E.P 재료비_TW 31x14mm 견적 관련" xfId="1682"/>
    <cellStyle name="7_2008년 4주차 영보 FCST 20080121_8月份完成品LIST_8월 납품현황_E.P 재료비_TW 31x14mm 견적 관련 2" xfId="1683"/>
    <cellStyle name="7_2008년 4주차 영보 FCST 20080121_8月份完成品LIST_8월 납품현황_E.P 재료비_TW 31x14mm 견적 관련 3" xfId="1684"/>
    <cellStyle name="7_2008년 4주차 영보 FCST 20080121_8月份完成品LIST_8월 납품현황_纳品现况" xfId="1685"/>
    <cellStyle name="7_2008년 4주차 영보 FCST 20080121_8月份完成品LIST_8월 납품현황_纳品现况 2" xfId="1686"/>
    <cellStyle name="7_2008년 4주차 영보 FCST 20080121_8月份完成品LIST_8월 납품현황_纳品现况 3" xfId="1687"/>
    <cellStyle name="7_2008년 4주차 영보 FCST 20080121_8月份完成品LIST_8월 납품현황_纳品现况_20091214SOP" xfId="1688"/>
    <cellStyle name="7_2008년 4주차 영보 FCST 20080121_8月份完成品LIST_8월 납품현황_纳品现况_20091214SOP 2" xfId="1689"/>
    <cellStyle name="7_2008년 4주차 영보 FCST 20080121_8月份完成品LIST_8월 납품현황_纳品现况_20091214SOP 3" xfId="1690"/>
    <cellStyle name="7_2008년 4주차 영보 FCST 20080121_8月份完成品LIST_8월 납품현황_纳品现况_20091214SOP_2010년 COST DOWN 실적및 재료비 내역(3월)" xfId="1691"/>
    <cellStyle name="7_2008년 4주차 영보 FCST 20080121_8月份完成品LIST_8월 납품현황_纳品现况_20091214SOP_2010년 COST DOWN 실적및 재료비 내역(3월) 2" xfId="1692"/>
    <cellStyle name="7_2008년 4주차 영보 FCST 20080121_8月份完成品LIST_8월 납품현황_纳品现况_20091214SOP_2010년 COST DOWN 실적및 재료비 내역(3월) 3" xfId="1693"/>
    <cellStyle name="7_2008년 4주차 영보 FCST 20080121_8月份完成品LIST_8월 납품현황_纳品现况_20091214SOP_2010년 COST DOWN 실적및 재료비 내역(3월)_TW 31x14mm 견적 관련" xfId="1694"/>
    <cellStyle name="7_2008년 4주차 영보 FCST 20080121_8月份完成品LIST_8월 납품현황_纳品现况_20091214SOP_2010년 COST DOWN 실적및 재료비 내역(3월)_TW 31x14mm 견적 관련 2" xfId="1695"/>
    <cellStyle name="7_2008년 4주차 영보 FCST 20080121_8月份完成品LIST_8월 납품현황_纳品现况_20091214SOP_2010년 COST DOWN 실적및 재료비 내역(3월)_TW 31x14mm 견적 관련 3" xfId="1696"/>
    <cellStyle name="7_2008년 4주차 영보 FCST 20080121_8月份完成品LIST_8월 납품현황_纳品现况_20091214SOP_2010년_CD_계획(2010.04.15)" xfId="1697"/>
    <cellStyle name="7_2008년 4주차 영보 FCST 20080121_8月份完成品LIST_8월 납품현황_纳品现况_20091214SOP_2010년_CD_계획(2010.04.15) 2" xfId="1698"/>
    <cellStyle name="7_2008년 4주차 영보 FCST 20080121_8月份完成品LIST_8월 납품현황_纳品现况_20091214SOP_2010년_CD_계획(2010.04.15) 3" xfId="1699"/>
    <cellStyle name="7_2008년 4주차 영보 FCST 20080121_8月份完成品LIST_8월 납품현황_纳品现况_20091214SOP_2010년_CD_계획(2010.04.15)_TW 31x14mm 견적 관련" xfId="1700"/>
    <cellStyle name="7_2008년 4주차 영보 FCST 20080121_8月份完成品LIST_8월 납품현황_纳品现况_20091214SOP_2010년_CD_계획(2010.04.15)_TW 31x14mm 견적 관련 2" xfId="1701"/>
    <cellStyle name="7_2008년 4주차 영보 FCST 20080121_8月份完成品LIST_8월 납품현황_纳品现况_20091214SOP_2010년_CD_계획(2010.04.15)_TW 31x14mm 견적 관련 3" xfId="1702"/>
    <cellStyle name="7_2008년 4주차 영보 FCST 20080121_8月份完成品LIST_8월 납품현황_纳品现况_20091214SOP_E.P 재료비" xfId="1703"/>
    <cellStyle name="7_2008년 4주차 영보 FCST 20080121_8月份完成品LIST_8월 납품현황_纳品现况_20091214SOP_E.P 재료비 2" xfId="1704"/>
    <cellStyle name="7_2008년 4주차 영보 FCST 20080121_8月份完成品LIST_8월 납품현황_纳品现况_20091214SOP_E.P 재료비 3" xfId="1705"/>
    <cellStyle name="7_2008년 4주차 영보 FCST 20080121_8月份完成品LIST_8월 납품현황_纳品现况_20091214SOP_E.P 재료비.-1xls(1)" xfId="1706"/>
    <cellStyle name="7_2008년 4주차 영보 FCST 20080121_8月份完成品LIST_8월 납품현황_纳品现况_20091214SOP_E.P 재료비.-1xls(1) 2" xfId="1707"/>
    <cellStyle name="7_2008년 4주차 영보 FCST 20080121_8月份完成品LIST_8월 납품현황_纳品现况_20091214SOP_E.P 재료비.-1xls(1) 3" xfId="1708"/>
    <cellStyle name="7_2008년 4주차 영보 FCST 20080121_8月份完成品LIST_8월 납품현황_纳品现况_20091214SOP_E.P 재료비.-1xls(1)(1)" xfId="1709"/>
    <cellStyle name="7_2008년 4주차 영보 FCST 20080121_8月份完成品LIST_8월 납품현황_纳品现况_20091214SOP_E.P 재료비.-1xls(1)(1) 2" xfId="1710"/>
    <cellStyle name="7_2008년 4주차 영보 FCST 20080121_8月份完成品LIST_8월 납품현황_纳品现况_20091214SOP_E.P 재료비.-1xls(1)(1) 3" xfId="1711"/>
    <cellStyle name="7_2008년 4주차 영보 FCST 20080121_8月份完成品LIST_8월 납품현황_纳品现况_20091214SOP_E.P 재료비.-1xls(1)(1)_TW 31x14mm 견적 관련" xfId="1712"/>
    <cellStyle name="7_2008년 4주차 영보 FCST 20080121_8月份完成品LIST_8월 납품현황_纳品现况_20091214SOP_E.P 재료비.-1xls(1)(1)_TW 31x14mm 견적 관련 2" xfId="1713"/>
    <cellStyle name="7_2008년 4주차 영보 FCST 20080121_8月份完成品LIST_8월 납품현황_纳品现况_20091214SOP_E.P 재료비.-1xls(1)(1)_TW 31x14mm 견적 관련 3" xfId="1714"/>
    <cellStyle name="7_2008년 4주차 영보 FCST 20080121_8月份完成品LIST_8월 납품현황_纳品现况_20091214SOP_E.P 재료비.-1xls(1)_TW 31x14mm 견적 관련" xfId="1715"/>
    <cellStyle name="7_2008년 4주차 영보 FCST 20080121_8月份完成品LIST_8월 납품현황_纳品现况_20091214SOP_E.P 재료비.-1xls(1)_TW 31x14mm 견적 관련 2" xfId="1716"/>
    <cellStyle name="7_2008년 4주차 영보 FCST 20080121_8月份完成品LIST_8월 납품현황_纳品现况_20091214SOP_E.P 재료비.-1xls(1)_TW 31x14mm 견적 관련 3" xfId="1717"/>
    <cellStyle name="7_2008년 4주차 영보 FCST 20080121_8月份完成品LIST_8월 납품현황_纳品现况_20091214SOP_E.P 재료비_TW 31x14mm 견적 관련" xfId="1718"/>
    <cellStyle name="7_2008년 4주차 영보 FCST 20080121_8月份完成品LIST_8월 납품현황_纳品现况_20091214SOP_E.P 재료비_TW 31x14mm 견적 관련 2" xfId="1719"/>
    <cellStyle name="7_2008년 4주차 영보 FCST 20080121_8月份完成品LIST_8월 납품현황_纳品现况_20091214SOP_E.P 재료비_TW 31x14mm 견적 관련 3" xfId="1720"/>
    <cellStyle name="7_2008년 4주차 영보 FCST 20080121_8月份完成品LIST_8월 납품현황_纳品现况_20091221SOP" xfId="1721"/>
    <cellStyle name="7_2008년 4주차 영보 FCST 20080121_8月份完成品LIST_8월 납품현황_纳品现况_20091221SOP 2" xfId="1722"/>
    <cellStyle name="7_2008년 4주차 영보 FCST 20080121_8月份完成品LIST_8월 납품현황_纳品现况_20091221SOP 3" xfId="1723"/>
    <cellStyle name="7_2008년 4주차 영보 FCST 20080121_8月份完成品LIST_8월 납품현황_纳品现况_20091221SOP_2010년 COST DOWN 실적및 재료비 내역(3월)" xfId="1724"/>
    <cellStyle name="7_2008년 4주차 영보 FCST 20080121_8月份完成品LIST_8월 납품현황_纳品现况_20091221SOP_2010년 COST DOWN 실적및 재료비 내역(3월) 2" xfId="1725"/>
    <cellStyle name="7_2008년 4주차 영보 FCST 20080121_8月份完成品LIST_8월 납품현황_纳品现况_20091221SOP_2010년 COST DOWN 실적및 재료비 내역(3월) 3" xfId="1726"/>
    <cellStyle name="7_2008년 4주차 영보 FCST 20080121_8月份完成品LIST_8월 납품현황_纳品现况_20091221SOP_2010년 COST DOWN 실적및 재료비 내역(3월)_TW 31x14mm 견적 관련" xfId="1727"/>
    <cellStyle name="7_2008년 4주차 영보 FCST 20080121_8月份完成品LIST_8월 납품현황_纳品现况_20091221SOP_2010년 COST DOWN 실적및 재료비 내역(3월)_TW 31x14mm 견적 관련 2" xfId="1728"/>
    <cellStyle name="7_2008년 4주차 영보 FCST 20080121_8月份完成品LIST_8월 납품현황_纳品现况_20091221SOP_2010년 COST DOWN 실적및 재료비 내역(3월)_TW 31x14mm 견적 관련 3" xfId="1729"/>
    <cellStyle name="7_2008년 4주차 영보 FCST 20080121_8月份完成品LIST_8월 납품현황_纳品现况_20091221SOP_2010년_CD_계획(2010.04.15)" xfId="1730"/>
    <cellStyle name="7_2008년 4주차 영보 FCST 20080121_8月份完成品LIST_8월 납품현황_纳品现况_20091221SOP_2010년_CD_계획(2010.04.15) 2" xfId="1731"/>
    <cellStyle name="7_2008년 4주차 영보 FCST 20080121_8月份完成品LIST_8월 납품현황_纳品现况_20091221SOP_2010년_CD_계획(2010.04.15) 3" xfId="1732"/>
    <cellStyle name="7_2008년 4주차 영보 FCST 20080121_8月份完成品LIST_8월 납품현황_纳品现况_20091221SOP_2010년_CD_계획(2010.04.15)_TW 31x14mm 견적 관련" xfId="1733"/>
    <cellStyle name="7_2008년 4주차 영보 FCST 20080121_8月份完成品LIST_8월 납품현황_纳品现况_20091221SOP_2010년_CD_계획(2010.04.15)_TW 31x14mm 견적 관련 2" xfId="1734"/>
    <cellStyle name="7_2008년 4주차 영보 FCST 20080121_8月份完成品LIST_8월 납품현황_纳品现况_20091221SOP_2010년_CD_계획(2010.04.15)_TW 31x14mm 견적 관련 3" xfId="1735"/>
    <cellStyle name="7_2008년 4주차 영보 FCST 20080121_8月份完成品LIST_8월 납품현황_纳品现况_20091221SOP_E.P 재료비" xfId="1736"/>
    <cellStyle name="7_2008년 4주차 영보 FCST 20080121_8月份完成品LIST_8월 납품현황_纳品现况_20091221SOP_E.P 재료비 2" xfId="1737"/>
    <cellStyle name="7_2008년 4주차 영보 FCST 20080121_8月份完成品LIST_8월 납품현황_纳品现况_20091221SOP_E.P 재료비 3" xfId="1738"/>
    <cellStyle name="7_2008년 4주차 영보 FCST 20080121_8月份完成品LIST_8월 납품현황_纳品现况_20091221SOP_E.P 재료비.-1xls(1)" xfId="1739"/>
    <cellStyle name="7_2008년 4주차 영보 FCST 20080121_8月份完成品LIST_8월 납품현황_纳品现况_20091221SOP_E.P 재료비.-1xls(1) 2" xfId="1740"/>
    <cellStyle name="7_2008년 4주차 영보 FCST 20080121_8月份完成品LIST_8월 납품현황_纳品现况_20091221SOP_E.P 재료비.-1xls(1) 3" xfId="1741"/>
    <cellStyle name="7_2008년 4주차 영보 FCST 20080121_8月份完成品LIST_8월 납품현황_纳品现况_20091221SOP_E.P 재료비.-1xls(1)(1)" xfId="1742"/>
    <cellStyle name="7_2008년 4주차 영보 FCST 20080121_8月份完成品LIST_8월 납품현황_纳品现况_20091221SOP_E.P 재료비.-1xls(1)(1) 2" xfId="1743"/>
    <cellStyle name="7_2008년 4주차 영보 FCST 20080121_8月份完成品LIST_8월 납품현황_纳品现况_20091221SOP_E.P 재료비.-1xls(1)(1) 3" xfId="1744"/>
    <cellStyle name="7_2008년 4주차 영보 FCST 20080121_8月份完成品LIST_8월 납품현황_纳品现况_20091221SOP_E.P 재료비.-1xls(1)(1)_TW 31x14mm 견적 관련" xfId="1745"/>
    <cellStyle name="7_2008년 4주차 영보 FCST 20080121_8月份完成品LIST_8월 납품현황_纳品现况_20091221SOP_E.P 재료비.-1xls(1)(1)_TW 31x14mm 견적 관련 2" xfId="1746"/>
    <cellStyle name="7_2008년 4주차 영보 FCST 20080121_8月份完成品LIST_8월 납품현황_纳品现况_20091221SOP_E.P 재료비.-1xls(1)(1)_TW 31x14mm 견적 관련 3" xfId="1747"/>
    <cellStyle name="7_2008년 4주차 영보 FCST 20080121_8月份完成品LIST_8월 납품현황_纳品现况_20091221SOP_E.P 재료비.-1xls(1)_TW 31x14mm 견적 관련" xfId="1748"/>
    <cellStyle name="7_2008년 4주차 영보 FCST 20080121_8月份完成品LIST_8월 납품현황_纳品现况_20091221SOP_E.P 재료비.-1xls(1)_TW 31x14mm 견적 관련 2" xfId="1749"/>
    <cellStyle name="7_2008년 4주차 영보 FCST 20080121_8月份完成品LIST_8월 납품현황_纳品现况_20091221SOP_E.P 재료비.-1xls(1)_TW 31x14mm 견적 관련 3" xfId="1750"/>
    <cellStyle name="7_2008년 4주차 영보 FCST 20080121_8月份完成品LIST_8월 납품현황_纳品现况_20091221SOP_E.P 재료비_TW 31x14mm 견적 관련" xfId="1751"/>
    <cellStyle name="7_2008년 4주차 영보 FCST 20080121_8月份完成品LIST_8월 납품현황_纳品现况_20091221SOP_E.P 재료비_TW 31x14mm 견적 관련 2" xfId="1752"/>
    <cellStyle name="7_2008년 4주차 영보 FCST 20080121_8月份完成品LIST_8월 납품현황_纳品现况_20091221SOP_E.P 재료비_TW 31x14mm 견적 관련 3" xfId="1753"/>
    <cellStyle name="7_2008년 4주차 영보 FCST 20080121_8月份完成品LIST_8월 납품현황_纳品现况_2010년 COST DOWN 실적및 재료비 내역(3월)" xfId="1754"/>
    <cellStyle name="7_2008년 4주차 영보 FCST 20080121_8月份完成品LIST_8월 납품현황_纳品现况_2010년 COST DOWN 실적및 재료비 내역(3월) 2" xfId="1755"/>
    <cellStyle name="7_2008년 4주차 영보 FCST 20080121_8月份完成品LIST_8월 납품현황_纳品现况_2010년 COST DOWN 실적및 재료비 내역(3월) 3" xfId="1756"/>
    <cellStyle name="7_2008년 4주차 영보 FCST 20080121_8月份完成品LIST_8월 납품현황_纳品现况_2010년 COST DOWN 실적및 재료비 내역(3월)_TW 31x14mm 견적 관련" xfId="1757"/>
    <cellStyle name="7_2008년 4주차 영보 FCST 20080121_8月份完成品LIST_8월 납품현황_纳品现况_2010년 COST DOWN 실적및 재료비 내역(3월)_TW 31x14mm 견적 관련 2" xfId="1758"/>
    <cellStyle name="7_2008년 4주차 영보 FCST 20080121_8月份完成品LIST_8월 납품현황_纳品现况_2010년 COST DOWN 실적및 재료비 내역(3월)_TW 31x14mm 견적 관련 3" xfId="1759"/>
    <cellStyle name="7_2008년 4주차 영보 FCST 20080121_8月份完成品LIST_8월 납품현황_纳品现况_2010년_CD_계획(2010.04.15)" xfId="1760"/>
    <cellStyle name="7_2008년 4주차 영보 FCST 20080121_8月份完成品LIST_8월 납품현황_纳品现况_2010년_CD_계획(2010.04.15) 2" xfId="1761"/>
    <cellStyle name="7_2008년 4주차 영보 FCST 20080121_8月份完成品LIST_8월 납품현황_纳品现况_2010년_CD_계획(2010.04.15) 3" xfId="1762"/>
    <cellStyle name="7_2008년 4주차 영보 FCST 20080121_8月份完成品LIST_8월 납품현황_纳品现况_2010년_CD_계획(2010.04.15)_TW 31x14mm 견적 관련" xfId="1763"/>
    <cellStyle name="7_2008년 4주차 영보 FCST 20080121_8月份完成品LIST_8월 납품현황_纳品现况_2010년_CD_계획(2010.04.15)_TW 31x14mm 견적 관련 2" xfId="1764"/>
    <cellStyle name="7_2008년 4주차 영보 FCST 20080121_8月份完成品LIST_8월 납품현황_纳品现况_2010년_CD_계획(2010.04.15)_TW 31x14mm 견적 관련 3" xfId="1765"/>
    <cellStyle name="7_2008년 4주차 영보 FCST 20080121_8月份完成品LIST_8월 납품현황_纳品现况_E.P 재료비" xfId="1766"/>
    <cellStyle name="7_2008년 4주차 영보 FCST 20080121_8月份完成品LIST_8월 납품현황_纳品现况_E.P 재료비 2" xfId="1767"/>
    <cellStyle name="7_2008년 4주차 영보 FCST 20080121_8月份完成品LIST_8월 납품현황_纳品现况_E.P 재료비 3" xfId="1768"/>
    <cellStyle name="7_2008년 4주차 영보 FCST 20080121_8月份完成品LIST_8월 납품현황_纳品现况_E.P 재료비.-1xls(1)" xfId="1769"/>
    <cellStyle name="7_2008년 4주차 영보 FCST 20080121_8月份完成品LIST_8월 납품현황_纳品现况_E.P 재료비.-1xls(1) 2" xfId="1770"/>
    <cellStyle name="7_2008년 4주차 영보 FCST 20080121_8月份完成品LIST_8월 납품현황_纳品现况_E.P 재료비.-1xls(1) 3" xfId="1771"/>
    <cellStyle name="7_2008년 4주차 영보 FCST 20080121_8月份完成品LIST_8월 납품현황_纳品现况_E.P 재료비.-1xls(1)(1)" xfId="1772"/>
    <cellStyle name="7_2008년 4주차 영보 FCST 20080121_8月份完成品LIST_8월 납품현황_纳品现况_E.P 재료비.-1xls(1)(1) 2" xfId="1773"/>
    <cellStyle name="7_2008년 4주차 영보 FCST 20080121_8月份完成品LIST_8월 납품현황_纳品现况_E.P 재료비.-1xls(1)(1) 3" xfId="1774"/>
    <cellStyle name="7_2008년 4주차 영보 FCST 20080121_8月份完成品LIST_8월 납품현황_纳品现况_E.P 재료비.-1xls(1)(1)_TW 31x14mm 견적 관련" xfId="1775"/>
    <cellStyle name="7_2008년 4주차 영보 FCST 20080121_8月份完成品LIST_8월 납품현황_纳品现况_E.P 재료비.-1xls(1)(1)_TW 31x14mm 견적 관련 2" xfId="1776"/>
    <cellStyle name="7_2008년 4주차 영보 FCST 20080121_8月份完成品LIST_8월 납품현황_纳品现况_E.P 재료비.-1xls(1)(1)_TW 31x14mm 견적 관련 3" xfId="1777"/>
    <cellStyle name="7_2008년 4주차 영보 FCST 20080121_8月份完成品LIST_8월 납품현황_纳品现况_E.P 재료비.-1xls(1)_TW 31x14mm 견적 관련" xfId="1778"/>
    <cellStyle name="7_2008년 4주차 영보 FCST 20080121_8月份完成品LIST_8월 납품현황_纳品现况_E.P 재료비.-1xls(1)_TW 31x14mm 견적 관련 2" xfId="1779"/>
    <cellStyle name="7_2008년 4주차 영보 FCST 20080121_8月份完成品LIST_8월 납품현황_纳品现况_E.P 재료비.-1xls(1)_TW 31x14mm 견적 관련 3" xfId="1780"/>
    <cellStyle name="7_2008년 4주차 영보 FCST 20080121_8月份完成品LIST_8월 납품현황_纳品现况_E.P 재료비_TW 31x14mm 견적 관련" xfId="1781"/>
    <cellStyle name="7_2008년 4주차 영보 FCST 20080121_8月份完成品LIST_8월 납품현황_纳品现况_E.P 재료비_TW 31x14mm 견적 관련 2" xfId="1782"/>
    <cellStyle name="7_2008년 4주차 영보 FCST 20080121_8月份完成品LIST_8월 납품현황_纳品现况_E.P 재료비_TW 31x14mm 견적 관련 3" xfId="1783"/>
    <cellStyle name="7_2008년 4주차 영보 FCST 20080121_8月份完成品LIST_E.P 재료비" xfId="1784"/>
    <cellStyle name="7_2008년 4주차 영보 FCST 20080121_8月份完成品LIST_E.P 재료비 2" xfId="1785"/>
    <cellStyle name="7_2008년 4주차 영보 FCST 20080121_8月份完成品LIST_E.P 재료비 3" xfId="1786"/>
    <cellStyle name="7_2008년 4주차 영보 FCST 20080121_8月份完成品LIST_E.P 재료비.-1xls(1)" xfId="1787"/>
    <cellStyle name="7_2008년 4주차 영보 FCST 20080121_8月份完成品LIST_E.P 재료비.-1xls(1) 2" xfId="1788"/>
    <cellStyle name="7_2008년 4주차 영보 FCST 20080121_8月份完成品LIST_E.P 재료비.-1xls(1) 3" xfId="1789"/>
    <cellStyle name="7_2008년 4주차 영보 FCST 20080121_8月份完成品LIST_E.P 재료비.-1xls(1)(1)" xfId="1790"/>
    <cellStyle name="7_2008년 4주차 영보 FCST 20080121_8月份完成品LIST_E.P 재료비.-1xls(1)(1) 2" xfId="1791"/>
    <cellStyle name="7_2008년 4주차 영보 FCST 20080121_8月份完成品LIST_E.P 재료비.-1xls(1)(1) 3" xfId="1792"/>
    <cellStyle name="7_2008년 4주차 영보 FCST 20080121_8月份完成品LIST_E.P 재료비.-1xls(1)(1)_TW 31x14mm 견적 관련" xfId="1793"/>
    <cellStyle name="7_2008년 4주차 영보 FCST 20080121_8月份完成品LIST_E.P 재료비.-1xls(1)(1)_TW 31x14mm 견적 관련 2" xfId="1794"/>
    <cellStyle name="7_2008년 4주차 영보 FCST 20080121_8月份完成品LIST_E.P 재료비.-1xls(1)(1)_TW 31x14mm 견적 관련 3" xfId="1795"/>
    <cellStyle name="7_2008년 4주차 영보 FCST 20080121_8月份完成品LIST_E.P 재료비.-1xls(1)_TW 31x14mm 견적 관련" xfId="1796"/>
    <cellStyle name="7_2008년 4주차 영보 FCST 20080121_8月份完成品LIST_E.P 재료비.-1xls(1)_TW 31x14mm 견적 관련 2" xfId="1797"/>
    <cellStyle name="7_2008년 4주차 영보 FCST 20080121_8月份完成品LIST_E.P 재료비.-1xls(1)_TW 31x14mm 견적 관련 3" xfId="1798"/>
    <cellStyle name="7_2008년 4주차 영보 FCST 20080121_8月份完成品LIST_E.P 재료비_TW 31x14mm 견적 관련" xfId="1799"/>
    <cellStyle name="7_2008년 4주차 영보 FCST 20080121_8月份完成品LIST_E.P 재료비_TW 31x14mm 견적 관련 2" xfId="1800"/>
    <cellStyle name="7_2008년 4주차 영보 FCST 20080121_8月份完成品LIST_E.P 재료비_TW 31x14mm 견적 관련 3" xfId="1801"/>
    <cellStyle name="7_2008년 4주차 영보 FCST 20080121_纳品现况" xfId="1802"/>
    <cellStyle name="7_2008년 4주차 영보 FCST 20080121_纳品现况 2" xfId="1803"/>
    <cellStyle name="7_2008년 4주차 영보 FCST 20080121_纳品现况 3" xfId="1804"/>
    <cellStyle name="7_2008년 4주차 영보 FCST 20080121_纳品现况_20091214SOP" xfId="1805"/>
    <cellStyle name="7_2008년 4주차 영보 FCST 20080121_纳品现况_20091214SOP 2" xfId="1806"/>
    <cellStyle name="7_2008년 4주차 영보 FCST 20080121_纳品现况_20091214SOP 3" xfId="1807"/>
    <cellStyle name="7_2008년 4주차 영보 FCST 20080121_纳品现况_20091214SOP_2010년 COST DOWN 실적및 재료비 내역(3월)" xfId="1808"/>
    <cellStyle name="7_2008년 4주차 영보 FCST 20080121_纳品现况_20091214SOP_2010년 COST DOWN 실적및 재료비 내역(3월) 2" xfId="1809"/>
    <cellStyle name="7_2008년 4주차 영보 FCST 20080121_纳品现况_20091214SOP_2010년 COST DOWN 실적및 재료비 내역(3월) 3" xfId="1810"/>
    <cellStyle name="7_2008년 4주차 영보 FCST 20080121_纳品现况_20091214SOP_2010년 COST DOWN 실적및 재료비 내역(3월)_TW 31x14mm 견적 관련" xfId="1811"/>
    <cellStyle name="7_2008년 4주차 영보 FCST 20080121_纳品现况_20091214SOP_2010년 COST DOWN 실적및 재료비 내역(3월)_TW 31x14mm 견적 관련 2" xfId="1812"/>
    <cellStyle name="7_2008년 4주차 영보 FCST 20080121_纳品现况_20091214SOP_2010년 COST DOWN 실적및 재료비 내역(3월)_TW 31x14mm 견적 관련 3" xfId="1813"/>
    <cellStyle name="7_2008년 4주차 영보 FCST 20080121_纳品现况_20091214SOP_2010년_CD_계획(2010.04.15)" xfId="1814"/>
    <cellStyle name="7_2008년 4주차 영보 FCST 20080121_纳品现况_20091214SOP_2010년_CD_계획(2010.04.15) 2" xfId="1815"/>
    <cellStyle name="7_2008년 4주차 영보 FCST 20080121_纳品现况_20091214SOP_2010년_CD_계획(2010.04.15) 3" xfId="1816"/>
    <cellStyle name="7_2008년 4주차 영보 FCST 20080121_纳品现况_20091214SOP_2010년_CD_계획(2010.04.15)_TW 31x14mm 견적 관련" xfId="1817"/>
    <cellStyle name="7_2008년 4주차 영보 FCST 20080121_纳品现况_20091214SOP_2010년_CD_계획(2010.04.15)_TW 31x14mm 견적 관련 2" xfId="1818"/>
    <cellStyle name="7_2008년 4주차 영보 FCST 20080121_纳品现况_20091214SOP_2010년_CD_계획(2010.04.15)_TW 31x14mm 견적 관련 3" xfId="1819"/>
    <cellStyle name="7_2008년 4주차 영보 FCST 20080121_纳品现况_20091214SOP_E.P 재료비" xfId="1820"/>
    <cellStyle name="7_2008년 4주차 영보 FCST 20080121_纳品现况_20091214SOP_E.P 재료비 2" xfId="1821"/>
    <cellStyle name="7_2008년 4주차 영보 FCST 20080121_纳品现况_20091214SOP_E.P 재료비 3" xfId="1822"/>
    <cellStyle name="7_2008년 4주차 영보 FCST 20080121_纳品现况_20091214SOP_E.P 재료비.-1xls(1)" xfId="1823"/>
    <cellStyle name="7_2008년 4주차 영보 FCST 20080121_纳品现况_20091214SOP_E.P 재료비.-1xls(1) 2" xfId="1824"/>
    <cellStyle name="7_2008년 4주차 영보 FCST 20080121_纳品现况_20091214SOP_E.P 재료비.-1xls(1) 3" xfId="1825"/>
    <cellStyle name="7_2008년 4주차 영보 FCST 20080121_纳品现况_20091214SOP_E.P 재료비.-1xls(1)(1)" xfId="1826"/>
    <cellStyle name="7_2008년 4주차 영보 FCST 20080121_纳品现况_20091214SOP_E.P 재료비.-1xls(1)(1) 2" xfId="1827"/>
    <cellStyle name="7_2008년 4주차 영보 FCST 20080121_纳品现况_20091214SOP_E.P 재료비.-1xls(1)(1) 3" xfId="1828"/>
    <cellStyle name="7_2008년 4주차 영보 FCST 20080121_纳品现况_20091214SOP_E.P 재료비.-1xls(1)(1)_TW 31x14mm 견적 관련" xfId="1829"/>
    <cellStyle name="7_2008년 4주차 영보 FCST 20080121_纳品现况_20091214SOP_E.P 재료비.-1xls(1)(1)_TW 31x14mm 견적 관련 2" xfId="1830"/>
    <cellStyle name="7_2008년 4주차 영보 FCST 20080121_纳品现况_20091214SOP_E.P 재료비.-1xls(1)(1)_TW 31x14mm 견적 관련 3" xfId="1831"/>
    <cellStyle name="7_2008년 4주차 영보 FCST 20080121_纳品现况_20091214SOP_E.P 재료비.-1xls(1)_TW 31x14mm 견적 관련" xfId="1832"/>
    <cellStyle name="7_2008년 4주차 영보 FCST 20080121_纳品现况_20091214SOP_E.P 재료비.-1xls(1)_TW 31x14mm 견적 관련 2" xfId="1833"/>
    <cellStyle name="7_2008년 4주차 영보 FCST 20080121_纳品现况_20091214SOP_E.P 재료비.-1xls(1)_TW 31x14mm 견적 관련 3" xfId="1834"/>
    <cellStyle name="7_2008년 4주차 영보 FCST 20080121_纳品现况_20091214SOP_E.P 재료비_TW 31x14mm 견적 관련" xfId="1835"/>
    <cellStyle name="7_2008년 4주차 영보 FCST 20080121_纳品现况_20091214SOP_E.P 재료비_TW 31x14mm 견적 관련 2" xfId="1836"/>
    <cellStyle name="7_2008년 4주차 영보 FCST 20080121_纳品现况_20091214SOP_E.P 재료비_TW 31x14mm 견적 관련 3" xfId="1837"/>
    <cellStyle name="7_2008년 4주차 영보 FCST 20080121_纳品现况_20091221SOP" xfId="1838"/>
    <cellStyle name="7_2008년 4주차 영보 FCST 20080121_纳品现况_20091221SOP 2" xfId="1839"/>
    <cellStyle name="7_2008년 4주차 영보 FCST 20080121_纳品现况_20091221SOP 3" xfId="1840"/>
    <cellStyle name="7_2008년 4주차 영보 FCST 20080121_纳品现况_20091221SOP_2010년 COST DOWN 실적및 재료비 내역(3월)" xfId="1841"/>
    <cellStyle name="7_2008년 4주차 영보 FCST 20080121_纳品现况_20091221SOP_2010년 COST DOWN 실적및 재료비 내역(3월) 2" xfId="1842"/>
    <cellStyle name="7_2008년 4주차 영보 FCST 20080121_纳品现况_20091221SOP_2010년 COST DOWN 실적및 재료비 내역(3월) 3" xfId="1843"/>
    <cellStyle name="7_2008년 4주차 영보 FCST 20080121_纳品现况_20091221SOP_2010년 COST DOWN 실적및 재료비 내역(3월)_TW 31x14mm 견적 관련" xfId="1844"/>
    <cellStyle name="7_2008년 4주차 영보 FCST 20080121_纳品现况_20091221SOP_2010년 COST DOWN 실적및 재료비 내역(3월)_TW 31x14mm 견적 관련 2" xfId="1845"/>
    <cellStyle name="7_2008년 4주차 영보 FCST 20080121_纳品现况_20091221SOP_2010년 COST DOWN 실적및 재료비 내역(3월)_TW 31x14mm 견적 관련 3" xfId="1846"/>
    <cellStyle name="7_2008년 4주차 영보 FCST 20080121_纳品现况_20091221SOP_2010년_CD_계획(2010.04.15)" xfId="1847"/>
    <cellStyle name="7_2008년 4주차 영보 FCST 20080121_纳品现况_20091221SOP_2010년_CD_계획(2010.04.15) 2" xfId="1848"/>
    <cellStyle name="7_2008년 4주차 영보 FCST 20080121_纳品现况_20091221SOP_2010년_CD_계획(2010.04.15) 3" xfId="1849"/>
    <cellStyle name="7_2008년 4주차 영보 FCST 20080121_纳品现况_20091221SOP_2010년_CD_계획(2010.04.15)_TW 31x14mm 견적 관련" xfId="1850"/>
    <cellStyle name="7_2008년 4주차 영보 FCST 20080121_纳品现况_20091221SOP_2010년_CD_계획(2010.04.15)_TW 31x14mm 견적 관련 2" xfId="1851"/>
    <cellStyle name="7_2008년 4주차 영보 FCST 20080121_纳品现况_20091221SOP_2010년_CD_계획(2010.04.15)_TW 31x14mm 견적 관련 3" xfId="1852"/>
    <cellStyle name="7_2008년 4주차 영보 FCST 20080121_纳品现况_20091221SOP_E.P 재료비" xfId="1853"/>
    <cellStyle name="7_2008년 4주차 영보 FCST 20080121_纳品现况_20091221SOP_E.P 재료비 2" xfId="1854"/>
    <cellStyle name="7_2008년 4주차 영보 FCST 20080121_纳品现况_20091221SOP_E.P 재료비 3" xfId="1855"/>
    <cellStyle name="7_2008년 4주차 영보 FCST 20080121_纳品现况_20091221SOP_E.P 재료비.-1xls(1)" xfId="1856"/>
    <cellStyle name="7_2008년 4주차 영보 FCST 20080121_纳品现况_20091221SOP_E.P 재료비.-1xls(1) 2" xfId="1857"/>
    <cellStyle name="7_2008년 4주차 영보 FCST 20080121_纳品现况_20091221SOP_E.P 재료비.-1xls(1) 3" xfId="1858"/>
    <cellStyle name="7_2008년 4주차 영보 FCST 20080121_纳品现况_20091221SOP_E.P 재료비.-1xls(1)(1)" xfId="1859"/>
    <cellStyle name="7_2008년 4주차 영보 FCST 20080121_纳品现况_20091221SOP_E.P 재료비.-1xls(1)(1) 2" xfId="1860"/>
    <cellStyle name="7_2008년 4주차 영보 FCST 20080121_纳品现况_20091221SOP_E.P 재료비.-1xls(1)(1) 3" xfId="1861"/>
    <cellStyle name="7_2008년 4주차 영보 FCST 20080121_纳品现况_20091221SOP_E.P 재료비.-1xls(1)(1)_TW 31x14mm 견적 관련" xfId="1862"/>
    <cellStyle name="7_2008년 4주차 영보 FCST 20080121_纳品现况_20091221SOP_E.P 재료비.-1xls(1)(1)_TW 31x14mm 견적 관련 2" xfId="1863"/>
    <cellStyle name="7_2008년 4주차 영보 FCST 20080121_纳品现况_20091221SOP_E.P 재료비.-1xls(1)(1)_TW 31x14mm 견적 관련 3" xfId="1864"/>
    <cellStyle name="7_2008년 4주차 영보 FCST 20080121_纳品现况_20091221SOP_E.P 재료비.-1xls(1)_TW 31x14mm 견적 관련" xfId="1865"/>
    <cellStyle name="7_2008년 4주차 영보 FCST 20080121_纳品现况_20091221SOP_E.P 재료비.-1xls(1)_TW 31x14mm 견적 관련 2" xfId="1866"/>
    <cellStyle name="7_2008년 4주차 영보 FCST 20080121_纳品现况_20091221SOP_E.P 재료비.-1xls(1)_TW 31x14mm 견적 관련 3" xfId="1867"/>
    <cellStyle name="7_2008년 4주차 영보 FCST 20080121_纳品现况_20091221SOP_E.P 재료비_TW 31x14mm 견적 관련" xfId="1868"/>
    <cellStyle name="7_2008년 4주차 영보 FCST 20080121_纳品现况_20091221SOP_E.P 재료비_TW 31x14mm 견적 관련 2" xfId="1869"/>
    <cellStyle name="7_2008년 4주차 영보 FCST 20080121_纳品现况_20091221SOP_E.P 재료비_TW 31x14mm 견적 관련 3" xfId="1870"/>
    <cellStyle name="7_2008년 4주차 영보 FCST 20080121_纳品现况_2010년 COST DOWN 실적및 재료비 내역(3월)" xfId="1871"/>
    <cellStyle name="7_2008년 4주차 영보 FCST 20080121_纳品现况_2010년 COST DOWN 실적및 재료비 내역(3월) 2" xfId="1872"/>
    <cellStyle name="7_2008년 4주차 영보 FCST 20080121_纳品现况_2010년 COST DOWN 실적및 재료비 내역(3월) 3" xfId="1873"/>
    <cellStyle name="7_2008년 4주차 영보 FCST 20080121_纳品现况_2010년 COST DOWN 실적및 재료비 내역(3월)_TW 31x14mm 견적 관련" xfId="1874"/>
    <cellStyle name="7_2008년 4주차 영보 FCST 20080121_纳品现况_2010년 COST DOWN 실적및 재료비 내역(3월)_TW 31x14mm 견적 관련 2" xfId="1875"/>
    <cellStyle name="7_2008년 4주차 영보 FCST 20080121_纳品现况_2010년 COST DOWN 실적및 재료비 내역(3월)_TW 31x14mm 견적 관련 3" xfId="1876"/>
    <cellStyle name="7_2008년 4주차 영보 FCST 20080121_纳品现况_2010년_CD_계획(2010.04.15)" xfId="1877"/>
    <cellStyle name="7_2008년 4주차 영보 FCST 20080121_纳品现况_2010년_CD_계획(2010.04.15) 2" xfId="1878"/>
    <cellStyle name="7_2008년 4주차 영보 FCST 20080121_纳品现况_2010년_CD_계획(2010.04.15) 3" xfId="1879"/>
    <cellStyle name="7_2008년 4주차 영보 FCST 20080121_纳品现况_2010년_CD_계획(2010.04.15)_TW 31x14mm 견적 관련" xfId="1880"/>
    <cellStyle name="7_2008년 4주차 영보 FCST 20080121_纳品现况_2010년_CD_계획(2010.04.15)_TW 31x14mm 견적 관련 2" xfId="1881"/>
    <cellStyle name="7_2008년 4주차 영보 FCST 20080121_纳品现况_2010년_CD_계획(2010.04.15)_TW 31x14mm 견적 관련 3" xfId="1882"/>
    <cellStyle name="7_2008년 4주차 영보 FCST 20080121_纳品现况_E.P 재료비" xfId="1883"/>
    <cellStyle name="7_2008년 4주차 영보 FCST 20080121_纳品现况_E.P 재료비 2" xfId="1884"/>
    <cellStyle name="7_2008년 4주차 영보 FCST 20080121_纳品现况_E.P 재료비 3" xfId="1885"/>
    <cellStyle name="7_2008년 4주차 영보 FCST 20080121_纳品现况_E.P 재료비.-1xls(1)" xfId="1886"/>
    <cellStyle name="7_2008년 4주차 영보 FCST 20080121_纳品现况_E.P 재료비.-1xls(1) 2" xfId="1887"/>
    <cellStyle name="7_2008년 4주차 영보 FCST 20080121_纳品现况_E.P 재료비.-1xls(1) 3" xfId="1888"/>
    <cellStyle name="7_2008년 4주차 영보 FCST 20080121_纳品现况_E.P 재료비.-1xls(1)(1)" xfId="1889"/>
    <cellStyle name="7_2008년 4주차 영보 FCST 20080121_纳品现况_E.P 재료비.-1xls(1)(1) 2" xfId="1890"/>
    <cellStyle name="7_2008년 4주차 영보 FCST 20080121_纳品现况_E.P 재료비.-1xls(1)(1) 3" xfId="1891"/>
    <cellStyle name="7_2008년 4주차 영보 FCST 20080121_纳品现况_E.P 재료비.-1xls(1)(1)_TW 31x14mm 견적 관련" xfId="1892"/>
    <cellStyle name="7_2008년 4주차 영보 FCST 20080121_纳品现况_E.P 재료비.-1xls(1)(1)_TW 31x14mm 견적 관련 2" xfId="1893"/>
    <cellStyle name="7_2008년 4주차 영보 FCST 20080121_纳品现况_E.P 재료비.-1xls(1)(1)_TW 31x14mm 견적 관련 3" xfId="1894"/>
    <cellStyle name="7_2008년 4주차 영보 FCST 20080121_纳品现况_E.P 재료비.-1xls(1)_TW 31x14mm 견적 관련" xfId="1895"/>
    <cellStyle name="7_2008년 4주차 영보 FCST 20080121_纳品现况_E.P 재료비.-1xls(1)_TW 31x14mm 견적 관련 2" xfId="1896"/>
    <cellStyle name="7_2008년 4주차 영보 FCST 20080121_纳品现况_E.P 재료비.-1xls(1)_TW 31x14mm 견적 관련 3" xfId="1897"/>
    <cellStyle name="7_2008년 4주차 영보 FCST 20080121_纳品现况_E.P 재료비_TW 31x14mm 견적 관련" xfId="1898"/>
    <cellStyle name="7_2008년 4주차 영보 FCST 20080121_纳品现况_E.P 재료비_TW 31x14mm 견적 관련 2" xfId="1899"/>
    <cellStyle name="7_2008년 4주차 영보 FCST 20080121_纳品现况_E.P 재료비_TW 31x14mm 견적 관련 3" xfId="1900"/>
    <cellStyle name="7_2010년 1분기 손익분기(재산출 12.01)" xfId="1901"/>
    <cellStyle name="7_2010년 1분기 손익분기(재산출 12.01) 2" xfId="1902"/>
    <cellStyle name="7_2010년 목표 가공비" xfId="1903"/>
    <cellStyle name="7_2010년 목표 가공비 2" xfId="1904"/>
    <cellStyle name="7_2010년 재료비 계획" xfId="1905"/>
    <cellStyle name="7_2010년 재료비 계획 2" xfId="1906"/>
    <cellStyle name="7_2010년 재료비 계획 3" xfId="1907"/>
    <cellStyle name="7_2010년 재료비 계획(최종)" xfId="1908"/>
    <cellStyle name="7_2010년 재료비 계획(최종) 2" xfId="1909"/>
    <cellStyle name="7_2010년 재료비 계획(최종) 3" xfId="1910"/>
    <cellStyle name="7_2010년 재료비 계획(최종)_2010년 COST DOWN 실적및 재료비 내역(3월)" xfId="1911"/>
    <cellStyle name="7_2010년 재료비 계획(최종)_2010년 COST DOWN 실적및 재료비 내역(3월) 2" xfId="1912"/>
    <cellStyle name="7_2010년 재료비 계획(최종)_2010년 COST DOWN 실적및 재료비 내역(3월) 3" xfId="1913"/>
    <cellStyle name="7_2010년 재료비 계획(최종)_2010년 COST DOWN 실적및 재료비 내역(3월)_TW 31x14mm 견적 관련" xfId="1914"/>
    <cellStyle name="7_2010년 재료비 계획(최종)_2010년 COST DOWN 실적및 재료비 내역(3월)_TW 31x14mm 견적 관련 2" xfId="1915"/>
    <cellStyle name="7_2010년 재료비 계획(최종)_2010년 COST DOWN 실적및 재료비 내역(3월)_TW 31x14mm 견적 관련 3" xfId="1916"/>
    <cellStyle name="7_2010년 재료비 계획(최종)_2010년_CD_계획(2010.04.15)" xfId="1917"/>
    <cellStyle name="7_2010년 재료비 계획(최종)_2010년_CD_계획(2010.04.15) 2" xfId="1918"/>
    <cellStyle name="7_2010년 재료비 계획(최종)_2010년_CD_계획(2010.04.15) 3" xfId="1919"/>
    <cellStyle name="7_2010년 재료비 계획(최종)_2010년_CD_계획(2010.04.15)_TW 31x14mm 견적 관련" xfId="1920"/>
    <cellStyle name="7_2010년 재료비 계획(최종)_2010년_CD_계획(2010.04.15)_TW 31x14mm 견적 관련 2" xfId="1921"/>
    <cellStyle name="7_2010년 재료비 계획(최종)_2010년_CD_계획(2010.04.15)_TW 31x14mm 견적 관련 3" xfId="1922"/>
    <cellStyle name="7_2010년 재료비 계획(최종)_E.P 재료비" xfId="1923"/>
    <cellStyle name="7_2010년 재료비 계획(최종)_E.P 재료비 2" xfId="1924"/>
    <cellStyle name="7_2010년 재료비 계획(최종)_E.P 재료비 3" xfId="1925"/>
    <cellStyle name="7_2010년 재료비 계획(최종)_E.P 재료비.-1xls(1)" xfId="1926"/>
    <cellStyle name="7_2010년 재료비 계획(최종)_E.P 재료비.-1xls(1) 2" xfId="1927"/>
    <cellStyle name="7_2010년 재료비 계획(최종)_E.P 재료비.-1xls(1) 3" xfId="1928"/>
    <cellStyle name="7_2010년 재료비 계획(최종)_E.P 재료비.-1xls(1)(1)" xfId="1929"/>
    <cellStyle name="7_2010년 재료비 계획(최종)_E.P 재료비.-1xls(1)(1) 2" xfId="1930"/>
    <cellStyle name="7_2010년 재료비 계획(최종)_E.P 재료비.-1xls(1)(1) 3" xfId="1931"/>
    <cellStyle name="7_2010년 재료비 계획(최종)_E.P 재료비.-1xls(1)(1)_TW 31x14mm 견적 관련" xfId="1932"/>
    <cellStyle name="7_2010년 재료비 계획(최종)_E.P 재료비.-1xls(1)(1)_TW 31x14mm 견적 관련 2" xfId="1933"/>
    <cellStyle name="7_2010년 재료비 계획(최종)_E.P 재료비.-1xls(1)(1)_TW 31x14mm 견적 관련 3" xfId="1934"/>
    <cellStyle name="7_2010년 재료비 계획(최종)_E.P 재료비.-1xls(1)_TW 31x14mm 견적 관련" xfId="1935"/>
    <cellStyle name="7_2010년 재료비 계획(최종)_E.P 재료비.-1xls(1)_TW 31x14mm 견적 관련 2" xfId="1936"/>
    <cellStyle name="7_2010년 재료비 계획(최종)_E.P 재료비.-1xls(1)_TW 31x14mm 견적 관련 3" xfId="1937"/>
    <cellStyle name="7_2010년 재료비 계획(최종)_E.P 재료비_TW 31x14mm 견적 관련" xfId="1938"/>
    <cellStyle name="7_2010년 재료비 계획(최종)_E.P 재료비_TW 31x14mm 견적 관련 2" xfId="1939"/>
    <cellStyle name="7_2010년 재료비 계획(최종)_E.P 재료비_TW 31x14mm 견적 관련 3" xfId="1940"/>
    <cellStyle name="7_2010년 재료비 계획_2010년 COST DOWN 실적및 재료비 내역(3월)" xfId="1941"/>
    <cellStyle name="7_2010년 재료비 계획_2010년 COST DOWN 실적및 재료비 내역(3월) 2" xfId="1942"/>
    <cellStyle name="7_2010년 재료비 계획_2010년 COST DOWN 실적및 재료비 내역(3월) 3" xfId="1943"/>
    <cellStyle name="7_2010년 재료비 계획_2010년 COST DOWN 실적및 재료비 내역(3월)_TW 31x14mm 견적 관련" xfId="1944"/>
    <cellStyle name="7_2010년 재료비 계획_2010년 COST DOWN 실적및 재료비 내역(3월)_TW 31x14mm 견적 관련 2" xfId="1945"/>
    <cellStyle name="7_2010년 재료비 계획_2010년 COST DOWN 실적및 재료비 내역(3월)_TW 31x14mm 견적 관련 3" xfId="1946"/>
    <cellStyle name="7_2010년 재료비 계획_2010년_CD_계획(2010.04.15)" xfId="1947"/>
    <cellStyle name="7_2010년 재료비 계획_2010년_CD_계획(2010.04.15) 2" xfId="1948"/>
    <cellStyle name="7_2010년 재료비 계획_2010년_CD_계획(2010.04.15) 3" xfId="1949"/>
    <cellStyle name="7_2010년 재료비 계획_2010년_CD_계획(2010.04.15)_TW 31x14mm 견적 관련" xfId="1950"/>
    <cellStyle name="7_2010년 재료비 계획_2010년_CD_계획(2010.04.15)_TW 31x14mm 견적 관련 2" xfId="1951"/>
    <cellStyle name="7_2010년 재료비 계획_2010년_CD_계획(2010.04.15)_TW 31x14mm 견적 관련 3" xfId="1952"/>
    <cellStyle name="7_2010년 재료비 계획_E.P 재료비" xfId="1953"/>
    <cellStyle name="7_2010년 재료비 계획_E.P 재료비 2" xfId="1954"/>
    <cellStyle name="7_2010년 재료비 계획_E.P 재료비 3" xfId="1955"/>
    <cellStyle name="7_2010년 재료비 계획_E.P 재료비.-1xls(1)" xfId="1956"/>
    <cellStyle name="7_2010년 재료비 계획_E.P 재료비.-1xls(1) 2" xfId="1957"/>
    <cellStyle name="7_2010년 재료비 계획_E.P 재료비.-1xls(1) 3" xfId="1958"/>
    <cellStyle name="7_2010년 재료비 계획_E.P 재료비.-1xls(1)(1)" xfId="1959"/>
    <cellStyle name="7_2010년 재료비 계획_E.P 재료비.-1xls(1)(1) 2" xfId="1960"/>
    <cellStyle name="7_2010년 재료비 계획_E.P 재료비.-1xls(1)(1) 3" xfId="1961"/>
    <cellStyle name="7_2010년 재료비 계획_E.P 재료비.-1xls(1)(1)_TW 31x14mm 견적 관련" xfId="1962"/>
    <cellStyle name="7_2010년 재료비 계획_E.P 재료비.-1xls(1)(1)_TW 31x14mm 견적 관련 2" xfId="1963"/>
    <cellStyle name="7_2010년 재료비 계획_E.P 재료비.-1xls(1)(1)_TW 31x14mm 견적 관련 3" xfId="1964"/>
    <cellStyle name="7_2010년 재료비 계획_E.P 재료비.-1xls(1)_TW 31x14mm 견적 관련" xfId="1965"/>
    <cellStyle name="7_2010년 재료비 계획_E.P 재료비.-1xls(1)_TW 31x14mm 견적 관련 2" xfId="1966"/>
    <cellStyle name="7_2010년 재료비 계획_E.P 재료비.-1xls(1)_TW 31x14mm 견적 관련 3" xfId="1967"/>
    <cellStyle name="7_2010년 재료비 계획_E.P 재료비_TW 31x14mm 견적 관련" xfId="1968"/>
    <cellStyle name="7_2010년 재료비 계획_E.P 재료비_TW 31x14mm 견적 관련 2" xfId="1969"/>
    <cellStyle name="7_2010년 재료비 계획_E.P 재료비_TW 31x14mm 견적 관련 3" xfId="1970"/>
    <cellStyle name="7_2010년 판매계획대비 실적" xfId="1971"/>
    <cellStyle name="7_2010년 판매계획대비 실적 2" xfId="1972"/>
    <cellStyle name="7_2010년 판매계획대비 실적 3" xfId="1973"/>
    <cellStyle name="7_2010년 판매계획대비 실적_TW 31x14mm 견적 관련" xfId="1974"/>
    <cellStyle name="7_2010년 판매계획대비 실적_TW 31x14mm 견적 관련 2" xfId="1975"/>
    <cellStyle name="7_2010년 판매계획대비 실적_TW 31x14mm 견적 관련 3" xfId="1976"/>
    <cellStyle name="7_31주차 주차별 계획" xfId="1977"/>
    <cellStyle name="7_31주차 주차별 계획 2" xfId="1978"/>
    <cellStyle name="7_31주차 주차별 계획 3" xfId="1979"/>
    <cellStyle name="7_31주차 주차별 계획_2008년 10월 이어폰생산계획 ver 4(0927)" xfId="1980"/>
    <cellStyle name="7_31주차 주차별 계획_2008년 10월 이어폰생산계획 ver 4(0927) 2" xfId="1981"/>
    <cellStyle name="7_31주차 주차별 계획_2008년 10월 이어폰생산계획 ver 4(0927) 3" xfId="1982"/>
    <cellStyle name="7_31주차 주차별 계획_2008년 10월 이어폰생산계획 ver 4(0927)_11월글로벌FCST기준생산계획" xfId="1983"/>
    <cellStyle name="7_31주차 주차별 계획_2008년 10월 이어폰생산계획 ver 4(0927)_11월글로벌FCST기준생산계획 2" xfId="1984"/>
    <cellStyle name="7_31주차 주차별 계획_2008년 10월 이어폰생산계획 ver 4(0927)_11월글로벌FCST기준생산계획 3" xfId="1985"/>
    <cellStyle name="7_34주차 계획" xfId="1986"/>
    <cellStyle name="7_34주차 계획 (3)" xfId="1987"/>
    <cellStyle name="7_34주차 계획 (3) 2" xfId="1988"/>
    <cellStyle name="7_34주차 계획 (3) 3" xfId="1989"/>
    <cellStyle name="7_34주차 계획 (3)_10월CAPA분석 생관用" xfId="1990"/>
    <cellStyle name="7_34주차 계획 (3)_10월CAPA분석 생관用 2" xfId="1991"/>
    <cellStyle name="7_34주차 계획 (3)_10월CAPA분석 생관用 3" xfId="1992"/>
    <cellStyle name="7_34주차 계획 (3)_11월글로벌FCST기준생산계획" xfId="1993"/>
    <cellStyle name="7_34주차 계획 (3)_11월글로벌FCST기준생산계획 2" xfId="1994"/>
    <cellStyle name="7_34주차 계획 (3)_11월글로벌FCST기준생산계획 3" xfId="1995"/>
    <cellStyle name="7_34주차 계획 (3)_2008 10월 capa" xfId="1996"/>
    <cellStyle name="7_34주차 계획 (3)_2008 10월 capa 2" xfId="1997"/>
    <cellStyle name="7_34주차 계획 (3)_2008 10월 capa 3" xfId="1998"/>
    <cellStyle name="7_34주차 계획 2" xfId="1999"/>
    <cellStyle name="7_34주차 계획 3" xfId="2000"/>
    <cellStyle name="7_34주차 계획 4" xfId="2001"/>
    <cellStyle name="7_34주차 계획 5" xfId="2002"/>
    <cellStyle name="7_34주차 계획 6" xfId="2003"/>
    <cellStyle name="7_34주차 계획_10월CAPA분석 생관用" xfId="2004"/>
    <cellStyle name="7_34주차 계획_10월CAPA분석 생관用 2" xfId="2005"/>
    <cellStyle name="7_34주차 계획_10월CAPA분석 생관用 3" xfId="2006"/>
    <cellStyle name="7_34주차 계획_11월글로벌FCST기준생산계획" xfId="2007"/>
    <cellStyle name="7_34주차 계획_11월글로벌FCST기준생산계획 2" xfId="2008"/>
    <cellStyle name="7_34주차 계획_11월글로벌FCST기준생산계획 3" xfId="2009"/>
    <cellStyle name="7_34주차 계획_2008 10월 capa" xfId="2010"/>
    <cellStyle name="7_34주차 계획_2008 10월 capa 2" xfId="2011"/>
    <cellStyle name="7_34주차 계획_2008 10월 capa 3" xfId="2012"/>
    <cellStyle name="7_9월 진평 HEAD SET 계획(0821)" xfId="2013"/>
    <cellStyle name="7_9월 진평 HEAD SET 계획(0821) 2" xfId="2014"/>
    <cellStyle name="7_9월 진평 HEAD SET 계획(0821) 3" xfId="2015"/>
    <cellStyle name="7_9월 진평 HEAD SET 계획(0821)_10월CAPA분석 생관用" xfId="2016"/>
    <cellStyle name="7_9월 진평 HEAD SET 계획(0821)_10월CAPA분석 생관用 2" xfId="2017"/>
    <cellStyle name="7_9월 진평 HEAD SET 계획(0821)_10월CAPA분석 생관用 3" xfId="2018"/>
    <cellStyle name="7_9월 진평 HEAD SET 계획(0821)_11월글로벌FCST기준생산계획" xfId="2019"/>
    <cellStyle name="7_9월 진평 HEAD SET 계획(0821)_11월글로벌FCST기준생산계획 2" xfId="2020"/>
    <cellStyle name="7_9월 진평 HEAD SET 계획(0821)_11월글로벌FCST기준생산계획 3" xfId="2021"/>
    <cellStyle name="7_9월 진평 HEAD SET 계획(0821)_2008 10월 capa" xfId="2022"/>
    <cellStyle name="7_9월 진평 HEAD SET 계획(0821)_2008 10월 capa 2" xfId="2023"/>
    <cellStyle name="7_9월 진평 HEAD SET 계획(0821)_2008 10월 capa 3" xfId="2024"/>
    <cellStyle name="7_HEAD_SET주차별__8.21" xfId="2025"/>
    <cellStyle name="7_HEAD_SET주차별__8.21 2" xfId="2026"/>
    <cellStyle name="7_HEAD_SET주차별__8.21 3" xfId="2027"/>
    <cellStyle name="7_HEAD_SET주차별__8.21_10월CAPA분석 생관用" xfId="2028"/>
    <cellStyle name="7_HEAD_SET주차별__8.21_10월CAPA분석 생관用 2" xfId="2029"/>
    <cellStyle name="7_HEAD_SET주차별__8.21_10월CAPA분석 생관用 3" xfId="2030"/>
    <cellStyle name="7_HEAD_SET주차별__8.21_11월글로벌FCST기준생산계획" xfId="2031"/>
    <cellStyle name="7_HEAD_SET주차별__8.21_11월글로벌FCST기준생산계획 2" xfId="2032"/>
    <cellStyle name="7_HEAD_SET주차별__8.21_11월글로벌FCST기준생산계획 3" xfId="2033"/>
    <cellStyle name="7_HEAD_SET주차별__8.21_2008 10월 capa" xfId="2034"/>
    <cellStyle name="7_HEAD_SET주차별__8.21_2008 10월 capa 2" xfId="2035"/>
    <cellStyle name="7_HEAD_SET주차별__8.21_2008 10월 capa 3" xfId="2036"/>
    <cellStyle name="7_tstc forcast33" xfId="2037"/>
    <cellStyle name="7_tstc forcast33 2" xfId="2038"/>
    <cellStyle name="7_tstc forcast33 3" xfId="2039"/>
    <cellStyle name="7_tstc forcast33_10월CAPA분석 생관用" xfId="2040"/>
    <cellStyle name="7_tstc forcast33_10월CAPA분석 생관用 2" xfId="2041"/>
    <cellStyle name="7_tstc forcast33_10월CAPA분석 생관用 3" xfId="2042"/>
    <cellStyle name="7_tstc forcast33_11월글로벌FCST기준생산계획" xfId="2043"/>
    <cellStyle name="7_tstc forcast33_11월글로벌FCST기준생산계획 2" xfId="2044"/>
    <cellStyle name="7_tstc forcast33_11월글로벌FCST기준생산계획 3" xfId="2045"/>
    <cellStyle name="7_tstc forcast33_2008 10월 capa" xfId="2046"/>
    <cellStyle name="7_tstc forcast33_2008 10월 capa 2" xfId="2047"/>
    <cellStyle name="7_tstc forcast33_2008 10월 capa 3" xfId="2048"/>
    <cellStyle name="7_TSTC,심천,혜주 헤드셋 FCST-04월 20080314" xfId="2049"/>
    <cellStyle name="7_TSTC,심천,혜주 헤드셋 FCST-04월 20080314 2" xfId="2050"/>
    <cellStyle name="7_TSTC,심천,혜주 헤드셋 FCST-04월 20080314 3" xfId="2051"/>
    <cellStyle name="7_TSTC,심천,혜주 헤드셋 FCST-04월 20080314_2008년 10월 이어폰생산계획 ver 4(0927)" xfId="2052"/>
    <cellStyle name="7_TSTC,심천,혜주 헤드셋 FCST-04월 20080314_2008년 10월 이어폰생산계획 ver 4(0927) 2" xfId="2053"/>
    <cellStyle name="7_TSTC,심천,혜주 헤드셋 FCST-04월 20080314_2008년 10월 이어폰생산계획 ver 4(0927) 3" xfId="2054"/>
    <cellStyle name="7_TSTC,심천,혜주 헤드셋 FCST-04월 20080314_2008년 10월 이어폰생산계획 ver 4(0927)_11월글로벌FCST기준생산계획" xfId="2055"/>
    <cellStyle name="7_TSTC,심천,혜주 헤드셋 FCST-04월 20080314_2008년 10월 이어폰생산계획 ver 4(0927)_11월글로벌FCST기준생산계획 2" xfId="2056"/>
    <cellStyle name="7_TSTC,심천,혜주 헤드셋 FCST-04월 20080314_2008년 10월 이어폰생산계획 ver 4(0927)_11월글로벌FCST기준생산계획 3" xfId="2057"/>
    <cellStyle name="7_TSTC,심천,혜주 헤드셋 FCST-04월 20080314_20091214SOP" xfId="2058"/>
    <cellStyle name="7_TSTC,심천,혜주 헤드셋 FCST-04월 20080314_20091214SOP 2" xfId="2059"/>
    <cellStyle name="7_TSTC,심천,혜주 헤드셋 FCST-04월 20080314_20091214SOP 3" xfId="2060"/>
    <cellStyle name="7_TSTC,심천,혜주 헤드셋 FCST-04월 20080314_20091214SOP_2010년 COST DOWN 실적및 재료비 내역(3월)" xfId="2061"/>
    <cellStyle name="7_TSTC,심천,혜주 헤드셋 FCST-04월 20080314_20091214SOP_2010년 COST DOWN 실적및 재료비 내역(3월) 2" xfId="2062"/>
    <cellStyle name="7_TSTC,심천,혜주 헤드셋 FCST-04월 20080314_20091214SOP_2010년 COST DOWN 실적및 재료비 내역(3월) 3" xfId="2063"/>
    <cellStyle name="7_TSTC,심천,혜주 헤드셋 FCST-04월 20080314_20091214SOP_2010년 COST DOWN 실적및 재료비 내역(3월)_TW 31x14mm 견적 관련" xfId="2064"/>
    <cellStyle name="7_TSTC,심천,혜주 헤드셋 FCST-04월 20080314_20091214SOP_2010년 COST DOWN 실적및 재료비 내역(3월)_TW 31x14mm 견적 관련 2" xfId="2065"/>
    <cellStyle name="7_TSTC,심천,혜주 헤드셋 FCST-04월 20080314_20091214SOP_2010년 COST DOWN 실적및 재료비 내역(3월)_TW 31x14mm 견적 관련 3" xfId="2066"/>
    <cellStyle name="7_TSTC,심천,혜주 헤드셋 FCST-04월 20080314_20091214SOP_2010년_CD_계획(2010.04.15)" xfId="2067"/>
    <cellStyle name="7_TSTC,심천,혜주 헤드셋 FCST-04월 20080314_20091214SOP_2010년_CD_계획(2010.04.15) 2" xfId="2068"/>
    <cellStyle name="7_TSTC,심천,혜주 헤드셋 FCST-04월 20080314_20091214SOP_2010년_CD_계획(2010.04.15) 3" xfId="2069"/>
    <cellStyle name="7_TSTC,심천,혜주 헤드셋 FCST-04월 20080314_20091214SOP_2010년_CD_계획(2010.04.15)_TW 31x14mm 견적 관련" xfId="2070"/>
    <cellStyle name="7_TSTC,심천,혜주 헤드셋 FCST-04월 20080314_20091214SOP_2010년_CD_계획(2010.04.15)_TW 31x14mm 견적 관련 2" xfId="2071"/>
    <cellStyle name="7_TSTC,심천,혜주 헤드셋 FCST-04월 20080314_20091214SOP_2010년_CD_계획(2010.04.15)_TW 31x14mm 견적 관련 3" xfId="2072"/>
    <cellStyle name="7_TSTC,심천,혜주 헤드셋 FCST-04월 20080314_20091214SOP_E.P 재료비" xfId="2073"/>
    <cellStyle name="7_TSTC,심천,혜주 헤드셋 FCST-04월 20080314_20091214SOP_E.P 재료비 2" xfId="2074"/>
    <cellStyle name="7_TSTC,심천,혜주 헤드셋 FCST-04월 20080314_20091214SOP_E.P 재료비 3" xfId="2075"/>
    <cellStyle name="7_TSTC,심천,혜주 헤드셋 FCST-04월 20080314_20091214SOP_E.P 재료비.-1xls(1)" xfId="2076"/>
    <cellStyle name="7_TSTC,심천,혜주 헤드셋 FCST-04월 20080314_20091214SOP_E.P 재료비.-1xls(1) 2" xfId="2077"/>
    <cellStyle name="7_TSTC,심천,혜주 헤드셋 FCST-04월 20080314_20091214SOP_E.P 재료비.-1xls(1) 3" xfId="2078"/>
    <cellStyle name="7_TSTC,심천,혜주 헤드셋 FCST-04월 20080314_20091214SOP_E.P 재료비.-1xls(1)(1)" xfId="2079"/>
    <cellStyle name="7_TSTC,심천,혜주 헤드셋 FCST-04월 20080314_20091214SOP_E.P 재료비.-1xls(1)(1) 2" xfId="2080"/>
    <cellStyle name="7_TSTC,심천,혜주 헤드셋 FCST-04월 20080314_20091214SOP_E.P 재료비.-1xls(1)(1) 3" xfId="2081"/>
    <cellStyle name="7_TSTC,심천,혜주 헤드셋 FCST-04월 20080314_20091214SOP_E.P 재료비.-1xls(1)(1)_TW 31x14mm 견적 관련" xfId="2082"/>
    <cellStyle name="7_TSTC,심천,혜주 헤드셋 FCST-04월 20080314_20091214SOP_E.P 재료비.-1xls(1)(1)_TW 31x14mm 견적 관련 2" xfId="2083"/>
    <cellStyle name="7_TSTC,심천,혜주 헤드셋 FCST-04월 20080314_20091214SOP_E.P 재료비.-1xls(1)(1)_TW 31x14mm 견적 관련 3" xfId="2084"/>
    <cellStyle name="7_TSTC,심천,혜주 헤드셋 FCST-04월 20080314_20091214SOP_E.P 재료비.-1xls(1)_TW 31x14mm 견적 관련" xfId="2085"/>
    <cellStyle name="7_TSTC,심천,혜주 헤드셋 FCST-04월 20080314_20091214SOP_E.P 재료비.-1xls(1)_TW 31x14mm 견적 관련 2" xfId="2086"/>
    <cellStyle name="7_TSTC,심천,혜주 헤드셋 FCST-04월 20080314_20091214SOP_E.P 재료비.-1xls(1)_TW 31x14mm 견적 관련 3" xfId="2087"/>
    <cellStyle name="7_TSTC,심천,혜주 헤드셋 FCST-04월 20080314_20091214SOP_E.P 재료비_TW 31x14mm 견적 관련" xfId="2088"/>
    <cellStyle name="7_TSTC,심천,혜주 헤드셋 FCST-04월 20080314_20091214SOP_E.P 재료비_TW 31x14mm 견적 관련 2" xfId="2089"/>
    <cellStyle name="7_TSTC,심천,혜주 헤드셋 FCST-04월 20080314_20091214SOP_E.P 재료비_TW 31x14mm 견적 관련 3" xfId="2090"/>
    <cellStyle name="7_TSTC,심천,혜주 헤드셋 FCST-04월 20080314_20091221SOP" xfId="2091"/>
    <cellStyle name="7_TSTC,심천,혜주 헤드셋 FCST-04월 20080314_20091221SOP 2" xfId="2092"/>
    <cellStyle name="7_TSTC,심천,혜주 헤드셋 FCST-04월 20080314_20091221SOP 3" xfId="2093"/>
    <cellStyle name="7_TSTC,심천,혜주 헤드셋 FCST-04월 20080314_20091221SOP_2010년 COST DOWN 실적및 재료비 내역(3월)" xfId="2094"/>
    <cellStyle name="7_TSTC,심천,혜주 헤드셋 FCST-04월 20080314_20091221SOP_2010년 COST DOWN 실적및 재료비 내역(3월) 2" xfId="2095"/>
    <cellStyle name="7_TSTC,심천,혜주 헤드셋 FCST-04월 20080314_20091221SOP_2010년 COST DOWN 실적및 재료비 내역(3월) 3" xfId="2096"/>
    <cellStyle name="7_TSTC,심천,혜주 헤드셋 FCST-04월 20080314_20091221SOP_2010년 COST DOWN 실적및 재료비 내역(3월)_TW 31x14mm 견적 관련" xfId="2097"/>
    <cellStyle name="7_TSTC,심천,혜주 헤드셋 FCST-04월 20080314_20091221SOP_2010년 COST DOWN 실적및 재료비 내역(3월)_TW 31x14mm 견적 관련 2" xfId="2098"/>
    <cellStyle name="7_TSTC,심천,혜주 헤드셋 FCST-04월 20080314_20091221SOP_2010년 COST DOWN 실적및 재료비 내역(3월)_TW 31x14mm 견적 관련 3" xfId="2099"/>
    <cellStyle name="7_TSTC,심천,혜주 헤드셋 FCST-04월 20080314_20091221SOP_2010년_CD_계획(2010.04.15)" xfId="2100"/>
    <cellStyle name="7_TSTC,심천,혜주 헤드셋 FCST-04월 20080314_20091221SOP_2010년_CD_계획(2010.04.15) 2" xfId="2101"/>
    <cellStyle name="7_TSTC,심천,혜주 헤드셋 FCST-04월 20080314_20091221SOP_2010년_CD_계획(2010.04.15) 3" xfId="2102"/>
    <cellStyle name="7_TSTC,심천,혜주 헤드셋 FCST-04월 20080314_20091221SOP_2010년_CD_계획(2010.04.15)_TW 31x14mm 견적 관련" xfId="2103"/>
    <cellStyle name="7_TSTC,심천,혜주 헤드셋 FCST-04월 20080314_20091221SOP_2010년_CD_계획(2010.04.15)_TW 31x14mm 견적 관련 2" xfId="2104"/>
    <cellStyle name="7_TSTC,심천,혜주 헤드셋 FCST-04월 20080314_20091221SOP_2010년_CD_계획(2010.04.15)_TW 31x14mm 견적 관련 3" xfId="2105"/>
    <cellStyle name="7_TSTC,심천,혜주 헤드셋 FCST-04월 20080314_20091221SOP_E.P 재료비" xfId="2106"/>
    <cellStyle name="7_TSTC,심천,혜주 헤드셋 FCST-04월 20080314_20091221SOP_E.P 재료비 2" xfId="2107"/>
    <cellStyle name="7_TSTC,심천,혜주 헤드셋 FCST-04월 20080314_20091221SOP_E.P 재료비 3" xfId="2108"/>
    <cellStyle name="7_TSTC,심천,혜주 헤드셋 FCST-04월 20080314_20091221SOP_E.P 재료비.-1xls(1)" xfId="2109"/>
    <cellStyle name="7_TSTC,심천,혜주 헤드셋 FCST-04월 20080314_20091221SOP_E.P 재료비.-1xls(1) 2" xfId="2110"/>
    <cellStyle name="7_TSTC,심천,혜주 헤드셋 FCST-04월 20080314_20091221SOP_E.P 재료비.-1xls(1) 3" xfId="2111"/>
    <cellStyle name="7_TSTC,심천,혜주 헤드셋 FCST-04월 20080314_20091221SOP_E.P 재료비.-1xls(1)(1)" xfId="2112"/>
    <cellStyle name="7_TSTC,심천,혜주 헤드셋 FCST-04월 20080314_20091221SOP_E.P 재료비.-1xls(1)(1) 2" xfId="2113"/>
    <cellStyle name="7_TSTC,심천,혜주 헤드셋 FCST-04월 20080314_20091221SOP_E.P 재료비.-1xls(1)(1) 3" xfId="2114"/>
    <cellStyle name="7_TSTC,심천,혜주 헤드셋 FCST-04월 20080314_20091221SOP_E.P 재료비.-1xls(1)(1)_TW 31x14mm 견적 관련" xfId="2115"/>
    <cellStyle name="7_TSTC,심천,혜주 헤드셋 FCST-04월 20080314_20091221SOP_E.P 재료비.-1xls(1)(1)_TW 31x14mm 견적 관련 2" xfId="2116"/>
    <cellStyle name="7_TSTC,심천,혜주 헤드셋 FCST-04월 20080314_20091221SOP_E.P 재료비.-1xls(1)(1)_TW 31x14mm 견적 관련 3" xfId="2117"/>
    <cellStyle name="7_TSTC,심천,혜주 헤드셋 FCST-04월 20080314_20091221SOP_E.P 재료비.-1xls(1)_TW 31x14mm 견적 관련" xfId="2118"/>
    <cellStyle name="7_TSTC,심천,혜주 헤드셋 FCST-04월 20080314_20091221SOP_E.P 재료비.-1xls(1)_TW 31x14mm 견적 관련 2" xfId="2119"/>
    <cellStyle name="7_TSTC,심천,혜주 헤드셋 FCST-04월 20080314_20091221SOP_E.P 재료비.-1xls(1)_TW 31x14mm 견적 관련 3" xfId="2120"/>
    <cellStyle name="7_TSTC,심천,혜주 헤드셋 FCST-04월 20080314_20091221SOP_E.P 재료비_TW 31x14mm 견적 관련" xfId="2121"/>
    <cellStyle name="7_TSTC,심천,혜주 헤드셋 FCST-04월 20080314_20091221SOP_E.P 재료비_TW 31x14mm 견적 관련 2" xfId="2122"/>
    <cellStyle name="7_TSTC,심천,혜주 헤드셋 FCST-04월 20080314_20091221SOP_E.P 재료비_TW 31x14mm 견적 관련 3" xfId="2123"/>
    <cellStyle name="7_TSTC,심천,혜주 헤드셋 FCST-04월 20080314_8月份完成品LIST" xfId="2124"/>
    <cellStyle name="7_TSTC,심천,혜주 헤드셋 FCST-04월 20080314_8月份完成品LIST 2" xfId="2125"/>
    <cellStyle name="7_TSTC,심천,혜주 헤드셋 FCST-04월 20080314_8月份完成品LIST 3" xfId="2126"/>
    <cellStyle name="7_TSTC,심천,혜주 헤드셋 FCST-04월 20080314_8月份完成品LIST_20091214SOP" xfId="2127"/>
    <cellStyle name="7_TSTC,심천,혜주 헤드셋 FCST-04월 20080314_8月份完成品LIST_20091214SOP 2" xfId="2128"/>
    <cellStyle name="7_TSTC,심천,혜주 헤드셋 FCST-04월 20080314_8月份完成品LIST_20091214SOP 3" xfId="2129"/>
    <cellStyle name="7_TSTC,심천,혜주 헤드셋 FCST-04월 20080314_8月份完成品LIST_20091214SOP_2010년 COST DOWN 실적및 재료비 내역(3월)" xfId="2130"/>
    <cellStyle name="7_TSTC,심천,혜주 헤드셋 FCST-04월 20080314_8月份完成品LIST_20091214SOP_2010년 COST DOWN 실적및 재료비 내역(3월) 2" xfId="2131"/>
    <cellStyle name="7_TSTC,심천,혜주 헤드셋 FCST-04월 20080314_8月份完成品LIST_20091214SOP_2010년 COST DOWN 실적및 재료비 내역(3월) 3" xfId="2132"/>
    <cellStyle name="7_TSTC,심천,혜주 헤드셋 FCST-04월 20080314_8月份完成品LIST_20091214SOP_2010년 COST DOWN 실적및 재료비 내역(3월)_TW 31x14mm 견적 관련" xfId="2133"/>
    <cellStyle name="7_TSTC,심천,혜주 헤드셋 FCST-04월 20080314_8月份完成品LIST_20091214SOP_2010년 COST DOWN 실적및 재료비 내역(3월)_TW 31x14mm 견적 관련 2" xfId="2134"/>
    <cellStyle name="7_TSTC,심천,혜주 헤드셋 FCST-04월 20080314_8月份完成品LIST_20091214SOP_2010년 COST DOWN 실적및 재료비 내역(3월)_TW 31x14mm 견적 관련 3" xfId="2135"/>
    <cellStyle name="7_TSTC,심천,혜주 헤드셋 FCST-04월 20080314_8月份完成品LIST_20091214SOP_2010년_CD_계획(2010.04.15)" xfId="2136"/>
    <cellStyle name="7_TSTC,심천,혜주 헤드셋 FCST-04월 20080314_8月份完成品LIST_20091214SOP_2010년_CD_계획(2010.04.15) 2" xfId="2137"/>
    <cellStyle name="7_TSTC,심천,혜주 헤드셋 FCST-04월 20080314_8月份完成品LIST_20091214SOP_2010년_CD_계획(2010.04.15) 3" xfId="2138"/>
    <cellStyle name="7_TSTC,심천,혜주 헤드셋 FCST-04월 20080314_8月份完成品LIST_20091214SOP_2010년_CD_계획(2010.04.15)_TW 31x14mm 견적 관련" xfId="2139"/>
    <cellStyle name="7_TSTC,심천,혜주 헤드셋 FCST-04월 20080314_8月份完成品LIST_20091214SOP_2010년_CD_계획(2010.04.15)_TW 31x14mm 견적 관련 2" xfId="2140"/>
    <cellStyle name="7_TSTC,심천,혜주 헤드셋 FCST-04월 20080314_8月份完成品LIST_20091214SOP_2010년_CD_계획(2010.04.15)_TW 31x14mm 견적 관련 3" xfId="2141"/>
    <cellStyle name="7_TSTC,심천,혜주 헤드셋 FCST-04월 20080314_8月份完成品LIST_20091214SOP_E.P 재료비" xfId="2142"/>
    <cellStyle name="7_TSTC,심천,혜주 헤드셋 FCST-04월 20080314_8月份完成品LIST_20091214SOP_E.P 재료비 2" xfId="2143"/>
    <cellStyle name="7_TSTC,심천,혜주 헤드셋 FCST-04월 20080314_8月份完成品LIST_20091214SOP_E.P 재료비 3" xfId="2144"/>
    <cellStyle name="7_TSTC,심천,혜주 헤드셋 FCST-04월 20080314_8月份完成品LIST_20091214SOP_E.P 재료비.-1xls(1)" xfId="2145"/>
    <cellStyle name="7_TSTC,심천,혜주 헤드셋 FCST-04월 20080314_8月份完成品LIST_20091214SOP_E.P 재료비.-1xls(1) 2" xfId="2146"/>
    <cellStyle name="7_TSTC,심천,혜주 헤드셋 FCST-04월 20080314_8月份完成品LIST_20091214SOP_E.P 재료비.-1xls(1) 3" xfId="2147"/>
    <cellStyle name="7_TSTC,심천,혜주 헤드셋 FCST-04월 20080314_8月份完成品LIST_20091214SOP_E.P 재료비.-1xls(1)(1)" xfId="2148"/>
    <cellStyle name="7_TSTC,심천,혜주 헤드셋 FCST-04월 20080314_8月份完成品LIST_20091214SOP_E.P 재료비.-1xls(1)(1) 2" xfId="2149"/>
    <cellStyle name="7_TSTC,심천,혜주 헤드셋 FCST-04월 20080314_8月份完成品LIST_20091214SOP_E.P 재료비.-1xls(1)(1) 3" xfId="2150"/>
    <cellStyle name="7_TSTC,심천,혜주 헤드셋 FCST-04월 20080314_8月份完成品LIST_20091214SOP_E.P 재료비.-1xls(1)(1)_TW 31x14mm 견적 관련" xfId="2151"/>
    <cellStyle name="7_TSTC,심천,혜주 헤드셋 FCST-04월 20080314_8月份完成品LIST_20091214SOP_E.P 재료비.-1xls(1)(1)_TW 31x14mm 견적 관련 2" xfId="2152"/>
    <cellStyle name="7_TSTC,심천,혜주 헤드셋 FCST-04월 20080314_8月份完成品LIST_20091214SOP_E.P 재료비.-1xls(1)(1)_TW 31x14mm 견적 관련 3" xfId="2153"/>
    <cellStyle name="7_TSTC,심천,혜주 헤드셋 FCST-04월 20080314_8月份完成品LIST_20091214SOP_E.P 재료비.-1xls(1)_TW 31x14mm 견적 관련" xfId="2154"/>
    <cellStyle name="7_TSTC,심천,혜주 헤드셋 FCST-04월 20080314_8月份完成品LIST_20091214SOP_E.P 재료비.-1xls(1)_TW 31x14mm 견적 관련 2" xfId="2155"/>
    <cellStyle name="7_TSTC,심천,혜주 헤드셋 FCST-04월 20080314_8月份完成品LIST_20091214SOP_E.P 재료비.-1xls(1)_TW 31x14mm 견적 관련 3" xfId="2156"/>
    <cellStyle name="7_TSTC,심천,혜주 헤드셋 FCST-04월 20080314_8月份完成品LIST_20091214SOP_E.P 재료비_TW 31x14mm 견적 관련" xfId="2157"/>
    <cellStyle name="7_TSTC,심천,혜주 헤드셋 FCST-04월 20080314_8月份完成品LIST_20091214SOP_E.P 재료비_TW 31x14mm 견적 관련 2" xfId="2158"/>
    <cellStyle name="7_TSTC,심천,혜주 헤드셋 FCST-04월 20080314_8月份完成品LIST_20091214SOP_E.P 재료비_TW 31x14mm 견적 관련 3" xfId="2159"/>
    <cellStyle name="7_TSTC,심천,혜주 헤드셋 FCST-04월 20080314_8月份完成品LIST_20091221SOP" xfId="2160"/>
    <cellStyle name="7_TSTC,심천,혜주 헤드셋 FCST-04월 20080314_8月份完成品LIST_20091221SOP 2" xfId="2161"/>
    <cellStyle name="7_TSTC,심천,혜주 헤드셋 FCST-04월 20080314_8月份完成品LIST_20091221SOP 3" xfId="2162"/>
    <cellStyle name="7_TSTC,심천,혜주 헤드셋 FCST-04월 20080314_8月份完成品LIST_20091221SOP_2010년 COST DOWN 실적및 재료비 내역(3월)" xfId="2163"/>
    <cellStyle name="7_TSTC,심천,혜주 헤드셋 FCST-04월 20080314_8月份完成品LIST_20091221SOP_2010년 COST DOWN 실적및 재료비 내역(3월) 2" xfId="2164"/>
    <cellStyle name="7_TSTC,심천,혜주 헤드셋 FCST-04월 20080314_8月份完成品LIST_20091221SOP_2010년 COST DOWN 실적및 재료비 내역(3월) 3" xfId="2165"/>
    <cellStyle name="7_TSTC,심천,혜주 헤드셋 FCST-04월 20080314_8月份完成品LIST_20091221SOP_2010년 COST DOWN 실적및 재료비 내역(3월)_TW 31x14mm 견적 관련" xfId="2166"/>
    <cellStyle name="7_TSTC,심천,혜주 헤드셋 FCST-04월 20080314_8月份完成品LIST_20091221SOP_2010년 COST DOWN 실적및 재료비 내역(3월)_TW 31x14mm 견적 관련 2" xfId="2167"/>
    <cellStyle name="7_TSTC,심천,혜주 헤드셋 FCST-04월 20080314_8月份完成品LIST_20091221SOP_2010년 COST DOWN 실적및 재료비 내역(3월)_TW 31x14mm 견적 관련 3" xfId="2168"/>
    <cellStyle name="7_TSTC,심천,혜주 헤드셋 FCST-04월 20080314_8月份完成品LIST_20091221SOP_2010년_CD_계획(2010.04.15)" xfId="2169"/>
    <cellStyle name="7_TSTC,심천,혜주 헤드셋 FCST-04월 20080314_8月份完成品LIST_20091221SOP_2010년_CD_계획(2010.04.15) 2" xfId="2170"/>
    <cellStyle name="7_TSTC,심천,혜주 헤드셋 FCST-04월 20080314_8月份完成品LIST_20091221SOP_2010년_CD_계획(2010.04.15) 3" xfId="2171"/>
    <cellStyle name="7_TSTC,심천,혜주 헤드셋 FCST-04월 20080314_8月份完成品LIST_20091221SOP_2010년_CD_계획(2010.04.15)_TW 31x14mm 견적 관련" xfId="2172"/>
    <cellStyle name="7_TSTC,심천,혜주 헤드셋 FCST-04월 20080314_8月份完成品LIST_20091221SOP_2010년_CD_계획(2010.04.15)_TW 31x14mm 견적 관련 2" xfId="2173"/>
    <cellStyle name="7_TSTC,심천,혜주 헤드셋 FCST-04월 20080314_8月份完成品LIST_20091221SOP_2010년_CD_계획(2010.04.15)_TW 31x14mm 견적 관련 3" xfId="2174"/>
    <cellStyle name="7_TSTC,심천,혜주 헤드셋 FCST-04월 20080314_8月份完成品LIST_20091221SOP_E.P 재료비" xfId="2175"/>
    <cellStyle name="7_TSTC,심천,혜주 헤드셋 FCST-04월 20080314_8月份完成品LIST_20091221SOP_E.P 재료비 2" xfId="2176"/>
    <cellStyle name="7_TSTC,심천,혜주 헤드셋 FCST-04월 20080314_8月份完成品LIST_20091221SOP_E.P 재료비 3" xfId="2177"/>
    <cellStyle name="7_TSTC,심천,혜주 헤드셋 FCST-04월 20080314_8月份完成品LIST_20091221SOP_E.P 재료비.-1xls(1)" xfId="2178"/>
    <cellStyle name="7_TSTC,심천,혜주 헤드셋 FCST-04월 20080314_8月份完成品LIST_20091221SOP_E.P 재료비.-1xls(1) 2" xfId="2179"/>
    <cellStyle name="7_TSTC,심천,혜주 헤드셋 FCST-04월 20080314_8月份完成品LIST_20091221SOP_E.P 재료비.-1xls(1) 3" xfId="2180"/>
    <cellStyle name="7_TSTC,심천,혜주 헤드셋 FCST-04월 20080314_8月份完成品LIST_20091221SOP_E.P 재료비.-1xls(1)(1)" xfId="2181"/>
    <cellStyle name="7_TSTC,심천,혜주 헤드셋 FCST-04월 20080314_8月份完成品LIST_20091221SOP_E.P 재료비.-1xls(1)(1) 2" xfId="2182"/>
    <cellStyle name="7_TSTC,심천,혜주 헤드셋 FCST-04월 20080314_8月份完成品LIST_20091221SOP_E.P 재료비.-1xls(1)(1) 3" xfId="2183"/>
    <cellStyle name="7_TSTC,심천,혜주 헤드셋 FCST-04월 20080314_8月份完成品LIST_20091221SOP_E.P 재료비.-1xls(1)(1)_TW 31x14mm 견적 관련" xfId="2184"/>
    <cellStyle name="7_TSTC,심천,혜주 헤드셋 FCST-04월 20080314_8月份完成品LIST_20091221SOP_E.P 재료비.-1xls(1)(1)_TW 31x14mm 견적 관련 2" xfId="2185"/>
    <cellStyle name="7_TSTC,심천,혜주 헤드셋 FCST-04월 20080314_8月份完成品LIST_20091221SOP_E.P 재료비.-1xls(1)(1)_TW 31x14mm 견적 관련 3" xfId="2186"/>
    <cellStyle name="7_TSTC,심천,혜주 헤드셋 FCST-04월 20080314_8月份完成品LIST_20091221SOP_E.P 재료비.-1xls(1)_TW 31x14mm 견적 관련" xfId="2187"/>
    <cellStyle name="7_TSTC,심천,혜주 헤드셋 FCST-04월 20080314_8月份完成品LIST_20091221SOP_E.P 재료비.-1xls(1)_TW 31x14mm 견적 관련 2" xfId="2188"/>
    <cellStyle name="7_TSTC,심천,혜주 헤드셋 FCST-04월 20080314_8月份完成品LIST_20091221SOP_E.P 재료비.-1xls(1)_TW 31x14mm 견적 관련 3" xfId="2189"/>
    <cellStyle name="7_TSTC,심천,혜주 헤드셋 FCST-04월 20080314_8月份完成品LIST_20091221SOP_E.P 재료비_TW 31x14mm 견적 관련" xfId="2190"/>
    <cellStyle name="7_TSTC,심천,혜주 헤드셋 FCST-04월 20080314_8月份完成品LIST_20091221SOP_E.P 재료비_TW 31x14mm 견적 관련 2" xfId="2191"/>
    <cellStyle name="7_TSTC,심천,혜주 헤드셋 FCST-04월 20080314_8月份完成品LIST_20091221SOP_E.P 재료비_TW 31x14mm 견적 관련 3" xfId="2192"/>
    <cellStyle name="7_TSTC,심천,혜주 헤드셋 FCST-04월 20080314_8月份完成品LIST_2010년 COST DOWN 실적및 재료비 내역(3월)" xfId="2193"/>
    <cellStyle name="7_TSTC,심천,혜주 헤드셋 FCST-04월 20080314_8月份完成品LIST_2010년 COST DOWN 실적및 재료비 내역(3월) 2" xfId="2194"/>
    <cellStyle name="7_TSTC,심천,혜주 헤드셋 FCST-04월 20080314_8月份完成品LIST_2010년 COST DOWN 실적및 재료비 내역(3월) 3" xfId="2195"/>
    <cellStyle name="7_TSTC,심천,혜주 헤드셋 FCST-04월 20080314_8月份完成品LIST_2010년 COST DOWN 실적및 재료비 내역(3월)_TW 31x14mm 견적 관련" xfId="2196"/>
    <cellStyle name="7_TSTC,심천,혜주 헤드셋 FCST-04월 20080314_8月份完成品LIST_2010년 COST DOWN 실적및 재료비 내역(3월)_TW 31x14mm 견적 관련 2" xfId="2197"/>
    <cellStyle name="7_TSTC,심천,혜주 헤드셋 FCST-04월 20080314_8月份完成品LIST_2010년 COST DOWN 실적및 재료비 내역(3월)_TW 31x14mm 견적 관련 3" xfId="2198"/>
    <cellStyle name="7_TSTC,심천,혜주 헤드셋 FCST-04월 20080314_8月份完成品LIST_2010년_CD_계획(2010.04.15)" xfId="2199"/>
    <cellStyle name="7_TSTC,심천,혜주 헤드셋 FCST-04월 20080314_8月份完成品LIST_2010년_CD_계획(2010.04.15) 2" xfId="2200"/>
    <cellStyle name="7_TSTC,심천,혜주 헤드셋 FCST-04월 20080314_8月份完成品LIST_2010년_CD_계획(2010.04.15) 3" xfId="2201"/>
    <cellStyle name="7_TSTC,심천,혜주 헤드셋 FCST-04월 20080314_8月份完成品LIST_2010년_CD_계획(2010.04.15)_TW 31x14mm 견적 관련" xfId="2202"/>
    <cellStyle name="7_TSTC,심천,혜주 헤드셋 FCST-04월 20080314_8月份完成品LIST_2010년_CD_계획(2010.04.15)_TW 31x14mm 견적 관련 2" xfId="2203"/>
    <cellStyle name="7_TSTC,심천,혜주 헤드셋 FCST-04월 20080314_8月份完成品LIST_2010년_CD_계획(2010.04.15)_TW 31x14mm 견적 관련 3" xfId="2204"/>
    <cellStyle name="7_TSTC,심천,혜주 헤드셋 FCST-04월 20080314_8月份完成品LIST_7,8월 납품현황" xfId="2205"/>
    <cellStyle name="7_TSTC,심천,혜주 헤드셋 FCST-04월 20080314_8月份完成品LIST_7,8월 납품현황 2" xfId="2206"/>
    <cellStyle name="7_TSTC,심천,혜주 헤드셋 FCST-04월 20080314_8月份完成品LIST_7,8월 납품현황 3" xfId="2207"/>
    <cellStyle name="7_TSTC,심천,혜주 헤드셋 FCST-04월 20080314_8月份完成品LIST_7,8월 납품현황_20091214SOP" xfId="2208"/>
    <cellStyle name="7_TSTC,심천,혜주 헤드셋 FCST-04월 20080314_8月份完成品LIST_7,8월 납품현황_20091214SOP 2" xfId="2209"/>
    <cellStyle name="7_TSTC,심천,혜주 헤드셋 FCST-04월 20080314_8月份完成品LIST_7,8월 납품현황_20091214SOP 3" xfId="2210"/>
    <cellStyle name="7_TSTC,심천,혜주 헤드셋 FCST-04월 20080314_8月份完成品LIST_7,8월 납품현황_20091214SOP_2010년 COST DOWN 실적및 재료비 내역(3월)" xfId="2211"/>
    <cellStyle name="7_TSTC,심천,혜주 헤드셋 FCST-04월 20080314_8月份完成品LIST_7,8월 납품현황_20091214SOP_2010년 COST DOWN 실적및 재료비 내역(3월) 2" xfId="2212"/>
    <cellStyle name="7_TSTC,심천,혜주 헤드셋 FCST-04월 20080314_8月份完成品LIST_7,8월 납품현황_20091214SOP_2010년 COST DOWN 실적및 재료비 내역(3월) 3" xfId="2213"/>
    <cellStyle name="7_TSTC,심천,혜주 헤드셋 FCST-04월 20080314_8月份完成品LIST_7,8월 납품현황_20091214SOP_2010년 COST DOWN 실적및 재료비 내역(3월)_TW 31x14mm 견적 관련" xfId="2214"/>
    <cellStyle name="7_TSTC,심천,혜주 헤드셋 FCST-04월 20080314_8月份完成品LIST_7,8월 납품현황_20091214SOP_2010년 COST DOWN 실적및 재료비 내역(3월)_TW 31x14mm 견적 관련 2" xfId="2215"/>
    <cellStyle name="7_TSTC,심천,혜주 헤드셋 FCST-04월 20080314_8月份完成品LIST_7,8월 납품현황_20091214SOP_2010년 COST DOWN 실적및 재료비 내역(3월)_TW 31x14mm 견적 관련 3" xfId="2216"/>
    <cellStyle name="7_TSTC,심천,혜주 헤드셋 FCST-04월 20080314_8月份完成品LIST_7,8월 납품현황_20091214SOP_2010년_CD_계획(2010.04.15)" xfId="2217"/>
    <cellStyle name="7_TSTC,심천,혜주 헤드셋 FCST-04월 20080314_8月份完成品LIST_7,8월 납품현황_20091214SOP_2010년_CD_계획(2010.04.15) 2" xfId="2218"/>
    <cellStyle name="7_TSTC,심천,혜주 헤드셋 FCST-04월 20080314_8月份完成品LIST_7,8월 납품현황_20091214SOP_2010년_CD_계획(2010.04.15) 3" xfId="2219"/>
    <cellStyle name="7_TSTC,심천,혜주 헤드셋 FCST-04월 20080314_8月份完成品LIST_7,8월 납품현황_20091214SOP_2010년_CD_계획(2010.04.15)_TW 31x14mm 견적 관련" xfId="2220"/>
    <cellStyle name="7_TSTC,심천,혜주 헤드셋 FCST-04월 20080314_8月份完成品LIST_7,8월 납품현황_20091214SOP_2010년_CD_계획(2010.04.15)_TW 31x14mm 견적 관련 2" xfId="2221"/>
    <cellStyle name="7_TSTC,심천,혜주 헤드셋 FCST-04월 20080314_8月份完成品LIST_7,8월 납품현황_20091214SOP_2010년_CD_계획(2010.04.15)_TW 31x14mm 견적 관련 3" xfId="2222"/>
    <cellStyle name="7_TSTC,심천,혜주 헤드셋 FCST-04월 20080314_8月份完成品LIST_7,8월 납품현황_20091214SOP_E.P 재료비" xfId="2223"/>
    <cellStyle name="7_TSTC,심천,혜주 헤드셋 FCST-04월 20080314_8月份完成品LIST_7,8월 납품현황_20091214SOP_E.P 재료비 2" xfId="2224"/>
    <cellStyle name="7_TSTC,심천,혜주 헤드셋 FCST-04월 20080314_8月份完成品LIST_7,8월 납품현황_20091214SOP_E.P 재료비 3" xfId="2225"/>
    <cellStyle name="7_TSTC,심천,혜주 헤드셋 FCST-04월 20080314_8月份完成品LIST_7,8월 납품현황_20091214SOP_E.P 재료비.-1xls(1)" xfId="2226"/>
    <cellStyle name="7_TSTC,심천,혜주 헤드셋 FCST-04월 20080314_8月份完成品LIST_7,8월 납품현황_20091214SOP_E.P 재료비.-1xls(1) 2" xfId="2227"/>
    <cellStyle name="7_TSTC,심천,혜주 헤드셋 FCST-04월 20080314_8月份完成品LIST_7,8월 납품현황_20091214SOP_E.P 재료비.-1xls(1) 3" xfId="2228"/>
    <cellStyle name="7_TSTC,심천,혜주 헤드셋 FCST-04월 20080314_8月份完成品LIST_7,8월 납품현황_20091214SOP_E.P 재료비.-1xls(1)(1)" xfId="2229"/>
    <cellStyle name="7_TSTC,심천,혜주 헤드셋 FCST-04월 20080314_8月份完成品LIST_7,8월 납품현황_20091214SOP_E.P 재료비.-1xls(1)(1) 2" xfId="2230"/>
    <cellStyle name="7_TSTC,심천,혜주 헤드셋 FCST-04월 20080314_8月份完成品LIST_7,8월 납품현황_20091214SOP_E.P 재료비.-1xls(1)(1) 3" xfId="2231"/>
    <cellStyle name="7_TSTC,심천,혜주 헤드셋 FCST-04월 20080314_8月份完成品LIST_7,8월 납품현황_20091214SOP_E.P 재료비.-1xls(1)(1)_TW 31x14mm 견적 관련" xfId="2232"/>
    <cellStyle name="7_TSTC,심천,혜주 헤드셋 FCST-04월 20080314_8月份完成品LIST_7,8월 납품현황_20091214SOP_E.P 재료비.-1xls(1)(1)_TW 31x14mm 견적 관련 2" xfId="2233"/>
    <cellStyle name="7_TSTC,심천,혜주 헤드셋 FCST-04월 20080314_8月份完成品LIST_7,8월 납품현황_20091214SOP_E.P 재료비.-1xls(1)(1)_TW 31x14mm 견적 관련 3" xfId="2234"/>
    <cellStyle name="7_TSTC,심천,혜주 헤드셋 FCST-04월 20080314_8月份完成品LIST_7,8월 납품현황_20091214SOP_E.P 재료비.-1xls(1)_TW 31x14mm 견적 관련" xfId="2235"/>
    <cellStyle name="7_TSTC,심천,혜주 헤드셋 FCST-04월 20080314_8月份完成品LIST_7,8월 납품현황_20091214SOP_E.P 재료비.-1xls(1)_TW 31x14mm 견적 관련 2" xfId="2236"/>
    <cellStyle name="7_TSTC,심천,혜주 헤드셋 FCST-04월 20080314_8月份完成品LIST_7,8월 납품현황_20091214SOP_E.P 재료비.-1xls(1)_TW 31x14mm 견적 관련 3" xfId="2237"/>
    <cellStyle name="7_TSTC,심천,혜주 헤드셋 FCST-04월 20080314_8月份完成品LIST_7,8월 납품현황_20091214SOP_E.P 재료비_TW 31x14mm 견적 관련" xfId="2238"/>
    <cellStyle name="7_TSTC,심천,혜주 헤드셋 FCST-04월 20080314_8月份完成品LIST_7,8월 납품현황_20091214SOP_E.P 재료비_TW 31x14mm 견적 관련 2" xfId="2239"/>
    <cellStyle name="7_TSTC,심천,혜주 헤드셋 FCST-04월 20080314_8月份完成品LIST_7,8월 납품현황_20091214SOP_E.P 재료비_TW 31x14mm 견적 관련 3" xfId="2240"/>
    <cellStyle name="7_TSTC,심천,혜주 헤드셋 FCST-04월 20080314_8月份完成品LIST_7,8월 납품현황_20091221SOP" xfId="2241"/>
    <cellStyle name="7_TSTC,심천,혜주 헤드셋 FCST-04월 20080314_8月份完成品LIST_7,8월 납품현황_20091221SOP 2" xfId="2242"/>
    <cellStyle name="7_TSTC,심천,혜주 헤드셋 FCST-04월 20080314_8月份完成品LIST_7,8월 납품현황_20091221SOP 3" xfId="2243"/>
    <cellStyle name="7_TSTC,심천,혜주 헤드셋 FCST-04월 20080314_8月份完成品LIST_7,8월 납품현황_20091221SOP_2010년 COST DOWN 실적및 재료비 내역(3월)" xfId="2244"/>
    <cellStyle name="7_TSTC,심천,혜주 헤드셋 FCST-04월 20080314_8月份完成品LIST_7,8월 납품현황_20091221SOP_2010년 COST DOWN 실적및 재료비 내역(3월) 2" xfId="2245"/>
    <cellStyle name="7_TSTC,심천,혜주 헤드셋 FCST-04월 20080314_8月份完成品LIST_7,8월 납품현황_20091221SOP_2010년 COST DOWN 실적및 재료비 내역(3월) 3" xfId="2246"/>
    <cellStyle name="7_TSTC,심천,혜주 헤드셋 FCST-04월 20080314_8月份完成品LIST_7,8월 납품현황_20091221SOP_2010년 COST DOWN 실적및 재료비 내역(3월)_TW 31x14mm 견적 관련" xfId="2247"/>
    <cellStyle name="7_TSTC,심천,혜주 헤드셋 FCST-04월 20080314_8月份完成品LIST_7,8월 납품현황_20091221SOP_2010년 COST DOWN 실적및 재료비 내역(3월)_TW 31x14mm 견적 관련 2" xfId="2248"/>
    <cellStyle name="7_TSTC,심천,혜주 헤드셋 FCST-04월 20080314_8月份完成品LIST_7,8월 납품현황_20091221SOP_2010년 COST DOWN 실적및 재료비 내역(3월)_TW 31x14mm 견적 관련 3" xfId="2249"/>
    <cellStyle name="7_TSTC,심천,혜주 헤드셋 FCST-04월 20080314_8月份完成品LIST_7,8월 납품현황_20091221SOP_2010년_CD_계획(2010.04.15)" xfId="2250"/>
    <cellStyle name="7_TSTC,심천,혜주 헤드셋 FCST-04월 20080314_8月份完成品LIST_7,8월 납품현황_20091221SOP_2010년_CD_계획(2010.04.15) 2" xfId="2251"/>
    <cellStyle name="7_TSTC,심천,혜주 헤드셋 FCST-04월 20080314_8月份完成品LIST_7,8월 납품현황_20091221SOP_2010년_CD_계획(2010.04.15) 3" xfId="2252"/>
    <cellStyle name="7_TSTC,심천,혜주 헤드셋 FCST-04월 20080314_8月份完成品LIST_7,8월 납품현황_20091221SOP_2010년_CD_계획(2010.04.15)_TW 31x14mm 견적 관련" xfId="2253"/>
    <cellStyle name="7_TSTC,심천,혜주 헤드셋 FCST-04월 20080314_8月份完成品LIST_7,8월 납품현황_20091221SOP_2010년_CD_계획(2010.04.15)_TW 31x14mm 견적 관련 2" xfId="2254"/>
    <cellStyle name="7_TSTC,심천,혜주 헤드셋 FCST-04월 20080314_8月份完成品LIST_7,8월 납품현황_20091221SOP_2010년_CD_계획(2010.04.15)_TW 31x14mm 견적 관련 3" xfId="2255"/>
    <cellStyle name="7_TSTC,심천,혜주 헤드셋 FCST-04월 20080314_8月份完成品LIST_7,8월 납품현황_20091221SOP_E.P 재료비" xfId="2256"/>
    <cellStyle name="7_TSTC,심천,혜주 헤드셋 FCST-04월 20080314_8月份完成品LIST_7,8월 납품현황_20091221SOP_E.P 재료비 2" xfId="2257"/>
    <cellStyle name="7_TSTC,심천,혜주 헤드셋 FCST-04월 20080314_8月份完成品LIST_7,8월 납품현황_20091221SOP_E.P 재료비 3" xfId="2258"/>
    <cellStyle name="7_TSTC,심천,혜주 헤드셋 FCST-04월 20080314_8月份完成品LIST_7,8월 납품현황_20091221SOP_E.P 재료비.-1xls(1)" xfId="2259"/>
    <cellStyle name="7_TSTC,심천,혜주 헤드셋 FCST-04월 20080314_8月份完成品LIST_7,8월 납품현황_20091221SOP_E.P 재료비.-1xls(1) 2" xfId="2260"/>
    <cellStyle name="7_TSTC,심천,혜주 헤드셋 FCST-04월 20080314_8月份完成品LIST_7,8월 납품현황_20091221SOP_E.P 재료비.-1xls(1) 3" xfId="2261"/>
    <cellStyle name="7_TSTC,심천,혜주 헤드셋 FCST-04월 20080314_8月份完成品LIST_7,8월 납품현황_20091221SOP_E.P 재료비.-1xls(1)(1)" xfId="2262"/>
    <cellStyle name="7_TSTC,심천,혜주 헤드셋 FCST-04월 20080314_8月份完成品LIST_7,8월 납품현황_20091221SOP_E.P 재료비.-1xls(1)(1) 2" xfId="2263"/>
    <cellStyle name="7_TSTC,심천,혜주 헤드셋 FCST-04월 20080314_8月份完成品LIST_7,8월 납품현황_20091221SOP_E.P 재료비.-1xls(1)(1) 3" xfId="2264"/>
    <cellStyle name="7_TSTC,심천,혜주 헤드셋 FCST-04월 20080314_8月份完成品LIST_7,8월 납품현황_20091221SOP_E.P 재료비.-1xls(1)(1)_TW 31x14mm 견적 관련" xfId="2265"/>
    <cellStyle name="7_TSTC,심천,혜주 헤드셋 FCST-04월 20080314_8月份完成品LIST_7,8월 납품현황_20091221SOP_E.P 재료비.-1xls(1)(1)_TW 31x14mm 견적 관련 2" xfId="2266"/>
    <cellStyle name="7_TSTC,심천,혜주 헤드셋 FCST-04월 20080314_8月份完成品LIST_7,8월 납품현황_20091221SOP_E.P 재료비.-1xls(1)(1)_TW 31x14mm 견적 관련 3" xfId="2267"/>
    <cellStyle name="7_TSTC,심천,혜주 헤드셋 FCST-04월 20080314_8月份完成品LIST_7,8월 납품현황_20091221SOP_E.P 재료비.-1xls(1)_TW 31x14mm 견적 관련" xfId="2268"/>
    <cellStyle name="7_TSTC,심천,혜주 헤드셋 FCST-04월 20080314_8月份完成品LIST_7,8월 납품현황_20091221SOP_E.P 재료비.-1xls(1)_TW 31x14mm 견적 관련 2" xfId="2269"/>
    <cellStyle name="7_TSTC,심천,혜주 헤드셋 FCST-04월 20080314_8月份完成品LIST_7,8월 납품현황_20091221SOP_E.P 재료비.-1xls(1)_TW 31x14mm 견적 관련 3" xfId="2270"/>
    <cellStyle name="7_TSTC,심천,혜주 헤드셋 FCST-04월 20080314_8月份完成品LIST_7,8월 납품현황_20091221SOP_E.P 재료비_TW 31x14mm 견적 관련" xfId="2271"/>
    <cellStyle name="7_TSTC,심천,혜주 헤드셋 FCST-04월 20080314_8月份完成品LIST_7,8월 납품현황_20091221SOP_E.P 재료비_TW 31x14mm 견적 관련 2" xfId="2272"/>
    <cellStyle name="7_TSTC,심천,혜주 헤드셋 FCST-04월 20080314_8月份完成品LIST_7,8월 납품현황_20091221SOP_E.P 재료비_TW 31x14mm 견적 관련 3" xfId="2273"/>
    <cellStyle name="7_TSTC,심천,혜주 헤드셋 FCST-04월 20080314_8月份完成品LIST_7,8월 납품현황_2010년 COST DOWN 실적및 재료비 내역(3월)" xfId="2274"/>
    <cellStyle name="7_TSTC,심천,혜주 헤드셋 FCST-04월 20080314_8月份完成品LIST_7,8월 납품현황_2010년 COST DOWN 실적및 재료비 내역(3월) 2" xfId="2275"/>
    <cellStyle name="7_TSTC,심천,혜주 헤드셋 FCST-04월 20080314_8月份完成品LIST_7,8월 납품현황_2010년 COST DOWN 실적및 재료비 내역(3월) 3" xfId="2276"/>
    <cellStyle name="7_TSTC,심천,혜주 헤드셋 FCST-04월 20080314_8月份完成品LIST_7,8월 납품현황_2010년 COST DOWN 실적및 재료비 내역(3월)_TW 31x14mm 견적 관련" xfId="2277"/>
    <cellStyle name="7_TSTC,심천,혜주 헤드셋 FCST-04월 20080314_8月份完成品LIST_7,8월 납품현황_2010년 COST DOWN 실적및 재료비 내역(3월)_TW 31x14mm 견적 관련 2" xfId="2278"/>
    <cellStyle name="7_TSTC,심천,혜주 헤드셋 FCST-04월 20080314_8月份完成品LIST_7,8월 납품현황_2010년 COST DOWN 실적및 재료비 내역(3월)_TW 31x14mm 견적 관련 3" xfId="2279"/>
    <cellStyle name="7_TSTC,심천,혜주 헤드셋 FCST-04월 20080314_8月份完成品LIST_7,8월 납품현황_2010년_CD_계획(2010.04.15)" xfId="2280"/>
    <cellStyle name="7_TSTC,심천,혜주 헤드셋 FCST-04월 20080314_8月份完成品LIST_7,8월 납품현황_2010년_CD_계획(2010.04.15) 2" xfId="2281"/>
    <cellStyle name="7_TSTC,심천,혜주 헤드셋 FCST-04월 20080314_8月份完成品LIST_7,8월 납품현황_2010년_CD_계획(2010.04.15) 3" xfId="2282"/>
    <cellStyle name="7_TSTC,심천,혜주 헤드셋 FCST-04월 20080314_8月份完成品LIST_7,8월 납품현황_2010년_CD_계획(2010.04.15)_TW 31x14mm 견적 관련" xfId="2283"/>
    <cellStyle name="7_TSTC,심천,혜주 헤드셋 FCST-04월 20080314_8月份完成品LIST_7,8월 납품현황_2010년_CD_계획(2010.04.15)_TW 31x14mm 견적 관련 2" xfId="2284"/>
    <cellStyle name="7_TSTC,심천,혜주 헤드셋 FCST-04월 20080314_8月份完成品LIST_7,8월 납품현황_2010년_CD_계획(2010.04.15)_TW 31x14mm 견적 관련 3" xfId="2285"/>
    <cellStyle name="7_TSTC,심천,혜주 헤드셋 FCST-04월 20080314_8月份完成品LIST_7,8월 납품현황_E.P 재료비" xfId="2286"/>
    <cellStyle name="7_TSTC,심천,혜주 헤드셋 FCST-04월 20080314_8月份完成品LIST_7,8월 납품현황_E.P 재료비 2" xfId="2287"/>
    <cellStyle name="7_TSTC,심천,혜주 헤드셋 FCST-04월 20080314_8月份完成品LIST_7,8월 납품현황_E.P 재료비 3" xfId="2288"/>
    <cellStyle name="7_TSTC,심천,혜주 헤드셋 FCST-04월 20080314_8月份完成品LIST_7,8월 납품현황_E.P 재료비.-1xls(1)" xfId="2289"/>
    <cellStyle name="7_TSTC,심천,혜주 헤드셋 FCST-04월 20080314_8月份完成品LIST_7,8월 납품현황_E.P 재료비.-1xls(1) 2" xfId="2290"/>
    <cellStyle name="7_TSTC,심천,혜주 헤드셋 FCST-04월 20080314_8月份完成品LIST_7,8월 납품현황_E.P 재료비.-1xls(1) 3" xfId="2291"/>
    <cellStyle name="7_TSTC,심천,혜주 헤드셋 FCST-04월 20080314_8月份完成品LIST_7,8월 납품현황_E.P 재료비.-1xls(1)(1)" xfId="2292"/>
    <cellStyle name="7_TSTC,심천,혜주 헤드셋 FCST-04월 20080314_8月份完成品LIST_7,8월 납품현황_E.P 재료비.-1xls(1)(1) 2" xfId="2293"/>
    <cellStyle name="7_TSTC,심천,혜주 헤드셋 FCST-04월 20080314_8月份完成品LIST_7,8월 납품현황_E.P 재료비.-1xls(1)(1) 3" xfId="2294"/>
    <cellStyle name="7_TSTC,심천,혜주 헤드셋 FCST-04월 20080314_8月份完成品LIST_7,8월 납품현황_E.P 재료비.-1xls(1)(1)_TW 31x14mm 견적 관련" xfId="2295"/>
    <cellStyle name="7_TSTC,심천,혜주 헤드셋 FCST-04월 20080314_8月份完成品LIST_7,8월 납품현황_E.P 재료비.-1xls(1)(1)_TW 31x14mm 견적 관련 2" xfId="2296"/>
    <cellStyle name="7_TSTC,심천,혜주 헤드셋 FCST-04월 20080314_8月份完成品LIST_7,8월 납품현황_E.P 재료비.-1xls(1)(1)_TW 31x14mm 견적 관련 3" xfId="2297"/>
    <cellStyle name="7_TSTC,심천,혜주 헤드셋 FCST-04월 20080314_8月份完成品LIST_7,8월 납품현황_E.P 재료비.-1xls(1)_TW 31x14mm 견적 관련" xfId="2298"/>
    <cellStyle name="7_TSTC,심천,혜주 헤드셋 FCST-04월 20080314_8月份完成品LIST_7,8월 납품현황_E.P 재료비.-1xls(1)_TW 31x14mm 견적 관련 2" xfId="2299"/>
    <cellStyle name="7_TSTC,심천,혜주 헤드셋 FCST-04월 20080314_8月份完成品LIST_7,8월 납품현황_E.P 재료비.-1xls(1)_TW 31x14mm 견적 관련 3" xfId="2300"/>
    <cellStyle name="7_TSTC,심천,혜주 헤드셋 FCST-04월 20080314_8月份完成品LIST_7,8월 납품현황_E.P 재료비_TW 31x14mm 견적 관련" xfId="2301"/>
    <cellStyle name="7_TSTC,심천,혜주 헤드셋 FCST-04월 20080314_8月份完成品LIST_7,8월 납품현황_E.P 재료비_TW 31x14mm 견적 관련 2" xfId="2302"/>
    <cellStyle name="7_TSTC,심천,혜주 헤드셋 FCST-04월 20080314_8月份完成品LIST_7,8월 납품현황_E.P 재료비_TW 31x14mm 견적 관련 3" xfId="2303"/>
    <cellStyle name="7_TSTC,심천,혜주 헤드셋 FCST-04월 20080314_8月份完成品LIST_7,8월 납품현황_纳品现况" xfId="2304"/>
    <cellStyle name="7_TSTC,심천,혜주 헤드셋 FCST-04월 20080314_8月份完成品LIST_7,8월 납품현황_纳品现况 2" xfId="2305"/>
    <cellStyle name="7_TSTC,심천,혜주 헤드셋 FCST-04월 20080314_8月份完成品LIST_7,8월 납품현황_纳品现况 3" xfId="2306"/>
    <cellStyle name="7_TSTC,심천,혜주 헤드셋 FCST-04월 20080314_8月份完成品LIST_7,8월 납품현황_纳品现况_20091214SOP" xfId="2307"/>
    <cellStyle name="7_TSTC,심천,혜주 헤드셋 FCST-04월 20080314_8月份完成品LIST_7,8월 납품현황_纳品现况_20091214SOP 2" xfId="2308"/>
    <cellStyle name="7_TSTC,심천,혜주 헤드셋 FCST-04월 20080314_8月份完成品LIST_7,8월 납품현황_纳品现况_20091214SOP 3" xfId="2309"/>
    <cellStyle name="7_TSTC,심천,혜주 헤드셋 FCST-04월 20080314_8月份完成品LIST_7,8월 납품현황_纳品现况_20091214SOP_2010년 COST DOWN 실적및 재료비 내역(3월)" xfId="2310"/>
    <cellStyle name="7_TSTC,심천,혜주 헤드셋 FCST-04월 20080314_8月份完成品LIST_7,8월 납품현황_纳品现况_20091214SOP_2010년 COST DOWN 실적및 재료비 내역(3월) 2" xfId="2311"/>
    <cellStyle name="7_TSTC,심천,혜주 헤드셋 FCST-04월 20080314_8月份完成品LIST_7,8월 납품현황_纳品现况_20091214SOP_2010년 COST DOWN 실적및 재료비 내역(3월) 3" xfId="2312"/>
    <cellStyle name="7_TSTC,심천,혜주 헤드셋 FCST-04월 20080314_8月份完成品LIST_7,8월 납품현황_纳品现况_20091214SOP_2010년 COST DOWN 실적및 재료비 내역(3월)_TW 31x14mm 견적 관련" xfId="2313"/>
    <cellStyle name="7_TSTC,심천,혜주 헤드셋 FCST-04월 20080314_8月份完成品LIST_7,8월 납품현황_纳品现况_20091214SOP_2010년 COST DOWN 실적및 재료비 내역(3월)_TW 31x14mm 견적 관련 2" xfId="2314"/>
    <cellStyle name="7_TSTC,심천,혜주 헤드셋 FCST-04월 20080314_8月份完成品LIST_7,8월 납품현황_纳品现况_20091214SOP_2010년 COST DOWN 실적및 재료비 내역(3월)_TW 31x14mm 견적 관련 3" xfId="2315"/>
    <cellStyle name="7_TSTC,심천,혜주 헤드셋 FCST-04월 20080314_8月份完成品LIST_7,8월 납품현황_纳品现况_20091214SOP_2010년_CD_계획(2010.04.15)" xfId="2316"/>
    <cellStyle name="7_TSTC,심천,혜주 헤드셋 FCST-04월 20080314_8月份完成品LIST_7,8월 납품현황_纳品现况_20091214SOP_2010년_CD_계획(2010.04.15) 2" xfId="2317"/>
    <cellStyle name="7_TSTC,심천,혜주 헤드셋 FCST-04월 20080314_8月份完成品LIST_7,8월 납품현황_纳品现况_20091214SOP_2010년_CD_계획(2010.04.15) 3" xfId="2318"/>
    <cellStyle name="7_TSTC,심천,혜주 헤드셋 FCST-04월 20080314_8月份完成品LIST_7,8월 납품현황_纳品现况_20091214SOP_2010년_CD_계획(2010.04.15)_TW 31x14mm 견적 관련" xfId="2319"/>
    <cellStyle name="7_TSTC,심천,혜주 헤드셋 FCST-04월 20080314_8月份完成品LIST_7,8월 납품현황_纳品现况_20091214SOP_2010년_CD_계획(2010.04.15)_TW 31x14mm 견적 관련 2" xfId="2320"/>
    <cellStyle name="7_TSTC,심천,혜주 헤드셋 FCST-04월 20080314_8月份完成品LIST_7,8월 납품현황_纳品现况_20091214SOP_2010년_CD_계획(2010.04.15)_TW 31x14mm 견적 관련 3" xfId="2321"/>
    <cellStyle name="7_TSTC,심천,혜주 헤드셋 FCST-04월 20080314_8月份完成品LIST_7,8월 납품현황_纳品现况_20091214SOP_E.P 재료비" xfId="2322"/>
    <cellStyle name="7_TSTC,심천,혜주 헤드셋 FCST-04월 20080314_8月份完成品LIST_7,8월 납품현황_纳品现况_20091214SOP_E.P 재료비 2" xfId="2323"/>
    <cellStyle name="7_TSTC,심천,혜주 헤드셋 FCST-04월 20080314_8月份完成品LIST_7,8월 납품현황_纳品现况_20091214SOP_E.P 재료비 3" xfId="2324"/>
    <cellStyle name="7_TSTC,심천,혜주 헤드셋 FCST-04월 20080314_8月份完成品LIST_7,8월 납품현황_纳品现况_20091214SOP_E.P 재료비.-1xls(1)" xfId="2325"/>
    <cellStyle name="7_TSTC,심천,혜주 헤드셋 FCST-04월 20080314_8月份完成品LIST_7,8월 납품현황_纳品现况_20091214SOP_E.P 재료비.-1xls(1) 2" xfId="2326"/>
    <cellStyle name="7_TSTC,심천,혜주 헤드셋 FCST-04월 20080314_8月份完成品LIST_7,8월 납품현황_纳品现况_20091214SOP_E.P 재료비.-1xls(1) 3" xfId="2327"/>
    <cellStyle name="7_TSTC,심천,혜주 헤드셋 FCST-04월 20080314_8月份完成品LIST_7,8월 납품현황_纳品现况_20091214SOP_E.P 재료비.-1xls(1)(1)" xfId="2328"/>
    <cellStyle name="7_TSTC,심천,혜주 헤드셋 FCST-04월 20080314_8月份完成品LIST_7,8월 납품현황_纳品现况_20091214SOP_E.P 재료비.-1xls(1)(1) 2" xfId="2329"/>
    <cellStyle name="7_TSTC,심천,혜주 헤드셋 FCST-04월 20080314_8月份完成品LIST_7,8월 납품현황_纳品现况_20091214SOP_E.P 재료비.-1xls(1)(1) 3" xfId="2330"/>
    <cellStyle name="7_TSTC,심천,혜주 헤드셋 FCST-04월 20080314_8月份完成品LIST_7,8월 납품현황_纳品现况_20091214SOP_E.P 재료비.-1xls(1)(1)_TW 31x14mm 견적 관련" xfId="2331"/>
    <cellStyle name="7_TSTC,심천,혜주 헤드셋 FCST-04월 20080314_8月份完成品LIST_7,8월 납품현황_纳品现况_20091214SOP_E.P 재료비.-1xls(1)(1)_TW 31x14mm 견적 관련 2" xfId="2332"/>
    <cellStyle name="7_TSTC,심천,혜주 헤드셋 FCST-04월 20080314_8月份完成品LIST_7,8월 납품현황_纳品现况_20091214SOP_E.P 재료비.-1xls(1)(1)_TW 31x14mm 견적 관련 3" xfId="2333"/>
    <cellStyle name="7_TSTC,심천,혜주 헤드셋 FCST-04월 20080314_8月份完成品LIST_7,8월 납품현황_纳品现况_20091214SOP_E.P 재료비.-1xls(1)_TW 31x14mm 견적 관련" xfId="2334"/>
    <cellStyle name="7_TSTC,심천,혜주 헤드셋 FCST-04월 20080314_8月份完成品LIST_7,8월 납품현황_纳品现况_20091214SOP_E.P 재료비.-1xls(1)_TW 31x14mm 견적 관련 2" xfId="2335"/>
    <cellStyle name="7_TSTC,심천,혜주 헤드셋 FCST-04월 20080314_8月份完成品LIST_7,8월 납품현황_纳品现况_20091214SOP_E.P 재료비.-1xls(1)_TW 31x14mm 견적 관련 3" xfId="2336"/>
    <cellStyle name="7_TSTC,심천,혜주 헤드셋 FCST-04월 20080314_8月份完成品LIST_7,8월 납품현황_纳品现况_20091214SOP_E.P 재료비_TW 31x14mm 견적 관련" xfId="2337"/>
    <cellStyle name="7_TSTC,심천,혜주 헤드셋 FCST-04월 20080314_8月份完成品LIST_7,8월 납품현황_纳品现况_20091214SOP_E.P 재료비_TW 31x14mm 견적 관련 2" xfId="2338"/>
    <cellStyle name="7_TSTC,심천,혜주 헤드셋 FCST-04월 20080314_8月份完成品LIST_7,8월 납품현황_纳品现况_20091214SOP_E.P 재료비_TW 31x14mm 견적 관련 3" xfId="2339"/>
    <cellStyle name="7_TSTC,심천,혜주 헤드셋 FCST-04월 20080314_8月份完成品LIST_7,8월 납품현황_纳品现况_20091221SOP" xfId="2340"/>
    <cellStyle name="7_TSTC,심천,혜주 헤드셋 FCST-04월 20080314_8月份完成品LIST_7,8월 납품현황_纳品现况_20091221SOP 2" xfId="2341"/>
    <cellStyle name="7_TSTC,심천,혜주 헤드셋 FCST-04월 20080314_8月份完成品LIST_7,8월 납품현황_纳品现况_20091221SOP 3" xfId="2342"/>
    <cellStyle name="7_TSTC,심천,혜주 헤드셋 FCST-04월 20080314_8月份完成品LIST_7,8월 납품현황_纳品现况_20091221SOP_2010년 COST DOWN 실적및 재료비 내역(3월)" xfId="2343"/>
    <cellStyle name="7_TSTC,심천,혜주 헤드셋 FCST-04월 20080314_8月份完成品LIST_7,8월 납품현황_纳品现况_20091221SOP_2010년 COST DOWN 실적및 재료비 내역(3월) 2" xfId="2344"/>
    <cellStyle name="7_TSTC,심천,혜주 헤드셋 FCST-04월 20080314_8月份完成品LIST_7,8월 납품현황_纳品现况_20091221SOP_2010년 COST DOWN 실적및 재료비 내역(3월) 3" xfId="2345"/>
    <cellStyle name="7_TSTC,심천,혜주 헤드셋 FCST-04월 20080314_8月份完成品LIST_7,8월 납품현황_纳品现况_20091221SOP_2010년 COST DOWN 실적및 재료비 내역(3월)_TW 31x14mm 견적 관련" xfId="2346"/>
    <cellStyle name="7_TSTC,심천,혜주 헤드셋 FCST-04월 20080314_8月份完成品LIST_7,8월 납품현황_纳品现况_20091221SOP_2010년 COST DOWN 실적및 재료비 내역(3월)_TW 31x14mm 견적 관련 2" xfId="2347"/>
    <cellStyle name="7_TSTC,심천,혜주 헤드셋 FCST-04월 20080314_8月份完成品LIST_7,8월 납품현황_纳品现况_20091221SOP_2010년 COST DOWN 실적및 재료비 내역(3월)_TW 31x14mm 견적 관련 3" xfId="2348"/>
    <cellStyle name="7_TSTC,심천,혜주 헤드셋 FCST-04월 20080314_8月份完成品LIST_7,8월 납품현황_纳品现况_20091221SOP_2010년_CD_계획(2010.04.15)" xfId="2349"/>
    <cellStyle name="7_TSTC,심천,혜주 헤드셋 FCST-04월 20080314_8月份完成品LIST_7,8월 납품현황_纳品现况_20091221SOP_2010년_CD_계획(2010.04.15) 2" xfId="2350"/>
    <cellStyle name="7_TSTC,심천,혜주 헤드셋 FCST-04월 20080314_8月份完成品LIST_7,8월 납품현황_纳品现况_20091221SOP_2010년_CD_계획(2010.04.15) 3" xfId="2351"/>
    <cellStyle name="7_TSTC,심천,혜주 헤드셋 FCST-04월 20080314_8月份完成品LIST_7,8월 납품현황_纳品现况_20091221SOP_2010년_CD_계획(2010.04.15)_TW 31x14mm 견적 관련" xfId="2352"/>
    <cellStyle name="7_TSTC,심천,혜주 헤드셋 FCST-04월 20080314_8月份完成品LIST_7,8월 납품현황_纳品现况_20091221SOP_2010년_CD_계획(2010.04.15)_TW 31x14mm 견적 관련 2" xfId="2353"/>
    <cellStyle name="7_TSTC,심천,혜주 헤드셋 FCST-04월 20080314_8月份完成品LIST_7,8월 납품현황_纳品现况_20091221SOP_2010년_CD_계획(2010.04.15)_TW 31x14mm 견적 관련 3" xfId="2354"/>
    <cellStyle name="7_TSTC,심천,혜주 헤드셋 FCST-04월 20080314_8月份完成品LIST_7,8월 납품현황_纳品现况_20091221SOP_E.P 재료비" xfId="2355"/>
    <cellStyle name="7_TSTC,심천,혜주 헤드셋 FCST-04월 20080314_8月份完成品LIST_7,8월 납품현황_纳品现况_20091221SOP_E.P 재료비 2" xfId="2356"/>
    <cellStyle name="7_TSTC,심천,혜주 헤드셋 FCST-04월 20080314_8月份完成品LIST_7,8월 납품현황_纳品现况_20091221SOP_E.P 재료비 3" xfId="2357"/>
    <cellStyle name="7_TSTC,심천,혜주 헤드셋 FCST-04월 20080314_8月份完成品LIST_7,8월 납품현황_纳品现况_20091221SOP_E.P 재료비.-1xls(1)" xfId="2358"/>
    <cellStyle name="7_TSTC,심천,혜주 헤드셋 FCST-04월 20080314_8月份完成品LIST_7,8월 납품현황_纳品现况_20091221SOP_E.P 재료비.-1xls(1) 2" xfId="2359"/>
    <cellStyle name="7_TSTC,심천,혜주 헤드셋 FCST-04월 20080314_8月份完成品LIST_7,8월 납품현황_纳品现况_20091221SOP_E.P 재료비.-1xls(1) 3" xfId="2360"/>
    <cellStyle name="7_TSTC,심천,혜주 헤드셋 FCST-04월 20080314_8月份完成品LIST_7,8월 납품현황_纳品现况_20091221SOP_E.P 재료비.-1xls(1)(1)" xfId="2361"/>
    <cellStyle name="7_TSTC,심천,혜주 헤드셋 FCST-04월 20080314_8月份完成品LIST_7,8월 납품현황_纳品现况_20091221SOP_E.P 재료비.-1xls(1)(1) 2" xfId="2362"/>
    <cellStyle name="7_TSTC,심천,혜주 헤드셋 FCST-04월 20080314_8月份完成品LIST_7,8월 납품현황_纳品现况_20091221SOP_E.P 재료비.-1xls(1)(1) 3" xfId="2363"/>
    <cellStyle name="7_TSTC,심천,혜주 헤드셋 FCST-04월 20080314_8月份完成品LIST_7,8월 납품현황_纳品现况_20091221SOP_E.P 재료비.-1xls(1)(1)_TW 31x14mm 견적 관련" xfId="2364"/>
    <cellStyle name="7_TSTC,심천,혜주 헤드셋 FCST-04월 20080314_8月份完成品LIST_7,8월 납품현황_纳品现况_20091221SOP_E.P 재료비.-1xls(1)(1)_TW 31x14mm 견적 관련 2" xfId="2365"/>
    <cellStyle name="7_TSTC,심천,혜주 헤드셋 FCST-04월 20080314_8月份完成品LIST_7,8월 납품현황_纳品现况_20091221SOP_E.P 재료비.-1xls(1)(1)_TW 31x14mm 견적 관련 3" xfId="2366"/>
    <cellStyle name="7_TSTC,심천,혜주 헤드셋 FCST-04월 20080314_8月份完成品LIST_7,8월 납품현황_纳品现况_20091221SOP_E.P 재료비.-1xls(1)_TW 31x14mm 견적 관련" xfId="2367"/>
    <cellStyle name="7_TSTC,심천,혜주 헤드셋 FCST-04월 20080314_8月份完成品LIST_7,8월 납품현황_纳品现况_20091221SOP_E.P 재료비.-1xls(1)_TW 31x14mm 견적 관련 2" xfId="2368"/>
    <cellStyle name="7_TSTC,심천,혜주 헤드셋 FCST-04월 20080314_8月份完成品LIST_7,8월 납품현황_纳品现况_20091221SOP_E.P 재료비.-1xls(1)_TW 31x14mm 견적 관련 3" xfId="2369"/>
    <cellStyle name="7_TSTC,심천,혜주 헤드셋 FCST-04월 20080314_8月份完成品LIST_7,8월 납품현황_纳品现况_20091221SOP_E.P 재료비_TW 31x14mm 견적 관련" xfId="2370"/>
    <cellStyle name="7_TSTC,심천,혜주 헤드셋 FCST-04월 20080314_8月份完成品LIST_7,8월 납품현황_纳品现况_20091221SOP_E.P 재료비_TW 31x14mm 견적 관련 2" xfId="2371"/>
    <cellStyle name="7_TSTC,심천,혜주 헤드셋 FCST-04월 20080314_8月份完成品LIST_7,8월 납품현황_纳品现况_20091221SOP_E.P 재료비_TW 31x14mm 견적 관련 3" xfId="2372"/>
    <cellStyle name="7_TSTC,심천,혜주 헤드셋 FCST-04월 20080314_8月份完成品LIST_7,8월 납품현황_纳品现况_2010년 COST DOWN 실적및 재료비 내역(3월)" xfId="2373"/>
    <cellStyle name="7_TSTC,심천,혜주 헤드셋 FCST-04월 20080314_8月份完成品LIST_7,8월 납품현황_纳品现况_2010년 COST DOWN 실적및 재료비 내역(3월) 2" xfId="2374"/>
    <cellStyle name="7_TSTC,심천,혜주 헤드셋 FCST-04월 20080314_8月份完成品LIST_7,8월 납품현황_纳品现况_2010년 COST DOWN 실적및 재료비 내역(3월) 3" xfId="2375"/>
    <cellStyle name="7_TSTC,심천,혜주 헤드셋 FCST-04월 20080314_8月份完成品LIST_7,8월 납품현황_纳品现况_2010년 COST DOWN 실적및 재료비 내역(3월)_TW 31x14mm 견적 관련" xfId="2376"/>
    <cellStyle name="7_TSTC,심천,혜주 헤드셋 FCST-04월 20080314_8月份完成品LIST_7,8월 납품현황_纳品现况_2010년 COST DOWN 실적및 재료비 내역(3월)_TW 31x14mm 견적 관련 2" xfId="2377"/>
    <cellStyle name="7_TSTC,심천,혜주 헤드셋 FCST-04월 20080314_8月份完成品LIST_7,8월 납품현황_纳品现况_2010년 COST DOWN 실적및 재료비 내역(3월)_TW 31x14mm 견적 관련 3" xfId="2378"/>
    <cellStyle name="7_TSTC,심천,혜주 헤드셋 FCST-04월 20080314_8月份完成品LIST_7,8월 납품현황_纳品现况_2010년_CD_계획(2010.04.15)" xfId="2379"/>
    <cellStyle name="7_TSTC,심천,혜주 헤드셋 FCST-04월 20080314_8月份完成品LIST_7,8월 납품현황_纳品现况_2010년_CD_계획(2010.04.15) 2" xfId="2380"/>
    <cellStyle name="7_TSTC,심천,혜주 헤드셋 FCST-04월 20080314_8月份完成品LIST_7,8월 납품현황_纳品现况_2010년_CD_계획(2010.04.15) 3" xfId="2381"/>
    <cellStyle name="7_TSTC,심천,혜주 헤드셋 FCST-04월 20080314_8月份完成品LIST_7,8월 납품현황_纳品现况_2010년_CD_계획(2010.04.15)_TW 31x14mm 견적 관련" xfId="2382"/>
    <cellStyle name="7_TSTC,심천,혜주 헤드셋 FCST-04월 20080314_8月份完成品LIST_7,8월 납품현황_纳品现况_2010년_CD_계획(2010.04.15)_TW 31x14mm 견적 관련 2" xfId="2383"/>
    <cellStyle name="7_TSTC,심천,혜주 헤드셋 FCST-04월 20080314_8月份完成品LIST_7,8월 납품현황_纳品现况_2010년_CD_계획(2010.04.15)_TW 31x14mm 견적 관련 3" xfId="2384"/>
    <cellStyle name="7_TSTC,심천,혜주 헤드셋 FCST-04월 20080314_8月份完成品LIST_7,8월 납품현황_纳品现况_E.P 재료비" xfId="2385"/>
    <cellStyle name="7_TSTC,심천,혜주 헤드셋 FCST-04월 20080314_8月份完成品LIST_7,8월 납품현황_纳品现况_E.P 재료비 2" xfId="2386"/>
    <cellStyle name="7_TSTC,심천,혜주 헤드셋 FCST-04월 20080314_8月份完成品LIST_7,8월 납품현황_纳品现况_E.P 재료비 3" xfId="2387"/>
    <cellStyle name="7_TSTC,심천,혜주 헤드셋 FCST-04월 20080314_8月份完成品LIST_7,8월 납품현황_纳品现况_E.P 재료비.-1xls(1)" xfId="2388"/>
    <cellStyle name="7_TSTC,심천,혜주 헤드셋 FCST-04월 20080314_8月份完成品LIST_7,8월 납품현황_纳品现况_E.P 재료비.-1xls(1) 2" xfId="2389"/>
    <cellStyle name="7_TSTC,심천,혜주 헤드셋 FCST-04월 20080314_8月份完成品LIST_7,8월 납품현황_纳品现况_E.P 재료비.-1xls(1) 3" xfId="2390"/>
    <cellStyle name="7_TSTC,심천,혜주 헤드셋 FCST-04월 20080314_8月份完成品LIST_7,8월 납품현황_纳品现况_E.P 재료비.-1xls(1)(1)" xfId="2391"/>
    <cellStyle name="7_TSTC,심천,혜주 헤드셋 FCST-04월 20080314_8月份完成品LIST_7,8월 납품현황_纳品现况_E.P 재료비.-1xls(1)(1) 2" xfId="2392"/>
    <cellStyle name="7_TSTC,심천,혜주 헤드셋 FCST-04월 20080314_8月份完成品LIST_7,8월 납품현황_纳品现况_E.P 재료비.-1xls(1)(1) 3" xfId="2393"/>
    <cellStyle name="7_TSTC,심천,혜주 헤드셋 FCST-04월 20080314_8月份完成品LIST_7,8월 납품현황_纳品现况_E.P 재료비.-1xls(1)(1)_TW 31x14mm 견적 관련" xfId="2394"/>
    <cellStyle name="7_TSTC,심천,혜주 헤드셋 FCST-04월 20080314_8月份完成品LIST_7,8월 납품현황_纳品现况_E.P 재료비.-1xls(1)(1)_TW 31x14mm 견적 관련 2" xfId="2395"/>
    <cellStyle name="7_TSTC,심천,혜주 헤드셋 FCST-04월 20080314_8月份完成品LIST_7,8월 납품현황_纳品现况_E.P 재료비.-1xls(1)(1)_TW 31x14mm 견적 관련 3" xfId="2396"/>
    <cellStyle name="7_TSTC,심천,혜주 헤드셋 FCST-04월 20080314_8月份完成品LIST_7,8월 납품현황_纳品现况_E.P 재료비.-1xls(1)_TW 31x14mm 견적 관련" xfId="2397"/>
    <cellStyle name="7_TSTC,심천,혜주 헤드셋 FCST-04월 20080314_8月份完成品LIST_7,8월 납품현황_纳品现况_E.P 재료비.-1xls(1)_TW 31x14mm 견적 관련 2" xfId="2398"/>
    <cellStyle name="7_TSTC,심천,혜주 헤드셋 FCST-04월 20080314_8月份完成品LIST_7,8월 납품현황_纳品现况_E.P 재료비.-1xls(1)_TW 31x14mm 견적 관련 3" xfId="2399"/>
    <cellStyle name="7_TSTC,심천,혜주 헤드셋 FCST-04월 20080314_8月份完成品LIST_7,8월 납품현황_纳品现况_E.P 재료비_TW 31x14mm 견적 관련" xfId="2400"/>
    <cellStyle name="7_TSTC,심천,혜주 헤드셋 FCST-04월 20080314_8月份完成品LIST_7,8월 납품현황_纳品现况_E.P 재료비_TW 31x14mm 견적 관련 2" xfId="2401"/>
    <cellStyle name="7_TSTC,심천,혜주 헤드셋 FCST-04월 20080314_8月份完成品LIST_7,8월 납품현황_纳品现况_E.P 재료비_TW 31x14mm 견적 관련 3" xfId="2402"/>
    <cellStyle name="7_TSTC,심천,혜주 헤드셋 FCST-04월 20080314_8月份完成品LIST_8월 납품현황" xfId="2403"/>
    <cellStyle name="7_TSTC,심천,혜주 헤드셋 FCST-04월 20080314_8月份完成品LIST_8월 납품현황 2" xfId="2404"/>
    <cellStyle name="7_TSTC,심천,혜주 헤드셋 FCST-04월 20080314_8月份完成品LIST_8월 납품현황 3" xfId="2405"/>
    <cellStyle name="7_TSTC,심천,혜주 헤드셋 FCST-04월 20080314_8月份完成品LIST_8월 납품현황_20091214SOP" xfId="2406"/>
    <cellStyle name="7_TSTC,심천,혜주 헤드셋 FCST-04월 20080314_8月份完成品LIST_8월 납품현황_20091214SOP 2" xfId="2407"/>
    <cellStyle name="7_TSTC,심천,혜주 헤드셋 FCST-04월 20080314_8月份完成品LIST_8월 납품현황_20091214SOP 3" xfId="2408"/>
    <cellStyle name="7_TSTC,심천,혜주 헤드셋 FCST-04월 20080314_8月份完成品LIST_8월 납품현황_20091214SOP_2010년 COST DOWN 실적및 재료비 내역(3월)" xfId="2409"/>
    <cellStyle name="7_TSTC,심천,혜주 헤드셋 FCST-04월 20080314_8月份完成品LIST_8월 납품현황_20091214SOP_2010년 COST DOWN 실적및 재료비 내역(3월) 2" xfId="2410"/>
    <cellStyle name="7_TSTC,심천,혜주 헤드셋 FCST-04월 20080314_8月份完成品LIST_8월 납품현황_20091214SOP_2010년 COST DOWN 실적및 재료비 내역(3월) 3" xfId="2411"/>
    <cellStyle name="7_TSTC,심천,혜주 헤드셋 FCST-04월 20080314_8月份完成品LIST_8월 납품현황_20091214SOP_2010년 COST DOWN 실적및 재료비 내역(3월)_TW 31x14mm 견적 관련" xfId="2412"/>
    <cellStyle name="7_TSTC,심천,혜주 헤드셋 FCST-04월 20080314_8月份完成品LIST_8월 납품현황_20091214SOP_2010년 COST DOWN 실적및 재료비 내역(3월)_TW 31x14mm 견적 관련 2" xfId="2413"/>
    <cellStyle name="7_TSTC,심천,혜주 헤드셋 FCST-04월 20080314_8月份完成品LIST_8월 납품현황_20091214SOP_2010년 COST DOWN 실적및 재료비 내역(3월)_TW 31x14mm 견적 관련 3" xfId="2414"/>
    <cellStyle name="7_TSTC,심천,혜주 헤드셋 FCST-04월 20080314_8月份完成品LIST_8월 납품현황_20091214SOP_2010년_CD_계획(2010.04.15)" xfId="2415"/>
    <cellStyle name="7_TSTC,심천,혜주 헤드셋 FCST-04월 20080314_8月份完成品LIST_8월 납품현황_20091214SOP_2010년_CD_계획(2010.04.15) 2" xfId="2416"/>
    <cellStyle name="7_TSTC,심천,혜주 헤드셋 FCST-04월 20080314_8月份完成品LIST_8월 납품현황_20091214SOP_2010년_CD_계획(2010.04.15) 3" xfId="2417"/>
    <cellStyle name="7_TSTC,심천,혜주 헤드셋 FCST-04월 20080314_8月份完成品LIST_8월 납품현황_20091214SOP_2010년_CD_계획(2010.04.15)_TW 31x14mm 견적 관련" xfId="2418"/>
    <cellStyle name="7_TSTC,심천,혜주 헤드셋 FCST-04월 20080314_8月份完成品LIST_8월 납품현황_20091214SOP_2010년_CD_계획(2010.04.15)_TW 31x14mm 견적 관련 2" xfId="2419"/>
    <cellStyle name="7_TSTC,심천,혜주 헤드셋 FCST-04월 20080314_8月份完成品LIST_8월 납품현황_20091214SOP_2010년_CD_계획(2010.04.15)_TW 31x14mm 견적 관련 3" xfId="2420"/>
    <cellStyle name="7_TSTC,심천,혜주 헤드셋 FCST-04월 20080314_8月份完成品LIST_8월 납품현황_20091214SOP_E.P 재료비" xfId="2421"/>
    <cellStyle name="7_TSTC,심천,혜주 헤드셋 FCST-04월 20080314_8月份完成品LIST_8월 납품현황_20091214SOP_E.P 재료비 2" xfId="2422"/>
    <cellStyle name="7_TSTC,심천,혜주 헤드셋 FCST-04월 20080314_8月份完成品LIST_8월 납품현황_20091214SOP_E.P 재료비 3" xfId="2423"/>
    <cellStyle name="7_TSTC,심천,혜주 헤드셋 FCST-04월 20080314_8月份完成品LIST_8월 납품현황_20091214SOP_E.P 재료비.-1xls(1)" xfId="2424"/>
    <cellStyle name="7_TSTC,심천,혜주 헤드셋 FCST-04월 20080314_8月份完成品LIST_8월 납품현황_20091214SOP_E.P 재료비.-1xls(1) 2" xfId="2425"/>
    <cellStyle name="7_TSTC,심천,혜주 헤드셋 FCST-04월 20080314_8月份完成品LIST_8월 납품현황_20091214SOP_E.P 재료비.-1xls(1) 3" xfId="2426"/>
    <cellStyle name="7_TSTC,심천,혜주 헤드셋 FCST-04월 20080314_8月份完成品LIST_8월 납품현황_20091214SOP_E.P 재료비.-1xls(1)(1)" xfId="2427"/>
    <cellStyle name="7_TSTC,심천,혜주 헤드셋 FCST-04월 20080314_8月份完成品LIST_8월 납품현황_20091214SOP_E.P 재료비.-1xls(1)(1) 2" xfId="2428"/>
    <cellStyle name="7_TSTC,심천,혜주 헤드셋 FCST-04월 20080314_8月份完成品LIST_8월 납품현황_20091214SOP_E.P 재료비.-1xls(1)(1) 3" xfId="2429"/>
    <cellStyle name="7_TSTC,심천,혜주 헤드셋 FCST-04월 20080314_8月份完成品LIST_8월 납품현황_20091214SOP_E.P 재료비.-1xls(1)(1)_TW 31x14mm 견적 관련" xfId="2430"/>
    <cellStyle name="7_TSTC,심천,혜주 헤드셋 FCST-04월 20080314_8月份完成品LIST_8월 납품현황_20091214SOP_E.P 재료비.-1xls(1)(1)_TW 31x14mm 견적 관련 2" xfId="2431"/>
    <cellStyle name="7_TSTC,심천,혜주 헤드셋 FCST-04월 20080314_8月份完成品LIST_8월 납품현황_20091214SOP_E.P 재료비.-1xls(1)(1)_TW 31x14mm 견적 관련 3" xfId="2432"/>
    <cellStyle name="7_TSTC,심천,혜주 헤드셋 FCST-04월 20080314_8月份完成品LIST_8월 납품현황_20091214SOP_E.P 재료비.-1xls(1)_TW 31x14mm 견적 관련" xfId="2433"/>
    <cellStyle name="7_TSTC,심천,혜주 헤드셋 FCST-04월 20080314_8月份完成品LIST_8월 납품현황_20091214SOP_E.P 재료비.-1xls(1)_TW 31x14mm 견적 관련 2" xfId="2434"/>
    <cellStyle name="7_TSTC,심천,혜주 헤드셋 FCST-04월 20080314_8月份完成品LIST_8월 납품현황_20091214SOP_E.P 재료비.-1xls(1)_TW 31x14mm 견적 관련 3" xfId="2435"/>
    <cellStyle name="7_TSTC,심천,혜주 헤드셋 FCST-04월 20080314_8月份完成品LIST_8월 납품현황_20091214SOP_E.P 재료비_TW 31x14mm 견적 관련" xfId="2436"/>
    <cellStyle name="7_TSTC,심천,혜주 헤드셋 FCST-04월 20080314_8月份完成品LIST_8월 납품현황_20091214SOP_E.P 재료비_TW 31x14mm 견적 관련 2" xfId="2437"/>
    <cellStyle name="7_TSTC,심천,혜주 헤드셋 FCST-04월 20080314_8月份完成品LIST_8월 납품현황_20091214SOP_E.P 재료비_TW 31x14mm 견적 관련 3" xfId="2438"/>
    <cellStyle name="7_TSTC,심천,혜주 헤드셋 FCST-04월 20080314_8月份完成品LIST_8월 납품현황_20091221SOP" xfId="2439"/>
    <cellStyle name="7_TSTC,심천,혜주 헤드셋 FCST-04월 20080314_8月份完成品LIST_8월 납품현황_20091221SOP 2" xfId="2440"/>
    <cellStyle name="7_TSTC,심천,혜주 헤드셋 FCST-04월 20080314_8月份完成品LIST_8월 납품현황_20091221SOP 3" xfId="2441"/>
    <cellStyle name="7_TSTC,심천,혜주 헤드셋 FCST-04월 20080314_8月份完成品LIST_8월 납품현황_20091221SOP_2010년 COST DOWN 실적및 재료비 내역(3월)" xfId="2442"/>
    <cellStyle name="7_TSTC,심천,혜주 헤드셋 FCST-04월 20080314_8月份完成品LIST_8월 납품현황_20091221SOP_2010년 COST DOWN 실적및 재료비 내역(3월) 2" xfId="2443"/>
    <cellStyle name="7_TSTC,심천,혜주 헤드셋 FCST-04월 20080314_8月份完成品LIST_8월 납품현황_20091221SOP_2010년 COST DOWN 실적및 재료비 내역(3월) 3" xfId="2444"/>
    <cellStyle name="7_TSTC,심천,혜주 헤드셋 FCST-04월 20080314_8月份完成品LIST_8월 납품현황_20091221SOP_2010년 COST DOWN 실적및 재료비 내역(3월)_TW 31x14mm 견적 관련" xfId="2445"/>
    <cellStyle name="7_TSTC,심천,혜주 헤드셋 FCST-04월 20080314_8月份完成品LIST_8월 납품현황_20091221SOP_2010년 COST DOWN 실적및 재료비 내역(3월)_TW 31x14mm 견적 관련 2" xfId="2446"/>
    <cellStyle name="7_TSTC,심천,혜주 헤드셋 FCST-04월 20080314_8月份完成品LIST_8월 납품현황_20091221SOP_2010년 COST DOWN 실적및 재료비 내역(3월)_TW 31x14mm 견적 관련 3" xfId="2447"/>
    <cellStyle name="7_TSTC,심천,혜주 헤드셋 FCST-04월 20080314_8月份完成品LIST_8월 납품현황_20091221SOP_2010년_CD_계획(2010.04.15)" xfId="2448"/>
    <cellStyle name="7_TSTC,심천,혜주 헤드셋 FCST-04월 20080314_8月份完成品LIST_8월 납품현황_20091221SOP_2010년_CD_계획(2010.04.15) 2" xfId="2449"/>
    <cellStyle name="7_TSTC,심천,혜주 헤드셋 FCST-04월 20080314_8月份完成品LIST_8월 납품현황_20091221SOP_2010년_CD_계획(2010.04.15) 3" xfId="2450"/>
    <cellStyle name="7_TSTC,심천,혜주 헤드셋 FCST-04월 20080314_8月份完成品LIST_8월 납품현황_20091221SOP_2010년_CD_계획(2010.04.15)_TW 31x14mm 견적 관련" xfId="2451"/>
    <cellStyle name="7_TSTC,심천,혜주 헤드셋 FCST-04월 20080314_8月份完成品LIST_8월 납품현황_20091221SOP_2010년_CD_계획(2010.04.15)_TW 31x14mm 견적 관련 2" xfId="2452"/>
    <cellStyle name="7_TSTC,심천,혜주 헤드셋 FCST-04월 20080314_8月份完成品LIST_8월 납품현황_20091221SOP_2010년_CD_계획(2010.04.15)_TW 31x14mm 견적 관련 3" xfId="2453"/>
    <cellStyle name="7_TSTC,심천,혜주 헤드셋 FCST-04월 20080314_8月份完成品LIST_8월 납품현황_20091221SOP_E.P 재료비" xfId="2454"/>
    <cellStyle name="7_TSTC,심천,혜주 헤드셋 FCST-04월 20080314_8月份完成品LIST_8월 납품현황_20091221SOP_E.P 재료비 2" xfId="2455"/>
    <cellStyle name="7_TSTC,심천,혜주 헤드셋 FCST-04월 20080314_8月份完成品LIST_8월 납품현황_20091221SOP_E.P 재료비 3" xfId="2456"/>
    <cellStyle name="7_TSTC,심천,혜주 헤드셋 FCST-04월 20080314_8月份完成品LIST_8월 납품현황_20091221SOP_E.P 재료비.-1xls(1)" xfId="2457"/>
    <cellStyle name="7_TSTC,심천,혜주 헤드셋 FCST-04월 20080314_8月份完成品LIST_8월 납품현황_20091221SOP_E.P 재료비.-1xls(1) 2" xfId="2458"/>
    <cellStyle name="7_TSTC,심천,혜주 헤드셋 FCST-04월 20080314_8月份完成品LIST_8월 납품현황_20091221SOP_E.P 재료비.-1xls(1) 3" xfId="2459"/>
    <cellStyle name="7_TSTC,심천,혜주 헤드셋 FCST-04월 20080314_8月份完成品LIST_8월 납품현황_20091221SOP_E.P 재료비.-1xls(1)(1)" xfId="2460"/>
    <cellStyle name="7_TSTC,심천,혜주 헤드셋 FCST-04월 20080314_8月份完成品LIST_8월 납품현황_20091221SOP_E.P 재료비.-1xls(1)(1) 2" xfId="2461"/>
    <cellStyle name="7_TSTC,심천,혜주 헤드셋 FCST-04월 20080314_8月份完成品LIST_8월 납품현황_20091221SOP_E.P 재료비.-1xls(1)(1) 3" xfId="2462"/>
    <cellStyle name="7_TSTC,심천,혜주 헤드셋 FCST-04월 20080314_8月份完成品LIST_8월 납품현황_20091221SOP_E.P 재료비.-1xls(1)(1)_TW 31x14mm 견적 관련" xfId="2463"/>
    <cellStyle name="7_TSTC,심천,혜주 헤드셋 FCST-04월 20080314_8月份完成品LIST_8월 납품현황_20091221SOP_E.P 재료비.-1xls(1)(1)_TW 31x14mm 견적 관련 2" xfId="2464"/>
    <cellStyle name="7_TSTC,심천,혜주 헤드셋 FCST-04월 20080314_8月份完成品LIST_8월 납품현황_20091221SOP_E.P 재료비.-1xls(1)(1)_TW 31x14mm 견적 관련 3" xfId="2465"/>
    <cellStyle name="7_TSTC,심천,혜주 헤드셋 FCST-04월 20080314_8月份完成品LIST_8월 납품현황_20091221SOP_E.P 재료비.-1xls(1)_TW 31x14mm 견적 관련" xfId="2466"/>
    <cellStyle name="7_TSTC,심천,혜주 헤드셋 FCST-04월 20080314_8月份完成品LIST_8월 납품현황_20091221SOP_E.P 재료비.-1xls(1)_TW 31x14mm 견적 관련 2" xfId="2467"/>
    <cellStyle name="7_TSTC,심천,혜주 헤드셋 FCST-04월 20080314_8月份完成品LIST_8월 납품현황_20091221SOP_E.P 재료비.-1xls(1)_TW 31x14mm 견적 관련 3" xfId="2468"/>
    <cellStyle name="7_TSTC,심천,혜주 헤드셋 FCST-04월 20080314_8月份完成品LIST_8월 납품현황_20091221SOP_E.P 재료비_TW 31x14mm 견적 관련" xfId="2469"/>
    <cellStyle name="7_TSTC,심천,혜주 헤드셋 FCST-04월 20080314_8月份完成品LIST_8월 납품현황_20091221SOP_E.P 재료비_TW 31x14mm 견적 관련 2" xfId="2470"/>
    <cellStyle name="7_TSTC,심천,혜주 헤드셋 FCST-04월 20080314_8月份完成品LIST_8월 납품현황_20091221SOP_E.P 재료비_TW 31x14mm 견적 관련 3" xfId="2471"/>
    <cellStyle name="7_TSTC,심천,혜주 헤드셋 FCST-04월 20080314_8月份完成品LIST_8월 납품현황_2010년 COST DOWN 실적및 재료비 내역(3월)" xfId="2472"/>
    <cellStyle name="7_TSTC,심천,혜주 헤드셋 FCST-04월 20080314_8月份完成品LIST_8월 납품현황_2010년 COST DOWN 실적및 재료비 내역(3월) 2" xfId="2473"/>
    <cellStyle name="7_TSTC,심천,혜주 헤드셋 FCST-04월 20080314_8月份完成品LIST_8월 납품현황_2010년 COST DOWN 실적및 재료비 내역(3월) 3" xfId="2474"/>
    <cellStyle name="7_TSTC,심천,혜주 헤드셋 FCST-04월 20080314_8月份完成品LIST_8월 납품현황_2010년 COST DOWN 실적및 재료비 내역(3월)_TW 31x14mm 견적 관련" xfId="2475"/>
    <cellStyle name="7_TSTC,심천,혜주 헤드셋 FCST-04월 20080314_8月份完成品LIST_8월 납품현황_2010년 COST DOWN 실적및 재료비 내역(3월)_TW 31x14mm 견적 관련 2" xfId="2476"/>
    <cellStyle name="7_TSTC,심천,혜주 헤드셋 FCST-04월 20080314_8月份完成品LIST_8월 납품현황_2010년 COST DOWN 실적및 재료비 내역(3월)_TW 31x14mm 견적 관련 3" xfId="2477"/>
    <cellStyle name="7_TSTC,심천,혜주 헤드셋 FCST-04월 20080314_8月份完成品LIST_8월 납품현황_2010년_CD_계획(2010.04.15)" xfId="2478"/>
    <cellStyle name="7_TSTC,심천,혜주 헤드셋 FCST-04월 20080314_8月份完成品LIST_8월 납품현황_2010년_CD_계획(2010.04.15) 2" xfId="2479"/>
    <cellStyle name="7_TSTC,심천,혜주 헤드셋 FCST-04월 20080314_8月份完成品LIST_8월 납품현황_2010년_CD_계획(2010.04.15) 3" xfId="2480"/>
    <cellStyle name="7_TSTC,심천,혜주 헤드셋 FCST-04월 20080314_8月份完成品LIST_8월 납품현황_2010년_CD_계획(2010.04.15)_TW 31x14mm 견적 관련" xfId="2481"/>
    <cellStyle name="7_TSTC,심천,혜주 헤드셋 FCST-04월 20080314_8月份完成品LIST_8월 납품현황_2010년_CD_계획(2010.04.15)_TW 31x14mm 견적 관련 2" xfId="2482"/>
    <cellStyle name="7_TSTC,심천,혜주 헤드셋 FCST-04월 20080314_8月份完成品LIST_8월 납품현황_2010년_CD_계획(2010.04.15)_TW 31x14mm 견적 관련 3" xfId="2483"/>
    <cellStyle name="7_TSTC,심천,혜주 헤드셋 FCST-04월 20080314_8月份完成品LIST_8월 납품현황_E.P 재료비" xfId="2484"/>
    <cellStyle name="7_TSTC,심천,혜주 헤드셋 FCST-04월 20080314_8月份完成品LIST_8월 납품현황_E.P 재료비 2" xfId="2485"/>
    <cellStyle name="7_TSTC,심천,혜주 헤드셋 FCST-04월 20080314_8月份完成品LIST_8월 납품현황_E.P 재료비 3" xfId="2486"/>
    <cellStyle name="7_TSTC,심천,혜주 헤드셋 FCST-04월 20080314_8月份完成品LIST_8월 납품현황_E.P 재료비.-1xls(1)" xfId="2487"/>
    <cellStyle name="7_TSTC,심천,혜주 헤드셋 FCST-04월 20080314_8月份完成品LIST_8월 납품현황_E.P 재료비.-1xls(1) 2" xfId="2488"/>
    <cellStyle name="7_TSTC,심천,혜주 헤드셋 FCST-04월 20080314_8月份完成品LIST_8월 납품현황_E.P 재료비.-1xls(1) 3" xfId="2489"/>
    <cellStyle name="7_TSTC,심천,혜주 헤드셋 FCST-04월 20080314_8月份完成品LIST_8월 납품현황_E.P 재료비.-1xls(1)(1)" xfId="2490"/>
    <cellStyle name="7_TSTC,심천,혜주 헤드셋 FCST-04월 20080314_8月份完成品LIST_8월 납품현황_E.P 재료비.-1xls(1)(1) 2" xfId="2491"/>
    <cellStyle name="7_TSTC,심천,혜주 헤드셋 FCST-04월 20080314_8月份完成品LIST_8월 납품현황_E.P 재료비.-1xls(1)(1) 3" xfId="2492"/>
    <cellStyle name="7_TSTC,심천,혜주 헤드셋 FCST-04월 20080314_8月份完成品LIST_8월 납품현황_E.P 재료비.-1xls(1)(1)_TW 31x14mm 견적 관련" xfId="2493"/>
    <cellStyle name="7_TSTC,심천,혜주 헤드셋 FCST-04월 20080314_8月份完成品LIST_8월 납품현황_E.P 재료비.-1xls(1)(1)_TW 31x14mm 견적 관련 2" xfId="2494"/>
    <cellStyle name="7_TSTC,심천,혜주 헤드셋 FCST-04월 20080314_8月份完成品LIST_8월 납품현황_E.P 재료비.-1xls(1)(1)_TW 31x14mm 견적 관련 3" xfId="2495"/>
    <cellStyle name="7_TSTC,심천,혜주 헤드셋 FCST-04월 20080314_8月份完成品LIST_8월 납품현황_E.P 재료비.-1xls(1)_TW 31x14mm 견적 관련" xfId="2496"/>
    <cellStyle name="7_TSTC,심천,혜주 헤드셋 FCST-04월 20080314_8月份完成品LIST_8월 납품현황_E.P 재료비.-1xls(1)_TW 31x14mm 견적 관련 2" xfId="2497"/>
    <cellStyle name="7_TSTC,심천,혜주 헤드셋 FCST-04월 20080314_8月份完成品LIST_8월 납품현황_E.P 재료비.-1xls(1)_TW 31x14mm 견적 관련 3" xfId="2498"/>
    <cellStyle name="7_TSTC,심천,혜주 헤드셋 FCST-04월 20080314_8月份完成品LIST_8월 납품현황_E.P 재료비_TW 31x14mm 견적 관련" xfId="2499"/>
    <cellStyle name="7_TSTC,심천,혜주 헤드셋 FCST-04월 20080314_8月份完成品LIST_8월 납품현황_E.P 재료비_TW 31x14mm 견적 관련 2" xfId="2500"/>
    <cellStyle name="7_TSTC,심천,혜주 헤드셋 FCST-04월 20080314_8月份完成品LIST_8월 납품현황_E.P 재료비_TW 31x14mm 견적 관련 3" xfId="2501"/>
    <cellStyle name="7_TSTC,심천,혜주 헤드셋 FCST-04월 20080314_8月份完成品LIST_8월 납품현황_纳品现况" xfId="2502"/>
    <cellStyle name="7_TSTC,심천,혜주 헤드셋 FCST-04월 20080314_8月份完成品LIST_8월 납품현황_纳品现况 2" xfId="2503"/>
    <cellStyle name="7_TSTC,심천,혜주 헤드셋 FCST-04월 20080314_8月份完成品LIST_8월 납품현황_纳品现况 3" xfId="2504"/>
    <cellStyle name="7_TSTC,심천,혜주 헤드셋 FCST-04월 20080314_8月份完成品LIST_8월 납품현황_纳品现况_20091214SOP" xfId="2505"/>
    <cellStyle name="7_TSTC,심천,혜주 헤드셋 FCST-04월 20080314_8月份完成品LIST_8월 납품현황_纳品现况_20091214SOP 2" xfId="2506"/>
    <cellStyle name="7_TSTC,심천,혜주 헤드셋 FCST-04월 20080314_8月份完成品LIST_8월 납품현황_纳品现况_20091214SOP 3" xfId="2507"/>
    <cellStyle name="7_TSTC,심천,혜주 헤드셋 FCST-04월 20080314_8月份完成品LIST_8월 납품현황_纳品现况_20091214SOP_2010년 COST DOWN 실적및 재료비 내역(3월)" xfId="2508"/>
    <cellStyle name="7_TSTC,심천,혜주 헤드셋 FCST-04월 20080314_8月份完成品LIST_8월 납품현황_纳品现况_20091214SOP_2010년 COST DOWN 실적및 재료비 내역(3월) 2" xfId="2509"/>
    <cellStyle name="7_TSTC,심천,혜주 헤드셋 FCST-04월 20080314_8月份完成品LIST_8월 납품현황_纳品现况_20091214SOP_2010년 COST DOWN 실적및 재료비 내역(3월) 3" xfId="2510"/>
    <cellStyle name="7_TSTC,심천,혜주 헤드셋 FCST-04월 20080314_8月份完成品LIST_8월 납품현황_纳品现况_20091214SOP_2010년 COST DOWN 실적및 재료비 내역(3월)_TW 31x14mm 견적 관련" xfId="2511"/>
    <cellStyle name="7_TSTC,심천,혜주 헤드셋 FCST-04월 20080314_8月份完成品LIST_8월 납품현황_纳品现况_20091214SOP_2010년 COST DOWN 실적및 재료비 내역(3월)_TW 31x14mm 견적 관련 2" xfId="2512"/>
    <cellStyle name="7_TSTC,심천,혜주 헤드셋 FCST-04월 20080314_8月份完成品LIST_8월 납품현황_纳品现况_20091214SOP_2010년 COST DOWN 실적및 재료비 내역(3월)_TW 31x14mm 견적 관련 3" xfId="2513"/>
    <cellStyle name="7_TSTC,심천,혜주 헤드셋 FCST-04월 20080314_8月份完成品LIST_8월 납품현황_纳品现况_20091214SOP_2010년_CD_계획(2010.04.15)" xfId="2514"/>
    <cellStyle name="7_TSTC,심천,혜주 헤드셋 FCST-04월 20080314_8月份完成品LIST_8월 납품현황_纳品现况_20091214SOP_2010년_CD_계획(2010.04.15) 2" xfId="2515"/>
    <cellStyle name="7_TSTC,심천,혜주 헤드셋 FCST-04월 20080314_8月份完成品LIST_8월 납품현황_纳品现况_20091214SOP_2010년_CD_계획(2010.04.15) 3" xfId="2516"/>
    <cellStyle name="7_TSTC,심천,혜주 헤드셋 FCST-04월 20080314_8月份完成品LIST_8월 납품현황_纳品现况_20091214SOP_2010년_CD_계획(2010.04.15)_TW 31x14mm 견적 관련" xfId="2517"/>
    <cellStyle name="7_TSTC,심천,혜주 헤드셋 FCST-04월 20080314_8月份完成品LIST_8월 납품현황_纳品现况_20091214SOP_2010년_CD_계획(2010.04.15)_TW 31x14mm 견적 관련 2" xfId="2518"/>
    <cellStyle name="7_TSTC,심천,혜주 헤드셋 FCST-04월 20080314_8月份完成品LIST_8월 납품현황_纳品现况_20091214SOP_2010년_CD_계획(2010.04.15)_TW 31x14mm 견적 관련 3" xfId="2519"/>
    <cellStyle name="7_TSTC,심천,혜주 헤드셋 FCST-04월 20080314_8月份完成品LIST_8월 납품현황_纳品现况_20091214SOP_E.P 재료비" xfId="2520"/>
    <cellStyle name="7_TSTC,심천,혜주 헤드셋 FCST-04월 20080314_8月份完成品LIST_8월 납품현황_纳品现况_20091214SOP_E.P 재료비 2" xfId="2521"/>
    <cellStyle name="7_TSTC,심천,혜주 헤드셋 FCST-04월 20080314_8月份完成品LIST_8월 납품현황_纳品现况_20091214SOP_E.P 재료비 3" xfId="2522"/>
    <cellStyle name="7_TSTC,심천,혜주 헤드셋 FCST-04월 20080314_8月份完成品LIST_8월 납품현황_纳品现况_20091214SOP_E.P 재료비.-1xls(1)" xfId="2523"/>
    <cellStyle name="7_TSTC,심천,혜주 헤드셋 FCST-04월 20080314_8月份完成品LIST_8월 납품현황_纳品现况_20091214SOP_E.P 재료비.-1xls(1) 2" xfId="2524"/>
    <cellStyle name="7_TSTC,심천,혜주 헤드셋 FCST-04월 20080314_8月份完成品LIST_8월 납품현황_纳品现况_20091214SOP_E.P 재료비.-1xls(1) 3" xfId="2525"/>
    <cellStyle name="7_TSTC,심천,혜주 헤드셋 FCST-04월 20080314_8月份完成品LIST_8월 납품현황_纳品现况_20091214SOP_E.P 재료비.-1xls(1)(1)" xfId="2526"/>
    <cellStyle name="7_TSTC,심천,혜주 헤드셋 FCST-04월 20080314_8月份完成品LIST_8월 납품현황_纳品现况_20091214SOP_E.P 재료비.-1xls(1)(1) 2" xfId="2527"/>
    <cellStyle name="7_TSTC,심천,혜주 헤드셋 FCST-04월 20080314_8月份完成品LIST_8월 납품현황_纳品现况_20091214SOP_E.P 재료비.-1xls(1)(1) 3" xfId="2528"/>
    <cellStyle name="7_TSTC,심천,혜주 헤드셋 FCST-04월 20080314_8月份完成品LIST_8월 납품현황_纳品现况_20091214SOP_E.P 재료비.-1xls(1)(1)_TW 31x14mm 견적 관련" xfId="2529"/>
    <cellStyle name="7_TSTC,심천,혜주 헤드셋 FCST-04월 20080314_8月份完成品LIST_8월 납품현황_纳品现况_20091214SOP_E.P 재료비.-1xls(1)(1)_TW 31x14mm 견적 관련 2" xfId="2530"/>
    <cellStyle name="7_TSTC,심천,혜주 헤드셋 FCST-04월 20080314_8月份完成品LIST_8월 납품현황_纳品现况_20091214SOP_E.P 재료비.-1xls(1)(1)_TW 31x14mm 견적 관련 3" xfId="2531"/>
    <cellStyle name="7_TSTC,심천,혜주 헤드셋 FCST-04월 20080314_8月份完成品LIST_8월 납품현황_纳品现况_20091214SOP_E.P 재료비.-1xls(1)_TW 31x14mm 견적 관련" xfId="2532"/>
    <cellStyle name="7_TSTC,심천,혜주 헤드셋 FCST-04월 20080314_8月份完成品LIST_8월 납품현황_纳品现况_20091214SOP_E.P 재료비.-1xls(1)_TW 31x14mm 견적 관련 2" xfId="2533"/>
    <cellStyle name="7_TSTC,심천,혜주 헤드셋 FCST-04월 20080314_8月份完成品LIST_8월 납품현황_纳品现况_20091214SOP_E.P 재료비.-1xls(1)_TW 31x14mm 견적 관련 3" xfId="2534"/>
    <cellStyle name="7_TSTC,심천,혜주 헤드셋 FCST-04월 20080314_8月份完成品LIST_8월 납품현황_纳品现况_20091214SOP_E.P 재료비_TW 31x14mm 견적 관련" xfId="2535"/>
    <cellStyle name="7_TSTC,심천,혜주 헤드셋 FCST-04월 20080314_8月份完成品LIST_8월 납품현황_纳品现况_20091214SOP_E.P 재료비_TW 31x14mm 견적 관련 2" xfId="2536"/>
    <cellStyle name="7_TSTC,심천,혜주 헤드셋 FCST-04월 20080314_8月份完成品LIST_8월 납품현황_纳品现况_20091214SOP_E.P 재료비_TW 31x14mm 견적 관련 3" xfId="2537"/>
    <cellStyle name="7_TSTC,심천,혜주 헤드셋 FCST-04월 20080314_8月份完成品LIST_8월 납품현황_纳品现况_20091221SOP" xfId="2538"/>
    <cellStyle name="7_TSTC,심천,혜주 헤드셋 FCST-04월 20080314_8月份完成品LIST_8월 납품현황_纳品现况_20091221SOP 2" xfId="2539"/>
    <cellStyle name="7_TSTC,심천,혜주 헤드셋 FCST-04월 20080314_8月份完成品LIST_8월 납품현황_纳品现况_20091221SOP 3" xfId="2540"/>
    <cellStyle name="7_TSTC,심천,혜주 헤드셋 FCST-04월 20080314_8月份完成品LIST_8월 납품현황_纳品现况_20091221SOP_2010년 COST DOWN 실적및 재료비 내역(3월)" xfId="2541"/>
    <cellStyle name="7_TSTC,심천,혜주 헤드셋 FCST-04월 20080314_8月份完成品LIST_8월 납품현황_纳品现况_20091221SOP_2010년 COST DOWN 실적및 재료비 내역(3월) 2" xfId="2542"/>
    <cellStyle name="7_TSTC,심천,혜주 헤드셋 FCST-04월 20080314_8月份完成品LIST_8월 납품현황_纳品现况_20091221SOP_2010년 COST DOWN 실적및 재료비 내역(3월) 3" xfId="2543"/>
    <cellStyle name="7_TSTC,심천,혜주 헤드셋 FCST-04월 20080314_8月份完成品LIST_8월 납품현황_纳品现况_20091221SOP_2010년 COST DOWN 실적및 재료비 내역(3월)_TW 31x14mm 견적 관련" xfId="2544"/>
    <cellStyle name="7_TSTC,심천,혜주 헤드셋 FCST-04월 20080314_8月份完成品LIST_8월 납품현황_纳品现况_20091221SOP_2010년 COST DOWN 실적및 재료비 내역(3월)_TW 31x14mm 견적 관련 2" xfId="2545"/>
    <cellStyle name="7_TSTC,심천,혜주 헤드셋 FCST-04월 20080314_8月份完成品LIST_8월 납품현황_纳品现况_20091221SOP_2010년 COST DOWN 실적및 재료비 내역(3월)_TW 31x14mm 견적 관련 3" xfId="2546"/>
    <cellStyle name="7_TSTC,심천,혜주 헤드셋 FCST-04월 20080314_8月份完成品LIST_8월 납품현황_纳品现况_20091221SOP_2010년_CD_계획(2010.04.15)" xfId="2547"/>
    <cellStyle name="7_TSTC,심천,혜주 헤드셋 FCST-04월 20080314_8月份完成品LIST_8월 납품현황_纳品现况_20091221SOP_2010년_CD_계획(2010.04.15) 2" xfId="2548"/>
    <cellStyle name="7_TSTC,심천,혜주 헤드셋 FCST-04월 20080314_8月份完成品LIST_8월 납품현황_纳品现况_20091221SOP_2010년_CD_계획(2010.04.15) 3" xfId="2549"/>
    <cellStyle name="7_TSTC,심천,혜주 헤드셋 FCST-04월 20080314_8月份完成品LIST_8월 납품현황_纳品现况_20091221SOP_2010년_CD_계획(2010.04.15)_TW 31x14mm 견적 관련" xfId="2550"/>
    <cellStyle name="7_TSTC,심천,혜주 헤드셋 FCST-04월 20080314_8月份完成品LIST_8월 납품현황_纳品现况_20091221SOP_2010년_CD_계획(2010.04.15)_TW 31x14mm 견적 관련 2" xfId="2551"/>
    <cellStyle name="7_TSTC,심천,혜주 헤드셋 FCST-04월 20080314_8月份完成品LIST_8월 납품현황_纳品现况_20091221SOP_2010년_CD_계획(2010.04.15)_TW 31x14mm 견적 관련 3" xfId="2552"/>
    <cellStyle name="7_TSTC,심천,혜주 헤드셋 FCST-04월 20080314_8月份完成品LIST_8월 납품현황_纳品现况_20091221SOP_E.P 재료비" xfId="2553"/>
    <cellStyle name="7_TSTC,심천,혜주 헤드셋 FCST-04월 20080314_8月份完成品LIST_8월 납품현황_纳品现况_20091221SOP_E.P 재료비 2" xfId="2554"/>
    <cellStyle name="7_TSTC,심천,혜주 헤드셋 FCST-04월 20080314_8月份完成品LIST_8월 납품현황_纳品现况_20091221SOP_E.P 재료비 3" xfId="2555"/>
    <cellStyle name="7_TSTC,심천,혜주 헤드셋 FCST-04월 20080314_8月份完成品LIST_8월 납품현황_纳品现况_20091221SOP_E.P 재료비.-1xls(1)" xfId="2556"/>
    <cellStyle name="7_TSTC,심천,혜주 헤드셋 FCST-04월 20080314_8月份完成品LIST_8월 납품현황_纳品现况_20091221SOP_E.P 재료비.-1xls(1) 2" xfId="2557"/>
    <cellStyle name="7_TSTC,심천,혜주 헤드셋 FCST-04월 20080314_8月份完成品LIST_8월 납품현황_纳品现况_20091221SOP_E.P 재료비.-1xls(1) 3" xfId="2558"/>
    <cellStyle name="7_TSTC,심천,혜주 헤드셋 FCST-04월 20080314_8月份完成品LIST_8월 납품현황_纳品现况_20091221SOP_E.P 재료비.-1xls(1)(1)" xfId="2559"/>
    <cellStyle name="7_TSTC,심천,혜주 헤드셋 FCST-04월 20080314_8月份完成品LIST_8월 납품현황_纳品现况_20091221SOP_E.P 재료비.-1xls(1)(1) 2" xfId="2560"/>
    <cellStyle name="7_TSTC,심천,혜주 헤드셋 FCST-04월 20080314_8月份完成品LIST_8월 납품현황_纳品现况_20091221SOP_E.P 재료비.-1xls(1)(1) 3" xfId="2561"/>
    <cellStyle name="7_TSTC,심천,혜주 헤드셋 FCST-04월 20080314_8月份完成品LIST_8월 납품현황_纳品现况_20091221SOP_E.P 재료비.-1xls(1)(1)_TW 31x14mm 견적 관련" xfId="2562"/>
    <cellStyle name="7_TSTC,심천,혜주 헤드셋 FCST-04월 20080314_8月份完成品LIST_8월 납품현황_纳品现况_20091221SOP_E.P 재료비.-1xls(1)(1)_TW 31x14mm 견적 관련 2" xfId="2563"/>
    <cellStyle name="7_TSTC,심천,혜주 헤드셋 FCST-04월 20080314_8月份完成品LIST_8월 납품현황_纳品现况_20091221SOP_E.P 재료비.-1xls(1)(1)_TW 31x14mm 견적 관련 3" xfId="2564"/>
    <cellStyle name="7_TSTC,심천,혜주 헤드셋 FCST-04월 20080314_8月份完成品LIST_8월 납품현황_纳品现况_20091221SOP_E.P 재료비.-1xls(1)_TW 31x14mm 견적 관련" xfId="2565"/>
    <cellStyle name="7_TSTC,심천,혜주 헤드셋 FCST-04월 20080314_8月份完成品LIST_8월 납품현황_纳品现况_20091221SOP_E.P 재료비.-1xls(1)_TW 31x14mm 견적 관련 2" xfId="2566"/>
    <cellStyle name="7_TSTC,심천,혜주 헤드셋 FCST-04월 20080314_8月份完成品LIST_8월 납품현황_纳品现况_20091221SOP_E.P 재료비.-1xls(1)_TW 31x14mm 견적 관련 3" xfId="2567"/>
    <cellStyle name="7_TSTC,심천,혜주 헤드셋 FCST-04월 20080314_8月份完成品LIST_8월 납품현황_纳品现况_20091221SOP_E.P 재료비_TW 31x14mm 견적 관련" xfId="2568"/>
    <cellStyle name="7_TSTC,심천,혜주 헤드셋 FCST-04월 20080314_8月份完成品LIST_8월 납품현황_纳品现况_20091221SOP_E.P 재료비_TW 31x14mm 견적 관련 2" xfId="2569"/>
    <cellStyle name="7_TSTC,심천,혜주 헤드셋 FCST-04월 20080314_8月份完成品LIST_8월 납품현황_纳品现况_20091221SOP_E.P 재료비_TW 31x14mm 견적 관련 3" xfId="2570"/>
    <cellStyle name="7_TSTC,심천,혜주 헤드셋 FCST-04월 20080314_8月份完成品LIST_8월 납품현황_纳品现况_2010년 COST DOWN 실적및 재료비 내역(3월)" xfId="2571"/>
    <cellStyle name="7_TSTC,심천,혜주 헤드셋 FCST-04월 20080314_8月份完成品LIST_8월 납품현황_纳品现况_2010년 COST DOWN 실적및 재료비 내역(3월) 2" xfId="2572"/>
    <cellStyle name="7_TSTC,심천,혜주 헤드셋 FCST-04월 20080314_8月份完成品LIST_8월 납품현황_纳品现况_2010년 COST DOWN 실적및 재료비 내역(3월) 3" xfId="2573"/>
    <cellStyle name="7_TSTC,심천,혜주 헤드셋 FCST-04월 20080314_8月份完成品LIST_8월 납품현황_纳品现况_2010년 COST DOWN 실적및 재료비 내역(3월)_TW 31x14mm 견적 관련" xfId="2574"/>
    <cellStyle name="7_TSTC,심천,혜주 헤드셋 FCST-04월 20080314_8月份完成品LIST_8월 납품현황_纳品现况_2010년 COST DOWN 실적및 재료비 내역(3월)_TW 31x14mm 견적 관련 2" xfId="2575"/>
    <cellStyle name="7_TSTC,심천,혜주 헤드셋 FCST-04월 20080314_8月份完成品LIST_8월 납품현황_纳品现况_2010년 COST DOWN 실적및 재료비 내역(3월)_TW 31x14mm 견적 관련 3" xfId="2576"/>
    <cellStyle name="7_TSTC,심천,혜주 헤드셋 FCST-04월 20080314_8月份完成品LIST_8월 납품현황_纳品现况_2010년_CD_계획(2010.04.15)" xfId="2577"/>
    <cellStyle name="7_TSTC,심천,혜주 헤드셋 FCST-04월 20080314_8月份完成品LIST_8월 납품현황_纳品现况_2010년_CD_계획(2010.04.15) 2" xfId="2578"/>
    <cellStyle name="7_TSTC,심천,혜주 헤드셋 FCST-04월 20080314_8月份完成品LIST_8월 납품현황_纳品现况_2010년_CD_계획(2010.04.15) 3" xfId="2579"/>
    <cellStyle name="7_TSTC,심천,혜주 헤드셋 FCST-04월 20080314_8月份完成品LIST_8월 납품현황_纳品现况_2010년_CD_계획(2010.04.15)_TW 31x14mm 견적 관련" xfId="2580"/>
    <cellStyle name="7_TSTC,심천,혜주 헤드셋 FCST-04월 20080314_8月份完成品LIST_8월 납품현황_纳品现况_2010년_CD_계획(2010.04.15)_TW 31x14mm 견적 관련 2" xfId="2581"/>
    <cellStyle name="7_TSTC,심천,혜주 헤드셋 FCST-04월 20080314_8月份完成品LIST_8월 납품현황_纳品现况_2010년_CD_계획(2010.04.15)_TW 31x14mm 견적 관련 3" xfId="2582"/>
    <cellStyle name="7_TSTC,심천,혜주 헤드셋 FCST-04월 20080314_8月份完成品LIST_8월 납품현황_纳品现况_E.P 재료비" xfId="2583"/>
    <cellStyle name="7_TSTC,심천,혜주 헤드셋 FCST-04월 20080314_8月份完成品LIST_8월 납품현황_纳品现况_E.P 재료비 2" xfId="2584"/>
    <cellStyle name="7_TSTC,심천,혜주 헤드셋 FCST-04월 20080314_8月份完成品LIST_8월 납품현황_纳品现况_E.P 재료비 3" xfId="2585"/>
    <cellStyle name="7_TSTC,심천,혜주 헤드셋 FCST-04월 20080314_8月份完成品LIST_8월 납품현황_纳品现况_E.P 재료비.-1xls(1)" xfId="2586"/>
    <cellStyle name="7_TSTC,심천,혜주 헤드셋 FCST-04월 20080314_8月份完成品LIST_8월 납품현황_纳品现况_E.P 재료비.-1xls(1) 2" xfId="2587"/>
    <cellStyle name="7_TSTC,심천,혜주 헤드셋 FCST-04월 20080314_8月份完成品LIST_8월 납품현황_纳品现况_E.P 재료비.-1xls(1) 3" xfId="2588"/>
    <cellStyle name="7_TSTC,심천,혜주 헤드셋 FCST-04월 20080314_8月份完成品LIST_8월 납품현황_纳品现况_E.P 재료비.-1xls(1)(1)" xfId="2589"/>
    <cellStyle name="7_TSTC,심천,혜주 헤드셋 FCST-04월 20080314_8月份完成品LIST_8월 납품현황_纳品现况_E.P 재료비.-1xls(1)(1) 2" xfId="2590"/>
    <cellStyle name="7_TSTC,심천,혜주 헤드셋 FCST-04월 20080314_8月份完成品LIST_8월 납품현황_纳品现况_E.P 재료비.-1xls(1)(1) 3" xfId="2591"/>
    <cellStyle name="7_TSTC,심천,혜주 헤드셋 FCST-04월 20080314_8月份完成品LIST_8월 납품현황_纳品现况_E.P 재료비.-1xls(1)(1)_TW 31x14mm 견적 관련" xfId="2592"/>
    <cellStyle name="7_TSTC,심천,혜주 헤드셋 FCST-04월 20080314_8月份完成品LIST_8월 납품현황_纳品现况_E.P 재료비.-1xls(1)(1)_TW 31x14mm 견적 관련 2" xfId="2593"/>
    <cellStyle name="7_TSTC,심천,혜주 헤드셋 FCST-04월 20080314_8月份完成品LIST_8월 납품현황_纳品现况_E.P 재료비.-1xls(1)(1)_TW 31x14mm 견적 관련 3" xfId="2594"/>
    <cellStyle name="7_TSTC,심천,혜주 헤드셋 FCST-04월 20080314_8月份完成品LIST_8월 납품현황_纳品现况_E.P 재료비.-1xls(1)_TW 31x14mm 견적 관련" xfId="2595"/>
    <cellStyle name="7_TSTC,심천,혜주 헤드셋 FCST-04월 20080314_8月份完成品LIST_8월 납품현황_纳品现况_E.P 재료비.-1xls(1)_TW 31x14mm 견적 관련 2" xfId="2596"/>
    <cellStyle name="7_TSTC,심천,혜주 헤드셋 FCST-04월 20080314_8月份完成品LIST_8월 납품현황_纳品现况_E.P 재료비.-1xls(1)_TW 31x14mm 견적 관련 3" xfId="2597"/>
    <cellStyle name="7_TSTC,심천,혜주 헤드셋 FCST-04월 20080314_8月份完成品LIST_8월 납품현황_纳品现况_E.P 재료비_TW 31x14mm 견적 관련" xfId="2598"/>
    <cellStyle name="7_TSTC,심천,혜주 헤드셋 FCST-04월 20080314_8月份完成品LIST_8월 납품현황_纳品现况_E.P 재료비_TW 31x14mm 견적 관련 2" xfId="2599"/>
    <cellStyle name="7_TSTC,심천,혜주 헤드셋 FCST-04월 20080314_8月份完成品LIST_8월 납품현황_纳品现况_E.P 재료비_TW 31x14mm 견적 관련 3" xfId="2600"/>
    <cellStyle name="7_TSTC,심천,혜주 헤드셋 FCST-04월 20080314_8月份完成品LIST_E.P 재료비" xfId="2601"/>
    <cellStyle name="7_TSTC,심천,혜주 헤드셋 FCST-04월 20080314_8月份完成品LIST_E.P 재료비 2" xfId="2602"/>
    <cellStyle name="7_TSTC,심천,혜주 헤드셋 FCST-04월 20080314_8月份完成品LIST_E.P 재료비 3" xfId="2603"/>
    <cellStyle name="7_TSTC,심천,혜주 헤드셋 FCST-04월 20080314_8月份完成品LIST_E.P 재료비.-1xls(1)" xfId="2604"/>
    <cellStyle name="7_TSTC,심천,혜주 헤드셋 FCST-04월 20080314_8月份完成品LIST_E.P 재료비.-1xls(1) 2" xfId="2605"/>
    <cellStyle name="7_TSTC,심천,혜주 헤드셋 FCST-04월 20080314_8月份完成品LIST_E.P 재료비.-1xls(1) 3" xfId="2606"/>
    <cellStyle name="7_TSTC,심천,혜주 헤드셋 FCST-04월 20080314_8月份完成品LIST_E.P 재료비.-1xls(1)(1)" xfId="2607"/>
    <cellStyle name="7_TSTC,심천,혜주 헤드셋 FCST-04월 20080314_8月份完成品LIST_E.P 재료비.-1xls(1)(1) 2" xfId="2608"/>
    <cellStyle name="7_TSTC,심천,혜주 헤드셋 FCST-04월 20080314_8月份完成品LIST_E.P 재료비.-1xls(1)(1) 3" xfId="2609"/>
    <cellStyle name="7_TSTC,심천,혜주 헤드셋 FCST-04월 20080314_8月份完成品LIST_E.P 재료비.-1xls(1)(1)_TW 31x14mm 견적 관련" xfId="2610"/>
    <cellStyle name="7_TSTC,심천,혜주 헤드셋 FCST-04월 20080314_8月份完成品LIST_E.P 재료비.-1xls(1)(1)_TW 31x14mm 견적 관련 2" xfId="2611"/>
    <cellStyle name="7_TSTC,심천,혜주 헤드셋 FCST-04월 20080314_8月份完成品LIST_E.P 재료비.-1xls(1)(1)_TW 31x14mm 견적 관련 3" xfId="2612"/>
    <cellStyle name="7_TSTC,심천,혜주 헤드셋 FCST-04월 20080314_8月份完成品LIST_E.P 재료비.-1xls(1)_TW 31x14mm 견적 관련" xfId="2613"/>
    <cellStyle name="7_TSTC,심천,혜주 헤드셋 FCST-04월 20080314_8月份完成品LIST_E.P 재료비.-1xls(1)_TW 31x14mm 견적 관련 2" xfId="2614"/>
    <cellStyle name="7_TSTC,심천,혜주 헤드셋 FCST-04월 20080314_8月份完成品LIST_E.P 재료비.-1xls(1)_TW 31x14mm 견적 관련 3" xfId="2615"/>
    <cellStyle name="7_TSTC,심천,혜주 헤드셋 FCST-04월 20080314_8月份完成品LIST_E.P 재료비_TW 31x14mm 견적 관련" xfId="2616"/>
    <cellStyle name="7_TSTC,심천,혜주 헤드셋 FCST-04월 20080314_8月份完成品LIST_E.P 재료비_TW 31x14mm 견적 관련 2" xfId="2617"/>
    <cellStyle name="7_TSTC,심천,혜주 헤드셋 FCST-04월 20080314_8月份完成品LIST_E.P 재료비_TW 31x14mm 견적 관련 3" xfId="2618"/>
    <cellStyle name="7_TSTC,심천,혜주 헤드셋 FCST-04월 20080314_纳品现况" xfId="2619"/>
    <cellStyle name="7_TSTC,심천,혜주 헤드셋 FCST-04월 20080314_纳品现况 2" xfId="2620"/>
    <cellStyle name="7_TSTC,심천,혜주 헤드셋 FCST-04월 20080314_纳品现况 3" xfId="2621"/>
    <cellStyle name="7_TSTC,심천,혜주 헤드셋 FCST-04월 20080314_纳品现况_20091214SOP" xfId="2622"/>
    <cellStyle name="7_TSTC,심천,혜주 헤드셋 FCST-04월 20080314_纳品现况_20091214SOP 2" xfId="2623"/>
    <cellStyle name="7_TSTC,심천,혜주 헤드셋 FCST-04월 20080314_纳品现况_20091214SOP 3" xfId="2624"/>
    <cellStyle name="7_TSTC,심천,혜주 헤드셋 FCST-04월 20080314_纳品现况_20091214SOP_2010년 COST DOWN 실적및 재료비 내역(3월)" xfId="2625"/>
    <cellStyle name="7_TSTC,심천,혜주 헤드셋 FCST-04월 20080314_纳品现况_20091214SOP_2010년 COST DOWN 실적및 재료비 내역(3월) 2" xfId="2626"/>
    <cellStyle name="7_TSTC,심천,혜주 헤드셋 FCST-04월 20080314_纳品现况_20091214SOP_2010년 COST DOWN 실적및 재료비 내역(3월) 3" xfId="2627"/>
    <cellStyle name="7_TSTC,심천,혜주 헤드셋 FCST-04월 20080314_纳品现况_20091214SOP_2010년 COST DOWN 실적및 재료비 내역(3월)_TW 31x14mm 견적 관련" xfId="2628"/>
    <cellStyle name="7_TSTC,심천,혜주 헤드셋 FCST-04월 20080314_纳品现况_20091214SOP_2010년 COST DOWN 실적및 재료비 내역(3월)_TW 31x14mm 견적 관련 2" xfId="2629"/>
    <cellStyle name="7_TSTC,심천,혜주 헤드셋 FCST-04월 20080314_纳品现况_20091214SOP_2010년 COST DOWN 실적및 재료비 내역(3월)_TW 31x14mm 견적 관련 3" xfId="2630"/>
    <cellStyle name="7_TSTC,심천,혜주 헤드셋 FCST-04월 20080314_纳品现况_20091214SOP_2010년_CD_계획(2010.04.15)" xfId="2631"/>
    <cellStyle name="7_TSTC,심천,혜주 헤드셋 FCST-04월 20080314_纳品现况_20091214SOP_2010년_CD_계획(2010.04.15) 2" xfId="2632"/>
    <cellStyle name="7_TSTC,심천,혜주 헤드셋 FCST-04월 20080314_纳品现况_20091214SOP_2010년_CD_계획(2010.04.15) 3" xfId="2633"/>
    <cellStyle name="7_TSTC,심천,혜주 헤드셋 FCST-04월 20080314_纳品现况_20091214SOP_2010년_CD_계획(2010.04.15)_TW 31x14mm 견적 관련" xfId="2634"/>
    <cellStyle name="7_TSTC,심천,혜주 헤드셋 FCST-04월 20080314_纳品现况_20091214SOP_2010년_CD_계획(2010.04.15)_TW 31x14mm 견적 관련 2" xfId="2635"/>
    <cellStyle name="7_TSTC,심천,혜주 헤드셋 FCST-04월 20080314_纳品现况_20091214SOP_2010년_CD_계획(2010.04.15)_TW 31x14mm 견적 관련 3" xfId="2636"/>
    <cellStyle name="7_TSTC,심천,혜주 헤드셋 FCST-04월 20080314_纳品现况_20091214SOP_E.P 재료비" xfId="2637"/>
    <cellStyle name="7_TSTC,심천,혜주 헤드셋 FCST-04월 20080314_纳品现况_20091214SOP_E.P 재료비 2" xfId="2638"/>
    <cellStyle name="7_TSTC,심천,혜주 헤드셋 FCST-04월 20080314_纳品现况_20091214SOP_E.P 재료비 3" xfId="2639"/>
    <cellStyle name="7_TSTC,심천,혜주 헤드셋 FCST-04월 20080314_纳品现况_20091214SOP_E.P 재료비.-1xls(1)" xfId="2640"/>
    <cellStyle name="7_TSTC,심천,혜주 헤드셋 FCST-04월 20080314_纳品现况_20091214SOP_E.P 재료비.-1xls(1) 2" xfId="2641"/>
    <cellStyle name="7_TSTC,심천,혜주 헤드셋 FCST-04월 20080314_纳品现况_20091214SOP_E.P 재료비.-1xls(1) 3" xfId="2642"/>
    <cellStyle name="7_TSTC,심천,혜주 헤드셋 FCST-04월 20080314_纳品现况_20091214SOP_E.P 재료비.-1xls(1)(1)" xfId="2643"/>
    <cellStyle name="7_TSTC,심천,혜주 헤드셋 FCST-04월 20080314_纳品现况_20091214SOP_E.P 재료비.-1xls(1)(1) 2" xfId="2644"/>
    <cellStyle name="7_TSTC,심천,혜주 헤드셋 FCST-04월 20080314_纳品现况_20091214SOP_E.P 재료비.-1xls(1)(1) 3" xfId="2645"/>
    <cellStyle name="7_TSTC,심천,혜주 헤드셋 FCST-04월 20080314_纳品现况_20091214SOP_E.P 재료비.-1xls(1)(1)_TW 31x14mm 견적 관련" xfId="2646"/>
    <cellStyle name="7_TSTC,심천,혜주 헤드셋 FCST-04월 20080314_纳品现况_20091214SOP_E.P 재료비.-1xls(1)(1)_TW 31x14mm 견적 관련 2" xfId="2647"/>
    <cellStyle name="7_TSTC,심천,혜주 헤드셋 FCST-04월 20080314_纳品现况_20091214SOP_E.P 재료비.-1xls(1)(1)_TW 31x14mm 견적 관련 3" xfId="2648"/>
    <cellStyle name="7_TSTC,심천,혜주 헤드셋 FCST-04월 20080314_纳品现况_20091214SOP_E.P 재료비.-1xls(1)_TW 31x14mm 견적 관련" xfId="2649"/>
    <cellStyle name="7_TSTC,심천,혜주 헤드셋 FCST-04월 20080314_纳品现况_20091214SOP_E.P 재료비.-1xls(1)_TW 31x14mm 견적 관련 2" xfId="2650"/>
    <cellStyle name="7_TSTC,심천,혜주 헤드셋 FCST-04월 20080314_纳品现况_20091214SOP_E.P 재료비.-1xls(1)_TW 31x14mm 견적 관련 3" xfId="2651"/>
    <cellStyle name="7_TSTC,심천,혜주 헤드셋 FCST-04월 20080314_纳品现况_20091214SOP_E.P 재료비_TW 31x14mm 견적 관련" xfId="2652"/>
    <cellStyle name="7_TSTC,심천,혜주 헤드셋 FCST-04월 20080314_纳品现况_20091214SOP_E.P 재료비_TW 31x14mm 견적 관련 2" xfId="2653"/>
    <cellStyle name="7_TSTC,심천,혜주 헤드셋 FCST-04월 20080314_纳品现况_20091214SOP_E.P 재료비_TW 31x14mm 견적 관련 3" xfId="2654"/>
    <cellStyle name="7_TSTC,심천,혜주 헤드셋 FCST-04월 20080314_纳品现况_20091221SOP" xfId="2655"/>
    <cellStyle name="7_TSTC,심천,혜주 헤드셋 FCST-04월 20080314_纳品现况_20091221SOP 2" xfId="2656"/>
    <cellStyle name="7_TSTC,심천,혜주 헤드셋 FCST-04월 20080314_纳品现况_20091221SOP 3" xfId="2657"/>
    <cellStyle name="7_TSTC,심천,혜주 헤드셋 FCST-04월 20080314_纳品现况_20091221SOP_2010년 COST DOWN 실적및 재료비 내역(3월)" xfId="2658"/>
    <cellStyle name="7_TSTC,심천,혜주 헤드셋 FCST-04월 20080314_纳品现况_20091221SOP_2010년 COST DOWN 실적및 재료비 내역(3월) 2" xfId="2659"/>
    <cellStyle name="7_TSTC,심천,혜주 헤드셋 FCST-04월 20080314_纳品现况_20091221SOP_2010년 COST DOWN 실적및 재료비 내역(3월) 3" xfId="2660"/>
    <cellStyle name="7_TSTC,심천,혜주 헤드셋 FCST-04월 20080314_纳品现况_20091221SOP_2010년 COST DOWN 실적및 재료비 내역(3월)_TW 31x14mm 견적 관련" xfId="2661"/>
    <cellStyle name="7_TSTC,심천,혜주 헤드셋 FCST-04월 20080314_纳品现况_20091221SOP_2010년 COST DOWN 실적및 재료비 내역(3월)_TW 31x14mm 견적 관련 2" xfId="2662"/>
    <cellStyle name="7_TSTC,심천,혜주 헤드셋 FCST-04월 20080314_纳品现况_20091221SOP_2010년 COST DOWN 실적및 재료비 내역(3월)_TW 31x14mm 견적 관련 3" xfId="2663"/>
    <cellStyle name="7_TSTC,심천,혜주 헤드셋 FCST-04월 20080314_纳品现况_20091221SOP_2010년_CD_계획(2010.04.15)" xfId="2664"/>
    <cellStyle name="7_TSTC,심천,혜주 헤드셋 FCST-04월 20080314_纳品现况_20091221SOP_2010년_CD_계획(2010.04.15) 2" xfId="2665"/>
    <cellStyle name="7_TSTC,심천,혜주 헤드셋 FCST-04월 20080314_纳品现况_20091221SOP_2010년_CD_계획(2010.04.15) 3" xfId="2666"/>
    <cellStyle name="7_TSTC,심천,혜주 헤드셋 FCST-04월 20080314_纳品现况_20091221SOP_2010년_CD_계획(2010.04.15)_TW 31x14mm 견적 관련" xfId="2667"/>
    <cellStyle name="7_TSTC,심천,혜주 헤드셋 FCST-04월 20080314_纳品现况_20091221SOP_2010년_CD_계획(2010.04.15)_TW 31x14mm 견적 관련 2" xfId="2668"/>
    <cellStyle name="7_TSTC,심천,혜주 헤드셋 FCST-04월 20080314_纳品现况_20091221SOP_2010년_CD_계획(2010.04.15)_TW 31x14mm 견적 관련 3" xfId="2669"/>
    <cellStyle name="7_TSTC,심천,혜주 헤드셋 FCST-04월 20080314_纳品现况_20091221SOP_E.P 재료비" xfId="2670"/>
    <cellStyle name="7_TSTC,심천,혜주 헤드셋 FCST-04월 20080314_纳品现况_20091221SOP_E.P 재료비 2" xfId="2671"/>
    <cellStyle name="7_TSTC,심천,혜주 헤드셋 FCST-04월 20080314_纳品现况_20091221SOP_E.P 재료비 3" xfId="2672"/>
    <cellStyle name="7_TSTC,심천,혜주 헤드셋 FCST-04월 20080314_纳品现况_20091221SOP_E.P 재료비.-1xls(1)" xfId="2673"/>
    <cellStyle name="7_TSTC,심천,혜주 헤드셋 FCST-04월 20080314_纳品现况_20091221SOP_E.P 재료비.-1xls(1) 2" xfId="2674"/>
    <cellStyle name="7_TSTC,심천,혜주 헤드셋 FCST-04월 20080314_纳品现况_20091221SOP_E.P 재료비.-1xls(1) 3" xfId="2675"/>
    <cellStyle name="7_TSTC,심천,혜주 헤드셋 FCST-04월 20080314_纳品现况_20091221SOP_E.P 재료비.-1xls(1)(1)" xfId="2676"/>
    <cellStyle name="7_TSTC,심천,혜주 헤드셋 FCST-04월 20080314_纳品现况_20091221SOP_E.P 재료비.-1xls(1)(1) 2" xfId="2677"/>
    <cellStyle name="7_TSTC,심천,혜주 헤드셋 FCST-04월 20080314_纳品现况_20091221SOP_E.P 재료비.-1xls(1)(1) 3" xfId="2678"/>
    <cellStyle name="7_TSTC,심천,혜주 헤드셋 FCST-04월 20080314_纳品现况_20091221SOP_E.P 재료비.-1xls(1)(1)_TW 31x14mm 견적 관련" xfId="2679"/>
    <cellStyle name="7_TSTC,심천,혜주 헤드셋 FCST-04월 20080314_纳品现况_20091221SOP_E.P 재료비.-1xls(1)(1)_TW 31x14mm 견적 관련 2" xfId="2680"/>
    <cellStyle name="7_TSTC,심천,혜주 헤드셋 FCST-04월 20080314_纳品现况_20091221SOP_E.P 재료비.-1xls(1)(1)_TW 31x14mm 견적 관련 3" xfId="2681"/>
    <cellStyle name="7_TSTC,심천,혜주 헤드셋 FCST-04월 20080314_纳品现况_20091221SOP_E.P 재료비.-1xls(1)_TW 31x14mm 견적 관련" xfId="2682"/>
    <cellStyle name="7_TSTC,심천,혜주 헤드셋 FCST-04월 20080314_纳品现况_20091221SOP_E.P 재료비.-1xls(1)_TW 31x14mm 견적 관련 2" xfId="2683"/>
    <cellStyle name="7_TSTC,심천,혜주 헤드셋 FCST-04월 20080314_纳品现况_20091221SOP_E.P 재료비.-1xls(1)_TW 31x14mm 견적 관련 3" xfId="2684"/>
    <cellStyle name="7_TSTC,심천,혜주 헤드셋 FCST-04월 20080314_纳品现况_20091221SOP_E.P 재료비_TW 31x14mm 견적 관련" xfId="2685"/>
    <cellStyle name="7_TSTC,심천,혜주 헤드셋 FCST-04월 20080314_纳品现况_20091221SOP_E.P 재료비_TW 31x14mm 견적 관련 2" xfId="2686"/>
    <cellStyle name="7_TSTC,심천,혜주 헤드셋 FCST-04월 20080314_纳品现况_20091221SOP_E.P 재료비_TW 31x14mm 견적 관련 3" xfId="2687"/>
    <cellStyle name="7_TSTC,심천,혜주 헤드셋 FCST-04월 20080314_纳品现况_2010년 COST DOWN 실적및 재료비 내역(3월)" xfId="2688"/>
    <cellStyle name="7_TSTC,심천,혜주 헤드셋 FCST-04월 20080314_纳品现况_2010년 COST DOWN 실적및 재료비 내역(3월) 2" xfId="2689"/>
    <cellStyle name="7_TSTC,심천,혜주 헤드셋 FCST-04월 20080314_纳品现况_2010년 COST DOWN 실적및 재료비 내역(3월) 3" xfId="2690"/>
    <cellStyle name="7_TSTC,심천,혜주 헤드셋 FCST-04월 20080314_纳品现况_2010년 COST DOWN 실적및 재료비 내역(3월)_TW 31x14mm 견적 관련" xfId="2691"/>
    <cellStyle name="7_TSTC,심천,혜주 헤드셋 FCST-04월 20080314_纳品现况_2010년 COST DOWN 실적및 재료비 내역(3월)_TW 31x14mm 견적 관련 2" xfId="2692"/>
    <cellStyle name="7_TSTC,심천,혜주 헤드셋 FCST-04월 20080314_纳品现况_2010년 COST DOWN 실적및 재료비 내역(3월)_TW 31x14mm 견적 관련 3" xfId="2693"/>
    <cellStyle name="7_TSTC,심천,혜주 헤드셋 FCST-04월 20080314_纳品现况_2010년_CD_계획(2010.04.15)" xfId="2694"/>
    <cellStyle name="7_TSTC,심천,혜주 헤드셋 FCST-04월 20080314_纳品现况_2010년_CD_계획(2010.04.15) 2" xfId="2695"/>
    <cellStyle name="7_TSTC,심천,혜주 헤드셋 FCST-04월 20080314_纳品现况_2010년_CD_계획(2010.04.15) 3" xfId="2696"/>
    <cellStyle name="7_TSTC,심천,혜주 헤드셋 FCST-04월 20080314_纳品现况_2010년_CD_계획(2010.04.15)_TW 31x14mm 견적 관련" xfId="2697"/>
    <cellStyle name="7_TSTC,심천,혜주 헤드셋 FCST-04월 20080314_纳品现况_2010년_CD_계획(2010.04.15)_TW 31x14mm 견적 관련 2" xfId="2698"/>
    <cellStyle name="7_TSTC,심천,혜주 헤드셋 FCST-04월 20080314_纳品现况_2010년_CD_계획(2010.04.15)_TW 31x14mm 견적 관련 3" xfId="2699"/>
    <cellStyle name="7_TSTC,심천,혜주 헤드셋 FCST-04월 20080314_纳品现况_E.P 재료비" xfId="2700"/>
    <cellStyle name="7_TSTC,심천,혜주 헤드셋 FCST-04월 20080314_纳品现况_E.P 재료비 2" xfId="2701"/>
    <cellStyle name="7_TSTC,심천,혜주 헤드셋 FCST-04월 20080314_纳品现况_E.P 재료비 3" xfId="2702"/>
    <cellStyle name="7_TSTC,심천,혜주 헤드셋 FCST-04월 20080314_纳品现况_E.P 재료비.-1xls(1)" xfId="2703"/>
    <cellStyle name="7_TSTC,심천,혜주 헤드셋 FCST-04월 20080314_纳品现况_E.P 재료비.-1xls(1) 2" xfId="2704"/>
    <cellStyle name="7_TSTC,심천,혜주 헤드셋 FCST-04월 20080314_纳品现况_E.P 재료비.-1xls(1) 3" xfId="2705"/>
    <cellStyle name="7_TSTC,심천,혜주 헤드셋 FCST-04월 20080314_纳品现况_E.P 재료비.-1xls(1)(1)" xfId="2706"/>
    <cellStyle name="7_TSTC,심천,혜주 헤드셋 FCST-04월 20080314_纳品现况_E.P 재료비.-1xls(1)(1) 2" xfId="2707"/>
    <cellStyle name="7_TSTC,심천,혜주 헤드셋 FCST-04월 20080314_纳品现况_E.P 재료비.-1xls(1)(1) 3" xfId="2708"/>
    <cellStyle name="7_TSTC,심천,혜주 헤드셋 FCST-04월 20080314_纳品现况_E.P 재료비.-1xls(1)(1)_TW 31x14mm 견적 관련" xfId="2709"/>
    <cellStyle name="7_TSTC,심천,혜주 헤드셋 FCST-04월 20080314_纳品现况_E.P 재료비.-1xls(1)(1)_TW 31x14mm 견적 관련 2" xfId="2710"/>
    <cellStyle name="7_TSTC,심천,혜주 헤드셋 FCST-04월 20080314_纳品现况_E.P 재료비.-1xls(1)(1)_TW 31x14mm 견적 관련 3" xfId="2711"/>
    <cellStyle name="7_TSTC,심천,혜주 헤드셋 FCST-04월 20080314_纳品现况_E.P 재료비.-1xls(1)_TW 31x14mm 견적 관련" xfId="2712"/>
    <cellStyle name="7_TSTC,심천,혜주 헤드셋 FCST-04월 20080314_纳品现况_E.P 재료비.-1xls(1)_TW 31x14mm 견적 관련 2" xfId="2713"/>
    <cellStyle name="7_TSTC,심천,혜주 헤드셋 FCST-04월 20080314_纳品现况_E.P 재료비.-1xls(1)_TW 31x14mm 견적 관련 3" xfId="2714"/>
    <cellStyle name="7_TSTC,심천,혜주 헤드셋 FCST-04월 20080314_纳品现况_E.P 재료비_TW 31x14mm 견적 관련" xfId="2715"/>
    <cellStyle name="7_TSTC,심천,혜주 헤드셋 FCST-04월 20080314_纳品现况_E.P 재료비_TW 31x14mm 견적 관련 2" xfId="2716"/>
    <cellStyle name="7_TSTC,심천,혜주 헤드셋 FCST-04월 20080314_纳品现况_E.P 재료비_TW 31x14mm 견적 관련 3" xfId="2717"/>
    <cellStyle name="7_구매계획 07년 04월" xfId="2718"/>
    <cellStyle name="7_구매계획 07년 04월 2" xfId="2719"/>
    <cellStyle name="7_구매계획 07년 04월 3" xfId="2720"/>
    <cellStyle name="7_구매계획 07년 04월_08年8月预想购买金额" xfId="2721"/>
    <cellStyle name="7_구매계획 07년 04월_08年8月预想购买金额 2" xfId="2722"/>
    <cellStyle name="7_구매계획 07년 04월_08年8月预想购买金额 3" xfId="2723"/>
    <cellStyle name="7_구매계획 07년 04월_08年8月预想购买金额_08년9월원자재매입계획" xfId="2724"/>
    <cellStyle name="7_구매계획 07년 04월_08年8月预想购买金额_08년9월원자재매입계획 2" xfId="2725"/>
    <cellStyle name="7_구매계획 07년 04월_08年8月预想购买金额_08년9월원자재매입계획 3" xfId="2726"/>
    <cellStyle name="7_구매계획 07년 04월_08年8月预想购买金额_08년9월원자재매입계획_09년 경영계획(구매계획)ver2" xfId="2727"/>
    <cellStyle name="7_구매계획 07년 04월_08年8月预想购买金额_08년9월원자재매입계획_09년 경영계획(구매계획)ver2 2" xfId="2728"/>
    <cellStyle name="7_구매계획 07년 04월_08年8月预想购买金额_08년9월원자재매입계획_09년 경영계획(구매계획)ver2 3" xfId="2729"/>
    <cellStyle name="7_구매계획 07년 04월_08年8月预想购买金额_08년9월원자재매입계획_09년 경영계획(구매계획)ver2_2010년 COST DOWN 실적및 재료비 내역(3월)" xfId="2730"/>
    <cellStyle name="7_구매계획 07년 04월_08年8月预想购买金额_08년9월원자재매입계획_09년 경영계획(구매계획)ver2_2010년 COST DOWN 실적및 재료비 내역(3월) 2" xfId="2731"/>
    <cellStyle name="7_구매계획 07년 04월_08年8月预想购买金额_08년9월원자재매입계획_09년 경영계획(구매계획)ver2_2010년 COST DOWN 실적및 재료비 내역(3월) 3" xfId="2732"/>
    <cellStyle name="7_구매계획 07년 04월_08年8月预想购买金额_08년9월원자재매입계획_09년 경영계획(구매계획)ver2_2010년 COST DOWN 실적및 재료비 내역(3월)_TW 31x14mm 견적 관련" xfId="2733"/>
    <cellStyle name="7_구매계획 07년 04월_08年8月预想购买金额_08년9월원자재매입계획_09년 경영계획(구매계획)ver2_2010년 COST DOWN 실적및 재료비 내역(3월)_TW 31x14mm 견적 관련 2" xfId="2734"/>
    <cellStyle name="7_구매계획 07년 04월_08年8月预想购买金额_08년9월원자재매입계획_09년 경영계획(구매계획)ver2_2010년 COST DOWN 실적및 재료비 내역(3월)_TW 31x14mm 견적 관련 3" xfId="2735"/>
    <cellStyle name="7_구매계획 07년 04월_08年8月预想购买金额_08년9월원자재매입계획_09년 경영계획(구매계획)ver2_2010년 판매계획대비 실적" xfId="2736"/>
    <cellStyle name="7_구매계획 07년 04월_08年8月预想购买金额_08년9월원자재매입계획_09년 경영계획(구매계획)ver2_2010년 판매계획대비 실적 2" xfId="2737"/>
    <cellStyle name="7_구매계획 07년 04월_08年8月预想购买金额_08년9월원자재매입계획_09년 경영계획(구매계획)ver2_2010년 판매계획대비 실적 3" xfId="2738"/>
    <cellStyle name="7_구매계획 07년 04월_08年8月预想购买金额_08년9월원자재매입계획_09년 경영계획(구매계획)ver2_2010년 판매계획대비 실적_TW 31x14mm 견적 관련" xfId="2739"/>
    <cellStyle name="7_구매계획 07년 04월_08年8月预想购买金额_08년9월원자재매입계획_09년 경영계획(구매계획)ver2_2010년 판매계획대비 실적_TW 31x14mm 견적 관련 2" xfId="2740"/>
    <cellStyle name="7_구매계획 07년 04월_08年8月预想购买金额_08년9월원자재매입계획_09년 경영계획(구매계획)ver2_2010년 판매계획대비 실적_TW 31x14mm 견적 관련 3" xfId="2741"/>
    <cellStyle name="7_구매계획 07년 04월_08年8月预想购买金额_08년9월원자재매입계획_09년 경영계획(구매계획)ver2_2010년_CD_계획(2010.04.15)" xfId="2742"/>
    <cellStyle name="7_구매계획 07년 04월_08年8月预想购买金额_08년9월원자재매입계획_09년 경영계획(구매계획)ver2_2010년_CD_계획(2010.04.15) 2" xfId="2743"/>
    <cellStyle name="7_구매계획 07년 04월_08年8月预想购买金额_08년9월원자재매입계획_09년 경영계획(구매계획)ver2_2010년_CD_계획(2010.04.15) 3" xfId="2744"/>
    <cellStyle name="7_구매계획 07년 04월_08年8月预想购买金额_08년9월원자재매입계획_09년 경영계획(구매계획)ver2_2010년_CD_계획(2010.04.15)_TW 31x14mm 견적 관련" xfId="2745"/>
    <cellStyle name="7_구매계획 07년 04월_08年8月预想购买金额_08년9월원자재매입계획_09년 경영계획(구매계획)ver2_2010년_CD_계획(2010.04.15)_TW 31x14mm 견적 관련 2" xfId="2746"/>
    <cellStyle name="7_구매계획 07년 04월_08年8月预想购买金额_08년9월원자재매입계획_09년 경영계획(구매계획)ver2_2010년_CD_계획(2010.04.15)_TW 31x14mm 견적 관련 3" xfId="2747"/>
    <cellStyle name="7_구매계획 07년 04월_08年8月预想购买金额_08년9월원자재매입계획_09년 경영계획(구매계획)ver2_E.P 재료비" xfId="2748"/>
    <cellStyle name="7_구매계획 07년 04월_08年8月预想购买金额_08년9월원자재매입계획_09년 경영계획(구매계획)ver2_E.P 재료비 2" xfId="2749"/>
    <cellStyle name="7_구매계획 07년 04월_08年8月预想购买金额_08년9월원자재매입계획_09년 경영계획(구매계획)ver2_E.P 재료비 3" xfId="2750"/>
    <cellStyle name="7_구매계획 07년 04월_08年8月预想购买金额_08년9월원자재매입계획_09년 경영계획(구매계획)ver2_E.P 재료비.-1xls(1)" xfId="2751"/>
    <cellStyle name="7_구매계획 07년 04월_08年8月预想购买金额_08년9월원자재매입계획_09년 경영계획(구매계획)ver2_E.P 재료비.-1xls(1) 2" xfId="2752"/>
    <cellStyle name="7_구매계획 07년 04월_08年8月预想购买金额_08년9월원자재매입계획_09년 경영계획(구매계획)ver2_E.P 재료비.-1xls(1) 3" xfId="2753"/>
    <cellStyle name="7_구매계획 07년 04월_08年8月预想购买金额_08년9월원자재매입계획_09년 경영계획(구매계획)ver2_E.P 재료비.-1xls(1)(1)" xfId="2754"/>
    <cellStyle name="7_구매계획 07년 04월_08年8月预想购买金额_08년9월원자재매입계획_09년 경영계획(구매계획)ver2_E.P 재료비.-1xls(1)(1) 2" xfId="2755"/>
    <cellStyle name="7_구매계획 07년 04월_08年8月预想购买金额_08년9월원자재매입계획_09년 경영계획(구매계획)ver2_E.P 재료비.-1xls(1)(1) 3" xfId="2756"/>
    <cellStyle name="7_구매계획 07년 04월_08年8月预想购买金额_08년9월원자재매입계획_09년 경영계획(구매계획)ver2_E.P 재료비.-1xls(1)(1)_TW 31x14mm 견적 관련" xfId="2757"/>
    <cellStyle name="7_구매계획 07년 04월_08年8月预想购买金额_08년9월원자재매입계획_09년 경영계획(구매계획)ver2_E.P 재료비.-1xls(1)(1)_TW 31x14mm 견적 관련 2" xfId="2758"/>
    <cellStyle name="7_구매계획 07년 04월_08年8月预想购买金额_08년9월원자재매입계획_09년 경영계획(구매계획)ver2_E.P 재료비.-1xls(1)(1)_TW 31x14mm 견적 관련 3" xfId="2759"/>
    <cellStyle name="7_구매계획 07년 04월_08年8月预想购买金额_08년9월원자재매입계획_09년 경영계획(구매계획)ver2_E.P 재료비.-1xls(1)_TW 31x14mm 견적 관련" xfId="2760"/>
    <cellStyle name="7_구매계획 07년 04월_08年8月预想购买金额_08년9월원자재매입계획_09년 경영계획(구매계획)ver2_E.P 재료비.-1xls(1)_TW 31x14mm 견적 관련 2" xfId="2761"/>
    <cellStyle name="7_구매계획 07년 04월_08年8月预想购买金额_08년9월원자재매입계획_09년 경영계획(구매계획)ver2_E.P 재료비.-1xls(1)_TW 31x14mm 견적 관련 3" xfId="2762"/>
    <cellStyle name="7_구매계획 07년 04월_08年8月预想购买金额_08년9월원자재매입계획_09년 경영계획(구매계획)ver2_E.P 재료비_TW 31x14mm 견적 관련" xfId="2763"/>
    <cellStyle name="7_구매계획 07년 04월_08年8月预想购买金额_08년9월원자재매입계획_09년 경영계획(구매계획)ver2_E.P 재료비_TW 31x14mm 견적 관련 2" xfId="2764"/>
    <cellStyle name="7_구매계획 07년 04월_08年8月预想购买金额_08년9월원자재매입계획_09년 경영계획(구매계획)ver2_E.P 재료비_TW 31x14mm 견적 관련 3" xfId="2765"/>
    <cellStyle name="7_구매계획 07년 04월_08年8月预想购买金额_08년9월원자재매입계획_2010년 COST DOWN 실적및 재료비 내역(3월)" xfId="2766"/>
    <cellStyle name="7_구매계획 07년 04월_08年8月预想购买金额_08년9월원자재매입계획_2010년 COST DOWN 실적및 재료비 내역(3월) 2" xfId="2767"/>
    <cellStyle name="7_구매계획 07년 04월_08年8月预想购买金额_08년9월원자재매입계획_2010년 COST DOWN 실적및 재료비 내역(3월) 3" xfId="2768"/>
    <cellStyle name="7_구매계획 07년 04월_08年8月预想购买金额_08년9월원자재매입계획_2010년 COST DOWN 실적및 재료비 내역(3월)_TW 31x14mm 견적 관련" xfId="2769"/>
    <cellStyle name="7_구매계획 07년 04월_08年8月预想购买金额_08년9월원자재매입계획_2010년 COST DOWN 실적및 재료비 내역(3월)_TW 31x14mm 견적 관련 2" xfId="2770"/>
    <cellStyle name="7_구매계획 07년 04월_08年8月预想购买金额_08년9월원자재매입계획_2010년 COST DOWN 실적및 재료비 내역(3월)_TW 31x14mm 견적 관련 3" xfId="2771"/>
    <cellStyle name="7_구매계획 07년 04월_08年8月预想购买金额_08년9월원자재매입계획_2010년 판매계획대비 실적" xfId="2772"/>
    <cellStyle name="7_구매계획 07년 04월_08年8月预想购买金额_08년9월원자재매입계획_2010년 판매계획대비 실적 2" xfId="2773"/>
    <cellStyle name="7_구매계획 07년 04월_08年8月预想购买金额_08년9월원자재매입계획_2010년 판매계획대비 실적 3" xfId="2774"/>
    <cellStyle name="7_구매계획 07년 04월_08年8月预想购买金额_08년9월원자재매입계획_2010년 판매계획대비 실적_TW 31x14mm 견적 관련" xfId="2775"/>
    <cellStyle name="7_구매계획 07년 04월_08年8月预想购买金额_08년9월원자재매입계획_2010년 판매계획대비 실적_TW 31x14mm 견적 관련 2" xfId="2776"/>
    <cellStyle name="7_구매계획 07년 04월_08年8月预想购买金额_08년9월원자재매입계획_2010년 판매계획대비 실적_TW 31x14mm 견적 관련 3" xfId="2777"/>
    <cellStyle name="7_구매계획 07년 04월_08年8月预想购买金额_08년9월원자재매입계획_2010년_CD_계획(2010.04.15)" xfId="2778"/>
    <cellStyle name="7_구매계획 07년 04월_08年8月预想购买金额_08년9월원자재매입계획_2010년_CD_계획(2010.04.15) 2" xfId="2779"/>
    <cellStyle name="7_구매계획 07년 04월_08年8月预想购买金额_08년9월원자재매입계획_2010년_CD_계획(2010.04.15) 3" xfId="2780"/>
    <cellStyle name="7_구매계획 07년 04월_08年8月预想购买金额_08년9월원자재매입계획_2010년_CD_계획(2010.04.15)_TW 31x14mm 견적 관련" xfId="2781"/>
    <cellStyle name="7_구매계획 07년 04월_08年8月预想购买金额_08년9월원자재매입계획_2010년_CD_계획(2010.04.15)_TW 31x14mm 견적 관련 2" xfId="2782"/>
    <cellStyle name="7_구매계획 07년 04월_08年8月预想购买金额_08년9월원자재매입계획_2010년_CD_계획(2010.04.15)_TW 31x14mm 견적 관련 3" xfId="2783"/>
    <cellStyle name="7_구매계획 07년 04월_08年8月预想购买金额_08년9월원자재매입계획_E.P 재료비" xfId="2784"/>
    <cellStyle name="7_구매계획 07년 04월_08年8月预想购买金额_08년9월원자재매입계획_E.P 재료비 2" xfId="2785"/>
    <cellStyle name="7_구매계획 07년 04월_08年8月预想购买金额_08년9월원자재매입계획_E.P 재료비 3" xfId="2786"/>
    <cellStyle name="7_구매계획 07년 04월_08年8月预想购买金额_08년9월원자재매입계획_E.P 재료비.-1xls(1)" xfId="2787"/>
    <cellStyle name="7_구매계획 07년 04월_08年8月预想购买金额_08년9월원자재매입계획_E.P 재료비.-1xls(1) 2" xfId="2788"/>
    <cellStyle name="7_구매계획 07년 04월_08年8月预想购买金额_08년9월원자재매입계획_E.P 재료비.-1xls(1) 3" xfId="2789"/>
    <cellStyle name="7_구매계획 07년 04월_08年8月预想购买金额_08년9월원자재매입계획_E.P 재료비.-1xls(1)(1)" xfId="2790"/>
    <cellStyle name="7_구매계획 07년 04월_08年8月预想购买金额_08년9월원자재매입계획_E.P 재료비.-1xls(1)(1) 2" xfId="2791"/>
    <cellStyle name="7_구매계획 07년 04월_08年8月预想购买金额_08년9월원자재매입계획_E.P 재료비.-1xls(1)(1) 3" xfId="2792"/>
    <cellStyle name="7_구매계획 07년 04월_08年8月预想购买金额_08년9월원자재매입계획_E.P 재료비.-1xls(1)(1)_TW 31x14mm 견적 관련" xfId="2793"/>
    <cellStyle name="7_구매계획 07년 04월_08年8月预想购买金额_08년9월원자재매입계획_E.P 재료비.-1xls(1)(1)_TW 31x14mm 견적 관련 2" xfId="2794"/>
    <cellStyle name="7_구매계획 07년 04월_08年8月预想购买金额_08년9월원자재매입계획_E.P 재료비.-1xls(1)(1)_TW 31x14mm 견적 관련 3" xfId="2795"/>
    <cellStyle name="7_구매계획 07년 04월_08年8月预想购买金额_08년9월원자재매입계획_E.P 재료비.-1xls(1)_TW 31x14mm 견적 관련" xfId="2796"/>
    <cellStyle name="7_구매계획 07년 04월_08年8月预想购买金额_08년9월원자재매입계획_E.P 재료비.-1xls(1)_TW 31x14mm 견적 관련 2" xfId="2797"/>
    <cellStyle name="7_구매계획 07년 04월_08年8月预想购买金额_08년9월원자재매입계획_E.P 재료비.-1xls(1)_TW 31x14mm 견적 관련 3" xfId="2798"/>
    <cellStyle name="7_구매계획 07년 04월_08年8月预想购买金额_08년9월원자재매입계획_E.P 재료비_TW 31x14mm 견적 관련" xfId="2799"/>
    <cellStyle name="7_구매계획 07년 04월_08年8月预想购买金额_08년9월원자재매입계획_E.P 재료비_TW 31x14mm 견적 관련 2" xfId="2800"/>
    <cellStyle name="7_구매계획 07년 04월_08年8月预想购买金额_08년9월원자재매입계획_E.P 재료비_TW 31x14mm 견적 관련 3" xfId="2801"/>
    <cellStyle name="7_구매계획 07년 04월_08年8月预想购买金额_09年经营计划1" xfId="2802"/>
    <cellStyle name="7_구매계획 07년 04월_08年8月预想购买金额_09年经营计划1 2" xfId="2803"/>
    <cellStyle name="7_구매계획 07년 04월_08年8月预想购买金额_09年经营计划1 3" xfId="2804"/>
    <cellStyle name="7_구매계획 07년 04월_08年8月预想购买金额_09年经营计划1_09년 경영계획(구매계획)ver2" xfId="2805"/>
    <cellStyle name="7_구매계획 07년 04월_08年8月预想购买金额_09年经营计划1_09년 경영계획(구매계획)ver2 2" xfId="2806"/>
    <cellStyle name="7_구매계획 07년 04월_08年8月预想购买金额_09年经营计划1_09년 경영계획(구매계획)ver2 3" xfId="2807"/>
    <cellStyle name="7_구매계획 07년 04월_08年8月预想购买金额_09年经营计划1_09년 경영계획(구매계획)ver2_2010년 COST DOWN 실적및 재료비 내역(3월)" xfId="2808"/>
    <cellStyle name="7_구매계획 07년 04월_08年8月预想购买金额_09年经营计划1_09년 경영계획(구매계획)ver2_2010년 COST DOWN 실적및 재료비 내역(3월) 2" xfId="2809"/>
    <cellStyle name="7_구매계획 07년 04월_08年8月预想购买金额_09年经营计划1_09년 경영계획(구매계획)ver2_2010년 COST DOWN 실적및 재료비 내역(3월) 3" xfId="2810"/>
    <cellStyle name="7_구매계획 07년 04월_08年8月预想购买金额_09年经营计划1_09년 경영계획(구매계획)ver2_2010년 COST DOWN 실적및 재료비 내역(3월)_TW 31x14mm 견적 관련" xfId="2811"/>
    <cellStyle name="7_구매계획 07년 04월_08年8月预想购买金额_09年经营计划1_09년 경영계획(구매계획)ver2_2010년 COST DOWN 실적및 재료비 내역(3월)_TW 31x14mm 견적 관련 2" xfId="2812"/>
    <cellStyle name="7_구매계획 07년 04월_08年8月预想购买金额_09年经营计划1_09년 경영계획(구매계획)ver2_2010년 COST DOWN 실적및 재료비 내역(3월)_TW 31x14mm 견적 관련 3" xfId="2813"/>
    <cellStyle name="7_구매계획 07년 04월_08年8月预想购买金额_09年经营计划1_09년 경영계획(구매계획)ver2_2010년 판매계획대비 실적" xfId="2814"/>
    <cellStyle name="7_구매계획 07년 04월_08年8月预想购买金额_09年经营计划1_09년 경영계획(구매계획)ver2_2010년 판매계획대비 실적 2" xfId="2815"/>
    <cellStyle name="7_구매계획 07년 04월_08年8月预想购买金额_09年经营计划1_09년 경영계획(구매계획)ver2_2010년 판매계획대비 실적 3" xfId="2816"/>
    <cellStyle name="7_구매계획 07년 04월_08年8月预想购买金额_09年经营计划1_09년 경영계획(구매계획)ver2_2010년 판매계획대비 실적_TW 31x14mm 견적 관련" xfId="2817"/>
    <cellStyle name="7_구매계획 07년 04월_08年8月预想购买金额_09年经营计划1_09년 경영계획(구매계획)ver2_2010년 판매계획대비 실적_TW 31x14mm 견적 관련 2" xfId="2818"/>
    <cellStyle name="7_구매계획 07년 04월_08年8月预想购买金额_09年经营计划1_09년 경영계획(구매계획)ver2_2010년 판매계획대비 실적_TW 31x14mm 견적 관련 3" xfId="2819"/>
    <cellStyle name="7_구매계획 07년 04월_08年8月预想购买金额_09年经营计划1_09년 경영계획(구매계획)ver2_2010년_CD_계획(2010.04.15)" xfId="2820"/>
    <cellStyle name="7_구매계획 07년 04월_08年8月预想购买金额_09年经营计划1_09년 경영계획(구매계획)ver2_2010년_CD_계획(2010.04.15) 2" xfId="2821"/>
    <cellStyle name="7_구매계획 07년 04월_08年8月预想购买金额_09年经营计划1_09년 경영계획(구매계획)ver2_2010년_CD_계획(2010.04.15) 3" xfId="2822"/>
    <cellStyle name="7_구매계획 07년 04월_08年8月预想购买金额_09年经营计划1_09년 경영계획(구매계획)ver2_2010년_CD_계획(2010.04.15)_TW 31x14mm 견적 관련" xfId="2823"/>
    <cellStyle name="7_구매계획 07년 04월_08年8月预想购买金额_09年经营计划1_09년 경영계획(구매계획)ver2_2010년_CD_계획(2010.04.15)_TW 31x14mm 견적 관련 2" xfId="2824"/>
    <cellStyle name="7_구매계획 07년 04월_08年8月预想购买金额_09年经营计划1_09년 경영계획(구매계획)ver2_2010년_CD_계획(2010.04.15)_TW 31x14mm 견적 관련 3" xfId="2825"/>
    <cellStyle name="7_구매계획 07년 04월_08年8月预想购买金额_09年经营计划1_09년 경영계획(구매계획)ver2_E.P 재료비" xfId="2826"/>
    <cellStyle name="7_구매계획 07년 04월_08年8月预想购买金额_09年经营计划1_09년 경영계획(구매계획)ver2_E.P 재료비 2" xfId="2827"/>
    <cellStyle name="7_구매계획 07년 04월_08年8月预想购买金额_09年经营计划1_09년 경영계획(구매계획)ver2_E.P 재료비 3" xfId="2828"/>
    <cellStyle name="7_구매계획 07년 04월_08年8月预想购买金额_09年经营计划1_09년 경영계획(구매계획)ver2_E.P 재료비.-1xls(1)" xfId="2829"/>
    <cellStyle name="7_구매계획 07년 04월_08年8月预想购买金额_09年经营计划1_09년 경영계획(구매계획)ver2_E.P 재료비.-1xls(1) 2" xfId="2830"/>
    <cellStyle name="7_구매계획 07년 04월_08年8月预想购买金额_09年经营计划1_09년 경영계획(구매계획)ver2_E.P 재료비.-1xls(1) 3" xfId="2831"/>
    <cellStyle name="7_구매계획 07년 04월_08年8月预想购买金额_09年经营计划1_09년 경영계획(구매계획)ver2_E.P 재료비.-1xls(1)(1)" xfId="2832"/>
    <cellStyle name="7_구매계획 07년 04월_08年8月预想购买金额_09年经营计划1_09년 경영계획(구매계획)ver2_E.P 재료비.-1xls(1)(1) 2" xfId="2833"/>
    <cellStyle name="7_구매계획 07년 04월_08年8月预想购买金额_09年经营计划1_09년 경영계획(구매계획)ver2_E.P 재료비.-1xls(1)(1) 3" xfId="2834"/>
    <cellStyle name="7_구매계획 07년 04월_08年8月预想购买金额_09年经营计划1_09년 경영계획(구매계획)ver2_E.P 재료비.-1xls(1)(1)_TW 31x14mm 견적 관련" xfId="2835"/>
    <cellStyle name="7_구매계획 07년 04월_08年8月预想购买金额_09年经营计划1_09년 경영계획(구매계획)ver2_E.P 재료비.-1xls(1)(1)_TW 31x14mm 견적 관련 2" xfId="2836"/>
    <cellStyle name="7_구매계획 07년 04월_08年8月预想购买金额_09年经营计划1_09년 경영계획(구매계획)ver2_E.P 재료비.-1xls(1)(1)_TW 31x14mm 견적 관련 3" xfId="2837"/>
    <cellStyle name="7_구매계획 07년 04월_08年8月预想购买金额_09年经营计划1_09년 경영계획(구매계획)ver2_E.P 재료비.-1xls(1)_TW 31x14mm 견적 관련" xfId="2838"/>
    <cellStyle name="7_구매계획 07년 04월_08年8月预想购买金额_09年经营计划1_09년 경영계획(구매계획)ver2_E.P 재료비.-1xls(1)_TW 31x14mm 견적 관련 2" xfId="2839"/>
    <cellStyle name="7_구매계획 07년 04월_08年8月预想购买金额_09年经营计划1_09년 경영계획(구매계획)ver2_E.P 재료비.-1xls(1)_TW 31x14mm 견적 관련 3" xfId="2840"/>
    <cellStyle name="7_구매계획 07년 04월_08年8月预想购买金额_09年经营计划1_09년 경영계획(구매계획)ver2_E.P 재료비_TW 31x14mm 견적 관련" xfId="2841"/>
    <cellStyle name="7_구매계획 07년 04월_08年8月预想购买金额_09年经营计划1_09년 경영계획(구매계획)ver2_E.P 재료비_TW 31x14mm 견적 관련 2" xfId="2842"/>
    <cellStyle name="7_구매계획 07년 04월_08年8月预想购买金额_09年经营计划1_09년 경영계획(구매계획)ver2_E.P 재료비_TW 31x14mm 견적 관련 3" xfId="2843"/>
    <cellStyle name="7_구매계획 07년 04월_08年8月预想购买金额_09年经营计划1_2010년 COST DOWN 실적및 재료비 내역(3월)" xfId="2844"/>
    <cellStyle name="7_구매계획 07년 04월_08年8月预想购买金额_09年经营计划1_2010년 COST DOWN 실적및 재료비 내역(3월) 2" xfId="2845"/>
    <cellStyle name="7_구매계획 07년 04월_08年8月预想购买金额_09年经营计划1_2010년 COST DOWN 실적및 재료비 내역(3월) 3" xfId="2846"/>
    <cellStyle name="7_구매계획 07년 04월_08年8月预想购买金额_09年经营计划1_2010년 COST DOWN 실적및 재료비 내역(3월)_TW 31x14mm 견적 관련" xfId="2847"/>
    <cellStyle name="7_구매계획 07년 04월_08年8月预想购买金额_09年经营计划1_2010년 COST DOWN 실적및 재료비 내역(3월)_TW 31x14mm 견적 관련 2" xfId="2848"/>
    <cellStyle name="7_구매계획 07년 04월_08年8月预想购买金额_09年经营计划1_2010년 COST DOWN 실적및 재료비 내역(3월)_TW 31x14mm 견적 관련 3" xfId="2849"/>
    <cellStyle name="7_구매계획 07년 04월_08年8月预想购买金额_09年经营计划1_2010년 판매계획대비 실적" xfId="2850"/>
    <cellStyle name="7_구매계획 07년 04월_08年8月预想购买金额_09年经营计划1_2010년 판매계획대비 실적 2" xfId="2851"/>
    <cellStyle name="7_구매계획 07년 04월_08年8月预想购买金额_09年经营计划1_2010년 판매계획대비 실적 3" xfId="2852"/>
    <cellStyle name="7_구매계획 07년 04월_08年8月预想购买金额_09年经营计划1_2010년 판매계획대비 실적_TW 31x14mm 견적 관련" xfId="2853"/>
    <cellStyle name="7_구매계획 07년 04월_08年8月预想购买金额_09年经营计划1_2010년 판매계획대비 실적_TW 31x14mm 견적 관련 2" xfId="2854"/>
    <cellStyle name="7_구매계획 07년 04월_08年8月预想购买金额_09年经营计划1_2010년 판매계획대비 실적_TW 31x14mm 견적 관련 3" xfId="2855"/>
    <cellStyle name="7_구매계획 07년 04월_08年8月预想购买金额_09年经营计划1_2010년_CD_계획(2010.04.15)" xfId="2856"/>
    <cellStyle name="7_구매계획 07년 04월_08年8月预想购买金额_09年经营计划1_2010년_CD_계획(2010.04.15) 2" xfId="2857"/>
    <cellStyle name="7_구매계획 07년 04월_08年8月预想购买金额_09年经营计划1_2010년_CD_계획(2010.04.15) 3" xfId="2858"/>
    <cellStyle name="7_구매계획 07년 04월_08年8月预想购买金额_09年经营计划1_2010년_CD_계획(2010.04.15)_TW 31x14mm 견적 관련" xfId="2859"/>
    <cellStyle name="7_구매계획 07년 04월_08年8月预想购买金额_09年经营计划1_2010년_CD_계획(2010.04.15)_TW 31x14mm 견적 관련 2" xfId="2860"/>
    <cellStyle name="7_구매계획 07년 04월_08年8月预想购买金额_09年经营计划1_2010년_CD_계획(2010.04.15)_TW 31x14mm 견적 관련 3" xfId="2861"/>
    <cellStyle name="7_구매계획 07년 04월_08年8月预想购买金额_09年经营计划1_E.P 재료비" xfId="2862"/>
    <cellStyle name="7_구매계획 07년 04월_08年8月预想购买金额_09年经营计划1_E.P 재료비 2" xfId="2863"/>
    <cellStyle name="7_구매계획 07년 04월_08年8月预想购买金额_09年经营计划1_E.P 재료비 3" xfId="2864"/>
    <cellStyle name="7_구매계획 07년 04월_08年8月预想购买金额_09年经营计划1_E.P 재료비.-1xls(1)" xfId="2865"/>
    <cellStyle name="7_구매계획 07년 04월_08年8月预想购买金额_09年经营计划1_E.P 재료비.-1xls(1) 2" xfId="2866"/>
    <cellStyle name="7_구매계획 07년 04월_08年8月预想购买金额_09年经营计划1_E.P 재료비.-1xls(1) 3" xfId="2867"/>
    <cellStyle name="7_구매계획 07년 04월_08年8月预想购买金额_09年经营计划1_E.P 재료비.-1xls(1)(1)" xfId="2868"/>
    <cellStyle name="7_구매계획 07년 04월_08年8月预想购买金额_09年经营计划1_E.P 재료비.-1xls(1)(1) 2" xfId="2869"/>
    <cellStyle name="7_구매계획 07년 04월_08年8月预想购买金额_09年经营计划1_E.P 재료비.-1xls(1)(1) 3" xfId="2870"/>
    <cellStyle name="7_구매계획 07년 04월_08年8月预想购买金额_09年经营计划1_E.P 재료비.-1xls(1)(1)_TW 31x14mm 견적 관련" xfId="2871"/>
    <cellStyle name="7_구매계획 07년 04월_08年8月预想购买金额_09年经营计划1_E.P 재료비.-1xls(1)(1)_TW 31x14mm 견적 관련 2" xfId="2872"/>
    <cellStyle name="7_구매계획 07년 04월_08年8月预想购买金额_09年经营计划1_E.P 재료비.-1xls(1)(1)_TW 31x14mm 견적 관련 3" xfId="2873"/>
    <cellStyle name="7_구매계획 07년 04월_08年8月预想购买金额_09年经营计划1_E.P 재료비.-1xls(1)_TW 31x14mm 견적 관련" xfId="2874"/>
    <cellStyle name="7_구매계획 07년 04월_08年8月预想购买金额_09年经营计划1_E.P 재료비.-1xls(1)_TW 31x14mm 견적 관련 2" xfId="2875"/>
    <cellStyle name="7_구매계획 07년 04월_08年8月预想购买金额_09年经营计划1_E.P 재료비.-1xls(1)_TW 31x14mm 견적 관련 3" xfId="2876"/>
    <cellStyle name="7_구매계획 07년 04월_08年8月预想购买金额_09年经营计划1_E.P 재료비_TW 31x14mm 견적 관련" xfId="2877"/>
    <cellStyle name="7_구매계획 07년 04월_08年8月预想购买金额_09年经营计划1_E.P 재료비_TW 31x14mm 견적 관련 2" xfId="2878"/>
    <cellStyle name="7_구매계획 07년 04월_08年8月预想购买金额_09年经营计划1_E.P 재료비_TW 31x14mm 견적 관련 3" xfId="2879"/>
    <cellStyle name="7_구매계획 07년 04월_08年8月预想购买金额_2010년 COST DOWN 실적및 재료비 내역(3월)" xfId="2880"/>
    <cellStyle name="7_구매계획 07년 04월_08年8月预想购买金额_2010년 COST DOWN 실적및 재료비 내역(3월) 2" xfId="2881"/>
    <cellStyle name="7_구매계획 07년 04월_08年8月预想购买金额_2010년 COST DOWN 실적및 재료비 내역(3월) 3" xfId="2882"/>
    <cellStyle name="7_구매계획 07년 04월_08年8月预想购买金额_2010년 COST DOWN 실적및 재료비 내역(3월)_TW 31x14mm 견적 관련" xfId="2883"/>
    <cellStyle name="7_구매계획 07년 04월_08年8月预想购买金额_2010년 COST DOWN 실적및 재료비 내역(3월)_TW 31x14mm 견적 관련 2" xfId="2884"/>
    <cellStyle name="7_구매계획 07년 04월_08年8月预想购买金额_2010년 COST DOWN 실적및 재료비 내역(3월)_TW 31x14mm 견적 관련 3" xfId="2885"/>
    <cellStyle name="7_구매계획 07년 04월_08年8月预想购买金额_2010년 판매계획대비 실적" xfId="2886"/>
    <cellStyle name="7_구매계획 07년 04월_08年8月预想购买金额_2010년 판매계획대비 실적 2" xfId="2887"/>
    <cellStyle name="7_구매계획 07년 04월_08年8月预想购买金额_2010년 판매계획대비 실적 3" xfId="2888"/>
    <cellStyle name="7_구매계획 07년 04월_08年8月预想购买金额_2010년 판매계획대비 실적_TW 31x14mm 견적 관련" xfId="2889"/>
    <cellStyle name="7_구매계획 07년 04월_08年8月预想购买金额_2010년 판매계획대비 실적_TW 31x14mm 견적 관련 2" xfId="2890"/>
    <cellStyle name="7_구매계획 07년 04월_08年8月预想购买金额_2010년 판매계획대비 실적_TW 31x14mm 견적 관련 3" xfId="2891"/>
    <cellStyle name="7_구매계획 07년 04월_08年8月预想购买金额_2010년_CD_계획(2010.04.15)" xfId="2892"/>
    <cellStyle name="7_구매계획 07년 04월_08年8月预想购买金额_2010년_CD_계획(2010.04.15) 2" xfId="2893"/>
    <cellStyle name="7_구매계획 07년 04월_08年8月预想购买金额_2010년_CD_계획(2010.04.15) 3" xfId="2894"/>
    <cellStyle name="7_구매계획 07년 04월_08年8月预想购买金额_2010년_CD_계획(2010.04.15)_TW 31x14mm 견적 관련" xfId="2895"/>
    <cellStyle name="7_구매계획 07년 04월_08年8月预想购买金额_2010년_CD_계획(2010.04.15)_TW 31x14mm 견적 관련 2" xfId="2896"/>
    <cellStyle name="7_구매계획 07년 04월_08年8月预想购买金额_2010년_CD_계획(2010.04.15)_TW 31x14mm 견적 관련 3" xfId="2897"/>
    <cellStyle name="7_구매계획 07년 04월_08年8月预想购买金额_E.P 재료비" xfId="2898"/>
    <cellStyle name="7_구매계획 07년 04월_08年8月预想购买金额_E.P 재료비 2" xfId="2899"/>
    <cellStyle name="7_구매계획 07년 04월_08年8月预想购买金额_E.P 재료비 3" xfId="2900"/>
    <cellStyle name="7_구매계획 07년 04월_08年8月预想购买金额_E.P 재료비.-1xls(1)" xfId="2901"/>
    <cellStyle name="7_구매계획 07년 04월_08年8月预想购买金额_E.P 재료비.-1xls(1) 2" xfId="2902"/>
    <cellStyle name="7_구매계획 07년 04월_08年8月预想购买金额_E.P 재료비.-1xls(1) 3" xfId="2903"/>
    <cellStyle name="7_구매계획 07년 04월_08年8月预想购买金额_E.P 재료비.-1xls(1)(1)" xfId="2904"/>
    <cellStyle name="7_구매계획 07년 04월_08年8月预想购买金额_E.P 재료비.-1xls(1)(1) 2" xfId="2905"/>
    <cellStyle name="7_구매계획 07년 04월_08年8月预想购买金额_E.P 재료비.-1xls(1)(1) 3" xfId="2906"/>
    <cellStyle name="7_구매계획 07년 04월_08年8月预想购买金额_E.P 재료비.-1xls(1)(1)_TW 31x14mm 견적 관련" xfId="2907"/>
    <cellStyle name="7_구매계획 07년 04월_08年8月预想购买金额_E.P 재료비.-1xls(1)(1)_TW 31x14mm 견적 관련 2" xfId="2908"/>
    <cellStyle name="7_구매계획 07년 04월_08年8月预想购买金额_E.P 재료비.-1xls(1)(1)_TW 31x14mm 견적 관련 3" xfId="2909"/>
    <cellStyle name="7_구매계획 07년 04월_08年8月预想购买金额_E.P 재료비.-1xls(1)_TW 31x14mm 견적 관련" xfId="2910"/>
    <cellStyle name="7_구매계획 07년 04월_08年8月预想购买金额_E.P 재료비.-1xls(1)_TW 31x14mm 견적 관련 2" xfId="2911"/>
    <cellStyle name="7_구매계획 07년 04월_08年8月预想购买金额_E.P 재료비.-1xls(1)_TW 31x14mm 견적 관련 3" xfId="2912"/>
    <cellStyle name="7_구매계획 07년 04월_08年8月预想购买金额_E.P 재료비_TW 31x14mm 견적 관련" xfId="2913"/>
    <cellStyle name="7_구매계획 07년 04월_08年8月预想购买金额_E.P 재료비_TW 31x14mm 견적 관련 2" xfId="2914"/>
    <cellStyle name="7_구매계획 07년 04월_08年8月预想购买金额_E.P 재료비_TW 31x14mm 견적 관련 3" xfId="2915"/>
    <cellStyle name="7_구매계획 07년 04월_09년 경영계획(구매계획)ver2" xfId="2916"/>
    <cellStyle name="7_구매계획 07년 04월_09년 경영계획(구매계획)ver2 2" xfId="2917"/>
    <cellStyle name="7_구매계획 07년 04월_09년 경영계획(구매계획)ver2 3" xfId="2918"/>
    <cellStyle name="7_구매계획 07년 04월_09년 경영계획(구매계획)ver2_2010년 COST DOWN 실적및 재료비 내역(3월)" xfId="2919"/>
    <cellStyle name="7_구매계획 07년 04월_09년 경영계획(구매계획)ver2_2010년 COST DOWN 실적및 재료비 내역(3월) 2" xfId="2920"/>
    <cellStyle name="7_구매계획 07년 04월_09년 경영계획(구매계획)ver2_2010년 COST DOWN 실적및 재료비 내역(3월) 3" xfId="2921"/>
    <cellStyle name="7_구매계획 07년 04월_09년 경영계획(구매계획)ver2_2010년 COST DOWN 실적및 재료비 내역(3월)_TW 31x14mm 견적 관련" xfId="2922"/>
    <cellStyle name="7_구매계획 07년 04월_09년 경영계획(구매계획)ver2_2010년 COST DOWN 실적및 재료비 내역(3월)_TW 31x14mm 견적 관련 2" xfId="2923"/>
    <cellStyle name="7_구매계획 07년 04월_09년 경영계획(구매계획)ver2_2010년 COST DOWN 실적및 재료비 내역(3월)_TW 31x14mm 견적 관련 3" xfId="2924"/>
    <cellStyle name="7_구매계획 07년 04월_09년 경영계획(구매계획)ver2_2010년 판매계획대비 실적" xfId="2925"/>
    <cellStyle name="7_구매계획 07년 04월_09년 경영계획(구매계획)ver2_2010년 판매계획대비 실적 2" xfId="2926"/>
    <cellStyle name="7_구매계획 07년 04월_09년 경영계획(구매계획)ver2_2010년 판매계획대비 실적 3" xfId="2927"/>
    <cellStyle name="7_구매계획 07년 04월_09년 경영계획(구매계획)ver2_2010년 판매계획대비 실적_TW 31x14mm 견적 관련" xfId="2928"/>
    <cellStyle name="7_구매계획 07년 04월_09년 경영계획(구매계획)ver2_2010년 판매계획대비 실적_TW 31x14mm 견적 관련 2" xfId="2929"/>
    <cellStyle name="7_구매계획 07년 04월_09년 경영계획(구매계획)ver2_2010년 판매계획대비 실적_TW 31x14mm 견적 관련 3" xfId="2930"/>
    <cellStyle name="7_구매계획 07년 04월_09년 경영계획(구매계획)ver2_2010년_CD_계획(2010.04.15)" xfId="2931"/>
    <cellStyle name="7_구매계획 07년 04월_09년 경영계획(구매계획)ver2_2010년_CD_계획(2010.04.15) 2" xfId="2932"/>
    <cellStyle name="7_구매계획 07년 04월_09년 경영계획(구매계획)ver2_2010년_CD_계획(2010.04.15) 3" xfId="2933"/>
    <cellStyle name="7_구매계획 07년 04월_09년 경영계획(구매계획)ver2_2010년_CD_계획(2010.04.15)_TW 31x14mm 견적 관련" xfId="2934"/>
    <cellStyle name="7_구매계획 07년 04월_09년 경영계획(구매계획)ver2_2010년_CD_계획(2010.04.15)_TW 31x14mm 견적 관련 2" xfId="2935"/>
    <cellStyle name="7_구매계획 07년 04월_09년 경영계획(구매계획)ver2_2010년_CD_계획(2010.04.15)_TW 31x14mm 견적 관련 3" xfId="2936"/>
    <cellStyle name="7_구매계획 07년 04월_09년 경영계획(구매계획)ver2_E.P 재료비" xfId="2937"/>
    <cellStyle name="7_구매계획 07년 04월_09년 경영계획(구매계획)ver2_E.P 재료비 2" xfId="2938"/>
    <cellStyle name="7_구매계획 07년 04월_09년 경영계획(구매계획)ver2_E.P 재료비 3" xfId="2939"/>
    <cellStyle name="7_구매계획 07년 04월_09년 경영계획(구매계획)ver2_E.P 재료비.-1xls(1)" xfId="2940"/>
    <cellStyle name="7_구매계획 07년 04월_09년 경영계획(구매계획)ver2_E.P 재료비.-1xls(1) 2" xfId="2941"/>
    <cellStyle name="7_구매계획 07년 04월_09년 경영계획(구매계획)ver2_E.P 재료비.-1xls(1) 3" xfId="2942"/>
    <cellStyle name="7_구매계획 07년 04월_09년 경영계획(구매계획)ver2_E.P 재료비.-1xls(1)(1)" xfId="2943"/>
    <cellStyle name="7_구매계획 07년 04월_09년 경영계획(구매계획)ver2_E.P 재료비.-1xls(1)(1) 2" xfId="2944"/>
    <cellStyle name="7_구매계획 07년 04월_09년 경영계획(구매계획)ver2_E.P 재료비.-1xls(1)(1) 3" xfId="2945"/>
    <cellStyle name="7_구매계획 07년 04월_09년 경영계획(구매계획)ver2_E.P 재료비.-1xls(1)(1)_TW 31x14mm 견적 관련" xfId="2946"/>
    <cellStyle name="7_구매계획 07년 04월_09년 경영계획(구매계획)ver2_E.P 재료비.-1xls(1)(1)_TW 31x14mm 견적 관련 2" xfId="2947"/>
    <cellStyle name="7_구매계획 07년 04월_09년 경영계획(구매계획)ver2_E.P 재료비.-1xls(1)(1)_TW 31x14mm 견적 관련 3" xfId="2948"/>
    <cellStyle name="7_구매계획 07년 04월_09년 경영계획(구매계획)ver2_E.P 재료비.-1xls(1)_TW 31x14mm 견적 관련" xfId="2949"/>
    <cellStyle name="7_구매계획 07년 04월_09년 경영계획(구매계획)ver2_E.P 재료비.-1xls(1)_TW 31x14mm 견적 관련 2" xfId="2950"/>
    <cellStyle name="7_구매계획 07년 04월_09년 경영계획(구매계획)ver2_E.P 재료비.-1xls(1)_TW 31x14mm 견적 관련 3" xfId="2951"/>
    <cellStyle name="7_구매계획 07년 04월_09년 경영계획(구매계획)ver2_E.P 재료비_TW 31x14mm 견적 관련" xfId="2952"/>
    <cellStyle name="7_구매계획 07년 04월_09년 경영계획(구매계획)ver2_E.P 재료비_TW 31x14mm 견적 관련 2" xfId="2953"/>
    <cellStyle name="7_구매계획 07년 04월_09년 경영계획(구매계획)ver2_E.P 재료비_TW 31x14mm 견적 관련 3" xfId="2954"/>
    <cellStyle name="7_구매계획 07년 04월_2010년 COST DOWN 실적및 재료비 내역(3월)" xfId="2955"/>
    <cellStyle name="7_구매계획 07년 04월_2010년 COST DOWN 실적및 재료비 내역(3월) 2" xfId="2956"/>
    <cellStyle name="7_구매계획 07년 04월_2010년 COST DOWN 실적및 재료비 내역(3월) 3" xfId="2957"/>
    <cellStyle name="7_구매계획 07년 04월_2010년 COST DOWN 실적및 재료비 내역(3월)_TW 31x14mm 견적 관련" xfId="2958"/>
    <cellStyle name="7_구매계획 07년 04월_2010년 COST DOWN 실적및 재료비 내역(3월)_TW 31x14mm 견적 관련 2" xfId="2959"/>
    <cellStyle name="7_구매계획 07년 04월_2010년 COST DOWN 실적및 재료비 내역(3월)_TW 31x14mm 견적 관련 3" xfId="2960"/>
    <cellStyle name="7_구매계획 07년 04월_2010년 판매계획대비 실적" xfId="2961"/>
    <cellStyle name="7_구매계획 07년 04월_2010년 판매계획대비 실적 2" xfId="2962"/>
    <cellStyle name="7_구매계획 07년 04월_2010년 판매계획대비 실적 3" xfId="2963"/>
    <cellStyle name="7_구매계획 07년 04월_2010년 판매계획대비 실적_TW 31x14mm 견적 관련" xfId="2964"/>
    <cellStyle name="7_구매계획 07년 04월_2010년 판매계획대비 실적_TW 31x14mm 견적 관련 2" xfId="2965"/>
    <cellStyle name="7_구매계획 07년 04월_2010년 판매계획대비 실적_TW 31x14mm 견적 관련 3" xfId="2966"/>
    <cellStyle name="7_구매계획 07년 04월_2010년_CD_계획(2010.04.15)" xfId="2967"/>
    <cellStyle name="7_구매계획 07년 04월_2010년_CD_계획(2010.04.15) 2" xfId="2968"/>
    <cellStyle name="7_구매계획 07년 04월_2010년_CD_계획(2010.04.15) 3" xfId="2969"/>
    <cellStyle name="7_구매계획 07년 04월_2010년_CD_계획(2010.04.15)_TW 31x14mm 견적 관련" xfId="2970"/>
    <cellStyle name="7_구매계획 07년 04월_2010년_CD_계획(2010.04.15)_TW 31x14mm 견적 관련 2" xfId="2971"/>
    <cellStyle name="7_구매계획 07년 04월_2010년_CD_계획(2010.04.15)_TW 31x14mm 견적 관련 3" xfId="2972"/>
    <cellStyle name="7_구매계획 07년 04월_E.P 재료비" xfId="2973"/>
    <cellStyle name="7_구매계획 07년 04월_E.P 재료비 2" xfId="2974"/>
    <cellStyle name="7_구매계획 07년 04월_E.P 재료비 3" xfId="2975"/>
    <cellStyle name="7_구매계획 07년 04월_E.P 재료비.-1xls(1)" xfId="2976"/>
    <cellStyle name="7_구매계획 07년 04월_E.P 재료비.-1xls(1) 2" xfId="2977"/>
    <cellStyle name="7_구매계획 07년 04월_E.P 재료비.-1xls(1) 3" xfId="2978"/>
    <cellStyle name="7_구매계획 07년 04월_E.P 재료비.-1xls(1)(1)" xfId="2979"/>
    <cellStyle name="7_구매계획 07년 04월_E.P 재료비.-1xls(1)(1) 2" xfId="2980"/>
    <cellStyle name="7_구매계획 07년 04월_E.P 재료비.-1xls(1)(1) 3" xfId="2981"/>
    <cellStyle name="7_구매계획 07년 04월_E.P 재료비.-1xls(1)(1)_TW 31x14mm 견적 관련" xfId="2982"/>
    <cellStyle name="7_구매계획 07년 04월_E.P 재료비.-1xls(1)(1)_TW 31x14mm 견적 관련 2" xfId="2983"/>
    <cellStyle name="7_구매계획 07년 04월_E.P 재료비.-1xls(1)(1)_TW 31x14mm 견적 관련 3" xfId="2984"/>
    <cellStyle name="7_구매계획 07년 04월_E.P 재료비.-1xls(1)_TW 31x14mm 견적 관련" xfId="2985"/>
    <cellStyle name="7_구매계획 07년 04월_E.P 재료비.-1xls(1)_TW 31x14mm 견적 관련 2" xfId="2986"/>
    <cellStyle name="7_구매계획 07년 04월_E.P 재료비.-1xls(1)_TW 31x14mm 견적 관련 3" xfId="2987"/>
    <cellStyle name="7_구매계획 07년 04월_E.P 재료비_TW 31x14mm 견적 관련" xfId="2988"/>
    <cellStyle name="7_구매계획 07년 04월_E.P 재료비_TW 31x14mm 견적 관련 2" xfId="2989"/>
    <cellStyle name="7_구매계획 07년 04월_E.P 재료비_TW 31x14mm 견적 관련 3" xfId="2990"/>
    <cellStyle name="7_구매계획 07년 04월_구매계획 07년 04월" xfId="2991"/>
    <cellStyle name="7_구매계획 07년 04월_구매계획 07년 04월 2" xfId="2992"/>
    <cellStyle name="7_구매계획 07년 04월_구매계획 07년 04월 3" xfId="2993"/>
    <cellStyle name="7_구매계획 07년 04월_구매계획 07년 04월_08년9월원자재매입계획" xfId="2994"/>
    <cellStyle name="7_구매계획 07년 04월_구매계획 07년 04월_08년9월원자재매입계획 2" xfId="2995"/>
    <cellStyle name="7_구매계획 07년 04월_구매계획 07년 04월_08년9월원자재매입계획 3" xfId="2996"/>
    <cellStyle name="7_구매계획 07년 04월_구매계획 07년 04월_08년9월원자재매입계획_09년 경영계획(구매계획)ver2" xfId="2997"/>
    <cellStyle name="7_구매계획 07년 04월_구매계획 07년 04월_08년9월원자재매입계획_09년 경영계획(구매계획)ver2 2" xfId="2998"/>
    <cellStyle name="7_구매계획 07년 04월_구매계획 07년 04월_08년9월원자재매입계획_09년 경영계획(구매계획)ver2 3" xfId="2999"/>
    <cellStyle name="7_구매계획 07년 04월_구매계획 07년 04월_08년9월원자재매입계획_09년 경영계획(구매계획)ver2_2010년 COST DOWN 실적및 재료비 내역(3월)" xfId="3000"/>
    <cellStyle name="7_구매계획 07년 04월_구매계획 07년 04월_08년9월원자재매입계획_09년 경영계획(구매계획)ver2_2010년 COST DOWN 실적및 재료비 내역(3월) 2" xfId="3001"/>
    <cellStyle name="7_구매계획 07년 04월_구매계획 07년 04월_08년9월원자재매입계획_09년 경영계획(구매계획)ver2_2010년 COST DOWN 실적및 재료비 내역(3월) 3" xfId="3002"/>
    <cellStyle name="7_구매계획 07년 04월_구매계획 07년 04월_08년9월원자재매입계획_09년 경영계획(구매계획)ver2_2010년 COST DOWN 실적및 재료비 내역(3월)_TW 31x14mm 견적 관련" xfId="3003"/>
    <cellStyle name="7_구매계획 07년 04월_구매계획 07년 04월_08년9월원자재매입계획_09년 경영계획(구매계획)ver2_2010년 COST DOWN 실적및 재료비 내역(3월)_TW 31x14mm 견적 관련 2" xfId="3004"/>
    <cellStyle name="7_구매계획 07년 04월_구매계획 07년 04월_08년9월원자재매입계획_09년 경영계획(구매계획)ver2_2010년 COST DOWN 실적및 재료비 내역(3월)_TW 31x14mm 견적 관련 3" xfId="3005"/>
    <cellStyle name="7_구매계획 07년 04월_구매계획 07년 04월_08년9월원자재매입계획_09년 경영계획(구매계획)ver2_2010년 판매계획대비 실적" xfId="3006"/>
    <cellStyle name="7_구매계획 07년 04월_구매계획 07년 04월_08년9월원자재매입계획_09년 경영계획(구매계획)ver2_2010년 판매계획대비 실적 2" xfId="3007"/>
    <cellStyle name="7_구매계획 07년 04월_구매계획 07년 04월_08년9월원자재매입계획_09년 경영계획(구매계획)ver2_2010년 판매계획대비 실적 3" xfId="3008"/>
    <cellStyle name="7_구매계획 07년 04월_구매계획 07년 04월_08년9월원자재매입계획_09년 경영계획(구매계획)ver2_2010년 판매계획대비 실적_TW 31x14mm 견적 관련" xfId="3009"/>
    <cellStyle name="7_구매계획 07년 04월_구매계획 07년 04월_08년9월원자재매입계획_09년 경영계획(구매계획)ver2_2010년 판매계획대비 실적_TW 31x14mm 견적 관련 2" xfId="3010"/>
    <cellStyle name="7_구매계획 07년 04월_구매계획 07년 04월_08년9월원자재매입계획_09년 경영계획(구매계획)ver2_2010년 판매계획대비 실적_TW 31x14mm 견적 관련 3" xfId="3011"/>
    <cellStyle name="7_구매계획 07년 04월_구매계획 07년 04월_08년9월원자재매입계획_09년 경영계획(구매계획)ver2_2010년_CD_계획(2010.04.15)" xfId="3012"/>
    <cellStyle name="7_구매계획 07년 04월_구매계획 07년 04월_08년9월원자재매입계획_09년 경영계획(구매계획)ver2_2010년_CD_계획(2010.04.15) 2" xfId="3013"/>
    <cellStyle name="7_구매계획 07년 04월_구매계획 07년 04월_08년9월원자재매입계획_09년 경영계획(구매계획)ver2_2010년_CD_계획(2010.04.15) 3" xfId="3014"/>
    <cellStyle name="7_구매계획 07년 04월_구매계획 07년 04월_08년9월원자재매입계획_09년 경영계획(구매계획)ver2_2010년_CD_계획(2010.04.15)_TW 31x14mm 견적 관련" xfId="3015"/>
    <cellStyle name="7_구매계획 07년 04월_구매계획 07년 04월_08년9월원자재매입계획_09년 경영계획(구매계획)ver2_2010년_CD_계획(2010.04.15)_TW 31x14mm 견적 관련 2" xfId="3016"/>
    <cellStyle name="7_구매계획 07년 04월_구매계획 07년 04월_08년9월원자재매입계획_09년 경영계획(구매계획)ver2_2010년_CD_계획(2010.04.15)_TW 31x14mm 견적 관련 3" xfId="3017"/>
    <cellStyle name="7_구매계획 07년 04월_구매계획 07년 04월_08년9월원자재매입계획_09년 경영계획(구매계획)ver2_E.P 재료비" xfId="3018"/>
    <cellStyle name="7_구매계획 07년 04월_구매계획 07년 04월_08년9월원자재매입계획_09년 경영계획(구매계획)ver2_E.P 재료비 2" xfId="3019"/>
    <cellStyle name="7_구매계획 07년 04월_구매계획 07년 04월_08년9월원자재매입계획_09년 경영계획(구매계획)ver2_E.P 재료비 3" xfId="3020"/>
    <cellStyle name="7_구매계획 07년 04월_구매계획 07년 04월_08년9월원자재매입계획_09년 경영계획(구매계획)ver2_E.P 재료비.-1xls(1)" xfId="3021"/>
    <cellStyle name="7_구매계획 07년 04월_구매계획 07년 04월_08년9월원자재매입계획_09년 경영계획(구매계획)ver2_E.P 재료비.-1xls(1) 2" xfId="3022"/>
    <cellStyle name="7_구매계획 07년 04월_구매계획 07년 04월_08년9월원자재매입계획_09년 경영계획(구매계획)ver2_E.P 재료비.-1xls(1) 3" xfId="3023"/>
    <cellStyle name="7_구매계획 07년 04월_구매계획 07년 04월_08년9월원자재매입계획_09년 경영계획(구매계획)ver2_E.P 재료비.-1xls(1)(1)" xfId="3024"/>
    <cellStyle name="7_구매계획 07년 04월_구매계획 07년 04월_08년9월원자재매입계획_09년 경영계획(구매계획)ver2_E.P 재료비.-1xls(1)(1) 2" xfId="3025"/>
    <cellStyle name="7_구매계획 07년 04월_구매계획 07년 04월_08년9월원자재매입계획_09년 경영계획(구매계획)ver2_E.P 재료비.-1xls(1)(1) 3" xfId="3026"/>
    <cellStyle name="7_구매계획 07년 04월_구매계획 07년 04월_08년9월원자재매입계획_09년 경영계획(구매계획)ver2_E.P 재료비.-1xls(1)(1)_TW 31x14mm 견적 관련" xfId="3027"/>
    <cellStyle name="7_구매계획 07년 04월_구매계획 07년 04월_08년9월원자재매입계획_09년 경영계획(구매계획)ver2_E.P 재료비.-1xls(1)(1)_TW 31x14mm 견적 관련 2" xfId="3028"/>
    <cellStyle name="7_구매계획 07년 04월_구매계획 07년 04월_08년9월원자재매입계획_09년 경영계획(구매계획)ver2_E.P 재료비.-1xls(1)(1)_TW 31x14mm 견적 관련 3" xfId="3029"/>
    <cellStyle name="7_구매계획 07년 04월_구매계획 07년 04월_08년9월원자재매입계획_09년 경영계획(구매계획)ver2_E.P 재료비.-1xls(1)_TW 31x14mm 견적 관련" xfId="3030"/>
    <cellStyle name="7_구매계획 07년 04월_구매계획 07년 04월_08년9월원자재매입계획_09년 경영계획(구매계획)ver2_E.P 재료비.-1xls(1)_TW 31x14mm 견적 관련 2" xfId="3031"/>
    <cellStyle name="7_구매계획 07년 04월_구매계획 07년 04월_08년9월원자재매입계획_09년 경영계획(구매계획)ver2_E.P 재료비.-1xls(1)_TW 31x14mm 견적 관련 3" xfId="3032"/>
    <cellStyle name="7_구매계획 07년 04월_구매계획 07년 04월_08년9월원자재매입계획_09년 경영계획(구매계획)ver2_E.P 재료비_TW 31x14mm 견적 관련" xfId="3033"/>
    <cellStyle name="7_구매계획 07년 04월_구매계획 07년 04월_08년9월원자재매입계획_09년 경영계획(구매계획)ver2_E.P 재료비_TW 31x14mm 견적 관련 2" xfId="3034"/>
    <cellStyle name="7_구매계획 07년 04월_구매계획 07년 04월_08년9월원자재매입계획_09년 경영계획(구매계획)ver2_E.P 재료비_TW 31x14mm 견적 관련 3" xfId="3035"/>
    <cellStyle name="7_구매계획 07년 04월_구매계획 07년 04월_08년9월원자재매입계획_2010년 COST DOWN 실적및 재료비 내역(3월)" xfId="3036"/>
    <cellStyle name="7_구매계획 07년 04월_구매계획 07년 04월_08년9월원자재매입계획_2010년 COST DOWN 실적및 재료비 내역(3월) 2" xfId="3037"/>
    <cellStyle name="7_구매계획 07년 04월_구매계획 07년 04월_08년9월원자재매입계획_2010년 COST DOWN 실적및 재료비 내역(3월) 3" xfId="3038"/>
    <cellStyle name="7_구매계획 07년 04월_구매계획 07년 04월_08년9월원자재매입계획_2010년 COST DOWN 실적및 재료비 내역(3월)_TW 31x14mm 견적 관련" xfId="3039"/>
    <cellStyle name="7_구매계획 07년 04월_구매계획 07년 04월_08년9월원자재매입계획_2010년 COST DOWN 실적및 재료비 내역(3월)_TW 31x14mm 견적 관련 2" xfId="3040"/>
    <cellStyle name="7_구매계획 07년 04월_구매계획 07년 04월_08년9월원자재매입계획_2010년 COST DOWN 실적및 재료비 내역(3월)_TW 31x14mm 견적 관련 3" xfId="3041"/>
    <cellStyle name="7_구매계획 07년 04월_구매계획 07년 04월_08년9월원자재매입계획_2010년 판매계획대비 실적" xfId="3042"/>
    <cellStyle name="7_구매계획 07년 04월_구매계획 07년 04월_08년9월원자재매입계획_2010년 판매계획대비 실적 2" xfId="3043"/>
    <cellStyle name="7_구매계획 07년 04월_구매계획 07년 04월_08년9월원자재매입계획_2010년 판매계획대비 실적 3" xfId="3044"/>
    <cellStyle name="7_구매계획 07년 04월_구매계획 07년 04월_08년9월원자재매입계획_2010년 판매계획대비 실적_TW 31x14mm 견적 관련" xfId="3045"/>
    <cellStyle name="7_구매계획 07년 04월_구매계획 07년 04월_08년9월원자재매입계획_2010년 판매계획대비 실적_TW 31x14mm 견적 관련 2" xfId="3046"/>
    <cellStyle name="7_구매계획 07년 04월_구매계획 07년 04월_08년9월원자재매입계획_2010년 판매계획대비 실적_TW 31x14mm 견적 관련 3" xfId="3047"/>
    <cellStyle name="7_구매계획 07년 04월_구매계획 07년 04월_08년9월원자재매입계획_2010년_CD_계획(2010.04.15)" xfId="3048"/>
    <cellStyle name="7_구매계획 07년 04월_구매계획 07년 04월_08년9월원자재매입계획_2010년_CD_계획(2010.04.15) 2" xfId="3049"/>
    <cellStyle name="7_구매계획 07년 04월_구매계획 07년 04월_08년9월원자재매입계획_2010년_CD_계획(2010.04.15) 3" xfId="3050"/>
    <cellStyle name="7_구매계획 07년 04월_구매계획 07년 04월_08년9월원자재매입계획_2010년_CD_계획(2010.04.15)_TW 31x14mm 견적 관련" xfId="3051"/>
    <cellStyle name="7_구매계획 07년 04월_구매계획 07년 04월_08년9월원자재매입계획_2010년_CD_계획(2010.04.15)_TW 31x14mm 견적 관련 2" xfId="3052"/>
    <cellStyle name="7_구매계획 07년 04월_구매계획 07년 04월_08년9월원자재매입계획_2010년_CD_계획(2010.04.15)_TW 31x14mm 견적 관련 3" xfId="3053"/>
    <cellStyle name="7_구매계획 07년 04월_구매계획 07년 04월_08년9월원자재매입계획_E.P 재료비" xfId="3054"/>
    <cellStyle name="7_구매계획 07년 04월_구매계획 07년 04월_08년9월원자재매입계획_E.P 재료비 2" xfId="3055"/>
    <cellStyle name="7_구매계획 07년 04월_구매계획 07년 04월_08년9월원자재매입계획_E.P 재료비 3" xfId="3056"/>
    <cellStyle name="7_구매계획 07년 04월_구매계획 07년 04월_08년9월원자재매입계획_E.P 재료비.-1xls(1)" xfId="3057"/>
    <cellStyle name="7_구매계획 07년 04월_구매계획 07년 04월_08년9월원자재매입계획_E.P 재료비.-1xls(1) 2" xfId="3058"/>
    <cellStyle name="7_구매계획 07년 04월_구매계획 07년 04월_08년9월원자재매입계획_E.P 재료비.-1xls(1) 3" xfId="3059"/>
    <cellStyle name="7_구매계획 07년 04월_구매계획 07년 04월_08년9월원자재매입계획_E.P 재료비.-1xls(1)(1)" xfId="3060"/>
    <cellStyle name="7_구매계획 07년 04월_구매계획 07년 04월_08년9월원자재매입계획_E.P 재료비.-1xls(1)(1) 2" xfId="3061"/>
    <cellStyle name="7_구매계획 07년 04월_구매계획 07년 04월_08년9월원자재매입계획_E.P 재료비.-1xls(1)(1) 3" xfId="3062"/>
    <cellStyle name="7_구매계획 07년 04월_구매계획 07년 04월_08년9월원자재매입계획_E.P 재료비.-1xls(1)(1)_TW 31x14mm 견적 관련" xfId="3063"/>
    <cellStyle name="7_구매계획 07년 04월_구매계획 07년 04월_08년9월원자재매입계획_E.P 재료비.-1xls(1)(1)_TW 31x14mm 견적 관련 2" xfId="3064"/>
    <cellStyle name="7_구매계획 07년 04월_구매계획 07년 04월_08년9월원자재매입계획_E.P 재료비.-1xls(1)(1)_TW 31x14mm 견적 관련 3" xfId="3065"/>
    <cellStyle name="7_구매계획 07년 04월_구매계획 07년 04월_08년9월원자재매입계획_E.P 재료비.-1xls(1)_TW 31x14mm 견적 관련" xfId="3066"/>
    <cellStyle name="7_구매계획 07년 04월_구매계획 07년 04월_08년9월원자재매입계획_E.P 재료비.-1xls(1)_TW 31x14mm 견적 관련 2" xfId="3067"/>
    <cellStyle name="7_구매계획 07년 04월_구매계획 07년 04월_08년9월원자재매입계획_E.P 재료비.-1xls(1)_TW 31x14mm 견적 관련 3" xfId="3068"/>
    <cellStyle name="7_구매계획 07년 04월_구매계획 07년 04월_08년9월원자재매입계획_E.P 재료비_TW 31x14mm 견적 관련" xfId="3069"/>
    <cellStyle name="7_구매계획 07년 04월_구매계획 07년 04월_08년9월원자재매입계획_E.P 재료비_TW 31x14mm 견적 관련 2" xfId="3070"/>
    <cellStyle name="7_구매계획 07년 04월_구매계획 07년 04월_08년9월원자재매입계획_E.P 재료비_TW 31x14mm 견적 관련 3" xfId="3071"/>
    <cellStyle name="7_구매계획 07년 04월_구매계획 07년 04월_09年经营计划1" xfId="3072"/>
    <cellStyle name="7_구매계획 07년 04월_구매계획 07년 04월_09年经营计划1 2" xfId="3073"/>
    <cellStyle name="7_구매계획 07년 04월_구매계획 07년 04월_09年经营计划1 3" xfId="3074"/>
    <cellStyle name="7_구매계획 07년 04월_구매계획 07년 04월_09年经营计划1_09년 경영계획(구매계획)ver2" xfId="3075"/>
    <cellStyle name="7_구매계획 07년 04월_구매계획 07년 04월_09年经营计划1_09년 경영계획(구매계획)ver2 2" xfId="3076"/>
    <cellStyle name="7_구매계획 07년 04월_구매계획 07년 04월_09年经营计划1_09년 경영계획(구매계획)ver2 3" xfId="3077"/>
    <cellStyle name="7_구매계획 07년 04월_구매계획 07년 04월_09年经营计划1_09년 경영계획(구매계획)ver2_2010년 COST DOWN 실적및 재료비 내역(3월)" xfId="3078"/>
    <cellStyle name="7_구매계획 07년 04월_구매계획 07년 04월_09年经营计划1_09년 경영계획(구매계획)ver2_2010년 COST DOWN 실적및 재료비 내역(3월) 2" xfId="3079"/>
    <cellStyle name="7_구매계획 07년 04월_구매계획 07년 04월_09年经营计划1_09년 경영계획(구매계획)ver2_2010년 COST DOWN 실적및 재료비 내역(3월) 3" xfId="3080"/>
    <cellStyle name="7_구매계획 07년 04월_구매계획 07년 04월_09年经营计划1_09년 경영계획(구매계획)ver2_2010년 COST DOWN 실적및 재료비 내역(3월)_TW 31x14mm 견적 관련" xfId="3081"/>
    <cellStyle name="7_구매계획 07년 04월_구매계획 07년 04월_09年经营计划1_09년 경영계획(구매계획)ver2_2010년 COST DOWN 실적및 재료비 내역(3월)_TW 31x14mm 견적 관련 2" xfId="3082"/>
    <cellStyle name="7_구매계획 07년 04월_구매계획 07년 04월_09年经营计划1_09년 경영계획(구매계획)ver2_2010년 COST DOWN 실적및 재료비 내역(3월)_TW 31x14mm 견적 관련 3" xfId="3083"/>
    <cellStyle name="7_구매계획 07년 04월_구매계획 07년 04월_09年经营计划1_09년 경영계획(구매계획)ver2_2010년 판매계획대비 실적" xfId="3084"/>
    <cellStyle name="7_구매계획 07년 04월_구매계획 07년 04월_09年经营计划1_09년 경영계획(구매계획)ver2_2010년 판매계획대비 실적 2" xfId="3085"/>
    <cellStyle name="7_구매계획 07년 04월_구매계획 07년 04월_09年经营计划1_09년 경영계획(구매계획)ver2_2010년 판매계획대비 실적 3" xfId="3086"/>
    <cellStyle name="7_구매계획 07년 04월_구매계획 07년 04월_09年经营计划1_09년 경영계획(구매계획)ver2_2010년 판매계획대비 실적_TW 31x14mm 견적 관련" xfId="3087"/>
    <cellStyle name="7_구매계획 07년 04월_구매계획 07년 04월_09年经营计划1_09년 경영계획(구매계획)ver2_2010년 판매계획대비 실적_TW 31x14mm 견적 관련 2" xfId="3088"/>
    <cellStyle name="7_구매계획 07년 04월_구매계획 07년 04월_09年经营计划1_09년 경영계획(구매계획)ver2_2010년 판매계획대비 실적_TW 31x14mm 견적 관련 3" xfId="3089"/>
    <cellStyle name="7_구매계획 07년 04월_구매계획 07년 04월_09年经营计划1_09년 경영계획(구매계획)ver2_2010년_CD_계획(2010.04.15)" xfId="3090"/>
    <cellStyle name="7_구매계획 07년 04월_구매계획 07년 04월_09年经营计划1_09년 경영계획(구매계획)ver2_2010년_CD_계획(2010.04.15) 2" xfId="3091"/>
    <cellStyle name="7_구매계획 07년 04월_구매계획 07년 04월_09年经营计划1_09년 경영계획(구매계획)ver2_2010년_CD_계획(2010.04.15) 3" xfId="3092"/>
    <cellStyle name="7_구매계획 07년 04월_구매계획 07년 04월_09年经营计划1_09년 경영계획(구매계획)ver2_2010년_CD_계획(2010.04.15)_TW 31x14mm 견적 관련" xfId="3093"/>
    <cellStyle name="7_구매계획 07년 04월_구매계획 07년 04월_09年经营计划1_09년 경영계획(구매계획)ver2_2010년_CD_계획(2010.04.15)_TW 31x14mm 견적 관련 2" xfId="3094"/>
    <cellStyle name="7_구매계획 07년 04월_구매계획 07년 04월_09年经营计划1_09년 경영계획(구매계획)ver2_2010년_CD_계획(2010.04.15)_TW 31x14mm 견적 관련 3" xfId="3095"/>
    <cellStyle name="7_구매계획 07년 04월_구매계획 07년 04월_09年经营计划1_09년 경영계획(구매계획)ver2_E.P 재료비" xfId="3096"/>
    <cellStyle name="7_구매계획 07년 04월_구매계획 07년 04월_09年经营计划1_09년 경영계획(구매계획)ver2_E.P 재료비 2" xfId="3097"/>
    <cellStyle name="7_구매계획 07년 04월_구매계획 07년 04월_09年经营计划1_09년 경영계획(구매계획)ver2_E.P 재료비 3" xfId="3098"/>
    <cellStyle name="7_구매계획 07년 04월_구매계획 07년 04월_09年经营计划1_09년 경영계획(구매계획)ver2_E.P 재료비.-1xls(1)" xfId="3099"/>
    <cellStyle name="7_구매계획 07년 04월_구매계획 07년 04월_09年经营计划1_09년 경영계획(구매계획)ver2_E.P 재료비.-1xls(1) 2" xfId="3100"/>
    <cellStyle name="7_구매계획 07년 04월_구매계획 07년 04월_09年经营计划1_09년 경영계획(구매계획)ver2_E.P 재료비.-1xls(1) 3" xfId="3101"/>
    <cellStyle name="7_구매계획 07년 04월_구매계획 07년 04월_09年经营计划1_09년 경영계획(구매계획)ver2_E.P 재료비.-1xls(1)(1)" xfId="3102"/>
    <cellStyle name="7_구매계획 07년 04월_구매계획 07년 04월_09年经营计划1_09년 경영계획(구매계획)ver2_E.P 재료비.-1xls(1)(1) 2" xfId="3103"/>
    <cellStyle name="7_구매계획 07년 04월_구매계획 07년 04월_09年经营计划1_09년 경영계획(구매계획)ver2_E.P 재료비.-1xls(1)(1) 3" xfId="3104"/>
    <cellStyle name="7_구매계획 07년 04월_구매계획 07년 04월_09年经营计划1_09년 경영계획(구매계획)ver2_E.P 재료비.-1xls(1)(1)_TW 31x14mm 견적 관련" xfId="3105"/>
    <cellStyle name="7_구매계획 07년 04월_구매계획 07년 04월_09年经营计划1_09년 경영계획(구매계획)ver2_E.P 재료비.-1xls(1)(1)_TW 31x14mm 견적 관련 2" xfId="3106"/>
    <cellStyle name="7_구매계획 07년 04월_구매계획 07년 04월_09年经营计划1_09년 경영계획(구매계획)ver2_E.P 재료비.-1xls(1)(1)_TW 31x14mm 견적 관련 3" xfId="3107"/>
    <cellStyle name="7_구매계획 07년 04월_구매계획 07년 04월_09年经营计划1_09년 경영계획(구매계획)ver2_E.P 재료비.-1xls(1)_TW 31x14mm 견적 관련" xfId="3108"/>
    <cellStyle name="7_구매계획 07년 04월_구매계획 07년 04월_09年经营计划1_09년 경영계획(구매계획)ver2_E.P 재료비.-1xls(1)_TW 31x14mm 견적 관련 2" xfId="3109"/>
    <cellStyle name="7_구매계획 07년 04월_구매계획 07년 04월_09年经营计划1_09년 경영계획(구매계획)ver2_E.P 재료비.-1xls(1)_TW 31x14mm 견적 관련 3" xfId="3110"/>
    <cellStyle name="7_구매계획 07년 04월_구매계획 07년 04월_09年经营计划1_09년 경영계획(구매계획)ver2_E.P 재료비_TW 31x14mm 견적 관련" xfId="3111"/>
    <cellStyle name="7_구매계획 07년 04월_구매계획 07년 04월_09年经营计划1_09년 경영계획(구매계획)ver2_E.P 재료비_TW 31x14mm 견적 관련 2" xfId="3112"/>
    <cellStyle name="7_구매계획 07년 04월_구매계획 07년 04월_09年经营计划1_09년 경영계획(구매계획)ver2_E.P 재료비_TW 31x14mm 견적 관련 3" xfId="3113"/>
    <cellStyle name="7_구매계획 07년 04월_구매계획 07년 04월_09年经营计划1_2010년 COST DOWN 실적및 재료비 내역(3월)" xfId="3114"/>
    <cellStyle name="7_구매계획 07년 04월_구매계획 07년 04월_09年经营计划1_2010년 COST DOWN 실적및 재료비 내역(3월) 2" xfId="3115"/>
    <cellStyle name="7_구매계획 07년 04월_구매계획 07년 04월_09年经营计划1_2010년 COST DOWN 실적및 재료비 내역(3월) 3" xfId="3116"/>
    <cellStyle name="7_구매계획 07년 04월_구매계획 07년 04월_09年经营计划1_2010년 COST DOWN 실적및 재료비 내역(3월)_TW 31x14mm 견적 관련" xfId="3117"/>
    <cellStyle name="7_구매계획 07년 04월_구매계획 07년 04월_09年经营计划1_2010년 COST DOWN 실적및 재료비 내역(3월)_TW 31x14mm 견적 관련 2" xfId="3118"/>
    <cellStyle name="7_구매계획 07년 04월_구매계획 07년 04월_09年经营计划1_2010년 COST DOWN 실적및 재료비 내역(3월)_TW 31x14mm 견적 관련 3" xfId="3119"/>
    <cellStyle name="7_구매계획 07년 04월_구매계획 07년 04월_09年经营计划1_2010년 판매계획대비 실적" xfId="3120"/>
    <cellStyle name="7_구매계획 07년 04월_구매계획 07년 04월_09年经营计划1_2010년 판매계획대비 실적 2" xfId="3121"/>
    <cellStyle name="7_구매계획 07년 04월_구매계획 07년 04월_09年经营计划1_2010년 판매계획대비 실적 3" xfId="3122"/>
    <cellStyle name="7_구매계획 07년 04월_구매계획 07년 04월_09年经营计划1_2010년 판매계획대비 실적_TW 31x14mm 견적 관련" xfId="3123"/>
    <cellStyle name="7_구매계획 07년 04월_구매계획 07년 04월_09年经营计划1_2010년 판매계획대비 실적_TW 31x14mm 견적 관련 2" xfId="3124"/>
    <cellStyle name="7_구매계획 07년 04월_구매계획 07년 04월_09年经营计划1_2010년 판매계획대비 실적_TW 31x14mm 견적 관련 3" xfId="3125"/>
    <cellStyle name="7_구매계획 07년 04월_구매계획 07년 04월_09年经营计划1_2010년_CD_계획(2010.04.15)" xfId="3126"/>
    <cellStyle name="7_구매계획 07년 04월_구매계획 07년 04월_09年经营计划1_2010년_CD_계획(2010.04.15) 2" xfId="3127"/>
    <cellStyle name="7_구매계획 07년 04월_구매계획 07년 04월_09年经营计划1_2010년_CD_계획(2010.04.15) 3" xfId="3128"/>
    <cellStyle name="7_구매계획 07년 04월_구매계획 07년 04월_09年经营计划1_2010년_CD_계획(2010.04.15)_TW 31x14mm 견적 관련" xfId="3129"/>
    <cellStyle name="7_구매계획 07년 04월_구매계획 07년 04월_09年经营计划1_2010년_CD_계획(2010.04.15)_TW 31x14mm 견적 관련 2" xfId="3130"/>
    <cellStyle name="7_구매계획 07년 04월_구매계획 07년 04월_09年经营计划1_2010년_CD_계획(2010.04.15)_TW 31x14mm 견적 관련 3" xfId="3131"/>
    <cellStyle name="7_구매계획 07년 04월_구매계획 07년 04월_09年经营计划1_E.P 재료비" xfId="3132"/>
    <cellStyle name="7_구매계획 07년 04월_구매계획 07년 04월_09年经营计划1_E.P 재료비 2" xfId="3133"/>
    <cellStyle name="7_구매계획 07년 04월_구매계획 07년 04월_09年经营计划1_E.P 재료비 3" xfId="3134"/>
    <cellStyle name="7_구매계획 07년 04월_구매계획 07년 04월_09年经营计划1_E.P 재료비.-1xls(1)" xfId="3135"/>
    <cellStyle name="7_구매계획 07년 04월_구매계획 07년 04월_09年经营计划1_E.P 재료비.-1xls(1) 2" xfId="3136"/>
    <cellStyle name="7_구매계획 07년 04월_구매계획 07년 04월_09年经营计划1_E.P 재료비.-1xls(1) 3" xfId="3137"/>
    <cellStyle name="7_구매계획 07년 04월_구매계획 07년 04월_09年经营计划1_E.P 재료비.-1xls(1)(1)" xfId="3138"/>
    <cellStyle name="7_구매계획 07년 04월_구매계획 07년 04월_09年经营计划1_E.P 재료비.-1xls(1)(1) 2" xfId="3139"/>
    <cellStyle name="7_구매계획 07년 04월_구매계획 07년 04월_09年经营计划1_E.P 재료비.-1xls(1)(1) 3" xfId="3140"/>
    <cellStyle name="7_구매계획 07년 04월_구매계획 07년 04월_09年经营计划1_E.P 재료비.-1xls(1)(1)_TW 31x14mm 견적 관련" xfId="3141"/>
    <cellStyle name="7_구매계획 07년 04월_구매계획 07년 04월_09年经营计划1_E.P 재료비.-1xls(1)(1)_TW 31x14mm 견적 관련 2" xfId="3142"/>
    <cellStyle name="7_구매계획 07년 04월_구매계획 07년 04월_09年经营计划1_E.P 재료비.-1xls(1)(1)_TW 31x14mm 견적 관련 3" xfId="3143"/>
    <cellStyle name="7_구매계획 07년 04월_구매계획 07년 04월_09年经营计划1_E.P 재료비.-1xls(1)_TW 31x14mm 견적 관련" xfId="3144"/>
    <cellStyle name="7_구매계획 07년 04월_구매계획 07년 04월_09年经营计划1_E.P 재료비.-1xls(1)_TW 31x14mm 견적 관련 2" xfId="3145"/>
    <cellStyle name="7_구매계획 07년 04월_구매계획 07년 04월_09年经营计划1_E.P 재료비.-1xls(1)_TW 31x14mm 견적 관련 3" xfId="3146"/>
    <cellStyle name="7_구매계획 07년 04월_구매계획 07년 04월_09年经营计划1_E.P 재료비_TW 31x14mm 견적 관련" xfId="3147"/>
    <cellStyle name="7_구매계획 07년 04월_구매계획 07년 04월_09年经营计划1_E.P 재료비_TW 31x14mm 견적 관련 2" xfId="3148"/>
    <cellStyle name="7_구매계획 07년 04월_구매계획 07년 04월_09年经营计划1_E.P 재료비_TW 31x14mm 견적 관련 3" xfId="3149"/>
    <cellStyle name="7_구매계획 07년 04월_구매계획 07년 04월_2010년 COST DOWN 실적및 재료비 내역(3월)" xfId="3150"/>
    <cellStyle name="7_구매계획 07년 04월_구매계획 07년 04월_2010년 COST DOWN 실적및 재료비 내역(3월) 2" xfId="3151"/>
    <cellStyle name="7_구매계획 07년 04월_구매계획 07년 04월_2010년 COST DOWN 실적및 재료비 내역(3월) 3" xfId="3152"/>
    <cellStyle name="7_구매계획 07년 04월_구매계획 07년 04월_2010년 COST DOWN 실적및 재료비 내역(3월)_TW 31x14mm 견적 관련" xfId="3153"/>
    <cellStyle name="7_구매계획 07년 04월_구매계획 07년 04월_2010년 COST DOWN 실적및 재료비 내역(3월)_TW 31x14mm 견적 관련 2" xfId="3154"/>
    <cellStyle name="7_구매계획 07년 04월_구매계획 07년 04월_2010년 COST DOWN 실적및 재료비 내역(3월)_TW 31x14mm 견적 관련 3" xfId="3155"/>
    <cellStyle name="7_구매계획 07년 04월_구매계획 07년 04월_2010년 판매계획대비 실적" xfId="3156"/>
    <cellStyle name="7_구매계획 07년 04월_구매계획 07년 04월_2010년 판매계획대비 실적 2" xfId="3157"/>
    <cellStyle name="7_구매계획 07년 04월_구매계획 07년 04월_2010년 판매계획대비 실적 3" xfId="3158"/>
    <cellStyle name="7_구매계획 07년 04월_구매계획 07년 04월_2010년 판매계획대비 실적_TW 31x14mm 견적 관련" xfId="3159"/>
    <cellStyle name="7_구매계획 07년 04월_구매계획 07년 04월_2010년 판매계획대비 실적_TW 31x14mm 견적 관련 2" xfId="3160"/>
    <cellStyle name="7_구매계획 07년 04월_구매계획 07년 04월_2010년 판매계획대비 실적_TW 31x14mm 견적 관련 3" xfId="3161"/>
    <cellStyle name="7_구매계획 07년 04월_구매계획 07년 04월_2010년_CD_계획(2010.04.15)" xfId="3162"/>
    <cellStyle name="7_구매계획 07년 04월_구매계획 07년 04월_2010년_CD_계획(2010.04.15) 2" xfId="3163"/>
    <cellStyle name="7_구매계획 07년 04월_구매계획 07년 04월_2010년_CD_계획(2010.04.15) 3" xfId="3164"/>
    <cellStyle name="7_구매계획 07년 04월_구매계획 07년 04월_2010년_CD_계획(2010.04.15)_TW 31x14mm 견적 관련" xfId="3165"/>
    <cellStyle name="7_구매계획 07년 04월_구매계획 07년 04월_2010년_CD_계획(2010.04.15)_TW 31x14mm 견적 관련 2" xfId="3166"/>
    <cellStyle name="7_구매계획 07년 04월_구매계획 07년 04월_2010년_CD_계획(2010.04.15)_TW 31x14mm 견적 관련 3" xfId="3167"/>
    <cellStyle name="7_구매계획 07년 04월_구매계획 07년 04월_E.P 재료비" xfId="3168"/>
    <cellStyle name="7_구매계획 07년 04월_구매계획 07년 04월_E.P 재료비 2" xfId="3169"/>
    <cellStyle name="7_구매계획 07년 04월_구매계획 07년 04월_E.P 재료비 3" xfId="3170"/>
    <cellStyle name="7_구매계획 07년 04월_구매계획 07년 04월_E.P 재료비.-1xls(1)" xfId="3171"/>
    <cellStyle name="7_구매계획 07년 04월_구매계획 07년 04월_E.P 재료비.-1xls(1) 2" xfId="3172"/>
    <cellStyle name="7_구매계획 07년 04월_구매계획 07년 04월_E.P 재료비.-1xls(1) 3" xfId="3173"/>
    <cellStyle name="7_구매계획 07년 04월_구매계획 07년 04월_E.P 재료비.-1xls(1)(1)" xfId="3174"/>
    <cellStyle name="7_구매계획 07년 04월_구매계획 07년 04월_E.P 재료비.-1xls(1)(1) 2" xfId="3175"/>
    <cellStyle name="7_구매계획 07년 04월_구매계획 07년 04월_E.P 재료비.-1xls(1)(1) 3" xfId="3176"/>
    <cellStyle name="7_구매계획 07년 04월_구매계획 07년 04월_E.P 재료비.-1xls(1)(1)_TW 31x14mm 견적 관련" xfId="3177"/>
    <cellStyle name="7_구매계획 07년 04월_구매계획 07년 04월_E.P 재료비.-1xls(1)(1)_TW 31x14mm 견적 관련 2" xfId="3178"/>
    <cellStyle name="7_구매계획 07년 04월_구매계획 07년 04월_E.P 재료비.-1xls(1)(1)_TW 31x14mm 견적 관련 3" xfId="3179"/>
    <cellStyle name="7_구매계획 07년 04월_구매계획 07년 04월_E.P 재료비.-1xls(1)_TW 31x14mm 견적 관련" xfId="3180"/>
    <cellStyle name="7_구매계획 07년 04월_구매계획 07년 04월_E.P 재료비.-1xls(1)_TW 31x14mm 견적 관련 2" xfId="3181"/>
    <cellStyle name="7_구매계획 07년 04월_구매계획 07년 04월_E.P 재료비.-1xls(1)_TW 31x14mm 견적 관련 3" xfId="3182"/>
    <cellStyle name="7_구매계획 07년 04월_구매계획 07년 04월_E.P 재료비_TW 31x14mm 견적 관련" xfId="3183"/>
    <cellStyle name="7_구매계획 07년 04월_구매계획 07년 04월_E.P 재료비_TW 31x14mm 견적 관련 2" xfId="3184"/>
    <cellStyle name="7_구매계획 07년 04월_구매계획 07년 04월_E.P 재료비_TW 31x14mm 견적 관련 3" xfId="3185"/>
    <cellStyle name="7_구매계획 07년 04월_구매계획 07년 04월_구매계획 07년 06월" xfId="3186"/>
    <cellStyle name="7_구매계획 07년 04월_구매계획 07년 04월_구매계획 07년 06월 2" xfId="3187"/>
    <cellStyle name="7_구매계획 07년 04월_구매계획 07년 04월_구매계획 07년 06월 3" xfId="3188"/>
    <cellStyle name="7_구매계획 07년 04월_구매계획 07년 04월_구매계획 07년 06월_08年8月预想购买金额" xfId="3189"/>
    <cellStyle name="7_구매계획 07년 04월_구매계획 07년 04월_구매계획 07년 06월_08年8月预想购买金额 2" xfId="3190"/>
    <cellStyle name="7_구매계획 07년 04월_구매계획 07년 04월_구매계획 07년 06월_08年8月预想购买金额 3" xfId="3191"/>
    <cellStyle name="7_구매계획 07년 04월_구매계획 07년 04월_구매계획 07년 06월_08年8月预想购买金额_08년9월원자재매입계획" xfId="3192"/>
    <cellStyle name="7_구매계획 07년 04월_구매계획 07년 04월_구매계획 07년 06월_08年8月预想购买金额_08년9월원자재매입계획 2" xfId="3193"/>
    <cellStyle name="7_구매계획 07년 04월_구매계획 07년 04월_구매계획 07년 06월_08年8月预想购买金额_08년9월원자재매입계획 3" xfId="3194"/>
    <cellStyle name="7_구매계획 07년 04월_구매계획 07년 04월_구매계획 07년 06월_08年8月预想购买金额_08년9월원자재매입계획_09년 경영계획(구매계획)ver2" xfId="3195"/>
    <cellStyle name="7_구매계획 07년 04월_구매계획 07년 04월_구매계획 07년 06월_08年8月预想购买金额_08년9월원자재매입계획_09년 경영계획(구매계획)ver2 2" xfId="3196"/>
    <cellStyle name="7_구매계획 07년 04월_구매계획 07년 04월_구매계획 07년 06월_08年8月预想购买金额_08년9월원자재매입계획_09년 경영계획(구매계획)ver2 3" xfId="3197"/>
    <cellStyle name="7_구매계획 07년 04월_구매계획 07년 04월_구매계획 07년 06월_08年8月预想购买金额_08년9월원자재매입계획_09년 경영계획(구매계획)ver2_2010년 COST DOWN 실적및 재료비 내역(3월)" xfId="3198"/>
    <cellStyle name="7_구매계획 07년 04월_구매계획 07년 04월_구매계획 07년 06월_08年8月预想购买金额_08년9월원자재매입계획_09년 경영계획(구매계획)ver2_2010년 COST DOWN 실적및 재료비 내역(3월) 2" xfId="3199"/>
    <cellStyle name="7_구매계획 07년 04월_구매계획 07년 04월_구매계획 07년 06월_08年8月预想购买金额_08년9월원자재매입계획_09년 경영계획(구매계획)ver2_2010년 COST DOWN 실적및 재료비 내역(3월) 3" xfId="3200"/>
    <cellStyle name="7_구매계획 07년 04월_구매계획 07년 04월_구매계획 07년 06월_08年8月预想购买金额_08년9월원자재매입계획_09년 경영계획(구매계획)ver2_2010년 COST DOWN 실적및 재료비 내역(3월)_TW 31x14mm 견적 관련" xfId="3201"/>
    <cellStyle name="7_구매계획 07년 04월_구매계획 07년 04월_구매계획 07년 06월_08年8月预想购买金额_08년9월원자재매입계획_09년 경영계획(구매계획)ver2_2010년 COST DOWN 실적및 재료비 내역(3월)_TW 31x14mm 견적 관련 2" xfId="3202"/>
    <cellStyle name="7_구매계획 07년 04월_구매계획 07년 04월_구매계획 07년 06월_08年8月预想购买金额_08년9월원자재매입계획_09년 경영계획(구매계획)ver2_2010년 COST DOWN 실적및 재료비 내역(3월)_TW 31x14mm 견적 관련 3" xfId="3203"/>
    <cellStyle name="7_구매계획 07년 04월_구매계획 07년 04월_구매계획 07년 06월_08年8月预想购买金额_08년9월원자재매입계획_09년 경영계획(구매계획)ver2_2010년 판매계획대비 실적" xfId="3204"/>
    <cellStyle name="7_구매계획 07년 04월_구매계획 07년 04월_구매계획 07년 06월_08年8月预想购买金额_08년9월원자재매입계획_09년 경영계획(구매계획)ver2_2010년 판매계획대비 실적 2" xfId="3205"/>
    <cellStyle name="7_구매계획 07년 04월_구매계획 07년 04월_구매계획 07년 06월_08年8月预想购买金额_08년9월원자재매입계획_09년 경영계획(구매계획)ver2_2010년 판매계획대비 실적 3" xfId="3206"/>
    <cellStyle name="7_구매계획 07년 04월_구매계획 07년 04월_구매계획 07년 06월_08年8月预想购买金额_08년9월원자재매입계획_09년 경영계획(구매계획)ver2_2010년 판매계획대비 실적_TW 31x14mm 견적 관련" xfId="3207"/>
    <cellStyle name="7_구매계획 07년 04월_구매계획 07년 04월_구매계획 07년 06월_08年8月预想购买金额_08년9월원자재매입계획_09년 경영계획(구매계획)ver2_2010년 판매계획대비 실적_TW 31x14mm 견적 관련 2" xfId="3208"/>
    <cellStyle name="7_구매계획 07년 04월_구매계획 07년 04월_구매계획 07년 06월_08年8月预想购买金额_08년9월원자재매입계획_09년 경영계획(구매계획)ver2_2010년 판매계획대비 실적_TW 31x14mm 견적 관련 3" xfId="3209"/>
    <cellStyle name="7_구매계획 07년 04월_구매계획 07년 04월_구매계획 07년 06월_08年8月预想购买金额_08년9월원자재매입계획_09년 경영계획(구매계획)ver2_2010년_CD_계획(2010.04.15)" xfId="3210"/>
    <cellStyle name="7_구매계획 07년 04월_구매계획 07년 04월_구매계획 07년 06월_08年8月预想购买金额_08년9월원자재매입계획_09년 경영계획(구매계획)ver2_2010년_CD_계획(2010.04.15) 2" xfId="3211"/>
    <cellStyle name="7_구매계획 07년 04월_구매계획 07년 04월_구매계획 07년 06월_08年8月预想购买金额_08년9월원자재매입계획_09년 경영계획(구매계획)ver2_2010년_CD_계획(2010.04.15) 3" xfId="3212"/>
    <cellStyle name="7_구매계획 07년 04월_구매계획 07년 04월_구매계획 07년 06월_08年8月预想购买金额_08년9월원자재매입계획_09년 경영계획(구매계획)ver2_2010년_CD_계획(2010.04.15)_TW 31x14mm 견적 관련" xfId="3213"/>
    <cellStyle name="7_구매계획 07년 04월_구매계획 07년 04월_구매계획 07년 06월_08年8月预想购买金额_08년9월원자재매입계획_09년 경영계획(구매계획)ver2_2010년_CD_계획(2010.04.15)_TW 31x14mm 견적 관련 2" xfId="3214"/>
    <cellStyle name="7_구매계획 07년 04월_구매계획 07년 04월_구매계획 07년 06월_08年8月预想购买金额_08년9월원자재매입계획_09년 경영계획(구매계획)ver2_2010년_CD_계획(2010.04.15)_TW 31x14mm 견적 관련 3" xfId="3215"/>
    <cellStyle name="7_구매계획 07년 04월_구매계획 07년 04월_구매계획 07년 06월_08年8月预想购买金额_08년9월원자재매입계획_09년 경영계획(구매계획)ver2_E.P 재료비" xfId="3216"/>
    <cellStyle name="7_구매계획 07년 04월_구매계획 07년 04월_구매계획 07년 06월_08年8月预想购买金额_08년9월원자재매입계획_09년 경영계획(구매계획)ver2_E.P 재료비 2" xfId="3217"/>
    <cellStyle name="7_구매계획 07년 04월_구매계획 07년 04월_구매계획 07년 06월_08年8月预想购买金额_08년9월원자재매입계획_09년 경영계획(구매계획)ver2_E.P 재료비 3" xfId="3218"/>
    <cellStyle name="7_구매계획 07년 04월_구매계획 07년 04월_구매계획 07년 06월_08年8月预想购买金额_08년9월원자재매입계획_09년 경영계획(구매계획)ver2_E.P 재료비.-1xls(1)" xfId="3219"/>
    <cellStyle name="7_구매계획 07년 04월_구매계획 07년 04월_구매계획 07년 06월_08年8月预想购买金额_08년9월원자재매입계획_09년 경영계획(구매계획)ver2_E.P 재료비.-1xls(1) 2" xfId="3220"/>
    <cellStyle name="7_구매계획 07년 04월_구매계획 07년 04월_구매계획 07년 06월_08年8月预想购买金额_08년9월원자재매입계획_09년 경영계획(구매계획)ver2_E.P 재료비.-1xls(1) 3" xfId="3221"/>
    <cellStyle name="7_구매계획 07년 04월_구매계획 07년 04월_구매계획 07년 06월_08年8月预想购买金额_08년9월원자재매입계획_09년 경영계획(구매계획)ver2_E.P 재료비.-1xls(1)(1)" xfId="3222"/>
    <cellStyle name="7_구매계획 07년 04월_구매계획 07년 04월_구매계획 07년 06월_08年8月预想购买金额_08년9월원자재매입계획_09년 경영계획(구매계획)ver2_E.P 재료비.-1xls(1)(1) 2" xfId="3223"/>
    <cellStyle name="7_구매계획 07년 04월_구매계획 07년 04월_구매계획 07년 06월_08年8月预想购买金额_08년9월원자재매입계획_09년 경영계획(구매계획)ver2_E.P 재료비.-1xls(1)(1) 3" xfId="3224"/>
    <cellStyle name="7_구매계획 07년 04월_구매계획 07년 04월_구매계획 07년 06월_08年8月预想购买金额_08년9월원자재매입계획_09년 경영계획(구매계획)ver2_E.P 재료비.-1xls(1)(1)_TW 31x14mm 견적 관련" xfId="3225"/>
    <cellStyle name="7_구매계획 07년 04월_구매계획 07년 04월_구매계획 07년 06월_08年8月预想购买金额_08년9월원자재매입계획_09년 경영계획(구매계획)ver2_E.P 재료비.-1xls(1)(1)_TW 31x14mm 견적 관련 2" xfId="3226"/>
    <cellStyle name="7_구매계획 07년 04월_구매계획 07년 04월_구매계획 07년 06월_08年8月预想购买金额_08년9월원자재매입계획_09년 경영계획(구매계획)ver2_E.P 재료비.-1xls(1)(1)_TW 31x14mm 견적 관련 3" xfId="3227"/>
    <cellStyle name="7_구매계획 07년 04월_구매계획 07년 04월_구매계획 07년 06월_08年8月预想购买金额_08년9월원자재매입계획_09년 경영계획(구매계획)ver2_E.P 재료비.-1xls(1)_TW 31x14mm 견적 관련" xfId="3228"/>
    <cellStyle name="7_구매계획 07년 04월_구매계획 07년 04월_구매계획 07년 06월_08年8月预想购买金额_08년9월원자재매입계획_09년 경영계획(구매계획)ver2_E.P 재료비.-1xls(1)_TW 31x14mm 견적 관련 2" xfId="3229"/>
    <cellStyle name="7_구매계획 07년 04월_구매계획 07년 04월_구매계획 07년 06월_08年8月预想购买金额_08년9월원자재매입계획_09년 경영계획(구매계획)ver2_E.P 재료비.-1xls(1)_TW 31x14mm 견적 관련 3" xfId="3230"/>
    <cellStyle name="7_구매계획 07년 04월_구매계획 07년 04월_구매계획 07년 06월_08年8月预想购买金额_08년9월원자재매입계획_09년 경영계획(구매계획)ver2_E.P 재료비_TW 31x14mm 견적 관련" xfId="3231"/>
    <cellStyle name="7_구매계획 07년 04월_구매계획 07년 04월_구매계획 07년 06월_08年8月预想购买金额_08년9월원자재매입계획_09년 경영계획(구매계획)ver2_E.P 재료비_TW 31x14mm 견적 관련 2" xfId="3232"/>
    <cellStyle name="7_구매계획 07년 04월_구매계획 07년 04월_구매계획 07년 06월_08年8月预想购买金额_08년9월원자재매입계획_09년 경영계획(구매계획)ver2_E.P 재료비_TW 31x14mm 견적 관련 3" xfId="3233"/>
    <cellStyle name="7_구매계획 07년 04월_구매계획 07년 04월_구매계획 07년 06월_08年8月预想购买金额_08년9월원자재매입계획_2010년 COST DOWN 실적및 재료비 내역(3월)" xfId="3234"/>
    <cellStyle name="7_구매계획 07년 04월_구매계획 07년 04월_구매계획 07년 06월_08年8月预想购买金额_08년9월원자재매입계획_2010년 COST DOWN 실적및 재료비 내역(3월) 2" xfId="3235"/>
    <cellStyle name="7_구매계획 07년 04월_구매계획 07년 04월_구매계획 07년 06월_08年8月预想购买金额_08년9월원자재매입계획_2010년 COST DOWN 실적및 재료비 내역(3월) 3" xfId="3236"/>
    <cellStyle name="7_구매계획 07년 04월_구매계획 07년 04월_구매계획 07년 06월_08年8月预想购买金额_08년9월원자재매입계획_2010년 COST DOWN 실적및 재료비 내역(3월)_TW 31x14mm 견적 관련" xfId="3237"/>
    <cellStyle name="7_구매계획 07년 04월_구매계획 07년 04월_구매계획 07년 06월_08年8月预想购买金额_08년9월원자재매입계획_2010년 COST DOWN 실적및 재료비 내역(3월)_TW 31x14mm 견적 관련 2" xfId="3238"/>
    <cellStyle name="7_구매계획 07년 04월_구매계획 07년 04월_구매계획 07년 06월_08年8月预想购买金额_08년9월원자재매입계획_2010년 COST DOWN 실적및 재료비 내역(3월)_TW 31x14mm 견적 관련 3" xfId="3239"/>
    <cellStyle name="7_구매계획 07년 04월_구매계획 07년 04월_구매계획 07년 06월_08年8月预想购买金额_08년9월원자재매입계획_2010년 판매계획대비 실적" xfId="3240"/>
    <cellStyle name="7_구매계획 07년 04월_구매계획 07년 04월_구매계획 07년 06월_08年8月预想购买金额_08년9월원자재매입계획_2010년 판매계획대비 실적 2" xfId="3241"/>
    <cellStyle name="7_구매계획 07년 04월_구매계획 07년 04월_구매계획 07년 06월_08年8月预想购买金额_08년9월원자재매입계획_2010년 판매계획대비 실적 3" xfId="3242"/>
    <cellStyle name="7_구매계획 07년 04월_구매계획 07년 04월_구매계획 07년 06월_08年8月预想购买金额_08년9월원자재매입계획_2010년 판매계획대비 실적_TW 31x14mm 견적 관련" xfId="3243"/>
    <cellStyle name="7_구매계획 07년 04월_구매계획 07년 04월_구매계획 07년 06월_08年8月预想购买金额_08년9월원자재매입계획_2010년 판매계획대비 실적_TW 31x14mm 견적 관련 2" xfId="3244"/>
    <cellStyle name="7_구매계획 07년 04월_구매계획 07년 04월_구매계획 07년 06월_08年8月预想购买金额_08년9월원자재매입계획_2010년 판매계획대비 실적_TW 31x14mm 견적 관련 3" xfId="3245"/>
    <cellStyle name="7_구매계획 07년 04월_구매계획 07년 04월_구매계획 07년 06월_08年8月预想购买金额_08년9월원자재매입계획_2010년_CD_계획(2010.04.15)" xfId="3246"/>
    <cellStyle name="7_구매계획 07년 04월_구매계획 07년 04월_구매계획 07년 06월_08年8月预想购买金额_08년9월원자재매입계획_2010년_CD_계획(2010.04.15) 2" xfId="3247"/>
    <cellStyle name="7_구매계획 07년 04월_구매계획 07년 04월_구매계획 07년 06월_08年8月预想购买金额_08년9월원자재매입계획_2010년_CD_계획(2010.04.15) 3" xfId="3248"/>
    <cellStyle name="7_구매계획 07년 04월_구매계획 07년 04월_구매계획 07년 06월_08年8月预想购买金额_08년9월원자재매입계획_2010년_CD_계획(2010.04.15)_TW 31x14mm 견적 관련" xfId="3249"/>
    <cellStyle name="7_구매계획 07년 04월_구매계획 07년 04월_구매계획 07년 06월_08年8月预想购买金额_08년9월원자재매입계획_2010년_CD_계획(2010.04.15)_TW 31x14mm 견적 관련 2" xfId="3250"/>
    <cellStyle name="7_구매계획 07년 04월_구매계획 07년 04월_구매계획 07년 06월_08年8月预想购买金额_08년9월원자재매입계획_2010년_CD_계획(2010.04.15)_TW 31x14mm 견적 관련 3" xfId="3251"/>
    <cellStyle name="7_구매계획 07년 04월_구매계획 07년 04월_구매계획 07년 06월_08年8月预想购买金额_08년9월원자재매입계획_E.P 재료비" xfId="3252"/>
    <cellStyle name="7_구매계획 07년 04월_구매계획 07년 04월_구매계획 07년 06월_08年8月预想购买金额_08년9월원자재매입계획_E.P 재료비 2" xfId="3253"/>
    <cellStyle name="7_구매계획 07년 04월_구매계획 07년 04월_구매계획 07년 06월_08年8月预想购买金额_08년9월원자재매입계획_E.P 재료비 3" xfId="3254"/>
    <cellStyle name="7_구매계획 07년 04월_구매계획 07년 04월_구매계획 07년 06월_08年8月预想购买金额_08년9월원자재매입계획_E.P 재료비.-1xls(1)" xfId="3255"/>
    <cellStyle name="7_구매계획 07년 04월_구매계획 07년 04월_구매계획 07년 06월_08年8月预想购买金额_08년9월원자재매입계획_E.P 재료비.-1xls(1) 2" xfId="3256"/>
    <cellStyle name="7_구매계획 07년 04월_구매계획 07년 04월_구매계획 07년 06월_08年8月预想购买金额_08년9월원자재매입계획_E.P 재료비.-1xls(1) 3" xfId="3257"/>
    <cellStyle name="7_구매계획 07년 04월_구매계획 07년 04월_구매계획 07년 06월_08年8月预想购买金额_08년9월원자재매입계획_E.P 재료비.-1xls(1)(1)" xfId="3258"/>
    <cellStyle name="7_구매계획 07년 04월_구매계획 07년 04월_구매계획 07년 06월_08年8月预想购买金额_08년9월원자재매입계획_E.P 재료비.-1xls(1)(1) 2" xfId="3259"/>
    <cellStyle name="7_구매계획 07년 04월_구매계획 07년 04월_구매계획 07년 06월_08年8月预想购买金额_08년9월원자재매입계획_E.P 재료비.-1xls(1)(1) 3" xfId="3260"/>
    <cellStyle name="7_구매계획 07년 04월_구매계획 07년 04월_구매계획 07년 06월_08年8月预想购买金额_08년9월원자재매입계획_E.P 재료비.-1xls(1)(1)_TW 31x14mm 견적 관련" xfId="3261"/>
    <cellStyle name="7_구매계획 07년 04월_구매계획 07년 04월_구매계획 07년 06월_08年8月预想购买金额_08년9월원자재매입계획_E.P 재료비.-1xls(1)(1)_TW 31x14mm 견적 관련 2" xfId="3262"/>
    <cellStyle name="7_구매계획 07년 04월_구매계획 07년 04월_구매계획 07년 06월_08年8月预想购买金额_08년9월원자재매입계획_E.P 재료비.-1xls(1)(1)_TW 31x14mm 견적 관련 3" xfId="3263"/>
    <cellStyle name="7_구매계획 07년 04월_구매계획 07년 04월_구매계획 07년 06월_08年8月预想购买金额_08년9월원자재매입계획_E.P 재료비.-1xls(1)_TW 31x14mm 견적 관련" xfId="3264"/>
    <cellStyle name="7_구매계획 07년 04월_구매계획 07년 04월_구매계획 07년 06월_08年8月预想购买金额_08년9월원자재매입계획_E.P 재료비.-1xls(1)_TW 31x14mm 견적 관련 2" xfId="3265"/>
    <cellStyle name="7_구매계획 07년 04월_구매계획 07년 04월_구매계획 07년 06월_08年8月预想购买金额_08년9월원자재매입계획_E.P 재료비.-1xls(1)_TW 31x14mm 견적 관련 3" xfId="3266"/>
    <cellStyle name="7_구매계획 07년 04월_구매계획 07년 04월_구매계획 07년 06월_08年8月预想购买金额_08년9월원자재매입계획_E.P 재료비_TW 31x14mm 견적 관련" xfId="3267"/>
    <cellStyle name="7_구매계획 07년 04월_구매계획 07년 04월_구매계획 07년 06월_08年8月预想购买金额_08년9월원자재매입계획_E.P 재료비_TW 31x14mm 견적 관련 2" xfId="3268"/>
    <cellStyle name="7_구매계획 07년 04월_구매계획 07년 04월_구매계획 07년 06월_08年8月预想购买金额_08년9월원자재매입계획_E.P 재료비_TW 31x14mm 견적 관련 3" xfId="3269"/>
    <cellStyle name="7_구매계획 07년 04월_구매계획 07년 04월_구매계획 07년 06월_08年8月预想购买金额_09年经营计划1" xfId="3270"/>
    <cellStyle name="7_구매계획 07년 04월_구매계획 07년 04월_구매계획 07년 06월_08年8月预想购买金额_09年经营计划1 2" xfId="3271"/>
    <cellStyle name="7_구매계획 07년 04월_구매계획 07년 04월_구매계획 07년 06월_08年8月预想购买金额_09年经营计划1 3" xfId="3272"/>
    <cellStyle name="7_구매계획 07년 04월_구매계획 07년 04월_구매계획 07년 06월_08年8月预想购买金额_09年经营计划1_09년 경영계획(구매계획)ver2" xfId="3273"/>
    <cellStyle name="7_구매계획 07년 04월_구매계획 07년 04월_구매계획 07년 06월_08年8月预想购买金额_09年经营计划1_09년 경영계획(구매계획)ver2 2" xfId="3274"/>
    <cellStyle name="7_구매계획 07년 04월_구매계획 07년 04월_구매계획 07년 06월_08年8月预想购买金额_09年经营计划1_09년 경영계획(구매계획)ver2 3" xfId="3275"/>
    <cellStyle name="7_구매계획 07년 04월_구매계획 07년 04월_구매계획 07년 06월_08年8月预想购买金额_09年经营计划1_09년 경영계획(구매계획)ver2_2010년 COST DOWN 실적및 재료비 내역(3월)" xfId="3276"/>
    <cellStyle name="7_구매계획 07년 04월_구매계획 07년 04월_구매계획 07년 06월_08年8月预想购买金额_09年经营计划1_09년 경영계획(구매계획)ver2_2010년 COST DOWN 실적및 재료비 내역(3월) 2" xfId="3277"/>
    <cellStyle name="7_구매계획 07년 04월_구매계획 07년 04월_구매계획 07년 06월_08年8月预想购买金额_09年经营计划1_09년 경영계획(구매계획)ver2_2010년 COST DOWN 실적및 재료비 내역(3월) 3" xfId="3278"/>
    <cellStyle name="7_구매계획 07년 04월_구매계획 07년 04월_구매계획 07년 06월_08年8月预想购买金额_09年经营计划1_09년 경영계획(구매계획)ver2_2010년 COST DOWN 실적및 재료비 내역(3월)_TW 31x14mm 견적 관련" xfId="3279"/>
    <cellStyle name="7_구매계획 07년 04월_구매계획 07년 04월_구매계획 07년 06월_08年8月预想购买金额_09年经营计划1_09년 경영계획(구매계획)ver2_2010년 COST DOWN 실적및 재료비 내역(3월)_TW 31x14mm 견적 관련 2" xfId="3280"/>
    <cellStyle name="7_구매계획 07년 04월_구매계획 07년 04월_구매계획 07년 06월_08年8月预想购买金额_09年经营计划1_09년 경영계획(구매계획)ver2_2010년 COST DOWN 실적및 재료비 내역(3월)_TW 31x14mm 견적 관련 3" xfId="3281"/>
    <cellStyle name="7_구매계획 07년 04월_구매계획 07년 04월_구매계획 07년 06월_08年8月预想购买金额_09年经营计划1_09년 경영계획(구매계획)ver2_2010년 판매계획대비 실적" xfId="3282"/>
    <cellStyle name="7_구매계획 07년 04월_구매계획 07년 04월_구매계획 07년 06월_08年8月预想购买金额_09年经营计划1_09년 경영계획(구매계획)ver2_2010년 판매계획대비 실적 2" xfId="3283"/>
    <cellStyle name="7_구매계획 07년 04월_구매계획 07년 04월_구매계획 07년 06월_08年8月预想购买金额_09年经营计划1_09년 경영계획(구매계획)ver2_2010년 판매계획대비 실적 3" xfId="3284"/>
    <cellStyle name="7_구매계획 07년 04월_구매계획 07년 04월_구매계획 07년 06월_08年8月预想购买金额_09年经营计划1_09년 경영계획(구매계획)ver2_2010년 판매계획대비 실적_TW 31x14mm 견적 관련" xfId="3285"/>
    <cellStyle name="7_구매계획 07년 04월_구매계획 07년 04월_구매계획 07년 06월_08年8月预想购买金额_09年经营计划1_09년 경영계획(구매계획)ver2_2010년 판매계획대비 실적_TW 31x14mm 견적 관련 2" xfId="3286"/>
    <cellStyle name="7_구매계획 07년 04월_구매계획 07년 04월_구매계획 07년 06월_08年8月预想购买金额_09年经营计划1_09년 경영계획(구매계획)ver2_2010년 판매계획대비 실적_TW 31x14mm 견적 관련 3" xfId="3287"/>
    <cellStyle name="7_구매계획 07년 04월_구매계획 07년 04월_구매계획 07년 06월_08年8月预想购买金额_09年经营计划1_09년 경영계획(구매계획)ver2_2010년_CD_계획(2010.04.15)" xfId="3288"/>
    <cellStyle name="7_구매계획 07년 04월_구매계획 07년 04월_구매계획 07년 06월_08年8月预想购买金额_09年经营计划1_09년 경영계획(구매계획)ver2_2010년_CD_계획(2010.04.15) 2" xfId="3289"/>
    <cellStyle name="7_구매계획 07년 04월_구매계획 07년 04월_구매계획 07년 06월_08年8月预想购买金额_09年经营计划1_09년 경영계획(구매계획)ver2_2010년_CD_계획(2010.04.15) 3" xfId="3290"/>
    <cellStyle name="7_구매계획 07년 04월_구매계획 07년 04월_구매계획 07년 06월_08年8月预想购买金额_09年经营计划1_09년 경영계획(구매계획)ver2_2010년_CD_계획(2010.04.15)_TW 31x14mm 견적 관련" xfId="3291"/>
    <cellStyle name="7_구매계획 07년 04월_구매계획 07년 04월_구매계획 07년 06월_08年8月预想购买金额_09年经营计划1_09년 경영계획(구매계획)ver2_2010년_CD_계획(2010.04.15)_TW 31x14mm 견적 관련 2" xfId="3292"/>
    <cellStyle name="7_구매계획 07년 04월_구매계획 07년 04월_구매계획 07년 06월_08年8月预想购买金额_09年经营计划1_09년 경영계획(구매계획)ver2_2010년_CD_계획(2010.04.15)_TW 31x14mm 견적 관련 3" xfId="3293"/>
    <cellStyle name="7_구매계획 07년 04월_구매계획 07년 04월_구매계획 07년 06월_08年8月预想购买金额_09年经营计划1_09년 경영계획(구매계획)ver2_E.P 재료비" xfId="3294"/>
    <cellStyle name="7_구매계획 07년 04월_구매계획 07년 04월_구매계획 07년 06월_08年8月预想购买金额_09年经营计划1_09년 경영계획(구매계획)ver2_E.P 재료비 2" xfId="3295"/>
    <cellStyle name="7_구매계획 07년 04월_구매계획 07년 04월_구매계획 07년 06월_08年8月预想购买金额_09年经营计划1_09년 경영계획(구매계획)ver2_E.P 재료비 3" xfId="3296"/>
    <cellStyle name="7_구매계획 07년 04월_구매계획 07년 04월_구매계획 07년 06월_08年8月预想购买金额_09年经营计划1_09년 경영계획(구매계획)ver2_E.P 재료비.-1xls(1)" xfId="3297"/>
    <cellStyle name="7_구매계획 07년 04월_구매계획 07년 04월_구매계획 07년 06월_08年8月预想购买金额_09年经营计划1_09년 경영계획(구매계획)ver2_E.P 재료비.-1xls(1) 2" xfId="3298"/>
    <cellStyle name="7_구매계획 07년 04월_구매계획 07년 04월_구매계획 07년 06월_08年8月预想购买金额_09年经营计划1_09년 경영계획(구매계획)ver2_E.P 재료비.-1xls(1) 3" xfId="3299"/>
    <cellStyle name="7_구매계획 07년 04월_구매계획 07년 04월_구매계획 07년 06월_08年8月预想购买金额_09年经营计划1_09년 경영계획(구매계획)ver2_E.P 재료비.-1xls(1)(1)" xfId="3300"/>
    <cellStyle name="7_구매계획 07년 04월_구매계획 07년 04월_구매계획 07년 06월_08年8月预想购买金额_09年经营计划1_09년 경영계획(구매계획)ver2_E.P 재료비.-1xls(1)(1) 2" xfId="3301"/>
    <cellStyle name="7_구매계획 07년 04월_구매계획 07년 04월_구매계획 07년 06월_08年8月预想购买金额_09年经营计划1_09년 경영계획(구매계획)ver2_E.P 재료비.-1xls(1)(1) 3" xfId="3302"/>
    <cellStyle name="7_구매계획 07년 04월_구매계획 07년 04월_구매계획 07년 06월_08年8月预想购买金额_09年经营计划1_09년 경영계획(구매계획)ver2_E.P 재료비.-1xls(1)(1)_TW 31x14mm 견적 관련" xfId="3303"/>
    <cellStyle name="7_구매계획 07년 04월_구매계획 07년 04월_구매계획 07년 06월_08年8月预想购买金额_09年经营计划1_09년 경영계획(구매계획)ver2_E.P 재료비.-1xls(1)(1)_TW 31x14mm 견적 관련 2" xfId="3304"/>
    <cellStyle name="7_구매계획 07년 04월_구매계획 07년 04월_구매계획 07년 06월_08年8月预想购买金额_09年经营计划1_09년 경영계획(구매계획)ver2_E.P 재료비.-1xls(1)(1)_TW 31x14mm 견적 관련 3" xfId="3305"/>
    <cellStyle name="7_구매계획 07년 04월_구매계획 07년 04월_구매계획 07년 06월_08年8月预想购买金额_09年经营计划1_09년 경영계획(구매계획)ver2_E.P 재료비.-1xls(1)_TW 31x14mm 견적 관련" xfId="3306"/>
    <cellStyle name="7_구매계획 07년 04월_구매계획 07년 04월_구매계획 07년 06월_08年8月预想购买金额_09年经营计划1_09년 경영계획(구매계획)ver2_E.P 재료비.-1xls(1)_TW 31x14mm 견적 관련 2" xfId="3307"/>
    <cellStyle name="7_구매계획 07년 04월_구매계획 07년 04월_구매계획 07년 06월_08年8月预想购买金额_09年经营计划1_09년 경영계획(구매계획)ver2_E.P 재료비.-1xls(1)_TW 31x14mm 견적 관련 3" xfId="3308"/>
    <cellStyle name="7_구매계획 07년 04월_구매계획 07년 04월_구매계획 07년 06월_08年8月预想购买金额_09年经营计划1_09년 경영계획(구매계획)ver2_E.P 재료비_TW 31x14mm 견적 관련" xfId="3309"/>
    <cellStyle name="7_구매계획 07년 04월_구매계획 07년 04월_구매계획 07년 06월_08年8月预想购买金额_09年经营计划1_09년 경영계획(구매계획)ver2_E.P 재료비_TW 31x14mm 견적 관련 2" xfId="3310"/>
    <cellStyle name="7_구매계획 07년 04월_구매계획 07년 04월_구매계획 07년 06월_08年8月预想购买金额_09年经营计划1_09년 경영계획(구매계획)ver2_E.P 재료비_TW 31x14mm 견적 관련 3" xfId="3311"/>
    <cellStyle name="7_구매계획 07년 04월_구매계획 07년 04월_구매계획 07년 06월_08年8月预想购买金额_09年经营计划1_2010년 COST DOWN 실적및 재료비 내역(3월)" xfId="3312"/>
    <cellStyle name="7_구매계획 07년 04월_구매계획 07년 04월_구매계획 07년 06월_08年8月预想购买金额_09年经营计划1_2010년 COST DOWN 실적및 재료비 내역(3월) 2" xfId="3313"/>
    <cellStyle name="7_구매계획 07년 04월_구매계획 07년 04월_구매계획 07년 06월_08年8月预想购买金额_09年经营计划1_2010년 COST DOWN 실적및 재료비 내역(3월) 3" xfId="3314"/>
    <cellStyle name="7_구매계획 07년 04월_구매계획 07년 04월_구매계획 07년 06월_08年8月预想购买金额_09年经营计划1_2010년 COST DOWN 실적및 재료비 내역(3월)_TW 31x14mm 견적 관련" xfId="3315"/>
    <cellStyle name="7_구매계획 07년 04월_구매계획 07년 04월_구매계획 07년 06월_08年8月预想购买金额_09年经营计划1_2010년 COST DOWN 실적및 재료비 내역(3월)_TW 31x14mm 견적 관련 2" xfId="3316"/>
    <cellStyle name="7_구매계획 07년 04월_구매계획 07년 04월_구매계획 07년 06월_08年8月预想购买金额_09年经营计划1_2010년 COST DOWN 실적및 재료비 내역(3월)_TW 31x14mm 견적 관련 3" xfId="3317"/>
    <cellStyle name="7_구매계획 07년 04월_구매계획 07년 04월_구매계획 07년 06월_08年8月预想购买金额_09年经营计划1_2010년 판매계획대비 실적" xfId="3318"/>
    <cellStyle name="7_구매계획 07년 04월_구매계획 07년 04월_구매계획 07년 06월_08年8月预想购买金额_09年经营计划1_2010년 판매계획대비 실적 2" xfId="3319"/>
    <cellStyle name="7_구매계획 07년 04월_구매계획 07년 04월_구매계획 07년 06월_08年8月预想购买金额_09年经营计划1_2010년 판매계획대비 실적 3" xfId="3320"/>
    <cellStyle name="7_구매계획 07년 04월_구매계획 07년 04월_구매계획 07년 06월_08年8月预想购买金额_09年经营计划1_2010년 판매계획대비 실적_TW 31x14mm 견적 관련" xfId="3321"/>
    <cellStyle name="7_구매계획 07년 04월_구매계획 07년 04월_구매계획 07년 06월_08年8月预想购买金额_09年经营计划1_2010년 판매계획대비 실적_TW 31x14mm 견적 관련 2" xfId="3322"/>
    <cellStyle name="7_구매계획 07년 04월_구매계획 07년 04월_구매계획 07년 06월_08年8月预想购买金额_09年经营计划1_2010년 판매계획대비 실적_TW 31x14mm 견적 관련 3" xfId="3323"/>
    <cellStyle name="7_구매계획 07년 04월_구매계획 07년 04월_구매계획 07년 06월_08年8月预想购买金额_09年经营计划1_2010년_CD_계획(2010.04.15)" xfId="3324"/>
    <cellStyle name="7_구매계획 07년 04월_구매계획 07년 04월_구매계획 07년 06월_08年8月预想购买金额_09年经营计划1_2010년_CD_계획(2010.04.15) 2" xfId="3325"/>
    <cellStyle name="7_구매계획 07년 04월_구매계획 07년 04월_구매계획 07년 06월_08年8月预想购买金额_09年经营计划1_2010년_CD_계획(2010.04.15) 3" xfId="3326"/>
    <cellStyle name="7_구매계획 07년 04월_구매계획 07년 04월_구매계획 07년 06월_08年8月预想购买金额_09年经营计划1_2010년_CD_계획(2010.04.15)_TW 31x14mm 견적 관련" xfId="3327"/>
    <cellStyle name="7_구매계획 07년 04월_구매계획 07년 04월_구매계획 07년 06월_08年8月预想购买金额_09年经营计划1_2010년_CD_계획(2010.04.15)_TW 31x14mm 견적 관련 2" xfId="3328"/>
    <cellStyle name="7_구매계획 07년 04월_구매계획 07년 04월_구매계획 07년 06월_08年8月预想购买金额_09年经营计划1_2010년_CD_계획(2010.04.15)_TW 31x14mm 견적 관련 3" xfId="3329"/>
    <cellStyle name="7_구매계획 07년 04월_구매계획 07년 04월_구매계획 07년 06월_08年8月预想购买金额_09年经营计划1_E.P 재료비" xfId="3330"/>
    <cellStyle name="7_구매계획 07년 04월_구매계획 07년 04월_구매계획 07년 06월_08年8月预想购买金额_09年经营计划1_E.P 재료비 2" xfId="3331"/>
    <cellStyle name="7_구매계획 07년 04월_구매계획 07년 04월_구매계획 07년 06월_08年8月预想购买金额_09年经营计划1_E.P 재료비 3" xfId="3332"/>
    <cellStyle name="7_구매계획 07년 04월_구매계획 07년 04월_구매계획 07년 06월_08年8月预想购买金额_09年经营计划1_E.P 재료비.-1xls(1)" xfId="3333"/>
    <cellStyle name="7_구매계획 07년 04월_구매계획 07년 04월_구매계획 07년 06월_08年8月预想购买金额_09年经营计划1_E.P 재료비.-1xls(1) 2" xfId="3334"/>
    <cellStyle name="7_구매계획 07년 04월_구매계획 07년 04월_구매계획 07년 06월_08年8月预想购买金额_09年经营计划1_E.P 재료비.-1xls(1) 3" xfId="3335"/>
    <cellStyle name="7_구매계획 07년 04월_구매계획 07년 04월_구매계획 07년 06월_08年8月预想购买金额_09年经营计划1_E.P 재료비.-1xls(1)(1)" xfId="3336"/>
    <cellStyle name="7_구매계획 07년 04월_구매계획 07년 04월_구매계획 07년 06월_08年8月预想购买金额_09年经营计划1_E.P 재료비.-1xls(1)(1) 2" xfId="3337"/>
    <cellStyle name="7_구매계획 07년 04월_구매계획 07년 04월_구매계획 07년 06월_08年8月预想购买金额_09年经营计划1_E.P 재료비.-1xls(1)(1) 3" xfId="3338"/>
    <cellStyle name="7_구매계획 07년 04월_구매계획 07년 04월_구매계획 07년 06월_08年8月预想购买金额_09年经营计划1_E.P 재료비.-1xls(1)(1)_TW 31x14mm 견적 관련" xfId="3339"/>
    <cellStyle name="7_구매계획 07년 04월_구매계획 07년 04월_구매계획 07년 06월_08年8月预想购买金额_09年经营计划1_E.P 재료비.-1xls(1)(1)_TW 31x14mm 견적 관련 2" xfId="3340"/>
    <cellStyle name="7_구매계획 07년 04월_구매계획 07년 04월_구매계획 07년 06월_08年8月预想购买金额_09年经营计划1_E.P 재료비.-1xls(1)(1)_TW 31x14mm 견적 관련 3" xfId="3341"/>
    <cellStyle name="7_구매계획 07년 04월_구매계획 07년 04월_구매계획 07년 06월_08年8月预想购买金额_09年经营计划1_E.P 재료비.-1xls(1)_TW 31x14mm 견적 관련" xfId="3342"/>
    <cellStyle name="7_구매계획 07년 04월_구매계획 07년 04월_구매계획 07년 06월_08年8月预想购买金额_09年经营计划1_E.P 재료비.-1xls(1)_TW 31x14mm 견적 관련 2" xfId="3343"/>
    <cellStyle name="7_구매계획 07년 04월_구매계획 07년 04월_구매계획 07년 06월_08年8月预想购买金额_09年经营计划1_E.P 재료비.-1xls(1)_TW 31x14mm 견적 관련 3" xfId="3344"/>
    <cellStyle name="7_구매계획 07년 04월_구매계획 07년 04월_구매계획 07년 06월_08年8月预想购买金额_09年经营计划1_E.P 재료비_TW 31x14mm 견적 관련" xfId="3345"/>
    <cellStyle name="7_구매계획 07년 04월_구매계획 07년 04월_구매계획 07년 06월_08年8月预想购买金额_09年经营计划1_E.P 재료비_TW 31x14mm 견적 관련 2" xfId="3346"/>
    <cellStyle name="7_구매계획 07년 04월_구매계획 07년 04월_구매계획 07년 06월_08年8月预想购买金额_09年经营计划1_E.P 재료비_TW 31x14mm 견적 관련 3" xfId="3347"/>
    <cellStyle name="7_구매계획 07년 04월_구매계획 07년 04월_구매계획 07년 06월_08年8月预想购买金额_2010년 COST DOWN 실적및 재료비 내역(3월)" xfId="3348"/>
    <cellStyle name="7_구매계획 07년 04월_구매계획 07년 04월_구매계획 07년 06월_08年8月预想购买金额_2010년 COST DOWN 실적및 재료비 내역(3월) 2" xfId="3349"/>
    <cellStyle name="7_구매계획 07년 04월_구매계획 07년 04월_구매계획 07년 06월_08年8月预想购买金额_2010년 COST DOWN 실적및 재료비 내역(3월) 3" xfId="3350"/>
    <cellStyle name="7_구매계획 07년 04월_구매계획 07년 04월_구매계획 07년 06월_08年8月预想购买金额_2010년 COST DOWN 실적및 재료비 내역(3월)_TW 31x14mm 견적 관련" xfId="3351"/>
    <cellStyle name="7_구매계획 07년 04월_구매계획 07년 04월_구매계획 07년 06월_08年8月预想购买金额_2010년 COST DOWN 실적및 재료비 내역(3월)_TW 31x14mm 견적 관련 2" xfId="3352"/>
    <cellStyle name="7_구매계획 07년 04월_구매계획 07년 04월_구매계획 07년 06월_08年8月预想购买金额_2010년 COST DOWN 실적및 재료비 내역(3월)_TW 31x14mm 견적 관련 3" xfId="3353"/>
    <cellStyle name="7_구매계획 07년 04월_구매계획 07년 04월_구매계획 07년 06월_08年8月预想购买金额_2010년 판매계획대비 실적" xfId="3354"/>
    <cellStyle name="7_구매계획 07년 04월_구매계획 07년 04월_구매계획 07년 06월_08年8月预想购买金额_2010년 판매계획대비 실적 2" xfId="3355"/>
    <cellStyle name="7_구매계획 07년 04월_구매계획 07년 04월_구매계획 07년 06월_08年8月预想购买金额_2010년 판매계획대비 실적 3" xfId="3356"/>
    <cellStyle name="7_구매계획 07년 04월_구매계획 07년 04월_구매계획 07년 06월_08年8月预想购买金额_2010년 판매계획대비 실적_TW 31x14mm 견적 관련" xfId="3357"/>
    <cellStyle name="7_구매계획 07년 04월_구매계획 07년 04월_구매계획 07년 06월_08年8月预想购买金额_2010년 판매계획대비 실적_TW 31x14mm 견적 관련 2" xfId="3358"/>
    <cellStyle name="7_구매계획 07년 04월_구매계획 07년 04월_구매계획 07년 06월_08年8月预想购买金额_2010년 판매계획대비 실적_TW 31x14mm 견적 관련 3" xfId="3359"/>
    <cellStyle name="7_구매계획 07년 04월_구매계획 07년 04월_구매계획 07년 06월_08年8月预想购买金额_2010년_CD_계획(2010.04.15)" xfId="3360"/>
    <cellStyle name="7_구매계획 07년 04월_구매계획 07년 04월_구매계획 07년 06월_08年8月预想购买金额_2010년_CD_계획(2010.04.15) 2" xfId="3361"/>
    <cellStyle name="7_구매계획 07년 04월_구매계획 07년 04월_구매계획 07년 06월_08年8月预想购买金额_2010년_CD_계획(2010.04.15) 3" xfId="3362"/>
    <cellStyle name="7_구매계획 07년 04월_구매계획 07년 04월_구매계획 07년 06월_08年8月预想购买金额_2010년_CD_계획(2010.04.15)_TW 31x14mm 견적 관련" xfId="3363"/>
    <cellStyle name="7_구매계획 07년 04월_구매계획 07년 04월_구매계획 07년 06월_08年8月预想购买金额_2010년_CD_계획(2010.04.15)_TW 31x14mm 견적 관련 2" xfId="3364"/>
    <cellStyle name="7_구매계획 07년 04월_구매계획 07년 04월_구매계획 07년 06월_08年8月预想购买金额_2010년_CD_계획(2010.04.15)_TW 31x14mm 견적 관련 3" xfId="3365"/>
    <cellStyle name="7_구매계획 07년 04월_구매계획 07년 04월_구매계획 07년 06월_08年8月预想购买金额_E.P 재료비" xfId="3366"/>
    <cellStyle name="7_구매계획 07년 04월_구매계획 07년 04월_구매계획 07년 06월_08年8月预想购买金额_E.P 재료비 2" xfId="3367"/>
    <cellStyle name="7_구매계획 07년 04월_구매계획 07년 04월_구매계획 07년 06월_08年8月预想购买金额_E.P 재료비 3" xfId="3368"/>
    <cellStyle name="7_구매계획 07년 04월_구매계획 07년 04월_구매계획 07년 06월_08年8月预想购买金额_E.P 재료비.-1xls(1)" xfId="3369"/>
    <cellStyle name="7_구매계획 07년 04월_구매계획 07년 04월_구매계획 07년 06월_08年8月预想购买金额_E.P 재료비.-1xls(1) 2" xfId="3370"/>
    <cellStyle name="7_구매계획 07년 04월_구매계획 07년 04월_구매계획 07년 06월_08年8月预想购买金额_E.P 재료비.-1xls(1) 3" xfId="3371"/>
    <cellStyle name="7_구매계획 07년 04월_구매계획 07년 04월_구매계획 07년 06월_08年8月预想购买金额_E.P 재료비.-1xls(1)(1)" xfId="3372"/>
    <cellStyle name="7_구매계획 07년 04월_구매계획 07년 04월_구매계획 07년 06월_08年8月预想购买金额_E.P 재료비.-1xls(1)(1) 2" xfId="3373"/>
    <cellStyle name="7_구매계획 07년 04월_구매계획 07년 04월_구매계획 07년 06월_08年8月预想购买金额_E.P 재료비.-1xls(1)(1) 3" xfId="3374"/>
    <cellStyle name="7_구매계획 07년 04월_구매계획 07년 04월_구매계획 07년 06월_08年8月预想购买金额_E.P 재료비.-1xls(1)(1)_TW 31x14mm 견적 관련" xfId="3375"/>
    <cellStyle name="7_구매계획 07년 04월_구매계획 07년 04월_구매계획 07년 06월_08年8月预想购买金额_E.P 재료비.-1xls(1)(1)_TW 31x14mm 견적 관련 2" xfId="3376"/>
    <cellStyle name="7_구매계획 07년 04월_구매계획 07년 04월_구매계획 07년 06월_08年8月预想购买金额_E.P 재료비.-1xls(1)(1)_TW 31x14mm 견적 관련 3" xfId="3377"/>
    <cellStyle name="7_구매계획 07년 04월_구매계획 07년 04월_구매계획 07년 06월_08年8月预想购买金额_E.P 재료비.-1xls(1)_TW 31x14mm 견적 관련" xfId="3378"/>
    <cellStyle name="7_구매계획 07년 04월_구매계획 07년 04월_구매계획 07년 06월_08年8月预想购买金额_E.P 재료비.-1xls(1)_TW 31x14mm 견적 관련 2" xfId="3379"/>
    <cellStyle name="7_구매계획 07년 04월_구매계획 07년 04월_구매계획 07년 06월_08年8月预想购买金额_E.P 재료비.-1xls(1)_TW 31x14mm 견적 관련 3" xfId="3380"/>
    <cellStyle name="7_구매계획 07년 04월_구매계획 07년 04월_구매계획 07년 06월_08年8月预想购买金额_E.P 재료비_TW 31x14mm 견적 관련" xfId="3381"/>
    <cellStyle name="7_구매계획 07년 04월_구매계획 07년 04월_구매계획 07년 06월_08年8月预想购买金额_E.P 재료비_TW 31x14mm 견적 관련 2" xfId="3382"/>
    <cellStyle name="7_구매계획 07년 04월_구매계획 07년 04월_구매계획 07년 06월_08年8月预想购买金额_E.P 재료비_TW 31x14mm 견적 관련 3" xfId="3383"/>
    <cellStyle name="7_구매계획 07년 04월_구매계획 07년 04월_구매계획 07년 06월_09년 경영계획(구매계획)ver2" xfId="3384"/>
    <cellStyle name="7_구매계획 07년 04월_구매계획 07년 04월_구매계획 07년 06월_09년 경영계획(구매계획)ver2 2" xfId="3385"/>
    <cellStyle name="7_구매계획 07년 04월_구매계획 07년 04월_구매계획 07년 06월_09년 경영계획(구매계획)ver2 3" xfId="3386"/>
    <cellStyle name="7_구매계획 07년 04월_구매계획 07년 04월_구매계획 07년 06월_09년 경영계획(구매계획)ver2_2010년 COST DOWN 실적및 재료비 내역(3월)" xfId="3387"/>
    <cellStyle name="7_구매계획 07년 04월_구매계획 07년 04월_구매계획 07년 06월_09년 경영계획(구매계획)ver2_2010년 COST DOWN 실적및 재료비 내역(3월) 2" xfId="3388"/>
    <cellStyle name="7_구매계획 07년 04월_구매계획 07년 04월_구매계획 07년 06월_09년 경영계획(구매계획)ver2_2010년 COST DOWN 실적및 재료비 내역(3월) 3" xfId="3389"/>
    <cellStyle name="7_구매계획 07년 04월_구매계획 07년 04월_구매계획 07년 06월_09년 경영계획(구매계획)ver2_2010년 COST DOWN 실적및 재료비 내역(3월)_TW 31x14mm 견적 관련" xfId="3390"/>
    <cellStyle name="7_구매계획 07년 04월_구매계획 07년 04월_구매계획 07년 06월_09년 경영계획(구매계획)ver2_2010년 COST DOWN 실적및 재료비 내역(3월)_TW 31x14mm 견적 관련 2" xfId="3391"/>
    <cellStyle name="7_구매계획 07년 04월_구매계획 07년 04월_구매계획 07년 06월_09년 경영계획(구매계획)ver2_2010년 COST DOWN 실적및 재료비 내역(3월)_TW 31x14mm 견적 관련 3" xfId="3392"/>
    <cellStyle name="7_구매계획 07년 04월_구매계획 07년 04월_구매계획 07년 06월_09년 경영계획(구매계획)ver2_2010년 판매계획대비 실적" xfId="3393"/>
    <cellStyle name="7_구매계획 07년 04월_구매계획 07년 04월_구매계획 07년 06월_09년 경영계획(구매계획)ver2_2010년 판매계획대비 실적 2" xfId="3394"/>
    <cellStyle name="7_구매계획 07년 04월_구매계획 07년 04월_구매계획 07년 06월_09년 경영계획(구매계획)ver2_2010년 판매계획대비 실적 3" xfId="3395"/>
    <cellStyle name="7_구매계획 07년 04월_구매계획 07년 04월_구매계획 07년 06월_09년 경영계획(구매계획)ver2_2010년 판매계획대비 실적_TW 31x14mm 견적 관련" xfId="3396"/>
    <cellStyle name="7_구매계획 07년 04월_구매계획 07년 04월_구매계획 07년 06월_09년 경영계획(구매계획)ver2_2010년 판매계획대비 실적_TW 31x14mm 견적 관련 2" xfId="3397"/>
    <cellStyle name="7_구매계획 07년 04월_구매계획 07년 04월_구매계획 07년 06월_09년 경영계획(구매계획)ver2_2010년 판매계획대비 실적_TW 31x14mm 견적 관련 3" xfId="3398"/>
    <cellStyle name="7_구매계획 07년 04월_구매계획 07년 04월_구매계획 07년 06월_09년 경영계획(구매계획)ver2_2010년_CD_계획(2010.04.15)" xfId="3399"/>
    <cellStyle name="7_구매계획 07년 04월_구매계획 07년 04월_구매계획 07년 06월_09년 경영계획(구매계획)ver2_2010년_CD_계획(2010.04.15) 2" xfId="3400"/>
    <cellStyle name="7_구매계획 07년 04월_구매계획 07년 04월_구매계획 07년 06월_09년 경영계획(구매계획)ver2_2010년_CD_계획(2010.04.15) 3" xfId="3401"/>
    <cellStyle name="7_구매계획 07년 04월_구매계획 07년 04월_구매계획 07년 06월_09년 경영계획(구매계획)ver2_2010년_CD_계획(2010.04.15)_TW 31x14mm 견적 관련" xfId="3402"/>
    <cellStyle name="7_구매계획 07년 04월_구매계획 07년 04월_구매계획 07년 06월_09년 경영계획(구매계획)ver2_2010년_CD_계획(2010.04.15)_TW 31x14mm 견적 관련 2" xfId="3403"/>
    <cellStyle name="7_구매계획 07년 04월_구매계획 07년 04월_구매계획 07년 06월_09년 경영계획(구매계획)ver2_2010년_CD_계획(2010.04.15)_TW 31x14mm 견적 관련 3" xfId="3404"/>
    <cellStyle name="7_구매계획 07년 04월_구매계획 07년 04월_구매계획 07년 06월_09년 경영계획(구매계획)ver2_E.P 재료비" xfId="3405"/>
    <cellStyle name="7_구매계획 07년 04월_구매계획 07년 04월_구매계획 07년 06월_09년 경영계획(구매계획)ver2_E.P 재료비 2" xfId="3406"/>
    <cellStyle name="7_구매계획 07년 04월_구매계획 07년 04월_구매계획 07년 06월_09년 경영계획(구매계획)ver2_E.P 재료비 3" xfId="3407"/>
    <cellStyle name="7_구매계획 07년 04월_구매계획 07년 04월_구매계획 07년 06월_09년 경영계획(구매계획)ver2_E.P 재료비.-1xls(1)" xfId="3408"/>
    <cellStyle name="7_구매계획 07년 04월_구매계획 07년 04월_구매계획 07년 06월_09년 경영계획(구매계획)ver2_E.P 재료비.-1xls(1) 2" xfId="3409"/>
    <cellStyle name="7_구매계획 07년 04월_구매계획 07년 04월_구매계획 07년 06월_09년 경영계획(구매계획)ver2_E.P 재료비.-1xls(1) 3" xfId="3410"/>
    <cellStyle name="7_구매계획 07년 04월_구매계획 07년 04월_구매계획 07년 06월_09년 경영계획(구매계획)ver2_E.P 재료비.-1xls(1)(1)" xfId="3411"/>
    <cellStyle name="7_구매계획 07년 04월_구매계획 07년 04월_구매계획 07년 06월_09년 경영계획(구매계획)ver2_E.P 재료비.-1xls(1)(1) 2" xfId="3412"/>
    <cellStyle name="7_구매계획 07년 04월_구매계획 07년 04월_구매계획 07년 06월_09년 경영계획(구매계획)ver2_E.P 재료비.-1xls(1)(1) 3" xfId="3413"/>
    <cellStyle name="7_구매계획 07년 04월_구매계획 07년 04월_구매계획 07년 06월_09년 경영계획(구매계획)ver2_E.P 재료비.-1xls(1)(1)_TW 31x14mm 견적 관련" xfId="3414"/>
    <cellStyle name="7_구매계획 07년 04월_구매계획 07년 04월_구매계획 07년 06월_09년 경영계획(구매계획)ver2_E.P 재료비.-1xls(1)(1)_TW 31x14mm 견적 관련 2" xfId="3415"/>
    <cellStyle name="7_구매계획 07년 04월_구매계획 07년 04월_구매계획 07년 06월_09년 경영계획(구매계획)ver2_E.P 재료비.-1xls(1)(1)_TW 31x14mm 견적 관련 3" xfId="3416"/>
    <cellStyle name="7_구매계획 07년 04월_구매계획 07년 04월_구매계획 07년 06월_09년 경영계획(구매계획)ver2_E.P 재료비.-1xls(1)_TW 31x14mm 견적 관련" xfId="3417"/>
    <cellStyle name="7_구매계획 07년 04월_구매계획 07년 04월_구매계획 07년 06월_09년 경영계획(구매계획)ver2_E.P 재료비.-1xls(1)_TW 31x14mm 견적 관련 2" xfId="3418"/>
    <cellStyle name="7_구매계획 07년 04월_구매계획 07년 04월_구매계획 07년 06월_09년 경영계획(구매계획)ver2_E.P 재료비.-1xls(1)_TW 31x14mm 견적 관련 3" xfId="3419"/>
    <cellStyle name="7_구매계획 07년 04월_구매계획 07년 04월_구매계획 07년 06월_09년 경영계획(구매계획)ver2_E.P 재료비_TW 31x14mm 견적 관련" xfId="3420"/>
    <cellStyle name="7_구매계획 07년 04월_구매계획 07년 04월_구매계획 07년 06월_09년 경영계획(구매계획)ver2_E.P 재료비_TW 31x14mm 견적 관련 2" xfId="3421"/>
    <cellStyle name="7_구매계획 07년 04월_구매계획 07년 04월_구매계획 07년 06월_09년 경영계획(구매계획)ver2_E.P 재료비_TW 31x14mm 견적 관련 3" xfId="3422"/>
    <cellStyle name="7_구매계획 07년 04월_구매계획 07년 04월_구매계획 07년 06월_2010년 COST DOWN 실적및 재료비 내역(3월)" xfId="3423"/>
    <cellStyle name="7_구매계획 07년 04월_구매계획 07년 04월_구매계획 07년 06월_2010년 COST DOWN 실적및 재료비 내역(3월) 2" xfId="3424"/>
    <cellStyle name="7_구매계획 07년 04월_구매계획 07년 04월_구매계획 07년 06월_2010년 COST DOWN 실적및 재료비 내역(3월) 3" xfId="3425"/>
    <cellStyle name="7_구매계획 07년 04월_구매계획 07년 04월_구매계획 07년 06월_2010년 COST DOWN 실적및 재료비 내역(3월)_TW 31x14mm 견적 관련" xfId="3426"/>
    <cellStyle name="7_구매계획 07년 04월_구매계획 07년 04월_구매계획 07년 06월_2010년 COST DOWN 실적및 재료비 내역(3월)_TW 31x14mm 견적 관련 2" xfId="3427"/>
    <cellStyle name="7_구매계획 07년 04월_구매계획 07년 04월_구매계획 07년 06월_2010년 COST DOWN 실적및 재료비 내역(3월)_TW 31x14mm 견적 관련 3" xfId="3428"/>
    <cellStyle name="7_구매계획 07년 04월_구매계획 07년 04월_구매계획 07년 06월_2010년 판매계획대비 실적" xfId="3429"/>
    <cellStyle name="7_구매계획 07년 04월_구매계획 07년 04월_구매계획 07년 06월_2010년 판매계획대비 실적 2" xfId="3430"/>
    <cellStyle name="7_구매계획 07년 04월_구매계획 07년 04월_구매계획 07년 06월_2010년 판매계획대비 실적 3" xfId="3431"/>
    <cellStyle name="7_구매계획 07년 04월_구매계획 07년 04월_구매계획 07년 06월_2010년 판매계획대비 실적_TW 31x14mm 견적 관련" xfId="3432"/>
    <cellStyle name="7_구매계획 07년 04월_구매계획 07년 04월_구매계획 07년 06월_2010년 판매계획대비 실적_TW 31x14mm 견적 관련 2" xfId="3433"/>
    <cellStyle name="7_구매계획 07년 04월_구매계획 07년 04월_구매계획 07년 06월_2010년 판매계획대비 실적_TW 31x14mm 견적 관련 3" xfId="3434"/>
    <cellStyle name="7_구매계획 07년 04월_구매계획 07년 04월_구매계획 07년 06월_2010년_CD_계획(2010.04.15)" xfId="3435"/>
    <cellStyle name="7_구매계획 07년 04월_구매계획 07년 04월_구매계획 07년 06월_2010년_CD_계획(2010.04.15) 2" xfId="3436"/>
    <cellStyle name="7_구매계획 07년 04월_구매계획 07년 04월_구매계획 07년 06월_2010년_CD_계획(2010.04.15) 3" xfId="3437"/>
    <cellStyle name="7_구매계획 07년 04월_구매계획 07년 04월_구매계획 07년 06월_2010년_CD_계획(2010.04.15)_TW 31x14mm 견적 관련" xfId="3438"/>
    <cellStyle name="7_구매계획 07년 04월_구매계획 07년 04월_구매계획 07년 06월_2010년_CD_계획(2010.04.15)_TW 31x14mm 견적 관련 2" xfId="3439"/>
    <cellStyle name="7_구매계획 07년 04월_구매계획 07년 04월_구매계획 07년 06월_2010년_CD_계획(2010.04.15)_TW 31x14mm 견적 관련 3" xfId="3440"/>
    <cellStyle name="7_구매계획 07년 04월_구매계획 07년 04월_구매계획 07년 06월_E.P 재료비" xfId="3441"/>
    <cellStyle name="7_구매계획 07년 04월_구매계획 07년 04월_구매계획 07년 06월_E.P 재료비 2" xfId="3442"/>
    <cellStyle name="7_구매계획 07년 04월_구매계획 07년 04월_구매계획 07년 06월_E.P 재료비 3" xfId="3443"/>
    <cellStyle name="7_구매계획 07년 04월_구매계획 07년 04월_구매계획 07년 06월_E.P 재료비.-1xls(1)" xfId="3444"/>
    <cellStyle name="7_구매계획 07년 04월_구매계획 07년 04월_구매계획 07년 06월_E.P 재료비.-1xls(1) 2" xfId="3445"/>
    <cellStyle name="7_구매계획 07년 04월_구매계획 07년 04월_구매계획 07년 06월_E.P 재료비.-1xls(1) 3" xfId="3446"/>
    <cellStyle name="7_구매계획 07년 04월_구매계획 07년 04월_구매계획 07년 06월_E.P 재료비.-1xls(1)(1)" xfId="3447"/>
    <cellStyle name="7_구매계획 07년 04월_구매계획 07년 04월_구매계획 07년 06월_E.P 재료비.-1xls(1)(1) 2" xfId="3448"/>
    <cellStyle name="7_구매계획 07년 04월_구매계획 07년 04월_구매계획 07년 06월_E.P 재료비.-1xls(1)(1) 3" xfId="3449"/>
    <cellStyle name="7_구매계획 07년 04월_구매계획 07년 04월_구매계획 07년 06월_E.P 재료비.-1xls(1)(1)_TW 31x14mm 견적 관련" xfId="3450"/>
    <cellStyle name="7_구매계획 07년 04월_구매계획 07년 04월_구매계획 07년 06월_E.P 재료비.-1xls(1)(1)_TW 31x14mm 견적 관련 2" xfId="3451"/>
    <cellStyle name="7_구매계획 07년 04월_구매계획 07년 04월_구매계획 07년 06월_E.P 재료비.-1xls(1)(1)_TW 31x14mm 견적 관련 3" xfId="3452"/>
    <cellStyle name="7_구매계획 07년 04월_구매계획 07년 04월_구매계획 07년 06월_E.P 재료비.-1xls(1)_TW 31x14mm 견적 관련" xfId="3453"/>
    <cellStyle name="7_구매계획 07년 04월_구매계획 07년 04월_구매계획 07년 06월_E.P 재료비.-1xls(1)_TW 31x14mm 견적 관련 2" xfId="3454"/>
    <cellStyle name="7_구매계획 07년 04월_구매계획 07년 04월_구매계획 07년 06월_E.P 재료비.-1xls(1)_TW 31x14mm 견적 관련 3" xfId="3455"/>
    <cellStyle name="7_구매계획 07년 04월_구매계획 07년 04월_구매계획 07년 06월_E.P 재료비_TW 31x14mm 견적 관련" xfId="3456"/>
    <cellStyle name="7_구매계획 07년 04월_구매계획 07년 04월_구매계획 07년 06월_E.P 재료비_TW 31x14mm 견적 관련 2" xfId="3457"/>
    <cellStyle name="7_구매계획 07년 04월_구매계획 07년 04월_구매계획 07년 06월_E.P 재료비_TW 31x14mm 견적 관련 3" xfId="3458"/>
    <cellStyle name="7_구매계획 07년 04월_구매계획 07년 05월" xfId="3459"/>
    <cellStyle name="7_구매계획 07년 04월_구매계획 07년 05월 2" xfId="3460"/>
    <cellStyle name="7_구매계획 07년 04월_구매계획 07년 05월 3" xfId="3461"/>
    <cellStyle name="7_구매계획 07년 04월_구매계획 07년 05월_08년9월원자재매입계획" xfId="3462"/>
    <cellStyle name="7_구매계획 07년 04월_구매계획 07년 05월_08년9월원자재매입계획 2" xfId="3463"/>
    <cellStyle name="7_구매계획 07년 04월_구매계획 07년 05월_08년9월원자재매입계획 3" xfId="3464"/>
    <cellStyle name="7_구매계획 07년 04월_구매계획 07년 05월_08년9월원자재매입계획_09년 경영계획(구매계획)ver2" xfId="3465"/>
    <cellStyle name="7_구매계획 07년 04월_구매계획 07년 05월_08년9월원자재매입계획_09년 경영계획(구매계획)ver2 2" xfId="3466"/>
    <cellStyle name="7_구매계획 07년 04월_구매계획 07년 05월_08년9월원자재매입계획_09년 경영계획(구매계획)ver2 3" xfId="3467"/>
    <cellStyle name="7_구매계획 07년 04월_구매계획 07년 05월_08년9월원자재매입계획_09년 경영계획(구매계획)ver2_2010년 COST DOWN 실적및 재료비 내역(3월)" xfId="3468"/>
    <cellStyle name="7_구매계획 07년 04월_구매계획 07년 05월_08년9월원자재매입계획_09년 경영계획(구매계획)ver2_2010년 COST DOWN 실적및 재료비 내역(3월) 2" xfId="3469"/>
    <cellStyle name="7_구매계획 07년 04월_구매계획 07년 05월_08년9월원자재매입계획_09년 경영계획(구매계획)ver2_2010년 COST DOWN 실적및 재료비 내역(3월) 3" xfId="3470"/>
    <cellStyle name="7_구매계획 07년 04월_구매계획 07년 05월_08년9월원자재매입계획_09년 경영계획(구매계획)ver2_2010년 COST DOWN 실적및 재료비 내역(3월)_TW 31x14mm 견적 관련" xfId="3471"/>
    <cellStyle name="7_구매계획 07년 04월_구매계획 07년 05월_08년9월원자재매입계획_09년 경영계획(구매계획)ver2_2010년 COST DOWN 실적및 재료비 내역(3월)_TW 31x14mm 견적 관련 2" xfId="3472"/>
    <cellStyle name="7_구매계획 07년 04월_구매계획 07년 05월_08년9월원자재매입계획_09년 경영계획(구매계획)ver2_2010년 COST DOWN 실적및 재료비 내역(3월)_TW 31x14mm 견적 관련 3" xfId="3473"/>
    <cellStyle name="7_구매계획 07년 04월_구매계획 07년 05월_08년9월원자재매입계획_09년 경영계획(구매계획)ver2_2010년 판매계획대비 실적" xfId="3474"/>
    <cellStyle name="7_구매계획 07년 04월_구매계획 07년 05월_08년9월원자재매입계획_09년 경영계획(구매계획)ver2_2010년 판매계획대비 실적 2" xfId="3475"/>
    <cellStyle name="7_구매계획 07년 04월_구매계획 07년 05월_08년9월원자재매입계획_09년 경영계획(구매계획)ver2_2010년 판매계획대비 실적 3" xfId="3476"/>
    <cellStyle name="7_구매계획 07년 04월_구매계획 07년 05월_08년9월원자재매입계획_09년 경영계획(구매계획)ver2_2010년 판매계획대비 실적_TW 31x14mm 견적 관련" xfId="3477"/>
    <cellStyle name="7_구매계획 07년 04월_구매계획 07년 05월_08년9월원자재매입계획_09년 경영계획(구매계획)ver2_2010년 판매계획대비 실적_TW 31x14mm 견적 관련 2" xfId="3478"/>
    <cellStyle name="7_구매계획 07년 04월_구매계획 07년 05월_08년9월원자재매입계획_09년 경영계획(구매계획)ver2_2010년 판매계획대비 실적_TW 31x14mm 견적 관련 3" xfId="3479"/>
    <cellStyle name="7_구매계획 07년 04월_구매계획 07년 05월_08년9월원자재매입계획_09년 경영계획(구매계획)ver2_2010년_CD_계획(2010.04.15)" xfId="3480"/>
    <cellStyle name="7_구매계획 07년 04월_구매계획 07년 05월_08년9월원자재매입계획_09년 경영계획(구매계획)ver2_2010년_CD_계획(2010.04.15) 2" xfId="3481"/>
    <cellStyle name="7_구매계획 07년 04월_구매계획 07년 05월_08년9월원자재매입계획_09년 경영계획(구매계획)ver2_2010년_CD_계획(2010.04.15) 3" xfId="3482"/>
    <cellStyle name="7_구매계획 07년 04월_구매계획 07년 05월_08년9월원자재매입계획_09년 경영계획(구매계획)ver2_2010년_CD_계획(2010.04.15)_TW 31x14mm 견적 관련" xfId="3483"/>
    <cellStyle name="7_구매계획 07년 04월_구매계획 07년 05월_08년9월원자재매입계획_09년 경영계획(구매계획)ver2_2010년_CD_계획(2010.04.15)_TW 31x14mm 견적 관련 2" xfId="3484"/>
    <cellStyle name="7_구매계획 07년 04월_구매계획 07년 05월_08년9월원자재매입계획_09년 경영계획(구매계획)ver2_2010년_CD_계획(2010.04.15)_TW 31x14mm 견적 관련 3" xfId="3485"/>
    <cellStyle name="7_구매계획 07년 04월_구매계획 07년 05월_08년9월원자재매입계획_09년 경영계획(구매계획)ver2_E.P 재료비" xfId="3486"/>
    <cellStyle name="7_구매계획 07년 04월_구매계획 07년 05월_08년9월원자재매입계획_09년 경영계획(구매계획)ver2_E.P 재료비 2" xfId="3487"/>
    <cellStyle name="7_구매계획 07년 04월_구매계획 07년 05월_08년9월원자재매입계획_09년 경영계획(구매계획)ver2_E.P 재료비 3" xfId="3488"/>
    <cellStyle name="7_구매계획 07년 04월_구매계획 07년 05월_08년9월원자재매입계획_09년 경영계획(구매계획)ver2_E.P 재료비.-1xls(1)" xfId="3489"/>
    <cellStyle name="7_구매계획 07년 04월_구매계획 07년 05월_08년9월원자재매입계획_09년 경영계획(구매계획)ver2_E.P 재료비.-1xls(1) 2" xfId="3490"/>
    <cellStyle name="7_구매계획 07년 04월_구매계획 07년 05월_08년9월원자재매입계획_09년 경영계획(구매계획)ver2_E.P 재료비.-1xls(1) 3" xfId="3491"/>
    <cellStyle name="7_구매계획 07년 04월_구매계획 07년 05월_08년9월원자재매입계획_09년 경영계획(구매계획)ver2_E.P 재료비.-1xls(1)(1)" xfId="3492"/>
    <cellStyle name="7_구매계획 07년 04월_구매계획 07년 05월_08년9월원자재매입계획_09년 경영계획(구매계획)ver2_E.P 재료비.-1xls(1)(1) 2" xfId="3493"/>
    <cellStyle name="7_구매계획 07년 04월_구매계획 07년 05월_08년9월원자재매입계획_09년 경영계획(구매계획)ver2_E.P 재료비.-1xls(1)(1) 3" xfId="3494"/>
    <cellStyle name="7_구매계획 07년 04월_구매계획 07년 05월_08년9월원자재매입계획_09년 경영계획(구매계획)ver2_E.P 재료비.-1xls(1)(1)_TW 31x14mm 견적 관련" xfId="3495"/>
    <cellStyle name="7_구매계획 07년 04월_구매계획 07년 05월_08년9월원자재매입계획_09년 경영계획(구매계획)ver2_E.P 재료비.-1xls(1)(1)_TW 31x14mm 견적 관련 2" xfId="3496"/>
    <cellStyle name="7_구매계획 07년 04월_구매계획 07년 05월_08년9월원자재매입계획_09년 경영계획(구매계획)ver2_E.P 재료비.-1xls(1)(1)_TW 31x14mm 견적 관련 3" xfId="3497"/>
    <cellStyle name="7_구매계획 07년 04월_구매계획 07년 05월_08년9월원자재매입계획_09년 경영계획(구매계획)ver2_E.P 재료비.-1xls(1)_TW 31x14mm 견적 관련" xfId="3498"/>
    <cellStyle name="7_구매계획 07년 04월_구매계획 07년 05월_08년9월원자재매입계획_09년 경영계획(구매계획)ver2_E.P 재료비.-1xls(1)_TW 31x14mm 견적 관련 2" xfId="3499"/>
    <cellStyle name="7_구매계획 07년 04월_구매계획 07년 05월_08년9월원자재매입계획_09년 경영계획(구매계획)ver2_E.P 재료비.-1xls(1)_TW 31x14mm 견적 관련 3" xfId="3500"/>
    <cellStyle name="7_구매계획 07년 04월_구매계획 07년 05월_08년9월원자재매입계획_09년 경영계획(구매계획)ver2_E.P 재료비_TW 31x14mm 견적 관련" xfId="3501"/>
    <cellStyle name="7_구매계획 07년 04월_구매계획 07년 05월_08년9월원자재매입계획_09년 경영계획(구매계획)ver2_E.P 재료비_TW 31x14mm 견적 관련 2" xfId="3502"/>
    <cellStyle name="7_구매계획 07년 04월_구매계획 07년 05월_08년9월원자재매입계획_09년 경영계획(구매계획)ver2_E.P 재료비_TW 31x14mm 견적 관련 3" xfId="3503"/>
    <cellStyle name="7_구매계획 07년 04월_구매계획 07년 05월_08년9월원자재매입계획_2010년 COST DOWN 실적및 재료비 내역(3월)" xfId="3504"/>
    <cellStyle name="7_구매계획 07년 04월_구매계획 07년 05월_08년9월원자재매입계획_2010년 COST DOWN 실적및 재료비 내역(3월) 2" xfId="3505"/>
    <cellStyle name="7_구매계획 07년 04월_구매계획 07년 05월_08년9월원자재매입계획_2010년 COST DOWN 실적및 재료비 내역(3월) 3" xfId="3506"/>
    <cellStyle name="7_구매계획 07년 04월_구매계획 07년 05월_08년9월원자재매입계획_2010년 COST DOWN 실적및 재료비 내역(3월)_TW 31x14mm 견적 관련" xfId="3507"/>
    <cellStyle name="7_구매계획 07년 04월_구매계획 07년 05월_08년9월원자재매입계획_2010년 COST DOWN 실적및 재료비 내역(3월)_TW 31x14mm 견적 관련 2" xfId="3508"/>
    <cellStyle name="7_구매계획 07년 04월_구매계획 07년 05월_08년9월원자재매입계획_2010년 COST DOWN 실적및 재료비 내역(3월)_TW 31x14mm 견적 관련 3" xfId="3509"/>
    <cellStyle name="7_구매계획 07년 04월_구매계획 07년 05월_08년9월원자재매입계획_2010년 판매계획대비 실적" xfId="3510"/>
    <cellStyle name="7_구매계획 07년 04월_구매계획 07년 05월_08년9월원자재매입계획_2010년 판매계획대비 실적 2" xfId="3511"/>
    <cellStyle name="7_구매계획 07년 04월_구매계획 07년 05월_08년9월원자재매입계획_2010년 판매계획대비 실적 3" xfId="3512"/>
    <cellStyle name="7_구매계획 07년 04월_구매계획 07년 05월_08년9월원자재매입계획_2010년 판매계획대비 실적_TW 31x14mm 견적 관련" xfId="3513"/>
    <cellStyle name="7_구매계획 07년 04월_구매계획 07년 05월_08년9월원자재매입계획_2010년 판매계획대비 실적_TW 31x14mm 견적 관련 2" xfId="3514"/>
    <cellStyle name="7_구매계획 07년 04월_구매계획 07년 05월_08년9월원자재매입계획_2010년 판매계획대비 실적_TW 31x14mm 견적 관련 3" xfId="3515"/>
    <cellStyle name="7_구매계획 07년 04월_구매계획 07년 05월_08년9월원자재매입계획_2010년_CD_계획(2010.04.15)" xfId="3516"/>
    <cellStyle name="7_구매계획 07년 04월_구매계획 07년 05월_08년9월원자재매입계획_2010년_CD_계획(2010.04.15) 2" xfId="3517"/>
    <cellStyle name="7_구매계획 07년 04월_구매계획 07년 05월_08년9월원자재매입계획_2010년_CD_계획(2010.04.15) 3" xfId="3518"/>
    <cellStyle name="7_구매계획 07년 04월_구매계획 07년 05월_08년9월원자재매입계획_2010년_CD_계획(2010.04.15)_TW 31x14mm 견적 관련" xfId="3519"/>
    <cellStyle name="7_구매계획 07년 04월_구매계획 07년 05월_08년9월원자재매입계획_2010년_CD_계획(2010.04.15)_TW 31x14mm 견적 관련 2" xfId="3520"/>
    <cellStyle name="7_구매계획 07년 04월_구매계획 07년 05월_08년9월원자재매입계획_2010년_CD_계획(2010.04.15)_TW 31x14mm 견적 관련 3" xfId="3521"/>
    <cellStyle name="7_구매계획 07년 04월_구매계획 07년 05월_08년9월원자재매입계획_E.P 재료비" xfId="3522"/>
    <cellStyle name="7_구매계획 07년 04월_구매계획 07년 05월_08년9월원자재매입계획_E.P 재료비 2" xfId="3523"/>
    <cellStyle name="7_구매계획 07년 04월_구매계획 07년 05월_08년9월원자재매입계획_E.P 재료비 3" xfId="3524"/>
    <cellStyle name="7_구매계획 07년 04월_구매계획 07년 05월_08년9월원자재매입계획_E.P 재료비.-1xls(1)" xfId="3525"/>
    <cellStyle name="7_구매계획 07년 04월_구매계획 07년 05월_08년9월원자재매입계획_E.P 재료비.-1xls(1) 2" xfId="3526"/>
    <cellStyle name="7_구매계획 07년 04월_구매계획 07년 05월_08년9월원자재매입계획_E.P 재료비.-1xls(1) 3" xfId="3527"/>
    <cellStyle name="7_구매계획 07년 04월_구매계획 07년 05월_08년9월원자재매입계획_E.P 재료비.-1xls(1)(1)" xfId="3528"/>
    <cellStyle name="7_구매계획 07년 04월_구매계획 07년 05월_08년9월원자재매입계획_E.P 재료비.-1xls(1)(1) 2" xfId="3529"/>
    <cellStyle name="7_구매계획 07년 04월_구매계획 07년 05월_08년9월원자재매입계획_E.P 재료비.-1xls(1)(1) 3" xfId="3530"/>
    <cellStyle name="7_구매계획 07년 04월_구매계획 07년 05월_08년9월원자재매입계획_E.P 재료비.-1xls(1)(1)_TW 31x14mm 견적 관련" xfId="3531"/>
    <cellStyle name="7_구매계획 07년 04월_구매계획 07년 05월_08년9월원자재매입계획_E.P 재료비.-1xls(1)(1)_TW 31x14mm 견적 관련 2" xfId="3532"/>
    <cellStyle name="7_구매계획 07년 04월_구매계획 07년 05월_08년9월원자재매입계획_E.P 재료비.-1xls(1)(1)_TW 31x14mm 견적 관련 3" xfId="3533"/>
    <cellStyle name="7_구매계획 07년 04월_구매계획 07년 05월_08년9월원자재매입계획_E.P 재료비.-1xls(1)_TW 31x14mm 견적 관련" xfId="3534"/>
    <cellStyle name="7_구매계획 07년 04월_구매계획 07년 05월_08년9월원자재매입계획_E.P 재료비.-1xls(1)_TW 31x14mm 견적 관련 2" xfId="3535"/>
    <cellStyle name="7_구매계획 07년 04월_구매계획 07년 05월_08년9월원자재매입계획_E.P 재료비.-1xls(1)_TW 31x14mm 견적 관련 3" xfId="3536"/>
    <cellStyle name="7_구매계획 07년 04월_구매계획 07년 05월_08년9월원자재매입계획_E.P 재료비_TW 31x14mm 견적 관련" xfId="3537"/>
    <cellStyle name="7_구매계획 07년 04월_구매계획 07년 05월_08년9월원자재매입계획_E.P 재료비_TW 31x14mm 견적 관련 2" xfId="3538"/>
    <cellStyle name="7_구매계획 07년 04월_구매계획 07년 05월_08년9월원자재매입계획_E.P 재료비_TW 31x14mm 견적 관련 3" xfId="3539"/>
    <cellStyle name="7_구매계획 07년 04월_구매계획 07년 05월_09年经营计划1" xfId="3540"/>
    <cellStyle name="7_구매계획 07년 04월_구매계획 07년 05월_09年经营计划1 2" xfId="3541"/>
    <cellStyle name="7_구매계획 07년 04월_구매계획 07년 05월_09年经营计划1 3" xfId="3542"/>
    <cellStyle name="7_구매계획 07년 04월_구매계획 07년 05월_09年经营计划1_09년 경영계획(구매계획)ver2" xfId="3543"/>
    <cellStyle name="7_구매계획 07년 04월_구매계획 07년 05월_09年经营计划1_09년 경영계획(구매계획)ver2 2" xfId="3544"/>
    <cellStyle name="7_구매계획 07년 04월_구매계획 07년 05월_09年经营计划1_09년 경영계획(구매계획)ver2 3" xfId="3545"/>
    <cellStyle name="7_구매계획 07년 04월_구매계획 07년 05월_09年经营计划1_09년 경영계획(구매계획)ver2_2010년 COST DOWN 실적및 재료비 내역(3월)" xfId="3546"/>
    <cellStyle name="7_구매계획 07년 04월_구매계획 07년 05월_09年经营计划1_09년 경영계획(구매계획)ver2_2010년 COST DOWN 실적및 재료비 내역(3월) 2" xfId="3547"/>
    <cellStyle name="7_구매계획 07년 04월_구매계획 07년 05월_09年经营计划1_09년 경영계획(구매계획)ver2_2010년 COST DOWN 실적및 재료비 내역(3월) 3" xfId="3548"/>
    <cellStyle name="7_구매계획 07년 04월_구매계획 07년 05월_09年经营计划1_09년 경영계획(구매계획)ver2_2010년 COST DOWN 실적및 재료비 내역(3월)_TW 31x14mm 견적 관련" xfId="3549"/>
    <cellStyle name="7_구매계획 07년 04월_구매계획 07년 05월_09年经营计划1_09년 경영계획(구매계획)ver2_2010년 COST DOWN 실적및 재료비 내역(3월)_TW 31x14mm 견적 관련 2" xfId="3550"/>
    <cellStyle name="7_구매계획 07년 04월_구매계획 07년 05월_09年经营计划1_09년 경영계획(구매계획)ver2_2010년 COST DOWN 실적및 재료비 내역(3월)_TW 31x14mm 견적 관련 3" xfId="3551"/>
    <cellStyle name="7_구매계획 07년 04월_구매계획 07년 05월_09年经营计划1_09년 경영계획(구매계획)ver2_2010년 판매계획대비 실적" xfId="3552"/>
    <cellStyle name="7_구매계획 07년 04월_구매계획 07년 05월_09年经营计划1_09년 경영계획(구매계획)ver2_2010년 판매계획대비 실적 2" xfId="3553"/>
    <cellStyle name="7_구매계획 07년 04월_구매계획 07년 05월_09年经营计划1_09년 경영계획(구매계획)ver2_2010년 판매계획대비 실적 3" xfId="3554"/>
    <cellStyle name="7_구매계획 07년 04월_구매계획 07년 05월_09年经营计划1_09년 경영계획(구매계획)ver2_2010년 판매계획대비 실적_TW 31x14mm 견적 관련" xfId="3555"/>
    <cellStyle name="7_구매계획 07년 04월_구매계획 07년 05월_09年经营计划1_09년 경영계획(구매계획)ver2_2010년 판매계획대비 실적_TW 31x14mm 견적 관련 2" xfId="3556"/>
    <cellStyle name="7_구매계획 07년 04월_구매계획 07년 05월_09年经营计划1_09년 경영계획(구매계획)ver2_2010년 판매계획대비 실적_TW 31x14mm 견적 관련 3" xfId="3557"/>
    <cellStyle name="7_구매계획 07년 04월_구매계획 07년 05월_09年经营计划1_09년 경영계획(구매계획)ver2_2010년_CD_계획(2010.04.15)" xfId="3558"/>
    <cellStyle name="7_구매계획 07년 04월_구매계획 07년 05월_09年经营计划1_09년 경영계획(구매계획)ver2_2010년_CD_계획(2010.04.15) 2" xfId="3559"/>
    <cellStyle name="7_구매계획 07년 04월_구매계획 07년 05월_09年经营计划1_09년 경영계획(구매계획)ver2_2010년_CD_계획(2010.04.15) 3" xfId="3560"/>
    <cellStyle name="7_구매계획 07년 04월_구매계획 07년 05월_09年经营计划1_09년 경영계획(구매계획)ver2_2010년_CD_계획(2010.04.15)_TW 31x14mm 견적 관련" xfId="3561"/>
    <cellStyle name="7_구매계획 07년 04월_구매계획 07년 05월_09年经营计划1_09년 경영계획(구매계획)ver2_2010년_CD_계획(2010.04.15)_TW 31x14mm 견적 관련 2" xfId="3562"/>
    <cellStyle name="7_구매계획 07년 04월_구매계획 07년 05월_09年经营计划1_09년 경영계획(구매계획)ver2_2010년_CD_계획(2010.04.15)_TW 31x14mm 견적 관련 3" xfId="3563"/>
    <cellStyle name="7_구매계획 07년 04월_구매계획 07년 05월_09年经营计划1_09년 경영계획(구매계획)ver2_E.P 재료비" xfId="3564"/>
    <cellStyle name="7_구매계획 07년 04월_구매계획 07년 05월_09年经营计划1_09년 경영계획(구매계획)ver2_E.P 재료비 2" xfId="3565"/>
    <cellStyle name="7_구매계획 07년 04월_구매계획 07년 05월_09年经营计划1_09년 경영계획(구매계획)ver2_E.P 재료비 3" xfId="3566"/>
    <cellStyle name="7_구매계획 07년 04월_구매계획 07년 05월_09年经营计划1_09년 경영계획(구매계획)ver2_E.P 재료비.-1xls(1)" xfId="3567"/>
    <cellStyle name="7_구매계획 07년 04월_구매계획 07년 05월_09年经营计划1_09년 경영계획(구매계획)ver2_E.P 재료비.-1xls(1) 2" xfId="3568"/>
    <cellStyle name="7_구매계획 07년 04월_구매계획 07년 05월_09年经营计划1_09년 경영계획(구매계획)ver2_E.P 재료비.-1xls(1) 3" xfId="3569"/>
    <cellStyle name="7_구매계획 07년 04월_구매계획 07년 05월_09年经营计划1_09년 경영계획(구매계획)ver2_E.P 재료비.-1xls(1)(1)" xfId="3570"/>
    <cellStyle name="7_구매계획 07년 04월_구매계획 07년 05월_09年经营计划1_09년 경영계획(구매계획)ver2_E.P 재료비.-1xls(1)(1) 2" xfId="3571"/>
    <cellStyle name="7_구매계획 07년 04월_구매계획 07년 05월_09年经营计划1_09년 경영계획(구매계획)ver2_E.P 재료비.-1xls(1)(1) 3" xfId="3572"/>
    <cellStyle name="7_구매계획 07년 04월_구매계획 07년 05월_09年经营计划1_09년 경영계획(구매계획)ver2_E.P 재료비.-1xls(1)(1)_TW 31x14mm 견적 관련" xfId="3573"/>
    <cellStyle name="7_구매계획 07년 04월_구매계획 07년 05월_09年经营计划1_09년 경영계획(구매계획)ver2_E.P 재료비.-1xls(1)(1)_TW 31x14mm 견적 관련 2" xfId="3574"/>
    <cellStyle name="7_구매계획 07년 04월_구매계획 07년 05월_09年经营计划1_09년 경영계획(구매계획)ver2_E.P 재료비.-1xls(1)(1)_TW 31x14mm 견적 관련 3" xfId="3575"/>
    <cellStyle name="7_구매계획 07년 04월_구매계획 07년 05월_09年经营计划1_09년 경영계획(구매계획)ver2_E.P 재료비.-1xls(1)_TW 31x14mm 견적 관련" xfId="3576"/>
    <cellStyle name="7_구매계획 07년 04월_구매계획 07년 05월_09年经营计划1_09년 경영계획(구매계획)ver2_E.P 재료비.-1xls(1)_TW 31x14mm 견적 관련 2" xfId="3577"/>
    <cellStyle name="7_구매계획 07년 04월_구매계획 07년 05월_09年经营计划1_09년 경영계획(구매계획)ver2_E.P 재료비.-1xls(1)_TW 31x14mm 견적 관련 3" xfId="3578"/>
    <cellStyle name="7_구매계획 07년 04월_구매계획 07년 05월_09年经营计划1_09년 경영계획(구매계획)ver2_E.P 재료비_TW 31x14mm 견적 관련" xfId="3579"/>
    <cellStyle name="7_구매계획 07년 04월_구매계획 07년 05월_09年经营计划1_09년 경영계획(구매계획)ver2_E.P 재료비_TW 31x14mm 견적 관련 2" xfId="3580"/>
    <cellStyle name="7_구매계획 07년 04월_구매계획 07년 05월_09年经营计划1_09년 경영계획(구매계획)ver2_E.P 재료비_TW 31x14mm 견적 관련 3" xfId="3581"/>
    <cellStyle name="7_구매계획 07년 04월_구매계획 07년 05월_09年经营计划1_2010년 COST DOWN 실적및 재료비 내역(3월)" xfId="3582"/>
    <cellStyle name="7_구매계획 07년 04월_구매계획 07년 05월_09年经营计划1_2010년 COST DOWN 실적및 재료비 내역(3월) 2" xfId="3583"/>
    <cellStyle name="7_구매계획 07년 04월_구매계획 07년 05월_09年经营计划1_2010년 COST DOWN 실적및 재료비 내역(3월) 3" xfId="3584"/>
    <cellStyle name="7_구매계획 07년 04월_구매계획 07년 05월_09年经营计划1_2010년 COST DOWN 실적및 재료비 내역(3월)_TW 31x14mm 견적 관련" xfId="3585"/>
    <cellStyle name="7_구매계획 07년 04월_구매계획 07년 05월_09年经营计划1_2010년 COST DOWN 실적및 재료비 내역(3월)_TW 31x14mm 견적 관련 2" xfId="3586"/>
    <cellStyle name="7_구매계획 07년 04월_구매계획 07년 05월_09年经营计划1_2010년 COST DOWN 실적및 재료비 내역(3월)_TW 31x14mm 견적 관련 3" xfId="3587"/>
    <cellStyle name="7_구매계획 07년 04월_구매계획 07년 05월_09年经营计划1_2010년 판매계획대비 실적" xfId="3588"/>
    <cellStyle name="7_구매계획 07년 04월_구매계획 07년 05월_09年经营计划1_2010년 판매계획대비 실적 2" xfId="3589"/>
    <cellStyle name="7_구매계획 07년 04월_구매계획 07년 05월_09年经营计划1_2010년 판매계획대비 실적 3" xfId="3590"/>
    <cellStyle name="7_구매계획 07년 04월_구매계획 07년 05월_09年经营计划1_2010년 판매계획대비 실적_TW 31x14mm 견적 관련" xfId="3591"/>
    <cellStyle name="7_구매계획 07년 04월_구매계획 07년 05월_09年经营计划1_2010년 판매계획대비 실적_TW 31x14mm 견적 관련 2" xfId="3592"/>
    <cellStyle name="7_구매계획 07년 04월_구매계획 07년 05월_09年经营计划1_2010년 판매계획대비 실적_TW 31x14mm 견적 관련 3" xfId="3593"/>
    <cellStyle name="7_구매계획 07년 04월_구매계획 07년 05월_09年经营计划1_2010년_CD_계획(2010.04.15)" xfId="3594"/>
    <cellStyle name="7_구매계획 07년 04월_구매계획 07년 05월_09年经营计划1_2010년_CD_계획(2010.04.15) 2" xfId="3595"/>
    <cellStyle name="7_구매계획 07년 04월_구매계획 07년 05월_09年经营计划1_2010년_CD_계획(2010.04.15) 3" xfId="3596"/>
    <cellStyle name="7_구매계획 07년 04월_구매계획 07년 05월_09年经营计划1_2010년_CD_계획(2010.04.15)_TW 31x14mm 견적 관련" xfId="3597"/>
    <cellStyle name="7_구매계획 07년 04월_구매계획 07년 05월_09年经营计划1_2010년_CD_계획(2010.04.15)_TW 31x14mm 견적 관련 2" xfId="3598"/>
    <cellStyle name="7_구매계획 07년 04월_구매계획 07년 05월_09年经营计划1_2010년_CD_계획(2010.04.15)_TW 31x14mm 견적 관련 3" xfId="3599"/>
    <cellStyle name="7_구매계획 07년 04월_구매계획 07년 05월_09年经营计划1_E.P 재료비" xfId="3600"/>
    <cellStyle name="7_구매계획 07년 04월_구매계획 07년 05월_09年经营计划1_E.P 재료비 2" xfId="3601"/>
    <cellStyle name="7_구매계획 07년 04월_구매계획 07년 05월_09年经营计划1_E.P 재료비 3" xfId="3602"/>
    <cellStyle name="7_구매계획 07년 04월_구매계획 07년 05월_09年经营计划1_E.P 재료비.-1xls(1)" xfId="3603"/>
    <cellStyle name="7_구매계획 07년 04월_구매계획 07년 05월_09年经营计划1_E.P 재료비.-1xls(1) 2" xfId="3604"/>
    <cellStyle name="7_구매계획 07년 04월_구매계획 07년 05월_09年经营计划1_E.P 재료비.-1xls(1) 3" xfId="3605"/>
    <cellStyle name="7_구매계획 07년 04월_구매계획 07년 05월_09年经营计划1_E.P 재료비.-1xls(1)(1)" xfId="3606"/>
    <cellStyle name="7_구매계획 07년 04월_구매계획 07년 05월_09年经营计划1_E.P 재료비.-1xls(1)(1) 2" xfId="3607"/>
    <cellStyle name="7_구매계획 07년 04월_구매계획 07년 05월_09年经营计划1_E.P 재료비.-1xls(1)(1) 3" xfId="3608"/>
    <cellStyle name="7_구매계획 07년 04월_구매계획 07년 05월_09年经营计划1_E.P 재료비.-1xls(1)(1)_TW 31x14mm 견적 관련" xfId="3609"/>
    <cellStyle name="7_구매계획 07년 04월_구매계획 07년 05월_09年经营计划1_E.P 재료비.-1xls(1)(1)_TW 31x14mm 견적 관련 2" xfId="3610"/>
    <cellStyle name="7_구매계획 07년 04월_구매계획 07년 05월_09年经营计划1_E.P 재료비.-1xls(1)(1)_TW 31x14mm 견적 관련 3" xfId="3611"/>
    <cellStyle name="7_구매계획 07년 04월_구매계획 07년 05월_09年经营计划1_E.P 재료비.-1xls(1)_TW 31x14mm 견적 관련" xfId="3612"/>
    <cellStyle name="7_구매계획 07년 04월_구매계획 07년 05월_09年经营计划1_E.P 재료비.-1xls(1)_TW 31x14mm 견적 관련 2" xfId="3613"/>
    <cellStyle name="7_구매계획 07년 04월_구매계획 07년 05월_09年经营计划1_E.P 재료비.-1xls(1)_TW 31x14mm 견적 관련 3" xfId="3614"/>
    <cellStyle name="7_구매계획 07년 04월_구매계획 07년 05월_09年经营计划1_E.P 재료비_TW 31x14mm 견적 관련" xfId="3615"/>
    <cellStyle name="7_구매계획 07년 04월_구매계획 07년 05월_09年经营计划1_E.P 재료비_TW 31x14mm 견적 관련 2" xfId="3616"/>
    <cellStyle name="7_구매계획 07년 04월_구매계획 07년 05월_09年经营计划1_E.P 재료비_TW 31x14mm 견적 관련 3" xfId="3617"/>
    <cellStyle name="7_구매계획 07년 04월_구매계획 07년 05월_2010년 COST DOWN 실적및 재료비 내역(3월)" xfId="3618"/>
    <cellStyle name="7_구매계획 07년 04월_구매계획 07년 05월_2010년 COST DOWN 실적및 재료비 내역(3월) 2" xfId="3619"/>
    <cellStyle name="7_구매계획 07년 04월_구매계획 07년 05월_2010년 COST DOWN 실적및 재료비 내역(3월) 3" xfId="3620"/>
    <cellStyle name="7_구매계획 07년 04월_구매계획 07년 05월_2010년 COST DOWN 실적및 재료비 내역(3월)_TW 31x14mm 견적 관련" xfId="3621"/>
    <cellStyle name="7_구매계획 07년 04월_구매계획 07년 05월_2010년 COST DOWN 실적및 재료비 내역(3월)_TW 31x14mm 견적 관련 2" xfId="3622"/>
    <cellStyle name="7_구매계획 07년 04월_구매계획 07년 05월_2010년 COST DOWN 실적및 재료비 내역(3월)_TW 31x14mm 견적 관련 3" xfId="3623"/>
    <cellStyle name="7_구매계획 07년 04월_구매계획 07년 05월_2010년 판매계획대비 실적" xfId="3624"/>
    <cellStyle name="7_구매계획 07년 04월_구매계획 07년 05월_2010년 판매계획대비 실적 2" xfId="3625"/>
    <cellStyle name="7_구매계획 07년 04월_구매계획 07년 05월_2010년 판매계획대비 실적 3" xfId="3626"/>
    <cellStyle name="7_구매계획 07년 04월_구매계획 07년 05월_2010년 판매계획대비 실적_TW 31x14mm 견적 관련" xfId="3627"/>
    <cellStyle name="7_구매계획 07년 04월_구매계획 07년 05월_2010년 판매계획대비 실적_TW 31x14mm 견적 관련 2" xfId="3628"/>
    <cellStyle name="7_구매계획 07년 04월_구매계획 07년 05월_2010년 판매계획대비 실적_TW 31x14mm 견적 관련 3" xfId="3629"/>
    <cellStyle name="7_구매계획 07년 04월_구매계획 07년 05월_2010년_CD_계획(2010.04.15)" xfId="3630"/>
    <cellStyle name="7_구매계획 07년 04월_구매계획 07년 05월_2010년_CD_계획(2010.04.15) 2" xfId="3631"/>
    <cellStyle name="7_구매계획 07년 04월_구매계획 07년 05월_2010년_CD_계획(2010.04.15) 3" xfId="3632"/>
    <cellStyle name="7_구매계획 07년 04월_구매계획 07년 05월_2010년_CD_계획(2010.04.15)_TW 31x14mm 견적 관련" xfId="3633"/>
    <cellStyle name="7_구매계획 07년 04월_구매계획 07년 05월_2010년_CD_계획(2010.04.15)_TW 31x14mm 견적 관련 2" xfId="3634"/>
    <cellStyle name="7_구매계획 07년 04월_구매계획 07년 05월_2010년_CD_계획(2010.04.15)_TW 31x14mm 견적 관련 3" xfId="3635"/>
    <cellStyle name="7_구매계획 07년 04월_구매계획 07년 05월_E.P 재료비" xfId="3636"/>
    <cellStyle name="7_구매계획 07년 04월_구매계획 07년 05월_E.P 재료비 2" xfId="3637"/>
    <cellStyle name="7_구매계획 07년 04월_구매계획 07년 05월_E.P 재료비 3" xfId="3638"/>
    <cellStyle name="7_구매계획 07년 04월_구매계획 07년 05월_E.P 재료비.-1xls(1)" xfId="3639"/>
    <cellStyle name="7_구매계획 07년 04월_구매계획 07년 05월_E.P 재료비.-1xls(1) 2" xfId="3640"/>
    <cellStyle name="7_구매계획 07년 04월_구매계획 07년 05월_E.P 재료비.-1xls(1) 3" xfId="3641"/>
    <cellStyle name="7_구매계획 07년 04월_구매계획 07년 05월_E.P 재료비.-1xls(1)(1)" xfId="3642"/>
    <cellStyle name="7_구매계획 07년 04월_구매계획 07년 05월_E.P 재료비.-1xls(1)(1) 2" xfId="3643"/>
    <cellStyle name="7_구매계획 07년 04월_구매계획 07년 05월_E.P 재료비.-1xls(1)(1) 3" xfId="3644"/>
    <cellStyle name="7_구매계획 07년 04월_구매계획 07년 05월_E.P 재료비.-1xls(1)(1)_TW 31x14mm 견적 관련" xfId="3645"/>
    <cellStyle name="7_구매계획 07년 04월_구매계획 07년 05월_E.P 재료비.-1xls(1)(1)_TW 31x14mm 견적 관련 2" xfId="3646"/>
    <cellStyle name="7_구매계획 07년 04월_구매계획 07년 05월_E.P 재료비.-1xls(1)(1)_TW 31x14mm 견적 관련 3" xfId="3647"/>
    <cellStyle name="7_구매계획 07년 04월_구매계획 07년 05월_E.P 재료비.-1xls(1)_TW 31x14mm 견적 관련" xfId="3648"/>
    <cellStyle name="7_구매계획 07년 04월_구매계획 07년 05월_E.P 재료비.-1xls(1)_TW 31x14mm 견적 관련 2" xfId="3649"/>
    <cellStyle name="7_구매계획 07년 04월_구매계획 07년 05월_E.P 재료비.-1xls(1)_TW 31x14mm 견적 관련 3" xfId="3650"/>
    <cellStyle name="7_구매계획 07년 04월_구매계획 07년 05월_E.P 재료비_TW 31x14mm 견적 관련" xfId="3651"/>
    <cellStyle name="7_구매계획 07년 04월_구매계획 07년 05월_E.P 재료비_TW 31x14mm 견적 관련 2" xfId="3652"/>
    <cellStyle name="7_구매계획 07년 04월_구매계획 07년 05월_E.P 재료비_TW 31x14mm 견적 관련 3" xfId="3653"/>
    <cellStyle name="7_구매계획 07년 04월_구매계획 07년 05월_구매계획 07년 06월" xfId="3654"/>
    <cellStyle name="7_구매계획 07년 04월_구매계획 07년 05월_구매계획 07년 06월 2" xfId="3655"/>
    <cellStyle name="7_구매계획 07년 04월_구매계획 07년 05월_구매계획 07년 06월 3" xfId="3656"/>
    <cellStyle name="7_구매계획 07년 04월_구매계획 07년 05월_구매계획 07년 06월_08年8月预想购买金额" xfId="3657"/>
    <cellStyle name="7_구매계획 07년 04월_구매계획 07년 05월_구매계획 07년 06월_08年8月预想购买金额 2" xfId="3658"/>
    <cellStyle name="7_구매계획 07년 04월_구매계획 07년 05월_구매계획 07년 06월_08年8月预想购买金额 3" xfId="3659"/>
    <cellStyle name="7_구매계획 07년 04월_구매계획 07년 05월_구매계획 07년 06월_08年8月预想购买金额_08년9월원자재매입계획" xfId="3660"/>
    <cellStyle name="7_구매계획 07년 04월_구매계획 07년 05월_구매계획 07년 06월_08年8月预想购买金额_08년9월원자재매입계획 2" xfId="3661"/>
    <cellStyle name="7_구매계획 07년 04월_구매계획 07년 05월_구매계획 07년 06월_08年8月预想购买金额_08년9월원자재매입계획 3" xfId="3662"/>
    <cellStyle name="7_구매계획 07년 04월_구매계획 07년 05월_구매계획 07년 06월_08年8月预想购买金额_08년9월원자재매입계획_09년 경영계획(구매계획)ver2" xfId="3663"/>
    <cellStyle name="7_구매계획 07년 04월_구매계획 07년 05월_구매계획 07년 06월_08年8月预想购买金额_08년9월원자재매입계획_09년 경영계획(구매계획)ver2 2" xfId="3664"/>
    <cellStyle name="7_구매계획 07년 04월_구매계획 07년 05월_구매계획 07년 06월_08年8月预想购买金额_08년9월원자재매입계획_09년 경영계획(구매계획)ver2 3" xfId="3665"/>
    <cellStyle name="7_구매계획 07년 04월_구매계획 07년 05월_구매계획 07년 06월_08年8月预想购买金额_08년9월원자재매입계획_09년 경영계획(구매계획)ver2_2010년 COST DOWN 실적및 재료비 내역(3월)" xfId="3666"/>
    <cellStyle name="7_구매계획 07년 04월_구매계획 07년 05월_구매계획 07년 06월_08年8月预想购买金额_08년9월원자재매입계획_09년 경영계획(구매계획)ver2_2010년 COST DOWN 실적및 재료비 내역(3월) 2" xfId="3667"/>
    <cellStyle name="7_구매계획 07년 04월_구매계획 07년 05월_구매계획 07년 06월_08年8月预想购买金额_08년9월원자재매입계획_09년 경영계획(구매계획)ver2_2010년 COST DOWN 실적및 재료비 내역(3월) 3" xfId="3668"/>
    <cellStyle name="7_구매계획 07년 04월_구매계획 07년 05월_구매계획 07년 06월_08年8月预想购买金额_08년9월원자재매입계획_09년 경영계획(구매계획)ver2_2010년 COST DOWN 실적및 재료비 내역(3월)_TW 31x14mm 견적 관련" xfId="3669"/>
    <cellStyle name="7_구매계획 07년 04월_구매계획 07년 05월_구매계획 07년 06월_08年8月预想购买金额_08년9월원자재매입계획_09년 경영계획(구매계획)ver2_2010년 COST DOWN 실적및 재료비 내역(3월)_TW 31x14mm 견적 관련 2" xfId="3670"/>
    <cellStyle name="7_구매계획 07년 04월_구매계획 07년 05월_구매계획 07년 06월_08年8月预想购买金额_08년9월원자재매입계획_09년 경영계획(구매계획)ver2_2010년 COST DOWN 실적및 재료비 내역(3월)_TW 31x14mm 견적 관련 3" xfId="3671"/>
    <cellStyle name="7_구매계획 07년 04월_구매계획 07년 05월_구매계획 07년 06월_08年8月预想购买金额_08년9월원자재매입계획_09년 경영계획(구매계획)ver2_2010년 판매계획대비 실적" xfId="3672"/>
    <cellStyle name="7_구매계획 07년 04월_구매계획 07년 05월_구매계획 07년 06월_08年8月预想购买金额_08년9월원자재매입계획_09년 경영계획(구매계획)ver2_2010년 판매계획대비 실적 2" xfId="3673"/>
    <cellStyle name="7_구매계획 07년 04월_구매계획 07년 05월_구매계획 07년 06월_08年8月预想购买金额_08년9월원자재매입계획_09년 경영계획(구매계획)ver2_2010년 판매계획대비 실적 3" xfId="3674"/>
    <cellStyle name="7_구매계획 07년 04월_구매계획 07년 05월_구매계획 07년 06월_08年8月预想购买金额_08년9월원자재매입계획_09년 경영계획(구매계획)ver2_2010년 판매계획대비 실적_TW 31x14mm 견적 관련" xfId="3675"/>
    <cellStyle name="7_구매계획 07년 04월_구매계획 07년 05월_구매계획 07년 06월_08年8月预想购买金额_08년9월원자재매입계획_09년 경영계획(구매계획)ver2_2010년 판매계획대비 실적_TW 31x14mm 견적 관련 2" xfId="3676"/>
    <cellStyle name="7_구매계획 07년 04월_구매계획 07년 05월_구매계획 07년 06월_08年8月预想购买金额_08년9월원자재매입계획_09년 경영계획(구매계획)ver2_2010년 판매계획대비 실적_TW 31x14mm 견적 관련 3" xfId="3677"/>
    <cellStyle name="7_구매계획 07년 04월_구매계획 07년 05월_구매계획 07년 06월_08年8月预想购买金额_08년9월원자재매입계획_09년 경영계획(구매계획)ver2_2010년_CD_계획(2010.04.15)" xfId="3678"/>
    <cellStyle name="7_구매계획 07년 04월_구매계획 07년 05월_구매계획 07년 06월_08年8月预想购买金额_08년9월원자재매입계획_09년 경영계획(구매계획)ver2_2010년_CD_계획(2010.04.15) 2" xfId="3679"/>
    <cellStyle name="7_구매계획 07년 04월_구매계획 07년 05월_구매계획 07년 06월_08年8月预想购买金额_08년9월원자재매입계획_09년 경영계획(구매계획)ver2_2010년_CD_계획(2010.04.15) 3" xfId="3680"/>
    <cellStyle name="7_구매계획 07년 04월_구매계획 07년 05월_구매계획 07년 06월_08年8月预想购买金额_08년9월원자재매입계획_09년 경영계획(구매계획)ver2_2010년_CD_계획(2010.04.15)_TW 31x14mm 견적 관련" xfId="3681"/>
    <cellStyle name="7_구매계획 07년 04월_구매계획 07년 05월_구매계획 07년 06월_08年8月预想购买金额_08년9월원자재매입계획_09년 경영계획(구매계획)ver2_2010년_CD_계획(2010.04.15)_TW 31x14mm 견적 관련 2" xfId="3682"/>
    <cellStyle name="7_구매계획 07년 04월_구매계획 07년 05월_구매계획 07년 06월_08年8月预想购买金额_08년9월원자재매입계획_09년 경영계획(구매계획)ver2_2010년_CD_계획(2010.04.15)_TW 31x14mm 견적 관련 3" xfId="3683"/>
    <cellStyle name="7_구매계획 07년 04월_구매계획 07년 05월_구매계획 07년 06월_08年8月预想购买金额_08년9월원자재매입계획_09년 경영계획(구매계획)ver2_E.P 재료비" xfId="3684"/>
    <cellStyle name="7_구매계획 07년 04월_구매계획 07년 05월_구매계획 07년 06월_08年8月预想购买金额_08년9월원자재매입계획_09년 경영계획(구매계획)ver2_E.P 재료비 2" xfId="3685"/>
    <cellStyle name="7_구매계획 07년 04월_구매계획 07년 05월_구매계획 07년 06월_08年8月预想购买金额_08년9월원자재매입계획_09년 경영계획(구매계획)ver2_E.P 재료비 3" xfId="3686"/>
    <cellStyle name="7_구매계획 07년 04월_구매계획 07년 05월_구매계획 07년 06월_08年8月预想购买金额_08년9월원자재매입계획_09년 경영계획(구매계획)ver2_E.P 재료비.-1xls(1)" xfId="3687"/>
    <cellStyle name="7_구매계획 07년 04월_구매계획 07년 05월_구매계획 07년 06월_08年8月预想购买金额_08년9월원자재매입계획_09년 경영계획(구매계획)ver2_E.P 재료비.-1xls(1) 2" xfId="3688"/>
    <cellStyle name="7_구매계획 07년 04월_구매계획 07년 05월_구매계획 07년 06월_08年8月预想购买金额_08년9월원자재매입계획_09년 경영계획(구매계획)ver2_E.P 재료비.-1xls(1) 3" xfId="3689"/>
    <cellStyle name="7_구매계획 07년 04월_구매계획 07년 05월_구매계획 07년 06월_08年8月预想购买金额_08년9월원자재매입계획_09년 경영계획(구매계획)ver2_E.P 재료비.-1xls(1)(1)" xfId="3690"/>
    <cellStyle name="7_구매계획 07년 04월_구매계획 07년 05월_구매계획 07년 06월_08年8月预想购买金额_08년9월원자재매입계획_09년 경영계획(구매계획)ver2_E.P 재료비.-1xls(1)(1) 2" xfId="3691"/>
    <cellStyle name="7_구매계획 07년 04월_구매계획 07년 05월_구매계획 07년 06월_08年8月预想购买金额_08년9월원자재매입계획_09년 경영계획(구매계획)ver2_E.P 재료비.-1xls(1)(1) 3" xfId="3692"/>
    <cellStyle name="7_구매계획 07년 04월_구매계획 07년 05월_구매계획 07년 06월_08年8月预想购买金额_08년9월원자재매입계획_09년 경영계획(구매계획)ver2_E.P 재료비.-1xls(1)(1)_TW 31x14mm 견적 관련" xfId="3693"/>
    <cellStyle name="7_구매계획 07년 04월_구매계획 07년 05월_구매계획 07년 06월_08年8月预想购买金额_08년9월원자재매입계획_09년 경영계획(구매계획)ver2_E.P 재료비.-1xls(1)(1)_TW 31x14mm 견적 관련 2" xfId="3694"/>
    <cellStyle name="7_구매계획 07년 04월_구매계획 07년 05월_구매계획 07년 06월_08年8月预想购买金额_08년9월원자재매입계획_09년 경영계획(구매계획)ver2_E.P 재료비.-1xls(1)(1)_TW 31x14mm 견적 관련 3" xfId="3695"/>
    <cellStyle name="7_구매계획 07년 04월_구매계획 07년 05월_구매계획 07년 06월_08年8月预想购买金额_08년9월원자재매입계획_09년 경영계획(구매계획)ver2_E.P 재료비.-1xls(1)_TW 31x14mm 견적 관련" xfId="3696"/>
    <cellStyle name="7_구매계획 07년 04월_구매계획 07년 05월_구매계획 07년 06월_08年8月预想购买金额_08년9월원자재매입계획_09년 경영계획(구매계획)ver2_E.P 재료비.-1xls(1)_TW 31x14mm 견적 관련 2" xfId="3697"/>
    <cellStyle name="7_구매계획 07년 04월_구매계획 07년 05월_구매계획 07년 06월_08年8月预想购买金额_08년9월원자재매입계획_09년 경영계획(구매계획)ver2_E.P 재료비.-1xls(1)_TW 31x14mm 견적 관련 3" xfId="3698"/>
    <cellStyle name="7_구매계획 07년 04월_구매계획 07년 05월_구매계획 07년 06월_08年8月预想购买金额_08년9월원자재매입계획_09년 경영계획(구매계획)ver2_E.P 재료비_TW 31x14mm 견적 관련" xfId="3699"/>
    <cellStyle name="7_구매계획 07년 04월_구매계획 07년 05월_구매계획 07년 06월_08年8月预想购买金额_08년9월원자재매입계획_09년 경영계획(구매계획)ver2_E.P 재료비_TW 31x14mm 견적 관련 2" xfId="3700"/>
    <cellStyle name="7_구매계획 07년 04월_구매계획 07년 05월_구매계획 07년 06월_08年8月预想购买金额_08년9월원자재매입계획_09년 경영계획(구매계획)ver2_E.P 재료비_TW 31x14mm 견적 관련 3" xfId="3701"/>
    <cellStyle name="7_구매계획 07년 04월_구매계획 07년 05월_구매계획 07년 06월_08年8月预想购买金额_08년9월원자재매입계획_2010년 COST DOWN 실적및 재료비 내역(3월)" xfId="3702"/>
    <cellStyle name="7_구매계획 07년 04월_구매계획 07년 05월_구매계획 07년 06월_08年8月预想购买金额_08년9월원자재매입계획_2010년 COST DOWN 실적및 재료비 내역(3월) 2" xfId="3703"/>
    <cellStyle name="7_구매계획 07년 04월_구매계획 07년 05월_구매계획 07년 06월_08年8月预想购买金额_08년9월원자재매입계획_2010년 COST DOWN 실적및 재료비 내역(3월) 3" xfId="3704"/>
    <cellStyle name="7_구매계획 07년 04월_구매계획 07년 05월_구매계획 07년 06월_08年8月预想购买金额_08년9월원자재매입계획_2010년 COST DOWN 실적및 재료비 내역(3월)_TW 31x14mm 견적 관련" xfId="3705"/>
    <cellStyle name="7_구매계획 07년 04월_구매계획 07년 05월_구매계획 07년 06월_08年8月预想购买金额_08년9월원자재매입계획_2010년 COST DOWN 실적및 재료비 내역(3월)_TW 31x14mm 견적 관련 2" xfId="3706"/>
    <cellStyle name="7_구매계획 07년 04월_구매계획 07년 05월_구매계획 07년 06월_08年8月预想购买金额_08년9월원자재매입계획_2010년 COST DOWN 실적및 재료비 내역(3월)_TW 31x14mm 견적 관련 3" xfId="3707"/>
    <cellStyle name="7_구매계획 07년 04월_구매계획 07년 05월_구매계획 07년 06월_08年8月预想购买金额_08년9월원자재매입계획_2010년 판매계획대비 실적" xfId="3708"/>
    <cellStyle name="7_구매계획 07년 04월_구매계획 07년 05월_구매계획 07년 06월_08年8月预想购买金额_08년9월원자재매입계획_2010년 판매계획대비 실적 2" xfId="3709"/>
    <cellStyle name="7_구매계획 07년 04월_구매계획 07년 05월_구매계획 07년 06월_08年8月预想购买金额_08년9월원자재매입계획_2010년 판매계획대비 실적 3" xfId="3710"/>
    <cellStyle name="7_구매계획 07년 04월_구매계획 07년 05월_구매계획 07년 06월_08年8月预想购买金额_08년9월원자재매입계획_2010년 판매계획대비 실적_TW 31x14mm 견적 관련" xfId="3711"/>
    <cellStyle name="7_구매계획 07년 04월_구매계획 07년 05월_구매계획 07년 06월_08年8月预想购买金额_08년9월원자재매입계획_2010년 판매계획대비 실적_TW 31x14mm 견적 관련 2" xfId="3712"/>
    <cellStyle name="7_구매계획 07년 04월_구매계획 07년 05월_구매계획 07년 06월_08年8月预想购买金额_08년9월원자재매입계획_2010년 판매계획대비 실적_TW 31x14mm 견적 관련 3" xfId="3713"/>
    <cellStyle name="7_구매계획 07년 04월_구매계획 07년 05월_구매계획 07년 06월_08年8月预想购买金额_08년9월원자재매입계획_2010년_CD_계획(2010.04.15)" xfId="3714"/>
    <cellStyle name="7_구매계획 07년 04월_구매계획 07년 05월_구매계획 07년 06월_08年8月预想购买金额_08년9월원자재매입계획_2010년_CD_계획(2010.04.15) 2" xfId="3715"/>
    <cellStyle name="7_구매계획 07년 04월_구매계획 07년 05월_구매계획 07년 06월_08年8月预想购买金额_08년9월원자재매입계획_2010년_CD_계획(2010.04.15) 3" xfId="3716"/>
    <cellStyle name="7_구매계획 07년 04월_구매계획 07년 05월_구매계획 07년 06월_08年8月预想购买金额_08년9월원자재매입계획_2010년_CD_계획(2010.04.15)_TW 31x14mm 견적 관련" xfId="3717"/>
    <cellStyle name="7_구매계획 07년 04월_구매계획 07년 05월_구매계획 07년 06월_08年8月预想购买金额_08년9월원자재매입계획_2010년_CD_계획(2010.04.15)_TW 31x14mm 견적 관련 2" xfId="3718"/>
    <cellStyle name="7_구매계획 07년 04월_구매계획 07년 05월_구매계획 07년 06월_08年8月预想购买金额_08년9월원자재매입계획_2010년_CD_계획(2010.04.15)_TW 31x14mm 견적 관련 3" xfId="3719"/>
    <cellStyle name="7_구매계획 07년 04월_구매계획 07년 05월_구매계획 07년 06월_08年8月预想购买金额_08년9월원자재매입계획_E.P 재료비" xfId="3720"/>
    <cellStyle name="7_구매계획 07년 04월_구매계획 07년 05월_구매계획 07년 06월_08年8月预想购买金额_08년9월원자재매입계획_E.P 재료비 2" xfId="3721"/>
    <cellStyle name="7_구매계획 07년 04월_구매계획 07년 05월_구매계획 07년 06월_08年8月预想购买金额_08년9월원자재매입계획_E.P 재료비 3" xfId="3722"/>
    <cellStyle name="7_구매계획 07년 04월_구매계획 07년 05월_구매계획 07년 06월_08年8月预想购买金额_08년9월원자재매입계획_E.P 재료비.-1xls(1)" xfId="3723"/>
    <cellStyle name="7_구매계획 07년 04월_구매계획 07년 05월_구매계획 07년 06월_08年8月预想购买金额_08년9월원자재매입계획_E.P 재료비.-1xls(1) 2" xfId="3724"/>
    <cellStyle name="7_구매계획 07년 04월_구매계획 07년 05월_구매계획 07년 06월_08年8月预想购买金额_08년9월원자재매입계획_E.P 재료비.-1xls(1) 3" xfId="3725"/>
    <cellStyle name="7_구매계획 07년 04월_구매계획 07년 05월_구매계획 07년 06월_08年8月预想购买金额_08년9월원자재매입계획_E.P 재료비.-1xls(1)(1)" xfId="3726"/>
    <cellStyle name="7_구매계획 07년 04월_구매계획 07년 05월_구매계획 07년 06월_08年8月预想购买金额_08년9월원자재매입계획_E.P 재료비.-1xls(1)(1) 2" xfId="3727"/>
    <cellStyle name="7_구매계획 07년 04월_구매계획 07년 05월_구매계획 07년 06월_08年8月预想购买金额_08년9월원자재매입계획_E.P 재료비.-1xls(1)(1) 3" xfId="3728"/>
    <cellStyle name="7_구매계획 07년 04월_구매계획 07년 05월_구매계획 07년 06월_08年8月预想购买金额_08년9월원자재매입계획_E.P 재료비.-1xls(1)(1)_TW 31x14mm 견적 관련" xfId="3729"/>
    <cellStyle name="7_구매계획 07년 04월_구매계획 07년 05월_구매계획 07년 06월_08年8月预想购买金额_08년9월원자재매입계획_E.P 재료비.-1xls(1)(1)_TW 31x14mm 견적 관련 2" xfId="3730"/>
    <cellStyle name="7_구매계획 07년 04월_구매계획 07년 05월_구매계획 07년 06월_08年8月预想购买金额_08년9월원자재매입계획_E.P 재료비.-1xls(1)(1)_TW 31x14mm 견적 관련 3" xfId="3731"/>
    <cellStyle name="7_구매계획 07년 04월_구매계획 07년 05월_구매계획 07년 06월_08年8月预想购买金额_08년9월원자재매입계획_E.P 재료비.-1xls(1)_TW 31x14mm 견적 관련" xfId="3732"/>
    <cellStyle name="7_구매계획 07년 04월_구매계획 07년 05월_구매계획 07년 06월_08年8月预想购买金额_08년9월원자재매입계획_E.P 재료비.-1xls(1)_TW 31x14mm 견적 관련 2" xfId="3733"/>
    <cellStyle name="7_구매계획 07년 04월_구매계획 07년 05월_구매계획 07년 06월_08年8月预想购买金额_08년9월원자재매입계획_E.P 재료비.-1xls(1)_TW 31x14mm 견적 관련 3" xfId="3734"/>
    <cellStyle name="7_구매계획 07년 04월_구매계획 07년 05월_구매계획 07년 06월_08年8月预想购买金额_08년9월원자재매입계획_E.P 재료비_TW 31x14mm 견적 관련" xfId="3735"/>
    <cellStyle name="7_구매계획 07년 04월_구매계획 07년 05월_구매계획 07년 06월_08年8月预想购买金额_08년9월원자재매입계획_E.P 재료비_TW 31x14mm 견적 관련 2" xfId="3736"/>
    <cellStyle name="7_구매계획 07년 04월_구매계획 07년 05월_구매계획 07년 06월_08年8月预想购买金额_08년9월원자재매입계획_E.P 재료비_TW 31x14mm 견적 관련 3" xfId="3737"/>
    <cellStyle name="7_구매계획 07년 04월_구매계획 07년 05월_구매계획 07년 06월_08年8月预想购买金额_09年经营计划1" xfId="3738"/>
    <cellStyle name="7_구매계획 07년 04월_구매계획 07년 05월_구매계획 07년 06월_08年8月预想购买金额_09年经营计划1 2" xfId="3739"/>
    <cellStyle name="7_구매계획 07년 04월_구매계획 07년 05월_구매계획 07년 06월_08年8月预想购买金额_09年经营计划1 3" xfId="3740"/>
    <cellStyle name="7_구매계획 07년 04월_구매계획 07년 05월_구매계획 07년 06월_08年8月预想购买金额_09年经营计划1_09년 경영계획(구매계획)ver2" xfId="3741"/>
    <cellStyle name="7_구매계획 07년 04월_구매계획 07년 05월_구매계획 07년 06월_08年8月预想购买金额_09年经营计划1_09년 경영계획(구매계획)ver2 2" xfId="3742"/>
    <cellStyle name="7_구매계획 07년 04월_구매계획 07년 05월_구매계획 07년 06월_08年8月预想购买金额_09年经营计划1_09년 경영계획(구매계획)ver2 3" xfId="3743"/>
    <cellStyle name="7_구매계획 07년 04월_구매계획 07년 05월_구매계획 07년 06월_08年8月预想购买金额_09年经营计划1_09년 경영계획(구매계획)ver2_2010년 COST DOWN 실적및 재료비 내역(3월)" xfId="3744"/>
    <cellStyle name="7_구매계획 07년 04월_구매계획 07년 05월_구매계획 07년 06월_08年8月预想购买金额_09年经营计划1_09년 경영계획(구매계획)ver2_2010년 COST DOWN 실적및 재료비 내역(3월) 2" xfId="3745"/>
    <cellStyle name="7_구매계획 07년 04월_구매계획 07년 05월_구매계획 07년 06월_08年8月预想购买金额_09年经营计划1_09년 경영계획(구매계획)ver2_2010년 COST DOWN 실적및 재료비 내역(3월) 3" xfId="3746"/>
    <cellStyle name="7_구매계획 07년 04월_구매계획 07년 05월_구매계획 07년 06월_08年8月预想购买金额_09年经营计划1_09년 경영계획(구매계획)ver2_2010년 COST DOWN 실적및 재료비 내역(3월)_TW 31x14mm 견적 관련" xfId="3747"/>
    <cellStyle name="7_구매계획 07년 04월_구매계획 07년 05월_구매계획 07년 06월_08年8月预想购买金额_09年经营计划1_09년 경영계획(구매계획)ver2_2010년 COST DOWN 실적및 재료비 내역(3월)_TW 31x14mm 견적 관련 2" xfId="3748"/>
    <cellStyle name="7_구매계획 07년 04월_구매계획 07년 05월_구매계획 07년 06월_08年8月预想购买金额_09年经营计划1_09년 경영계획(구매계획)ver2_2010년 COST DOWN 실적및 재료비 내역(3월)_TW 31x14mm 견적 관련 3" xfId="3749"/>
    <cellStyle name="7_구매계획 07년 04월_구매계획 07년 05월_구매계획 07년 06월_08年8月预想购买金额_09年经营计划1_09년 경영계획(구매계획)ver2_2010년 판매계획대비 실적" xfId="3750"/>
    <cellStyle name="7_구매계획 07년 04월_구매계획 07년 05월_구매계획 07년 06월_08年8月预想购买金额_09年经营计划1_09년 경영계획(구매계획)ver2_2010년 판매계획대비 실적 2" xfId="3751"/>
    <cellStyle name="7_구매계획 07년 04월_구매계획 07년 05월_구매계획 07년 06월_08年8月预想购买金额_09年经营计划1_09년 경영계획(구매계획)ver2_2010년 판매계획대비 실적 3" xfId="3752"/>
    <cellStyle name="7_구매계획 07년 04월_구매계획 07년 05월_구매계획 07년 06월_08年8月预想购买金额_09年经营计划1_09년 경영계획(구매계획)ver2_2010년 판매계획대비 실적_TW 31x14mm 견적 관련" xfId="3753"/>
    <cellStyle name="7_구매계획 07년 04월_구매계획 07년 05월_구매계획 07년 06월_08年8月预想购买金额_09年经营计划1_09년 경영계획(구매계획)ver2_2010년 판매계획대비 실적_TW 31x14mm 견적 관련 2" xfId="3754"/>
    <cellStyle name="7_구매계획 07년 04월_구매계획 07년 05월_구매계획 07년 06월_08年8月预想购买金额_09年经营计划1_09년 경영계획(구매계획)ver2_2010년 판매계획대비 실적_TW 31x14mm 견적 관련 3" xfId="3755"/>
    <cellStyle name="7_구매계획 07년 04월_구매계획 07년 05월_구매계획 07년 06월_08年8月预想购买金额_09年经营计划1_09년 경영계획(구매계획)ver2_2010년_CD_계획(2010.04.15)" xfId="3756"/>
    <cellStyle name="7_구매계획 07년 04월_구매계획 07년 05월_구매계획 07년 06월_08年8月预想购买金额_09年经营计划1_09년 경영계획(구매계획)ver2_2010년_CD_계획(2010.04.15) 2" xfId="3757"/>
    <cellStyle name="7_구매계획 07년 04월_구매계획 07년 05월_구매계획 07년 06월_08年8月预想购买金额_09年经营计划1_09년 경영계획(구매계획)ver2_2010년_CD_계획(2010.04.15) 3" xfId="3758"/>
    <cellStyle name="7_구매계획 07년 04월_구매계획 07년 05월_구매계획 07년 06월_08年8月预想购买金额_09年经营计划1_09년 경영계획(구매계획)ver2_2010년_CD_계획(2010.04.15)_TW 31x14mm 견적 관련" xfId="3759"/>
    <cellStyle name="7_구매계획 07년 04월_구매계획 07년 05월_구매계획 07년 06월_08年8月预想购买金额_09年经营计划1_09년 경영계획(구매계획)ver2_2010년_CD_계획(2010.04.15)_TW 31x14mm 견적 관련 2" xfId="3760"/>
    <cellStyle name="7_구매계획 07년 04월_구매계획 07년 05월_구매계획 07년 06월_08年8月预想购买金额_09年经营计划1_09년 경영계획(구매계획)ver2_2010년_CD_계획(2010.04.15)_TW 31x14mm 견적 관련 3" xfId="3761"/>
    <cellStyle name="7_구매계획 07년 04월_구매계획 07년 05월_구매계획 07년 06월_08年8月预想购买金额_09年经营计划1_09년 경영계획(구매계획)ver2_E.P 재료비" xfId="3762"/>
    <cellStyle name="7_구매계획 07년 04월_구매계획 07년 05월_구매계획 07년 06월_08年8月预想购买金额_09年经营计划1_09년 경영계획(구매계획)ver2_E.P 재료비 2" xfId="3763"/>
    <cellStyle name="7_구매계획 07년 04월_구매계획 07년 05월_구매계획 07년 06월_08年8月预想购买金额_09年经营计划1_09년 경영계획(구매계획)ver2_E.P 재료비 3" xfId="3764"/>
    <cellStyle name="7_구매계획 07년 04월_구매계획 07년 05월_구매계획 07년 06월_08年8月预想购买金额_09年经营计划1_09년 경영계획(구매계획)ver2_E.P 재료비.-1xls(1)" xfId="3765"/>
    <cellStyle name="7_구매계획 07년 04월_구매계획 07년 05월_구매계획 07년 06월_08年8月预想购买金额_09年经营计划1_09년 경영계획(구매계획)ver2_E.P 재료비.-1xls(1) 2" xfId="3766"/>
    <cellStyle name="7_구매계획 07년 04월_구매계획 07년 05월_구매계획 07년 06월_08年8月预想购买金额_09年经营计划1_09년 경영계획(구매계획)ver2_E.P 재료비.-1xls(1) 3" xfId="3767"/>
    <cellStyle name="7_구매계획 07년 04월_구매계획 07년 05월_구매계획 07년 06월_08年8月预想购买金额_09年经营计划1_09년 경영계획(구매계획)ver2_E.P 재료비.-1xls(1)(1)" xfId="3768"/>
    <cellStyle name="7_구매계획 07년 04월_구매계획 07년 05월_구매계획 07년 06월_08年8月预想购买金额_09年经营计划1_09년 경영계획(구매계획)ver2_E.P 재료비.-1xls(1)(1) 2" xfId="3769"/>
    <cellStyle name="7_구매계획 07년 04월_구매계획 07년 05월_구매계획 07년 06월_08年8月预想购买金额_09年经营计划1_09년 경영계획(구매계획)ver2_E.P 재료비.-1xls(1)(1) 3" xfId="3770"/>
    <cellStyle name="7_구매계획 07년 04월_구매계획 07년 05월_구매계획 07년 06월_08年8月预想购买金额_09年经营计划1_09년 경영계획(구매계획)ver2_E.P 재료비.-1xls(1)(1)_TW 31x14mm 견적 관련" xfId="3771"/>
    <cellStyle name="7_구매계획 07년 04월_구매계획 07년 05월_구매계획 07년 06월_08年8月预想购买金额_09年经营计划1_09년 경영계획(구매계획)ver2_E.P 재료비.-1xls(1)(1)_TW 31x14mm 견적 관련 2" xfId="3772"/>
    <cellStyle name="7_구매계획 07년 04월_구매계획 07년 05월_구매계획 07년 06월_08年8月预想购买金额_09年经营计划1_09년 경영계획(구매계획)ver2_E.P 재료비.-1xls(1)(1)_TW 31x14mm 견적 관련 3" xfId="3773"/>
    <cellStyle name="7_구매계획 07년 04월_구매계획 07년 05월_구매계획 07년 06월_08年8月预想购买金额_09年经营计划1_09년 경영계획(구매계획)ver2_E.P 재료비.-1xls(1)_TW 31x14mm 견적 관련" xfId="3774"/>
    <cellStyle name="7_구매계획 07년 04월_구매계획 07년 05월_구매계획 07년 06월_08年8月预想购买金额_09年经营计划1_09년 경영계획(구매계획)ver2_E.P 재료비.-1xls(1)_TW 31x14mm 견적 관련 2" xfId="3775"/>
    <cellStyle name="7_구매계획 07년 04월_구매계획 07년 05월_구매계획 07년 06월_08年8月预想购买金额_09年经营计划1_09년 경영계획(구매계획)ver2_E.P 재료비.-1xls(1)_TW 31x14mm 견적 관련 3" xfId="3776"/>
    <cellStyle name="7_구매계획 07년 04월_구매계획 07년 05월_구매계획 07년 06월_08年8月预想购买金额_09年经营计划1_09년 경영계획(구매계획)ver2_E.P 재료비_TW 31x14mm 견적 관련" xfId="3777"/>
    <cellStyle name="7_구매계획 07년 04월_구매계획 07년 05월_구매계획 07년 06월_08年8月预想购买金额_09年经营计划1_09년 경영계획(구매계획)ver2_E.P 재료비_TW 31x14mm 견적 관련 2" xfId="3778"/>
    <cellStyle name="7_구매계획 07년 04월_구매계획 07년 05월_구매계획 07년 06월_08年8月预想购买金额_09年经营计划1_09년 경영계획(구매계획)ver2_E.P 재료비_TW 31x14mm 견적 관련 3" xfId="3779"/>
    <cellStyle name="7_구매계획 07년 04월_구매계획 07년 05월_구매계획 07년 06월_08年8月预想购买金额_09年经营计划1_2010년 COST DOWN 실적및 재료비 내역(3월)" xfId="3780"/>
    <cellStyle name="7_구매계획 07년 04월_구매계획 07년 05월_구매계획 07년 06월_08年8月预想购买金额_09年经营计划1_2010년 COST DOWN 실적및 재료비 내역(3월) 2" xfId="3781"/>
    <cellStyle name="7_구매계획 07년 04월_구매계획 07년 05월_구매계획 07년 06월_08年8月预想购买金额_09年经营计划1_2010년 COST DOWN 실적및 재료비 내역(3월) 3" xfId="3782"/>
    <cellStyle name="7_구매계획 07년 04월_구매계획 07년 05월_구매계획 07년 06월_08年8月预想购买金额_09年经营计划1_2010년 COST DOWN 실적및 재료비 내역(3월)_TW 31x14mm 견적 관련" xfId="3783"/>
    <cellStyle name="7_구매계획 07년 04월_구매계획 07년 05월_구매계획 07년 06월_08年8月预想购买金额_09年经营计划1_2010년 COST DOWN 실적및 재료비 내역(3월)_TW 31x14mm 견적 관련 2" xfId="3784"/>
    <cellStyle name="7_구매계획 07년 04월_구매계획 07년 05월_구매계획 07년 06월_08年8月预想购买金额_09年经营计划1_2010년 COST DOWN 실적및 재료비 내역(3월)_TW 31x14mm 견적 관련 3" xfId="3785"/>
    <cellStyle name="7_구매계획 07년 04월_구매계획 07년 05월_구매계획 07년 06월_08年8月预想购买金额_09年经营计划1_2010년 판매계획대비 실적" xfId="3786"/>
    <cellStyle name="7_구매계획 07년 04월_구매계획 07년 05월_구매계획 07년 06월_08年8月预想购买金额_09年经营计划1_2010년 판매계획대비 실적 2" xfId="3787"/>
    <cellStyle name="7_구매계획 07년 04월_구매계획 07년 05월_구매계획 07년 06월_08年8月预想购买金额_09年经营计划1_2010년 판매계획대비 실적 3" xfId="3788"/>
    <cellStyle name="7_구매계획 07년 04월_구매계획 07년 05월_구매계획 07년 06월_08年8月预想购买金额_09年经营计划1_2010년 판매계획대비 실적_TW 31x14mm 견적 관련" xfId="3789"/>
    <cellStyle name="7_구매계획 07년 04월_구매계획 07년 05월_구매계획 07년 06월_08年8月预想购买金额_09年经营计划1_2010년 판매계획대비 실적_TW 31x14mm 견적 관련 2" xfId="3790"/>
    <cellStyle name="7_구매계획 07년 04월_구매계획 07년 05월_구매계획 07년 06월_08年8月预想购买金额_09年经营计划1_2010년 판매계획대비 실적_TW 31x14mm 견적 관련 3" xfId="3791"/>
    <cellStyle name="7_구매계획 07년 04월_구매계획 07년 05월_구매계획 07년 06월_08年8月预想购买金额_09年经营计划1_2010년_CD_계획(2010.04.15)" xfId="3792"/>
    <cellStyle name="7_구매계획 07년 04월_구매계획 07년 05월_구매계획 07년 06월_08年8月预想购买金额_09年经营计划1_2010년_CD_계획(2010.04.15) 2" xfId="3793"/>
    <cellStyle name="7_구매계획 07년 04월_구매계획 07년 05월_구매계획 07년 06월_08年8月预想购买金额_09年经营计划1_2010년_CD_계획(2010.04.15) 3" xfId="3794"/>
    <cellStyle name="7_구매계획 07년 04월_구매계획 07년 05월_구매계획 07년 06월_08年8月预想购买金额_09年经营计划1_2010년_CD_계획(2010.04.15)_TW 31x14mm 견적 관련" xfId="3795"/>
    <cellStyle name="7_구매계획 07년 04월_구매계획 07년 05월_구매계획 07년 06월_08年8月预想购买金额_09年经营计划1_2010년_CD_계획(2010.04.15)_TW 31x14mm 견적 관련 2" xfId="3796"/>
    <cellStyle name="7_구매계획 07년 04월_구매계획 07년 05월_구매계획 07년 06월_08年8月预想购买金额_09年经营计划1_2010년_CD_계획(2010.04.15)_TW 31x14mm 견적 관련 3" xfId="3797"/>
    <cellStyle name="7_구매계획 07년 04월_구매계획 07년 05월_구매계획 07년 06월_08年8月预想购买金额_09年经营计划1_E.P 재료비" xfId="3798"/>
    <cellStyle name="7_구매계획 07년 04월_구매계획 07년 05월_구매계획 07년 06월_08年8月预想购买金额_09年经营计划1_E.P 재료비 2" xfId="3799"/>
    <cellStyle name="7_구매계획 07년 04월_구매계획 07년 05월_구매계획 07년 06월_08年8月预想购买金额_09年经营计划1_E.P 재료비 3" xfId="3800"/>
    <cellStyle name="7_구매계획 07년 04월_구매계획 07년 05월_구매계획 07년 06월_08年8月预想购买金额_09年经营计划1_E.P 재료비.-1xls(1)" xfId="3801"/>
    <cellStyle name="7_구매계획 07년 04월_구매계획 07년 05월_구매계획 07년 06월_08年8月预想购买金额_09年经营计划1_E.P 재료비.-1xls(1) 2" xfId="3802"/>
    <cellStyle name="7_구매계획 07년 04월_구매계획 07년 05월_구매계획 07년 06월_08年8月预想购买金额_09年经营计划1_E.P 재료비.-1xls(1) 3" xfId="3803"/>
    <cellStyle name="7_구매계획 07년 04월_구매계획 07년 05월_구매계획 07년 06월_08年8月预想购买金额_09年经营计划1_E.P 재료비.-1xls(1)(1)" xfId="3804"/>
    <cellStyle name="7_구매계획 07년 04월_구매계획 07년 05월_구매계획 07년 06월_08年8月预想购买金额_09年经营计划1_E.P 재료비.-1xls(1)(1) 2" xfId="3805"/>
    <cellStyle name="7_구매계획 07년 04월_구매계획 07년 05월_구매계획 07년 06월_08年8月预想购买金额_09年经营计划1_E.P 재료비.-1xls(1)(1) 3" xfId="3806"/>
    <cellStyle name="7_구매계획 07년 04월_구매계획 07년 05월_구매계획 07년 06월_08年8月预想购买金额_09年经营计划1_E.P 재료비.-1xls(1)(1)_TW 31x14mm 견적 관련" xfId="3807"/>
    <cellStyle name="7_구매계획 07년 04월_구매계획 07년 05월_구매계획 07년 06월_08年8月预想购买金额_09年经营计划1_E.P 재료비.-1xls(1)(1)_TW 31x14mm 견적 관련 2" xfId="3808"/>
    <cellStyle name="7_구매계획 07년 04월_구매계획 07년 05월_구매계획 07년 06월_08年8月预想购买金额_09年经营计划1_E.P 재료비.-1xls(1)(1)_TW 31x14mm 견적 관련 3" xfId="3809"/>
    <cellStyle name="7_구매계획 07년 04월_구매계획 07년 05월_구매계획 07년 06월_08年8月预想购买金额_09年经营计划1_E.P 재료비.-1xls(1)_TW 31x14mm 견적 관련" xfId="3810"/>
    <cellStyle name="7_구매계획 07년 04월_구매계획 07년 05월_구매계획 07년 06월_08年8月预想购买金额_09年经营计划1_E.P 재료비.-1xls(1)_TW 31x14mm 견적 관련 2" xfId="3811"/>
    <cellStyle name="7_구매계획 07년 04월_구매계획 07년 05월_구매계획 07년 06월_08年8月预想购买金额_09年经营计划1_E.P 재료비.-1xls(1)_TW 31x14mm 견적 관련 3" xfId="3812"/>
    <cellStyle name="7_구매계획 07년 04월_구매계획 07년 05월_구매계획 07년 06월_08年8月预想购买金额_09年经营计划1_E.P 재료비_TW 31x14mm 견적 관련" xfId="3813"/>
    <cellStyle name="7_구매계획 07년 04월_구매계획 07년 05월_구매계획 07년 06월_08年8月预想购买金额_09年经营计划1_E.P 재료비_TW 31x14mm 견적 관련 2" xfId="3814"/>
    <cellStyle name="7_구매계획 07년 04월_구매계획 07년 05월_구매계획 07년 06월_08年8月预想购买金额_09年经营计划1_E.P 재료비_TW 31x14mm 견적 관련 3" xfId="3815"/>
    <cellStyle name="7_구매계획 07년 04월_구매계획 07년 05월_구매계획 07년 06월_08年8月预想购买金额_2010년 COST DOWN 실적및 재료비 내역(3월)" xfId="3816"/>
    <cellStyle name="7_구매계획 07년 04월_구매계획 07년 05월_구매계획 07년 06월_08年8月预想购买金额_2010년 COST DOWN 실적및 재료비 내역(3월) 2" xfId="3817"/>
    <cellStyle name="7_구매계획 07년 04월_구매계획 07년 05월_구매계획 07년 06월_08年8月预想购买金额_2010년 COST DOWN 실적및 재료비 내역(3월) 3" xfId="3818"/>
    <cellStyle name="7_구매계획 07년 04월_구매계획 07년 05월_구매계획 07년 06월_08年8月预想购买金额_2010년 COST DOWN 실적및 재료비 내역(3월)_TW 31x14mm 견적 관련" xfId="3819"/>
    <cellStyle name="7_구매계획 07년 04월_구매계획 07년 05월_구매계획 07년 06월_08年8月预想购买金额_2010년 COST DOWN 실적및 재료비 내역(3월)_TW 31x14mm 견적 관련 2" xfId="3820"/>
    <cellStyle name="7_구매계획 07년 04월_구매계획 07년 05월_구매계획 07년 06월_08年8月预想购买金额_2010년 COST DOWN 실적및 재료비 내역(3월)_TW 31x14mm 견적 관련 3" xfId="3821"/>
    <cellStyle name="7_구매계획 07년 04월_구매계획 07년 05월_구매계획 07년 06월_08年8月预想购买金额_2010년 판매계획대비 실적" xfId="3822"/>
    <cellStyle name="7_구매계획 07년 04월_구매계획 07년 05월_구매계획 07년 06월_08年8月预想购买金额_2010년 판매계획대비 실적 2" xfId="3823"/>
    <cellStyle name="7_구매계획 07년 04월_구매계획 07년 05월_구매계획 07년 06월_08年8月预想购买金额_2010년 판매계획대비 실적 3" xfId="3824"/>
    <cellStyle name="7_구매계획 07년 04월_구매계획 07년 05월_구매계획 07년 06월_08年8月预想购买金额_2010년 판매계획대비 실적_TW 31x14mm 견적 관련" xfId="3825"/>
    <cellStyle name="7_구매계획 07년 04월_구매계획 07년 05월_구매계획 07년 06월_08年8月预想购买金额_2010년 판매계획대비 실적_TW 31x14mm 견적 관련 2" xfId="3826"/>
    <cellStyle name="7_구매계획 07년 04월_구매계획 07년 05월_구매계획 07년 06월_08年8月预想购买金额_2010년 판매계획대비 실적_TW 31x14mm 견적 관련 3" xfId="3827"/>
    <cellStyle name="7_구매계획 07년 04월_구매계획 07년 05월_구매계획 07년 06월_08年8月预想购买金额_2010년_CD_계획(2010.04.15)" xfId="3828"/>
    <cellStyle name="7_구매계획 07년 04월_구매계획 07년 05월_구매계획 07년 06월_08年8月预想购买金额_2010년_CD_계획(2010.04.15) 2" xfId="3829"/>
    <cellStyle name="7_구매계획 07년 04월_구매계획 07년 05월_구매계획 07년 06월_08年8月预想购买金额_2010년_CD_계획(2010.04.15) 3" xfId="3830"/>
    <cellStyle name="7_구매계획 07년 04월_구매계획 07년 05월_구매계획 07년 06월_08年8月预想购买金额_2010년_CD_계획(2010.04.15)_TW 31x14mm 견적 관련" xfId="3831"/>
    <cellStyle name="7_구매계획 07년 04월_구매계획 07년 05월_구매계획 07년 06월_08年8月预想购买金额_2010년_CD_계획(2010.04.15)_TW 31x14mm 견적 관련 2" xfId="3832"/>
    <cellStyle name="7_구매계획 07년 04월_구매계획 07년 05월_구매계획 07년 06월_08年8月预想购买金额_2010년_CD_계획(2010.04.15)_TW 31x14mm 견적 관련 3" xfId="3833"/>
    <cellStyle name="7_구매계획 07년 04월_구매계획 07년 05월_구매계획 07년 06월_08年8月预想购买金额_E.P 재료비" xfId="3834"/>
    <cellStyle name="7_구매계획 07년 04월_구매계획 07년 05월_구매계획 07년 06월_08年8月预想购买金额_E.P 재료비 2" xfId="3835"/>
    <cellStyle name="7_구매계획 07년 04월_구매계획 07년 05월_구매계획 07년 06월_08年8月预想购买金额_E.P 재료비 3" xfId="3836"/>
    <cellStyle name="7_구매계획 07년 04월_구매계획 07년 05월_구매계획 07년 06월_08年8月预想购买金额_E.P 재료비.-1xls(1)" xfId="3837"/>
    <cellStyle name="7_구매계획 07년 04월_구매계획 07년 05월_구매계획 07년 06월_08年8月预想购买金额_E.P 재료비.-1xls(1) 2" xfId="3838"/>
    <cellStyle name="7_구매계획 07년 04월_구매계획 07년 05월_구매계획 07년 06월_08年8月预想购买金额_E.P 재료비.-1xls(1) 3" xfId="3839"/>
    <cellStyle name="7_구매계획 07년 04월_구매계획 07년 05월_구매계획 07년 06월_08年8月预想购买金额_E.P 재료비.-1xls(1)(1)" xfId="3840"/>
    <cellStyle name="7_구매계획 07년 04월_구매계획 07년 05월_구매계획 07년 06월_08年8月预想购买金额_E.P 재료비.-1xls(1)(1) 2" xfId="3841"/>
    <cellStyle name="7_구매계획 07년 04월_구매계획 07년 05월_구매계획 07년 06월_08年8月预想购买金额_E.P 재료비.-1xls(1)(1) 3" xfId="3842"/>
    <cellStyle name="7_구매계획 07년 04월_구매계획 07년 05월_구매계획 07년 06월_08年8月预想购买金额_E.P 재료비.-1xls(1)(1)_TW 31x14mm 견적 관련" xfId="3843"/>
    <cellStyle name="7_구매계획 07년 04월_구매계획 07년 05월_구매계획 07년 06월_08年8月预想购买金额_E.P 재료비.-1xls(1)(1)_TW 31x14mm 견적 관련 2" xfId="3844"/>
    <cellStyle name="7_구매계획 07년 04월_구매계획 07년 05월_구매계획 07년 06월_08年8月预想购买金额_E.P 재료비.-1xls(1)(1)_TW 31x14mm 견적 관련 3" xfId="3845"/>
    <cellStyle name="7_구매계획 07년 04월_구매계획 07년 05월_구매계획 07년 06월_08年8月预想购买金额_E.P 재료비.-1xls(1)_TW 31x14mm 견적 관련" xfId="3846"/>
    <cellStyle name="7_구매계획 07년 04월_구매계획 07년 05월_구매계획 07년 06월_08年8月预想购买金额_E.P 재료비.-1xls(1)_TW 31x14mm 견적 관련 2" xfId="3847"/>
    <cellStyle name="7_구매계획 07년 04월_구매계획 07년 05월_구매계획 07년 06월_08年8月预想购买金额_E.P 재료비.-1xls(1)_TW 31x14mm 견적 관련 3" xfId="3848"/>
    <cellStyle name="7_구매계획 07년 04월_구매계획 07년 05월_구매계획 07년 06월_08年8月预想购买金额_E.P 재료비_TW 31x14mm 견적 관련" xfId="3849"/>
    <cellStyle name="7_구매계획 07년 04월_구매계획 07년 05월_구매계획 07년 06월_08年8月预想购买金额_E.P 재료비_TW 31x14mm 견적 관련 2" xfId="3850"/>
    <cellStyle name="7_구매계획 07년 04월_구매계획 07년 05월_구매계획 07년 06월_08年8月预想购买金额_E.P 재료비_TW 31x14mm 견적 관련 3" xfId="3851"/>
    <cellStyle name="7_구매계획 07년 04월_구매계획 07년 05월_구매계획 07년 06월_09년 경영계획(구매계획)ver2" xfId="3852"/>
    <cellStyle name="7_구매계획 07년 04월_구매계획 07년 05월_구매계획 07년 06월_09년 경영계획(구매계획)ver2 2" xfId="3853"/>
    <cellStyle name="7_구매계획 07년 04월_구매계획 07년 05월_구매계획 07년 06월_09년 경영계획(구매계획)ver2 3" xfId="3854"/>
    <cellStyle name="7_구매계획 07년 04월_구매계획 07년 05월_구매계획 07년 06월_09년 경영계획(구매계획)ver2_2010년 COST DOWN 실적및 재료비 내역(3월)" xfId="3855"/>
    <cellStyle name="7_구매계획 07년 04월_구매계획 07년 05월_구매계획 07년 06월_09년 경영계획(구매계획)ver2_2010년 COST DOWN 실적및 재료비 내역(3월) 2" xfId="3856"/>
    <cellStyle name="7_구매계획 07년 04월_구매계획 07년 05월_구매계획 07년 06월_09년 경영계획(구매계획)ver2_2010년 COST DOWN 실적및 재료비 내역(3월) 3" xfId="3857"/>
    <cellStyle name="7_구매계획 07년 04월_구매계획 07년 05월_구매계획 07년 06월_09년 경영계획(구매계획)ver2_2010년 COST DOWN 실적및 재료비 내역(3월)_TW 31x14mm 견적 관련" xfId="3858"/>
    <cellStyle name="7_구매계획 07년 04월_구매계획 07년 05월_구매계획 07년 06월_09년 경영계획(구매계획)ver2_2010년 COST DOWN 실적및 재료비 내역(3월)_TW 31x14mm 견적 관련 2" xfId="3859"/>
    <cellStyle name="7_구매계획 07년 04월_구매계획 07년 05월_구매계획 07년 06월_09년 경영계획(구매계획)ver2_2010년 COST DOWN 실적및 재료비 내역(3월)_TW 31x14mm 견적 관련 3" xfId="3860"/>
    <cellStyle name="7_구매계획 07년 04월_구매계획 07년 05월_구매계획 07년 06월_09년 경영계획(구매계획)ver2_2010년 판매계획대비 실적" xfId="3861"/>
    <cellStyle name="7_구매계획 07년 04월_구매계획 07년 05월_구매계획 07년 06월_09년 경영계획(구매계획)ver2_2010년 판매계획대비 실적 2" xfId="3862"/>
    <cellStyle name="7_구매계획 07년 04월_구매계획 07년 05월_구매계획 07년 06월_09년 경영계획(구매계획)ver2_2010년 판매계획대비 실적 3" xfId="3863"/>
    <cellStyle name="7_구매계획 07년 04월_구매계획 07년 05월_구매계획 07년 06월_09년 경영계획(구매계획)ver2_2010년 판매계획대비 실적_TW 31x14mm 견적 관련" xfId="3864"/>
    <cellStyle name="7_구매계획 07년 04월_구매계획 07년 05월_구매계획 07년 06월_09년 경영계획(구매계획)ver2_2010년 판매계획대비 실적_TW 31x14mm 견적 관련 2" xfId="3865"/>
    <cellStyle name="7_구매계획 07년 04월_구매계획 07년 05월_구매계획 07년 06월_09년 경영계획(구매계획)ver2_2010년 판매계획대비 실적_TW 31x14mm 견적 관련 3" xfId="3866"/>
    <cellStyle name="7_구매계획 07년 04월_구매계획 07년 05월_구매계획 07년 06월_09년 경영계획(구매계획)ver2_2010년_CD_계획(2010.04.15)" xfId="3867"/>
    <cellStyle name="7_구매계획 07년 04월_구매계획 07년 05월_구매계획 07년 06월_09년 경영계획(구매계획)ver2_2010년_CD_계획(2010.04.15) 2" xfId="3868"/>
    <cellStyle name="7_구매계획 07년 04월_구매계획 07년 05월_구매계획 07년 06월_09년 경영계획(구매계획)ver2_2010년_CD_계획(2010.04.15) 3" xfId="3869"/>
    <cellStyle name="7_구매계획 07년 04월_구매계획 07년 05월_구매계획 07년 06월_09년 경영계획(구매계획)ver2_2010년_CD_계획(2010.04.15)_TW 31x14mm 견적 관련" xfId="3870"/>
    <cellStyle name="7_구매계획 07년 04월_구매계획 07년 05월_구매계획 07년 06월_09년 경영계획(구매계획)ver2_2010년_CD_계획(2010.04.15)_TW 31x14mm 견적 관련 2" xfId="3871"/>
    <cellStyle name="7_구매계획 07년 04월_구매계획 07년 05월_구매계획 07년 06월_09년 경영계획(구매계획)ver2_2010년_CD_계획(2010.04.15)_TW 31x14mm 견적 관련 3" xfId="3872"/>
    <cellStyle name="7_구매계획 07년 04월_구매계획 07년 05월_구매계획 07년 06월_09년 경영계획(구매계획)ver2_E.P 재료비" xfId="3873"/>
    <cellStyle name="7_구매계획 07년 04월_구매계획 07년 05월_구매계획 07년 06월_09년 경영계획(구매계획)ver2_E.P 재료비 2" xfId="3874"/>
    <cellStyle name="7_구매계획 07년 04월_구매계획 07년 05월_구매계획 07년 06월_09년 경영계획(구매계획)ver2_E.P 재료비 3" xfId="3875"/>
    <cellStyle name="7_구매계획 07년 04월_구매계획 07년 05월_구매계획 07년 06월_09년 경영계획(구매계획)ver2_E.P 재료비.-1xls(1)" xfId="3876"/>
    <cellStyle name="7_구매계획 07년 04월_구매계획 07년 05월_구매계획 07년 06월_09년 경영계획(구매계획)ver2_E.P 재료비.-1xls(1) 2" xfId="3877"/>
    <cellStyle name="7_구매계획 07년 04월_구매계획 07년 05월_구매계획 07년 06월_09년 경영계획(구매계획)ver2_E.P 재료비.-1xls(1) 3" xfId="3878"/>
    <cellStyle name="7_구매계획 07년 04월_구매계획 07년 05월_구매계획 07년 06월_09년 경영계획(구매계획)ver2_E.P 재료비.-1xls(1)(1)" xfId="3879"/>
    <cellStyle name="7_구매계획 07년 04월_구매계획 07년 05월_구매계획 07년 06월_09년 경영계획(구매계획)ver2_E.P 재료비.-1xls(1)(1) 2" xfId="3880"/>
    <cellStyle name="7_구매계획 07년 04월_구매계획 07년 05월_구매계획 07년 06월_09년 경영계획(구매계획)ver2_E.P 재료비.-1xls(1)(1) 3" xfId="3881"/>
    <cellStyle name="7_구매계획 07년 04월_구매계획 07년 05월_구매계획 07년 06월_09년 경영계획(구매계획)ver2_E.P 재료비.-1xls(1)(1)_TW 31x14mm 견적 관련" xfId="3882"/>
    <cellStyle name="7_구매계획 07년 04월_구매계획 07년 05월_구매계획 07년 06월_09년 경영계획(구매계획)ver2_E.P 재료비.-1xls(1)(1)_TW 31x14mm 견적 관련 2" xfId="3883"/>
    <cellStyle name="7_구매계획 07년 04월_구매계획 07년 05월_구매계획 07년 06월_09년 경영계획(구매계획)ver2_E.P 재료비.-1xls(1)(1)_TW 31x14mm 견적 관련 3" xfId="3884"/>
    <cellStyle name="7_구매계획 07년 04월_구매계획 07년 05월_구매계획 07년 06월_09년 경영계획(구매계획)ver2_E.P 재료비.-1xls(1)_TW 31x14mm 견적 관련" xfId="3885"/>
    <cellStyle name="7_구매계획 07년 04월_구매계획 07년 05월_구매계획 07년 06월_09년 경영계획(구매계획)ver2_E.P 재료비.-1xls(1)_TW 31x14mm 견적 관련 2" xfId="3886"/>
    <cellStyle name="7_구매계획 07년 04월_구매계획 07년 05월_구매계획 07년 06월_09년 경영계획(구매계획)ver2_E.P 재료비.-1xls(1)_TW 31x14mm 견적 관련 3" xfId="3887"/>
    <cellStyle name="7_구매계획 07년 04월_구매계획 07년 05월_구매계획 07년 06월_09년 경영계획(구매계획)ver2_E.P 재료비_TW 31x14mm 견적 관련" xfId="3888"/>
    <cellStyle name="7_구매계획 07년 04월_구매계획 07년 05월_구매계획 07년 06월_09년 경영계획(구매계획)ver2_E.P 재료비_TW 31x14mm 견적 관련 2" xfId="3889"/>
    <cellStyle name="7_구매계획 07년 04월_구매계획 07년 05월_구매계획 07년 06월_09년 경영계획(구매계획)ver2_E.P 재료비_TW 31x14mm 견적 관련 3" xfId="3890"/>
    <cellStyle name="7_구매계획 07년 04월_구매계획 07년 05월_구매계획 07년 06월_2010년 COST DOWN 실적및 재료비 내역(3월)" xfId="3891"/>
    <cellStyle name="7_구매계획 07년 04월_구매계획 07년 05월_구매계획 07년 06월_2010년 COST DOWN 실적및 재료비 내역(3월) 2" xfId="3892"/>
    <cellStyle name="7_구매계획 07년 04월_구매계획 07년 05월_구매계획 07년 06월_2010년 COST DOWN 실적및 재료비 내역(3월) 3" xfId="3893"/>
    <cellStyle name="7_구매계획 07년 04월_구매계획 07년 05월_구매계획 07년 06월_2010년 COST DOWN 실적및 재료비 내역(3월)_TW 31x14mm 견적 관련" xfId="3894"/>
    <cellStyle name="7_구매계획 07년 04월_구매계획 07년 05월_구매계획 07년 06월_2010년 COST DOWN 실적및 재료비 내역(3월)_TW 31x14mm 견적 관련 2" xfId="3895"/>
    <cellStyle name="7_구매계획 07년 04월_구매계획 07년 05월_구매계획 07년 06월_2010년 COST DOWN 실적및 재료비 내역(3월)_TW 31x14mm 견적 관련 3" xfId="3896"/>
    <cellStyle name="7_구매계획 07년 04월_구매계획 07년 05월_구매계획 07년 06월_2010년 판매계획대비 실적" xfId="3897"/>
    <cellStyle name="7_구매계획 07년 04월_구매계획 07년 05월_구매계획 07년 06월_2010년 판매계획대비 실적 2" xfId="3898"/>
    <cellStyle name="7_구매계획 07년 04월_구매계획 07년 05월_구매계획 07년 06월_2010년 판매계획대비 실적 3" xfId="3899"/>
    <cellStyle name="7_구매계획 07년 04월_구매계획 07년 05월_구매계획 07년 06월_2010년 판매계획대비 실적_TW 31x14mm 견적 관련" xfId="3900"/>
    <cellStyle name="7_구매계획 07년 04월_구매계획 07년 05월_구매계획 07년 06월_2010년 판매계획대비 실적_TW 31x14mm 견적 관련 2" xfId="3901"/>
    <cellStyle name="7_구매계획 07년 04월_구매계획 07년 05월_구매계획 07년 06월_2010년 판매계획대비 실적_TW 31x14mm 견적 관련 3" xfId="3902"/>
    <cellStyle name="7_구매계획 07년 04월_구매계획 07년 05월_구매계획 07년 06월_2010년_CD_계획(2010.04.15)" xfId="3903"/>
    <cellStyle name="7_구매계획 07년 04월_구매계획 07년 05월_구매계획 07년 06월_2010년_CD_계획(2010.04.15) 2" xfId="3904"/>
    <cellStyle name="7_구매계획 07년 04월_구매계획 07년 05월_구매계획 07년 06월_2010년_CD_계획(2010.04.15) 3" xfId="3905"/>
    <cellStyle name="7_구매계획 07년 04월_구매계획 07년 05월_구매계획 07년 06월_2010년_CD_계획(2010.04.15)_TW 31x14mm 견적 관련" xfId="3906"/>
    <cellStyle name="7_구매계획 07년 04월_구매계획 07년 05월_구매계획 07년 06월_2010년_CD_계획(2010.04.15)_TW 31x14mm 견적 관련 2" xfId="3907"/>
    <cellStyle name="7_구매계획 07년 04월_구매계획 07년 05월_구매계획 07년 06월_2010년_CD_계획(2010.04.15)_TW 31x14mm 견적 관련 3" xfId="3908"/>
    <cellStyle name="7_구매계획 07년 04월_구매계획 07년 05월_구매계획 07년 06월_E.P 재료비" xfId="3909"/>
    <cellStyle name="7_구매계획 07년 04월_구매계획 07년 05월_구매계획 07년 06월_E.P 재료비 2" xfId="3910"/>
    <cellStyle name="7_구매계획 07년 04월_구매계획 07년 05월_구매계획 07년 06월_E.P 재료비 3" xfId="3911"/>
    <cellStyle name="7_구매계획 07년 04월_구매계획 07년 05월_구매계획 07년 06월_E.P 재료비.-1xls(1)" xfId="3912"/>
    <cellStyle name="7_구매계획 07년 04월_구매계획 07년 05월_구매계획 07년 06월_E.P 재료비.-1xls(1) 2" xfId="3913"/>
    <cellStyle name="7_구매계획 07년 04월_구매계획 07년 05월_구매계획 07년 06월_E.P 재료비.-1xls(1) 3" xfId="3914"/>
    <cellStyle name="7_구매계획 07년 04월_구매계획 07년 05월_구매계획 07년 06월_E.P 재료비.-1xls(1)(1)" xfId="3915"/>
    <cellStyle name="7_구매계획 07년 04월_구매계획 07년 05월_구매계획 07년 06월_E.P 재료비.-1xls(1)(1) 2" xfId="3916"/>
    <cellStyle name="7_구매계획 07년 04월_구매계획 07년 05월_구매계획 07년 06월_E.P 재료비.-1xls(1)(1) 3" xfId="3917"/>
    <cellStyle name="7_구매계획 07년 04월_구매계획 07년 05월_구매계획 07년 06월_E.P 재료비.-1xls(1)(1)_TW 31x14mm 견적 관련" xfId="3918"/>
    <cellStyle name="7_구매계획 07년 04월_구매계획 07년 05월_구매계획 07년 06월_E.P 재료비.-1xls(1)(1)_TW 31x14mm 견적 관련 2" xfId="3919"/>
    <cellStyle name="7_구매계획 07년 04월_구매계획 07년 05월_구매계획 07년 06월_E.P 재료비.-1xls(1)(1)_TW 31x14mm 견적 관련 3" xfId="3920"/>
    <cellStyle name="7_구매계획 07년 04월_구매계획 07년 05월_구매계획 07년 06월_E.P 재료비.-1xls(1)_TW 31x14mm 견적 관련" xfId="3921"/>
    <cellStyle name="7_구매계획 07년 04월_구매계획 07년 05월_구매계획 07년 06월_E.P 재료비.-1xls(1)_TW 31x14mm 견적 관련 2" xfId="3922"/>
    <cellStyle name="7_구매계획 07년 04월_구매계획 07년 05월_구매계획 07년 06월_E.P 재료비.-1xls(1)_TW 31x14mm 견적 관련 3" xfId="3923"/>
    <cellStyle name="7_구매계획 07년 04월_구매계획 07년 05월_구매계획 07년 06월_E.P 재료비_TW 31x14mm 견적 관련" xfId="3924"/>
    <cellStyle name="7_구매계획 07년 04월_구매계획 07년 05월_구매계획 07년 06월_E.P 재료비_TW 31x14mm 견적 관련 2" xfId="3925"/>
    <cellStyle name="7_구매계획 07년 04월_구매계획 07년 05월_구매계획 07년 06월_E.P 재료비_TW 31x14mm 견적 관련 3" xfId="3926"/>
    <cellStyle name="7_구매계획 07년 06월" xfId="3927"/>
    <cellStyle name="7_구매계획 07년 06월 2" xfId="3928"/>
    <cellStyle name="7_구매계획 07년 06월 3" xfId="3929"/>
    <cellStyle name="7_구매계획 07년 06월_08年8月预想购买金额" xfId="3930"/>
    <cellStyle name="7_구매계획 07년 06월_08年8月预想购买金额 2" xfId="3931"/>
    <cellStyle name="7_구매계획 07년 06월_08年8月预想购买金额 3" xfId="3932"/>
    <cellStyle name="7_구매계획 07년 06월_08年8月预想购买金额_08년9월원자재매입계획" xfId="3933"/>
    <cellStyle name="7_구매계획 07년 06월_08年8月预想购买金额_08년9월원자재매입계획 2" xfId="3934"/>
    <cellStyle name="7_구매계획 07년 06월_08年8月预想购买金额_08년9월원자재매입계획 3" xfId="3935"/>
    <cellStyle name="7_구매계획 07년 06월_08年8月预想购买金额_08년9월원자재매입계획_09년 경영계획(구매계획)ver2" xfId="3936"/>
    <cellStyle name="7_구매계획 07년 06월_08年8月预想购买金额_08년9월원자재매입계획_09년 경영계획(구매계획)ver2 2" xfId="3937"/>
    <cellStyle name="7_구매계획 07년 06월_08年8月预想购买金额_08년9월원자재매입계획_09년 경영계획(구매계획)ver2 3" xfId="3938"/>
    <cellStyle name="7_구매계획 07년 06월_08年8月预想购买金额_08년9월원자재매입계획_09년 경영계획(구매계획)ver2_2010년 COST DOWN 실적및 재료비 내역(3월)" xfId="3939"/>
    <cellStyle name="7_구매계획 07년 06월_08年8月预想购买金额_08년9월원자재매입계획_09년 경영계획(구매계획)ver2_2010년 COST DOWN 실적및 재료비 내역(3월) 2" xfId="3940"/>
    <cellStyle name="7_구매계획 07년 06월_08年8月预想购买金额_08년9월원자재매입계획_09년 경영계획(구매계획)ver2_2010년 COST DOWN 실적및 재료비 내역(3월) 3" xfId="3941"/>
    <cellStyle name="7_구매계획 07년 06월_08年8月预想购买金额_08년9월원자재매입계획_09년 경영계획(구매계획)ver2_2010년 COST DOWN 실적및 재료비 내역(3월)_TW 31x14mm 견적 관련" xfId="3942"/>
    <cellStyle name="7_구매계획 07년 06월_08年8月预想购买金额_08년9월원자재매입계획_09년 경영계획(구매계획)ver2_2010년 COST DOWN 실적및 재료비 내역(3월)_TW 31x14mm 견적 관련 2" xfId="3943"/>
    <cellStyle name="7_구매계획 07년 06월_08年8月预想购买金额_08년9월원자재매입계획_09년 경영계획(구매계획)ver2_2010년 COST DOWN 실적및 재료비 내역(3월)_TW 31x14mm 견적 관련 3" xfId="3944"/>
    <cellStyle name="7_구매계획 07년 06월_08年8月预想购买金额_08년9월원자재매입계획_09년 경영계획(구매계획)ver2_2010년 판매계획대비 실적" xfId="3945"/>
    <cellStyle name="7_구매계획 07년 06월_08年8月预想购买金额_08년9월원자재매입계획_09년 경영계획(구매계획)ver2_2010년 판매계획대비 실적 2" xfId="3946"/>
    <cellStyle name="7_구매계획 07년 06월_08年8月预想购买金额_08년9월원자재매입계획_09년 경영계획(구매계획)ver2_2010년 판매계획대비 실적 3" xfId="3947"/>
    <cellStyle name="7_구매계획 07년 06월_08年8月预想购买金额_08년9월원자재매입계획_09년 경영계획(구매계획)ver2_2010년 판매계획대비 실적_TW 31x14mm 견적 관련" xfId="3948"/>
    <cellStyle name="7_구매계획 07년 06월_08年8月预想购买金额_08년9월원자재매입계획_09년 경영계획(구매계획)ver2_2010년 판매계획대비 실적_TW 31x14mm 견적 관련 2" xfId="3949"/>
    <cellStyle name="7_구매계획 07년 06월_08年8月预想购买金额_08년9월원자재매입계획_09년 경영계획(구매계획)ver2_2010년 판매계획대비 실적_TW 31x14mm 견적 관련 3" xfId="3950"/>
    <cellStyle name="7_구매계획 07년 06월_08年8月预想购买金额_08년9월원자재매입계획_09년 경영계획(구매계획)ver2_2010년_CD_계획(2010.04.15)" xfId="3951"/>
    <cellStyle name="7_구매계획 07년 06월_08年8月预想购买金额_08년9월원자재매입계획_09년 경영계획(구매계획)ver2_2010년_CD_계획(2010.04.15) 2" xfId="3952"/>
    <cellStyle name="7_구매계획 07년 06월_08年8月预想购买金额_08년9월원자재매입계획_09년 경영계획(구매계획)ver2_2010년_CD_계획(2010.04.15) 3" xfId="3953"/>
    <cellStyle name="7_구매계획 07년 06월_08年8月预想购买金额_08년9월원자재매입계획_09년 경영계획(구매계획)ver2_2010년_CD_계획(2010.04.15)_TW 31x14mm 견적 관련" xfId="3954"/>
    <cellStyle name="7_구매계획 07년 06월_08年8月预想购买金额_08년9월원자재매입계획_09년 경영계획(구매계획)ver2_2010년_CD_계획(2010.04.15)_TW 31x14mm 견적 관련 2" xfId="3955"/>
    <cellStyle name="7_구매계획 07년 06월_08年8月预想购买金额_08년9월원자재매입계획_09년 경영계획(구매계획)ver2_2010년_CD_계획(2010.04.15)_TW 31x14mm 견적 관련 3" xfId="3956"/>
    <cellStyle name="7_구매계획 07년 06월_08年8月预想购买金额_08년9월원자재매입계획_09년 경영계획(구매계획)ver2_E.P 재료비" xfId="3957"/>
    <cellStyle name="7_구매계획 07년 06월_08年8月预想购买金额_08년9월원자재매입계획_09년 경영계획(구매계획)ver2_E.P 재료비 2" xfId="3958"/>
    <cellStyle name="7_구매계획 07년 06월_08年8月预想购买金额_08년9월원자재매입계획_09년 경영계획(구매계획)ver2_E.P 재료비 3" xfId="3959"/>
    <cellStyle name="7_구매계획 07년 06월_08年8月预想购买金额_08년9월원자재매입계획_09년 경영계획(구매계획)ver2_E.P 재료비.-1xls(1)" xfId="3960"/>
    <cellStyle name="7_구매계획 07년 06월_08年8月预想购买金额_08년9월원자재매입계획_09년 경영계획(구매계획)ver2_E.P 재료비.-1xls(1) 2" xfId="3961"/>
    <cellStyle name="7_구매계획 07년 06월_08年8月预想购买金额_08년9월원자재매입계획_09년 경영계획(구매계획)ver2_E.P 재료비.-1xls(1) 3" xfId="3962"/>
    <cellStyle name="7_구매계획 07년 06월_08年8月预想购买金额_08년9월원자재매입계획_09년 경영계획(구매계획)ver2_E.P 재료비.-1xls(1)(1)" xfId="3963"/>
    <cellStyle name="7_구매계획 07년 06월_08年8月预想购买金额_08년9월원자재매입계획_09년 경영계획(구매계획)ver2_E.P 재료비.-1xls(1)(1) 2" xfId="3964"/>
    <cellStyle name="7_구매계획 07년 06월_08年8月预想购买金额_08년9월원자재매입계획_09년 경영계획(구매계획)ver2_E.P 재료비.-1xls(1)(1) 3" xfId="3965"/>
    <cellStyle name="7_구매계획 07년 06월_08年8月预想购买金额_08년9월원자재매입계획_09년 경영계획(구매계획)ver2_E.P 재료비.-1xls(1)(1)_TW 31x14mm 견적 관련" xfId="3966"/>
    <cellStyle name="7_구매계획 07년 06월_08年8月预想购买金额_08년9월원자재매입계획_09년 경영계획(구매계획)ver2_E.P 재료비.-1xls(1)(1)_TW 31x14mm 견적 관련 2" xfId="3967"/>
    <cellStyle name="7_구매계획 07년 06월_08年8月预想购买金额_08년9월원자재매입계획_09년 경영계획(구매계획)ver2_E.P 재료비.-1xls(1)(1)_TW 31x14mm 견적 관련 3" xfId="3968"/>
    <cellStyle name="7_구매계획 07년 06월_08年8月预想购买金额_08년9월원자재매입계획_09년 경영계획(구매계획)ver2_E.P 재료비.-1xls(1)_TW 31x14mm 견적 관련" xfId="3969"/>
    <cellStyle name="7_구매계획 07년 06월_08年8月预想购买金额_08년9월원자재매입계획_09년 경영계획(구매계획)ver2_E.P 재료비.-1xls(1)_TW 31x14mm 견적 관련 2" xfId="3970"/>
    <cellStyle name="7_구매계획 07년 06월_08年8月预想购买金额_08년9월원자재매입계획_09년 경영계획(구매계획)ver2_E.P 재료비.-1xls(1)_TW 31x14mm 견적 관련 3" xfId="3971"/>
    <cellStyle name="7_구매계획 07년 06월_08年8月预想购买金额_08년9월원자재매입계획_09년 경영계획(구매계획)ver2_E.P 재료비_TW 31x14mm 견적 관련" xfId="3972"/>
    <cellStyle name="7_구매계획 07년 06월_08年8月预想购买金额_08년9월원자재매입계획_09년 경영계획(구매계획)ver2_E.P 재료비_TW 31x14mm 견적 관련 2" xfId="3973"/>
    <cellStyle name="7_구매계획 07년 06월_08年8月预想购买金额_08년9월원자재매입계획_09년 경영계획(구매계획)ver2_E.P 재료비_TW 31x14mm 견적 관련 3" xfId="3974"/>
    <cellStyle name="7_구매계획 07년 06월_08年8月预想购买金额_08년9월원자재매입계획_2010년 COST DOWN 실적및 재료비 내역(3월)" xfId="3975"/>
    <cellStyle name="7_구매계획 07년 06월_08年8月预想购买金额_08년9월원자재매입계획_2010년 COST DOWN 실적및 재료비 내역(3월) 2" xfId="3976"/>
    <cellStyle name="7_구매계획 07년 06월_08年8月预想购买金额_08년9월원자재매입계획_2010년 COST DOWN 실적및 재료비 내역(3월) 3" xfId="3977"/>
    <cellStyle name="7_구매계획 07년 06월_08年8月预想购买金额_08년9월원자재매입계획_2010년 COST DOWN 실적및 재료비 내역(3월)_TW 31x14mm 견적 관련" xfId="3978"/>
    <cellStyle name="7_구매계획 07년 06월_08年8月预想购买金额_08년9월원자재매입계획_2010년 COST DOWN 실적및 재료비 내역(3월)_TW 31x14mm 견적 관련 2" xfId="3979"/>
    <cellStyle name="7_구매계획 07년 06월_08年8月预想购买金额_08년9월원자재매입계획_2010년 COST DOWN 실적및 재료비 내역(3월)_TW 31x14mm 견적 관련 3" xfId="3980"/>
    <cellStyle name="7_구매계획 07년 06월_08年8月预想购买金额_08년9월원자재매입계획_2010년 판매계획대비 실적" xfId="3981"/>
    <cellStyle name="7_구매계획 07년 06월_08年8月预想购买金额_08년9월원자재매입계획_2010년 판매계획대비 실적 2" xfId="3982"/>
    <cellStyle name="7_구매계획 07년 06월_08年8月预想购买金额_08년9월원자재매입계획_2010년 판매계획대비 실적 3" xfId="3983"/>
    <cellStyle name="7_구매계획 07년 06월_08年8月预想购买金额_08년9월원자재매입계획_2010년 판매계획대비 실적_TW 31x14mm 견적 관련" xfId="3984"/>
    <cellStyle name="7_구매계획 07년 06월_08年8月预想购买金额_08년9월원자재매입계획_2010년 판매계획대비 실적_TW 31x14mm 견적 관련 2" xfId="3985"/>
    <cellStyle name="7_구매계획 07년 06월_08年8月预想购买金额_08년9월원자재매입계획_2010년 판매계획대비 실적_TW 31x14mm 견적 관련 3" xfId="3986"/>
    <cellStyle name="7_구매계획 07년 06월_08年8月预想购买金额_08년9월원자재매입계획_2010년_CD_계획(2010.04.15)" xfId="3987"/>
    <cellStyle name="7_구매계획 07년 06월_08年8月预想购买金额_08년9월원자재매입계획_2010년_CD_계획(2010.04.15) 2" xfId="3988"/>
    <cellStyle name="7_구매계획 07년 06월_08年8月预想购买金额_08년9월원자재매입계획_2010년_CD_계획(2010.04.15) 3" xfId="3989"/>
    <cellStyle name="7_구매계획 07년 06월_08年8月预想购买金额_08년9월원자재매입계획_2010년_CD_계획(2010.04.15)_TW 31x14mm 견적 관련" xfId="3990"/>
    <cellStyle name="7_구매계획 07년 06월_08年8月预想购买金额_08년9월원자재매입계획_2010년_CD_계획(2010.04.15)_TW 31x14mm 견적 관련 2" xfId="3991"/>
    <cellStyle name="7_구매계획 07년 06월_08年8月预想购买金额_08년9월원자재매입계획_2010년_CD_계획(2010.04.15)_TW 31x14mm 견적 관련 3" xfId="3992"/>
    <cellStyle name="7_구매계획 07년 06월_08年8月预想购买金额_08년9월원자재매입계획_E.P 재료비" xfId="3993"/>
    <cellStyle name="7_구매계획 07년 06월_08年8月预想购买金额_08년9월원자재매입계획_E.P 재료비 2" xfId="3994"/>
    <cellStyle name="7_구매계획 07년 06월_08年8月预想购买金额_08년9월원자재매입계획_E.P 재료비 3" xfId="3995"/>
    <cellStyle name="7_구매계획 07년 06월_08年8月预想购买金额_08년9월원자재매입계획_E.P 재료비.-1xls(1)" xfId="3996"/>
    <cellStyle name="7_구매계획 07년 06월_08年8月预想购买金额_08년9월원자재매입계획_E.P 재료비.-1xls(1) 2" xfId="3997"/>
    <cellStyle name="7_구매계획 07년 06월_08年8月预想购买金额_08년9월원자재매입계획_E.P 재료비.-1xls(1) 3" xfId="3998"/>
    <cellStyle name="7_구매계획 07년 06월_08年8月预想购买金额_08년9월원자재매입계획_E.P 재료비.-1xls(1)(1)" xfId="3999"/>
    <cellStyle name="7_구매계획 07년 06월_08年8月预想购买金额_08년9월원자재매입계획_E.P 재료비.-1xls(1)(1) 2" xfId="4000"/>
    <cellStyle name="7_구매계획 07년 06월_08年8月预想购买金额_08년9월원자재매입계획_E.P 재료비.-1xls(1)(1) 3" xfId="4001"/>
    <cellStyle name="7_구매계획 07년 06월_08年8月预想购买金额_08년9월원자재매입계획_E.P 재료비.-1xls(1)(1)_TW 31x14mm 견적 관련" xfId="4002"/>
    <cellStyle name="7_구매계획 07년 06월_08年8月预想购买金额_08년9월원자재매입계획_E.P 재료비.-1xls(1)(1)_TW 31x14mm 견적 관련 2" xfId="4003"/>
    <cellStyle name="7_구매계획 07년 06월_08年8月预想购买金额_08년9월원자재매입계획_E.P 재료비.-1xls(1)(1)_TW 31x14mm 견적 관련 3" xfId="4004"/>
    <cellStyle name="7_구매계획 07년 06월_08年8月预想购买金额_08년9월원자재매입계획_E.P 재료비.-1xls(1)_TW 31x14mm 견적 관련" xfId="4005"/>
    <cellStyle name="7_구매계획 07년 06월_08年8月预想购买金额_08년9월원자재매입계획_E.P 재료비.-1xls(1)_TW 31x14mm 견적 관련 2" xfId="4006"/>
    <cellStyle name="7_구매계획 07년 06월_08年8月预想购买金额_08년9월원자재매입계획_E.P 재료비.-1xls(1)_TW 31x14mm 견적 관련 3" xfId="4007"/>
    <cellStyle name="7_구매계획 07년 06월_08年8月预想购买金额_08년9월원자재매입계획_E.P 재료비_TW 31x14mm 견적 관련" xfId="4008"/>
    <cellStyle name="7_구매계획 07년 06월_08年8月预想购买金额_08년9월원자재매입계획_E.P 재료비_TW 31x14mm 견적 관련 2" xfId="4009"/>
    <cellStyle name="7_구매계획 07년 06월_08年8月预想购买金额_08년9월원자재매입계획_E.P 재료비_TW 31x14mm 견적 관련 3" xfId="4010"/>
    <cellStyle name="7_구매계획 07년 06월_08年8月预想购买金额_09年经营计划1" xfId="4011"/>
    <cellStyle name="7_구매계획 07년 06월_08年8月预想购买金额_09年经营计划1 2" xfId="4012"/>
    <cellStyle name="7_구매계획 07년 06월_08年8月预想购买金额_09年经营计划1 3" xfId="4013"/>
    <cellStyle name="7_구매계획 07년 06월_08年8月预想购买金额_09年经营计划1_09년 경영계획(구매계획)ver2" xfId="4014"/>
    <cellStyle name="7_구매계획 07년 06월_08年8月预想购买金额_09年经营计划1_09년 경영계획(구매계획)ver2 2" xfId="4015"/>
    <cellStyle name="7_구매계획 07년 06월_08年8月预想购买金额_09年经营计划1_09년 경영계획(구매계획)ver2 3" xfId="4016"/>
    <cellStyle name="7_구매계획 07년 06월_08年8月预想购买金额_09年经营计划1_09년 경영계획(구매계획)ver2_2010년 COST DOWN 실적및 재료비 내역(3월)" xfId="4017"/>
    <cellStyle name="7_구매계획 07년 06월_08年8月预想购买金额_09年经营计划1_09년 경영계획(구매계획)ver2_2010년 COST DOWN 실적및 재료비 내역(3월) 2" xfId="4018"/>
    <cellStyle name="7_구매계획 07년 06월_08年8月预想购买金额_09年经营计划1_09년 경영계획(구매계획)ver2_2010년 COST DOWN 실적및 재료비 내역(3월) 3" xfId="4019"/>
    <cellStyle name="7_구매계획 07년 06월_08年8月预想购买金额_09年经营计划1_09년 경영계획(구매계획)ver2_2010년 COST DOWN 실적및 재료비 내역(3월)_TW 31x14mm 견적 관련" xfId="4020"/>
    <cellStyle name="7_구매계획 07년 06월_08年8月预想购买金额_09年经营计划1_09년 경영계획(구매계획)ver2_2010년 COST DOWN 실적및 재료비 내역(3월)_TW 31x14mm 견적 관련 2" xfId="4021"/>
    <cellStyle name="7_구매계획 07년 06월_08年8月预想购买金额_09年经营计划1_09년 경영계획(구매계획)ver2_2010년 COST DOWN 실적및 재료비 내역(3월)_TW 31x14mm 견적 관련 3" xfId="4022"/>
    <cellStyle name="7_구매계획 07년 06월_08年8月预想购买金额_09年经营计划1_09년 경영계획(구매계획)ver2_2010년 판매계획대비 실적" xfId="4023"/>
    <cellStyle name="7_구매계획 07년 06월_08年8月预想购买金额_09年经营计划1_09년 경영계획(구매계획)ver2_2010년 판매계획대비 실적 2" xfId="4024"/>
    <cellStyle name="7_구매계획 07년 06월_08年8月预想购买金额_09年经营计划1_09년 경영계획(구매계획)ver2_2010년 판매계획대비 실적 3" xfId="4025"/>
    <cellStyle name="7_구매계획 07년 06월_08年8月预想购买金额_09年经营计划1_09년 경영계획(구매계획)ver2_2010년 판매계획대비 실적_TW 31x14mm 견적 관련" xfId="4026"/>
    <cellStyle name="7_구매계획 07년 06월_08年8月预想购买金额_09年经营计划1_09년 경영계획(구매계획)ver2_2010년 판매계획대비 실적_TW 31x14mm 견적 관련 2" xfId="4027"/>
    <cellStyle name="7_구매계획 07년 06월_08年8月预想购买金额_09年经营计划1_09년 경영계획(구매계획)ver2_2010년 판매계획대비 실적_TW 31x14mm 견적 관련 3" xfId="4028"/>
    <cellStyle name="7_구매계획 07년 06월_08年8月预想购买金额_09年经营计划1_09년 경영계획(구매계획)ver2_2010년_CD_계획(2010.04.15)" xfId="4029"/>
    <cellStyle name="7_구매계획 07년 06월_08年8月预想购买金额_09年经营计划1_09년 경영계획(구매계획)ver2_2010년_CD_계획(2010.04.15) 2" xfId="4030"/>
    <cellStyle name="7_구매계획 07년 06월_08年8月预想购买金额_09年经营计划1_09년 경영계획(구매계획)ver2_2010년_CD_계획(2010.04.15) 3" xfId="4031"/>
    <cellStyle name="7_구매계획 07년 06월_08年8月预想购买金额_09年经营计划1_09년 경영계획(구매계획)ver2_2010년_CD_계획(2010.04.15)_TW 31x14mm 견적 관련" xfId="4032"/>
    <cellStyle name="7_구매계획 07년 06월_08年8月预想购买金额_09年经营计划1_09년 경영계획(구매계획)ver2_2010년_CD_계획(2010.04.15)_TW 31x14mm 견적 관련 2" xfId="4033"/>
    <cellStyle name="7_구매계획 07년 06월_08年8月预想购买金额_09年经营计划1_09년 경영계획(구매계획)ver2_2010년_CD_계획(2010.04.15)_TW 31x14mm 견적 관련 3" xfId="4034"/>
    <cellStyle name="7_구매계획 07년 06월_08年8月预想购买金额_09年经营计划1_09년 경영계획(구매계획)ver2_E.P 재료비" xfId="4035"/>
    <cellStyle name="7_구매계획 07년 06월_08年8月预想购买金额_09年经营计划1_09년 경영계획(구매계획)ver2_E.P 재료비 2" xfId="4036"/>
    <cellStyle name="7_구매계획 07년 06월_08年8月预想购买金额_09年经营计划1_09년 경영계획(구매계획)ver2_E.P 재료비 3" xfId="4037"/>
    <cellStyle name="7_구매계획 07년 06월_08年8月预想购买金额_09年经营计划1_09년 경영계획(구매계획)ver2_E.P 재료비.-1xls(1)" xfId="4038"/>
    <cellStyle name="7_구매계획 07년 06월_08年8月预想购买金额_09年经营计划1_09년 경영계획(구매계획)ver2_E.P 재료비.-1xls(1) 2" xfId="4039"/>
    <cellStyle name="7_구매계획 07년 06월_08年8月预想购买金额_09年经营计划1_09년 경영계획(구매계획)ver2_E.P 재료비.-1xls(1) 3" xfId="4040"/>
    <cellStyle name="7_구매계획 07년 06월_08年8月预想购买金额_09年经营计划1_09년 경영계획(구매계획)ver2_E.P 재료비.-1xls(1)(1)" xfId="4041"/>
    <cellStyle name="7_구매계획 07년 06월_08年8月预想购买金额_09年经营计划1_09년 경영계획(구매계획)ver2_E.P 재료비.-1xls(1)(1) 2" xfId="4042"/>
    <cellStyle name="7_구매계획 07년 06월_08年8月预想购买金额_09年经营计划1_09년 경영계획(구매계획)ver2_E.P 재료비.-1xls(1)(1) 3" xfId="4043"/>
    <cellStyle name="7_구매계획 07년 06월_08年8月预想购买金额_09年经营计划1_09년 경영계획(구매계획)ver2_E.P 재료비.-1xls(1)(1)_TW 31x14mm 견적 관련" xfId="4044"/>
    <cellStyle name="7_구매계획 07년 06월_08年8月预想购买金额_09年经营计划1_09년 경영계획(구매계획)ver2_E.P 재료비.-1xls(1)(1)_TW 31x14mm 견적 관련 2" xfId="4045"/>
    <cellStyle name="7_구매계획 07년 06월_08年8月预想购买金额_09年经营计划1_09년 경영계획(구매계획)ver2_E.P 재료비.-1xls(1)(1)_TW 31x14mm 견적 관련 3" xfId="4046"/>
    <cellStyle name="7_구매계획 07년 06월_08年8月预想购买金额_09年经营计划1_09년 경영계획(구매계획)ver2_E.P 재료비.-1xls(1)_TW 31x14mm 견적 관련" xfId="4047"/>
    <cellStyle name="7_구매계획 07년 06월_08年8月预想购买金额_09年经营计划1_09년 경영계획(구매계획)ver2_E.P 재료비.-1xls(1)_TW 31x14mm 견적 관련 2" xfId="4048"/>
    <cellStyle name="7_구매계획 07년 06월_08年8月预想购买金额_09年经营计划1_09년 경영계획(구매계획)ver2_E.P 재료비.-1xls(1)_TW 31x14mm 견적 관련 3" xfId="4049"/>
    <cellStyle name="7_구매계획 07년 06월_08年8月预想购买金额_09年经营计划1_09년 경영계획(구매계획)ver2_E.P 재료비_TW 31x14mm 견적 관련" xfId="4050"/>
    <cellStyle name="7_구매계획 07년 06월_08年8月预想购买金额_09年经营计划1_09년 경영계획(구매계획)ver2_E.P 재료비_TW 31x14mm 견적 관련 2" xfId="4051"/>
    <cellStyle name="7_구매계획 07년 06월_08年8月预想购买金额_09年经营计划1_09년 경영계획(구매계획)ver2_E.P 재료비_TW 31x14mm 견적 관련 3" xfId="4052"/>
    <cellStyle name="7_구매계획 07년 06월_08年8月预想购买金额_09年经营计划1_2010년 COST DOWN 실적및 재료비 내역(3월)" xfId="4053"/>
    <cellStyle name="7_구매계획 07년 06월_08年8月预想购买金额_09年经营计划1_2010년 COST DOWN 실적및 재료비 내역(3월) 2" xfId="4054"/>
    <cellStyle name="7_구매계획 07년 06월_08年8月预想购买金额_09年经营计划1_2010년 COST DOWN 실적및 재료비 내역(3월) 3" xfId="4055"/>
    <cellStyle name="7_구매계획 07년 06월_08年8月预想购买金额_09年经营计划1_2010년 COST DOWN 실적및 재료비 내역(3월)_TW 31x14mm 견적 관련" xfId="4056"/>
    <cellStyle name="7_구매계획 07년 06월_08年8月预想购买金额_09年经营计划1_2010년 COST DOWN 실적및 재료비 내역(3월)_TW 31x14mm 견적 관련 2" xfId="4057"/>
    <cellStyle name="7_구매계획 07년 06월_08年8月预想购买金额_09年经营计划1_2010년 COST DOWN 실적및 재료비 내역(3월)_TW 31x14mm 견적 관련 3" xfId="4058"/>
    <cellStyle name="7_구매계획 07년 06월_08年8月预想购买金额_09年经营计划1_2010년 판매계획대비 실적" xfId="4059"/>
    <cellStyle name="7_구매계획 07년 06월_08年8月预想购买金额_09年经营计划1_2010년 판매계획대비 실적 2" xfId="4060"/>
    <cellStyle name="7_구매계획 07년 06월_08年8月预想购买金额_09年经营计划1_2010년 판매계획대비 실적 3" xfId="4061"/>
    <cellStyle name="7_구매계획 07년 06월_08年8月预想购买金额_09年经营计划1_2010년 판매계획대비 실적_TW 31x14mm 견적 관련" xfId="4062"/>
    <cellStyle name="7_구매계획 07년 06월_08年8月预想购买金额_09年经营计划1_2010년 판매계획대비 실적_TW 31x14mm 견적 관련 2" xfId="4063"/>
    <cellStyle name="7_구매계획 07년 06월_08年8月预想购买金额_09年经营计划1_2010년 판매계획대비 실적_TW 31x14mm 견적 관련 3" xfId="4064"/>
    <cellStyle name="7_구매계획 07년 06월_08年8月预想购买金额_09年经营计划1_2010년_CD_계획(2010.04.15)" xfId="4065"/>
    <cellStyle name="7_구매계획 07년 06월_08年8月预想购买金额_09年经营计划1_2010년_CD_계획(2010.04.15) 2" xfId="4066"/>
    <cellStyle name="7_구매계획 07년 06월_08年8月预想购买金额_09年经营计划1_2010년_CD_계획(2010.04.15) 3" xfId="4067"/>
    <cellStyle name="7_구매계획 07년 06월_08年8月预想购买金额_09年经营计划1_2010년_CD_계획(2010.04.15)_TW 31x14mm 견적 관련" xfId="4068"/>
    <cellStyle name="7_구매계획 07년 06월_08年8月预想购买金额_09年经营计划1_2010년_CD_계획(2010.04.15)_TW 31x14mm 견적 관련 2" xfId="4069"/>
    <cellStyle name="7_구매계획 07년 06월_08年8月预想购买金额_09年经营计划1_2010년_CD_계획(2010.04.15)_TW 31x14mm 견적 관련 3" xfId="4070"/>
    <cellStyle name="7_구매계획 07년 06월_08年8月预想购买金额_09年经营计划1_E.P 재료비" xfId="4071"/>
    <cellStyle name="7_구매계획 07년 06월_08年8月预想购买金额_09年经营计划1_E.P 재료비 2" xfId="4072"/>
    <cellStyle name="7_구매계획 07년 06월_08年8月预想购买金额_09年经营计划1_E.P 재료비 3" xfId="4073"/>
    <cellStyle name="7_구매계획 07년 06월_08年8月预想购买金额_09年经营计划1_E.P 재료비.-1xls(1)" xfId="4074"/>
    <cellStyle name="7_구매계획 07년 06월_08年8月预想购买金额_09年经营计划1_E.P 재료비.-1xls(1) 2" xfId="4075"/>
    <cellStyle name="7_구매계획 07년 06월_08年8月预想购买金额_09年经营计划1_E.P 재료비.-1xls(1) 3" xfId="4076"/>
    <cellStyle name="7_구매계획 07년 06월_08年8月预想购买金额_09年经营计划1_E.P 재료비.-1xls(1)(1)" xfId="4077"/>
    <cellStyle name="7_구매계획 07년 06월_08年8月预想购买金额_09年经营计划1_E.P 재료비.-1xls(1)(1) 2" xfId="4078"/>
    <cellStyle name="7_구매계획 07년 06월_08年8月预想购买金额_09年经营计划1_E.P 재료비.-1xls(1)(1) 3" xfId="4079"/>
    <cellStyle name="7_구매계획 07년 06월_08年8月预想购买金额_09年经营计划1_E.P 재료비.-1xls(1)(1)_TW 31x14mm 견적 관련" xfId="4080"/>
    <cellStyle name="7_구매계획 07년 06월_08年8月预想购买金额_09年经营计划1_E.P 재료비.-1xls(1)(1)_TW 31x14mm 견적 관련 2" xfId="4081"/>
    <cellStyle name="7_구매계획 07년 06월_08年8月预想购买金额_09年经营计划1_E.P 재료비.-1xls(1)(1)_TW 31x14mm 견적 관련 3" xfId="4082"/>
    <cellStyle name="7_구매계획 07년 06월_08年8月预想购买金额_09年经营计划1_E.P 재료비.-1xls(1)_TW 31x14mm 견적 관련" xfId="4083"/>
    <cellStyle name="7_구매계획 07년 06월_08年8月预想购买金额_09年经营计划1_E.P 재료비.-1xls(1)_TW 31x14mm 견적 관련 2" xfId="4084"/>
    <cellStyle name="7_구매계획 07년 06월_08年8月预想购买金额_09年经营计划1_E.P 재료비.-1xls(1)_TW 31x14mm 견적 관련 3" xfId="4085"/>
    <cellStyle name="7_구매계획 07년 06월_08年8月预想购买金额_09年经营计划1_E.P 재료비_TW 31x14mm 견적 관련" xfId="4086"/>
    <cellStyle name="7_구매계획 07년 06월_08年8月预想购买金额_09年经营计划1_E.P 재료비_TW 31x14mm 견적 관련 2" xfId="4087"/>
    <cellStyle name="7_구매계획 07년 06월_08年8月预想购买金额_09年经营计划1_E.P 재료비_TW 31x14mm 견적 관련 3" xfId="4088"/>
    <cellStyle name="7_구매계획 07년 06월_08年8月预想购买金额_2010년 COST DOWN 실적및 재료비 내역(3월)" xfId="4089"/>
    <cellStyle name="7_구매계획 07년 06월_08年8月预想购买金额_2010년 COST DOWN 실적및 재료비 내역(3월) 2" xfId="4090"/>
    <cellStyle name="7_구매계획 07년 06월_08年8月预想购买金额_2010년 COST DOWN 실적및 재료비 내역(3월) 3" xfId="4091"/>
    <cellStyle name="7_구매계획 07년 06월_08年8月预想购买金额_2010년 COST DOWN 실적및 재료비 내역(3월)_TW 31x14mm 견적 관련" xfId="4092"/>
    <cellStyle name="7_구매계획 07년 06월_08年8月预想购买金额_2010년 COST DOWN 실적및 재료비 내역(3월)_TW 31x14mm 견적 관련 2" xfId="4093"/>
    <cellStyle name="7_구매계획 07년 06월_08年8月预想购买金额_2010년 COST DOWN 실적및 재료비 내역(3월)_TW 31x14mm 견적 관련 3" xfId="4094"/>
    <cellStyle name="7_구매계획 07년 06월_08年8月预想购买金额_2010년 판매계획대비 실적" xfId="4095"/>
    <cellStyle name="7_구매계획 07년 06월_08年8月预想购买金额_2010년 판매계획대비 실적 2" xfId="4096"/>
    <cellStyle name="7_구매계획 07년 06월_08年8月预想购买金额_2010년 판매계획대비 실적 3" xfId="4097"/>
    <cellStyle name="7_구매계획 07년 06월_08年8月预想购买金额_2010년 판매계획대비 실적_TW 31x14mm 견적 관련" xfId="4098"/>
    <cellStyle name="7_구매계획 07년 06월_08年8月预想购买金额_2010년 판매계획대비 실적_TW 31x14mm 견적 관련 2" xfId="4099"/>
    <cellStyle name="7_구매계획 07년 06월_08年8月预想购买金额_2010년 판매계획대비 실적_TW 31x14mm 견적 관련 3" xfId="4100"/>
    <cellStyle name="7_구매계획 07년 06월_08年8月预想购买金额_2010년_CD_계획(2010.04.15)" xfId="4101"/>
    <cellStyle name="7_구매계획 07년 06월_08年8月预想购买金额_2010년_CD_계획(2010.04.15) 2" xfId="4102"/>
    <cellStyle name="7_구매계획 07년 06월_08年8月预想购买金额_2010년_CD_계획(2010.04.15) 3" xfId="4103"/>
    <cellStyle name="7_구매계획 07년 06월_08年8月预想购买金额_2010년_CD_계획(2010.04.15)_TW 31x14mm 견적 관련" xfId="4104"/>
    <cellStyle name="7_구매계획 07년 06월_08年8月预想购买金额_2010년_CD_계획(2010.04.15)_TW 31x14mm 견적 관련 2" xfId="4105"/>
    <cellStyle name="7_구매계획 07년 06월_08年8月预想购买金额_2010년_CD_계획(2010.04.15)_TW 31x14mm 견적 관련 3" xfId="4106"/>
    <cellStyle name="7_구매계획 07년 06월_08年8月预想购买金额_E.P 재료비" xfId="4107"/>
    <cellStyle name="7_구매계획 07년 06월_08年8月预想购买金额_E.P 재료비 2" xfId="4108"/>
    <cellStyle name="7_구매계획 07년 06월_08年8月预想购买金额_E.P 재료비 3" xfId="4109"/>
    <cellStyle name="7_구매계획 07년 06월_08年8月预想购买金额_E.P 재료비.-1xls(1)" xfId="4110"/>
    <cellStyle name="7_구매계획 07년 06월_08年8月预想购买金额_E.P 재료비.-1xls(1) 2" xfId="4111"/>
    <cellStyle name="7_구매계획 07년 06월_08年8月预想购买金额_E.P 재료비.-1xls(1) 3" xfId="4112"/>
    <cellStyle name="7_구매계획 07년 06월_08年8月预想购买金额_E.P 재료비.-1xls(1)(1)" xfId="4113"/>
    <cellStyle name="7_구매계획 07년 06월_08年8月预想购买金额_E.P 재료비.-1xls(1)(1) 2" xfId="4114"/>
    <cellStyle name="7_구매계획 07년 06월_08年8月预想购买金额_E.P 재료비.-1xls(1)(1) 3" xfId="4115"/>
    <cellStyle name="7_구매계획 07년 06월_08年8月预想购买金额_E.P 재료비.-1xls(1)(1)_TW 31x14mm 견적 관련" xfId="4116"/>
    <cellStyle name="7_구매계획 07년 06월_08年8月预想购买金额_E.P 재료비.-1xls(1)(1)_TW 31x14mm 견적 관련 2" xfId="4117"/>
    <cellStyle name="7_구매계획 07년 06월_08年8月预想购买金额_E.P 재료비.-1xls(1)(1)_TW 31x14mm 견적 관련 3" xfId="4118"/>
    <cellStyle name="7_구매계획 07년 06월_08年8月预想购买金额_E.P 재료비.-1xls(1)_TW 31x14mm 견적 관련" xfId="4119"/>
    <cellStyle name="7_구매계획 07년 06월_08年8月预想购买金额_E.P 재료비.-1xls(1)_TW 31x14mm 견적 관련 2" xfId="4120"/>
    <cellStyle name="7_구매계획 07년 06월_08年8月预想购买金额_E.P 재료비.-1xls(1)_TW 31x14mm 견적 관련 3" xfId="4121"/>
    <cellStyle name="7_구매계획 07년 06월_08年8月预想购买金额_E.P 재료비_TW 31x14mm 견적 관련" xfId="4122"/>
    <cellStyle name="7_구매계획 07년 06월_08年8月预想购买金额_E.P 재료비_TW 31x14mm 견적 관련 2" xfId="4123"/>
    <cellStyle name="7_구매계획 07년 06월_08年8月预想购买金额_E.P 재료비_TW 31x14mm 견적 관련 3" xfId="4124"/>
    <cellStyle name="7_구매계획 07년 06월_09년 경영계획(구매계획)ver2" xfId="4125"/>
    <cellStyle name="7_구매계획 07년 06월_09년 경영계획(구매계획)ver2 2" xfId="4126"/>
    <cellStyle name="7_구매계획 07년 06월_09년 경영계획(구매계획)ver2 3" xfId="4127"/>
    <cellStyle name="7_구매계획 07년 06월_09년 경영계획(구매계획)ver2_2010년 COST DOWN 실적및 재료비 내역(3월)" xfId="4128"/>
    <cellStyle name="7_구매계획 07년 06월_09년 경영계획(구매계획)ver2_2010년 COST DOWN 실적및 재료비 내역(3월) 2" xfId="4129"/>
    <cellStyle name="7_구매계획 07년 06월_09년 경영계획(구매계획)ver2_2010년 COST DOWN 실적및 재료비 내역(3월) 3" xfId="4130"/>
    <cellStyle name="7_구매계획 07년 06월_09년 경영계획(구매계획)ver2_2010년 COST DOWN 실적및 재료비 내역(3월)_TW 31x14mm 견적 관련" xfId="4131"/>
    <cellStyle name="7_구매계획 07년 06월_09년 경영계획(구매계획)ver2_2010년 COST DOWN 실적및 재료비 내역(3월)_TW 31x14mm 견적 관련 2" xfId="4132"/>
    <cellStyle name="7_구매계획 07년 06월_09년 경영계획(구매계획)ver2_2010년 COST DOWN 실적및 재료비 내역(3월)_TW 31x14mm 견적 관련 3" xfId="4133"/>
    <cellStyle name="7_구매계획 07년 06월_09년 경영계획(구매계획)ver2_2010년 판매계획대비 실적" xfId="4134"/>
    <cellStyle name="7_구매계획 07년 06월_09년 경영계획(구매계획)ver2_2010년 판매계획대비 실적 2" xfId="4135"/>
    <cellStyle name="7_구매계획 07년 06월_09년 경영계획(구매계획)ver2_2010년 판매계획대비 실적 3" xfId="4136"/>
    <cellStyle name="7_구매계획 07년 06월_09년 경영계획(구매계획)ver2_2010년 판매계획대비 실적_TW 31x14mm 견적 관련" xfId="4137"/>
    <cellStyle name="7_구매계획 07년 06월_09년 경영계획(구매계획)ver2_2010년 판매계획대비 실적_TW 31x14mm 견적 관련 2" xfId="4138"/>
    <cellStyle name="7_구매계획 07년 06월_09년 경영계획(구매계획)ver2_2010년 판매계획대비 실적_TW 31x14mm 견적 관련 3" xfId="4139"/>
    <cellStyle name="7_구매계획 07년 06월_09년 경영계획(구매계획)ver2_2010년_CD_계획(2010.04.15)" xfId="4140"/>
    <cellStyle name="7_구매계획 07년 06월_09년 경영계획(구매계획)ver2_2010년_CD_계획(2010.04.15) 2" xfId="4141"/>
    <cellStyle name="7_구매계획 07년 06월_09년 경영계획(구매계획)ver2_2010년_CD_계획(2010.04.15) 3" xfId="4142"/>
    <cellStyle name="7_구매계획 07년 06월_09년 경영계획(구매계획)ver2_2010년_CD_계획(2010.04.15)_TW 31x14mm 견적 관련" xfId="4143"/>
    <cellStyle name="7_구매계획 07년 06월_09년 경영계획(구매계획)ver2_2010년_CD_계획(2010.04.15)_TW 31x14mm 견적 관련 2" xfId="4144"/>
    <cellStyle name="7_구매계획 07년 06월_09년 경영계획(구매계획)ver2_2010년_CD_계획(2010.04.15)_TW 31x14mm 견적 관련 3" xfId="4145"/>
    <cellStyle name="7_구매계획 07년 06월_09년 경영계획(구매계획)ver2_E.P 재료비" xfId="4146"/>
    <cellStyle name="7_구매계획 07년 06월_09년 경영계획(구매계획)ver2_E.P 재료비 2" xfId="4147"/>
    <cellStyle name="7_구매계획 07년 06월_09년 경영계획(구매계획)ver2_E.P 재료비 3" xfId="4148"/>
    <cellStyle name="7_구매계획 07년 06월_09년 경영계획(구매계획)ver2_E.P 재료비.-1xls(1)" xfId="4149"/>
    <cellStyle name="7_구매계획 07년 06월_09년 경영계획(구매계획)ver2_E.P 재료비.-1xls(1) 2" xfId="4150"/>
    <cellStyle name="7_구매계획 07년 06월_09년 경영계획(구매계획)ver2_E.P 재료비.-1xls(1) 3" xfId="4151"/>
    <cellStyle name="7_구매계획 07년 06월_09년 경영계획(구매계획)ver2_E.P 재료비.-1xls(1)(1)" xfId="4152"/>
    <cellStyle name="7_구매계획 07년 06월_09년 경영계획(구매계획)ver2_E.P 재료비.-1xls(1)(1) 2" xfId="4153"/>
    <cellStyle name="7_구매계획 07년 06월_09년 경영계획(구매계획)ver2_E.P 재료비.-1xls(1)(1) 3" xfId="4154"/>
    <cellStyle name="7_구매계획 07년 06월_09년 경영계획(구매계획)ver2_E.P 재료비.-1xls(1)(1)_TW 31x14mm 견적 관련" xfId="4155"/>
    <cellStyle name="7_구매계획 07년 06월_09년 경영계획(구매계획)ver2_E.P 재료비.-1xls(1)(1)_TW 31x14mm 견적 관련 2" xfId="4156"/>
    <cellStyle name="7_구매계획 07년 06월_09년 경영계획(구매계획)ver2_E.P 재료비.-1xls(1)(1)_TW 31x14mm 견적 관련 3" xfId="4157"/>
    <cellStyle name="7_구매계획 07년 06월_09년 경영계획(구매계획)ver2_E.P 재료비.-1xls(1)_TW 31x14mm 견적 관련" xfId="4158"/>
    <cellStyle name="7_구매계획 07년 06월_09년 경영계획(구매계획)ver2_E.P 재료비.-1xls(1)_TW 31x14mm 견적 관련 2" xfId="4159"/>
    <cellStyle name="7_구매계획 07년 06월_09년 경영계획(구매계획)ver2_E.P 재료비.-1xls(1)_TW 31x14mm 견적 관련 3" xfId="4160"/>
    <cellStyle name="7_구매계획 07년 06월_09년 경영계획(구매계획)ver2_E.P 재료비_TW 31x14mm 견적 관련" xfId="4161"/>
    <cellStyle name="7_구매계획 07년 06월_09년 경영계획(구매계획)ver2_E.P 재료비_TW 31x14mm 견적 관련 2" xfId="4162"/>
    <cellStyle name="7_구매계획 07년 06월_09년 경영계획(구매계획)ver2_E.P 재료비_TW 31x14mm 견적 관련 3" xfId="4163"/>
    <cellStyle name="7_구매계획 07년 06월_2010년 COST DOWN 실적및 재료비 내역(3월)" xfId="4164"/>
    <cellStyle name="7_구매계획 07년 06월_2010년 COST DOWN 실적및 재료비 내역(3월) 2" xfId="4165"/>
    <cellStyle name="7_구매계획 07년 06월_2010년 COST DOWN 실적및 재료비 내역(3월) 3" xfId="4166"/>
    <cellStyle name="7_구매계획 07년 06월_2010년 COST DOWN 실적및 재료비 내역(3월)_TW 31x14mm 견적 관련" xfId="4167"/>
    <cellStyle name="7_구매계획 07년 06월_2010년 COST DOWN 실적및 재료비 내역(3월)_TW 31x14mm 견적 관련 2" xfId="4168"/>
    <cellStyle name="7_구매계획 07년 06월_2010년 COST DOWN 실적및 재료비 내역(3월)_TW 31x14mm 견적 관련 3" xfId="4169"/>
    <cellStyle name="7_구매계획 07년 06월_2010년 판매계획대비 실적" xfId="4170"/>
    <cellStyle name="7_구매계획 07년 06월_2010년 판매계획대비 실적 2" xfId="4171"/>
    <cellStyle name="7_구매계획 07년 06월_2010년 판매계획대비 실적 3" xfId="4172"/>
    <cellStyle name="7_구매계획 07년 06월_2010년 판매계획대비 실적_TW 31x14mm 견적 관련" xfId="4173"/>
    <cellStyle name="7_구매계획 07년 06월_2010년 판매계획대비 실적_TW 31x14mm 견적 관련 2" xfId="4174"/>
    <cellStyle name="7_구매계획 07년 06월_2010년 판매계획대비 실적_TW 31x14mm 견적 관련 3" xfId="4175"/>
    <cellStyle name="7_구매계획 07년 06월_2010년_CD_계획(2010.04.15)" xfId="4176"/>
    <cellStyle name="7_구매계획 07년 06월_2010년_CD_계획(2010.04.15) 2" xfId="4177"/>
    <cellStyle name="7_구매계획 07년 06월_2010년_CD_계획(2010.04.15) 3" xfId="4178"/>
    <cellStyle name="7_구매계획 07년 06월_2010년_CD_계획(2010.04.15)_TW 31x14mm 견적 관련" xfId="4179"/>
    <cellStyle name="7_구매계획 07년 06월_2010년_CD_계획(2010.04.15)_TW 31x14mm 견적 관련 2" xfId="4180"/>
    <cellStyle name="7_구매계획 07년 06월_2010년_CD_계획(2010.04.15)_TW 31x14mm 견적 관련 3" xfId="4181"/>
    <cellStyle name="7_구매계획 07년 06월_E.P 재료비" xfId="4182"/>
    <cellStyle name="7_구매계획 07년 06월_E.P 재료비 2" xfId="4183"/>
    <cellStyle name="7_구매계획 07년 06월_E.P 재료비 3" xfId="4184"/>
    <cellStyle name="7_구매계획 07년 06월_E.P 재료비.-1xls(1)" xfId="4185"/>
    <cellStyle name="7_구매계획 07년 06월_E.P 재료비.-1xls(1) 2" xfId="4186"/>
    <cellStyle name="7_구매계획 07년 06월_E.P 재료비.-1xls(1) 3" xfId="4187"/>
    <cellStyle name="7_구매계획 07년 06월_E.P 재료비.-1xls(1)(1)" xfId="4188"/>
    <cellStyle name="7_구매계획 07년 06월_E.P 재료비.-1xls(1)(1) 2" xfId="4189"/>
    <cellStyle name="7_구매계획 07년 06월_E.P 재료비.-1xls(1)(1) 3" xfId="4190"/>
    <cellStyle name="7_구매계획 07년 06월_E.P 재료비.-1xls(1)(1)_TW 31x14mm 견적 관련" xfId="4191"/>
    <cellStyle name="7_구매계획 07년 06월_E.P 재료비.-1xls(1)(1)_TW 31x14mm 견적 관련 2" xfId="4192"/>
    <cellStyle name="7_구매계획 07년 06월_E.P 재료비.-1xls(1)(1)_TW 31x14mm 견적 관련 3" xfId="4193"/>
    <cellStyle name="7_구매계획 07년 06월_E.P 재료비.-1xls(1)_TW 31x14mm 견적 관련" xfId="4194"/>
    <cellStyle name="7_구매계획 07년 06월_E.P 재료비.-1xls(1)_TW 31x14mm 견적 관련 2" xfId="4195"/>
    <cellStyle name="7_구매계획 07년 06월_E.P 재료비.-1xls(1)_TW 31x14mm 견적 관련 3" xfId="4196"/>
    <cellStyle name="7_구매계획 07년 06월_E.P 재료비_TW 31x14mm 견적 관련" xfId="4197"/>
    <cellStyle name="7_구매계획 07년 06월_E.P 재료비_TW 31x14mm 견적 관련 2" xfId="4198"/>
    <cellStyle name="7_구매계획 07년 06월_E.P 재료비_TW 31x14mm 견적 관련 3" xfId="4199"/>
    <cellStyle name="7_복사본 29주차 주간계획" xfId="4206"/>
    <cellStyle name="7_복사본 29주차 주간계획 2" xfId="4207"/>
    <cellStyle name="7_복사본 29주차 주간계획 3" xfId="4208"/>
    <cellStyle name="7_복사본 29주차 주간계획_2008년 10월 이어폰생산계획 ver 4(0927)" xfId="4209"/>
    <cellStyle name="7_복사본 29주차 주간계획_2008년 10월 이어폰생산계획 ver 4(0927) 2" xfId="4210"/>
    <cellStyle name="7_복사본 29주차 주간계획_2008년 10월 이어폰생산계획 ver 4(0927) 3" xfId="4211"/>
    <cellStyle name="7_복사본 29주차 주간계획_2008년 10월 이어폰생산계획 ver 4(0927)_11월글로벌FCST기준생산계획" xfId="4212"/>
    <cellStyle name="7_복사본 29주차 주간계획_2008년 10월 이어폰생산계획 ver 4(0927)_11월글로벌FCST기준생산계획 2" xfId="4213"/>
    <cellStyle name="7_복사본 29주차 주간계획_2008년 10월 이어폰생산계획 ver 4(0927)_11월글로벌FCST기준생산계획 3" xfId="4214"/>
    <cellStyle name="7_복사본 29주차 주간계획_20091214SOP" xfId="4215"/>
    <cellStyle name="7_복사본 29주차 주간계획_20091214SOP 2" xfId="4216"/>
    <cellStyle name="7_복사본 29주차 주간계획_20091214SOP 3" xfId="4217"/>
    <cellStyle name="7_복사본 29주차 주간계획_20091214SOP_2010년 COST DOWN 실적및 재료비 내역(3월)" xfId="4218"/>
    <cellStyle name="7_복사본 29주차 주간계획_20091214SOP_2010년 COST DOWN 실적및 재료비 내역(3월) 2" xfId="4219"/>
    <cellStyle name="7_복사본 29주차 주간계획_20091214SOP_2010년 COST DOWN 실적및 재료비 내역(3월) 3" xfId="4220"/>
    <cellStyle name="7_복사본 29주차 주간계획_20091214SOP_2010년 COST DOWN 실적및 재료비 내역(3월)_TW 31x14mm 견적 관련" xfId="4221"/>
    <cellStyle name="7_복사본 29주차 주간계획_20091214SOP_2010년 COST DOWN 실적및 재료비 내역(3월)_TW 31x14mm 견적 관련 2" xfId="4222"/>
    <cellStyle name="7_복사본 29주차 주간계획_20091214SOP_2010년 COST DOWN 실적및 재료비 내역(3월)_TW 31x14mm 견적 관련 3" xfId="4223"/>
    <cellStyle name="7_복사본 29주차 주간계획_20091214SOP_2010년_CD_계획(2010.04.15)" xfId="4224"/>
    <cellStyle name="7_복사본 29주차 주간계획_20091214SOP_2010년_CD_계획(2010.04.15) 2" xfId="4225"/>
    <cellStyle name="7_복사본 29주차 주간계획_20091214SOP_2010년_CD_계획(2010.04.15) 3" xfId="4226"/>
    <cellStyle name="7_복사본 29주차 주간계획_20091214SOP_2010년_CD_계획(2010.04.15)_TW 31x14mm 견적 관련" xfId="4227"/>
    <cellStyle name="7_복사본 29주차 주간계획_20091214SOP_2010년_CD_계획(2010.04.15)_TW 31x14mm 견적 관련 2" xfId="4228"/>
    <cellStyle name="7_복사본 29주차 주간계획_20091214SOP_2010년_CD_계획(2010.04.15)_TW 31x14mm 견적 관련 3" xfId="4229"/>
    <cellStyle name="7_복사본 29주차 주간계획_20091214SOP_E.P 재료비" xfId="4230"/>
    <cellStyle name="7_복사본 29주차 주간계획_20091214SOP_E.P 재료비 2" xfId="4231"/>
    <cellStyle name="7_복사본 29주차 주간계획_20091214SOP_E.P 재료비 3" xfId="4232"/>
    <cellStyle name="7_복사본 29주차 주간계획_20091214SOP_E.P 재료비.-1xls(1)" xfId="4233"/>
    <cellStyle name="7_복사본 29주차 주간계획_20091214SOP_E.P 재료비.-1xls(1) 2" xfId="4234"/>
    <cellStyle name="7_복사본 29주차 주간계획_20091214SOP_E.P 재료비.-1xls(1) 3" xfId="4235"/>
    <cellStyle name="7_복사본 29주차 주간계획_20091214SOP_E.P 재료비.-1xls(1)(1)" xfId="4236"/>
    <cellStyle name="7_복사본 29주차 주간계획_20091214SOP_E.P 재료비.-1xls(1)(1) 2" xfId="4237"/>
    <cellStyle name="7_복사본 29주차 주간계획_20091214SOP_E.P 재료비.-1xls(1)(1) 3" xfId="4238"/>
    <cellStyle name="7_복사본 29주차 주간계획_20091214SOP_E.P 재료비.-1xls(1)(1)_TW 31x14mm 견적 관련" xfId="4239"/>
    <cellStyle name="7_복사본 29주차 주간계획_20091214SOP_E.P 재료비.-1xls(1)(1)_TW 31x14mm 견적 관련 2" xfId="4240"/>
    <cellStyle name="7_복사본 29주차 주간계획_20091214SOP_E.P 재료비.-1xls(1)(1)_TW 31x14mm 견적 관련 3" xfId="4241"/>
    <cellStyle name="7_복사본 29주차 주간계획_20091214SOP_E.P 재료비.-1xls(1)_TW 31x14mm 견적 관련" xfId="4242"/>
    <cellStyle name="7_복사본 29주차 주간계획_20091214SOP_E.P 재료비.-1xls(1)_TW 31x14mm 견적 관련 2" xfId="4243"/>
    <cellStyle name="7_복사본 29주차 주간계획_20091214SOP_E.P 재료비.-1xls(1)_TW 31x14mm 견적 관련 3" xfId="4244"/>
    <cellStyle name="7_복사본 29주차 주간계획_20091214SOP_E.P 재료비_TW 31x14mm 견적 관련" xfId="4245"/>
    <cellStyle name="7_복사본 29주차 주간계획_20091214SOP_E.P 재료비_TW 31x14mm 견적 관련 2" xfId="4246"/>
    <cellStyle name="7_복사본 29주차 주간계획_20091214SOP_E.P 재료비_TW 31x14mm 견적 관련 3" xfId="4247"/>
    <cellStyle name="7_복사본 29주차 주간계획_20091221SOP" xfId="4248"/>
    <cellStyle name="7_복사본 29주차 주간계획_20091221SOP 2" xfId="4249"/>
    <cellStyle name="7_복사본 29주차 주간계획_20091221SOP 3" xfId="4250"/>
    <cellStyle name="7_복사본 29주차 주간계획_20091221SOP_2010년 COST DOWN 실적및 재료비 내역(3월)" xfId="4251"/>
    <cellStyle name="7_복사본 29주차 주간계획_20091221SOP_2010년 COST DOWN 실적및 재료비 내역(3월) 2" xfId="4252"/>
    <cellStyle name="7_복사본 29주차 주간계획_20091221SOP_2010년 COST DOWN 실적및 재료비 내역(3월) 3" xfId="4253"/>
    <cellStyle name="7_복사본 29주차 주간계획_20091221SOP_2010년 COST DOWN 실적및 재료비 내역(3월)_TW 31x14mm 견적 관련" xfId="4254"/>
    <cellStyle name="7_복사본 29주차 주간계획_20091221SOP_2010년 COST DOWN 실적및 재료비 내역(3월)_TW 31x14mm 견적 관련 2" xfId="4255"/>
    <cellStyle name="7_복사본 29주차 주간계획_20091221SOP_2010년 COST DOWN 실적및 재료비 내역(3월)_TW 31x14mm 견적 관련 3" xfId="4256"/>
    <cellStyle name="7_복사본 29주차 주간계획_20091221SOP_2010년_CD_계획(2010.04.15)" xfId="4257"/>
    <cellStyle name="7_복사본 29주차 주간계획_20091221SOP_2010년_CD_계획(2010.04.15) 2" xfId="4258"/>
    <cellStyle name="7_복사본 29주차 주간계획_20091221SOP_2010년_CD_계획(2010.04.15) 3" xfId="4259"/>
    <cellStyle name="7_복사본 29주차 주간계획_20091221SOP_2010년_CD_계획(2010.04.15)_TW 31x14mm 견적 관련" xfId="4260"/>
    <cellStyle name="7_복사본 29주차 주간계획_20091221SOP_2010년_CD_계획(2010.04.15)_TW 31x14mm 견적 관련 2" xfId="4261"/>
    <cellStyle name="7_복사본 29주차 주간계획_20091221SOP_2010년_CD_계획(2010.04.15)_TW 31x14mm 견적 관련 3" xfId="4262"/>
    <cellStyle name="7_복사본 29주차 주간계획_20091221SOP_E.P 재료비" xfId="4263"/>
    <cellStyle name="7_복사본 29주차 주간계획_20091221SOP_E.P 재료비 2" xfId="4264"/>
    <cellStyle name="7_복사본 29주차 주간계획_20091221SOP_E.P 재료비 3" xfId="4265"/>
    <cellStyle name="7_복사본 29주차 주간계획_20091221SOP_E.P 재료비.-1xls(1)" xfId="4266"/>
    <cellStyle name="7_복사본 29주차 주간계획_20091221SOP_E.P 재료비.-1xls(1) 2" xfId="4267"/>
    <cellStyle name="7_복사본 29주차 주간계획_20091221SOP_E.P 재료비.-1xls(1) 3" xfId="4268"/>
    <cellStyle name="7_복사본 29주차 주간계획_20091221SOP_E.P 재료비.-1xls(1)(1)" xfId="4269"/>
    <cellStyle name="7_복사본 29주차 주간계획_20091221SOP_E.P 재료비.-1xls(1)(1) 2" xfId="4270"/>
    <cellStyle name="7_복사본 29주차 주간계획_20091221SOP_E.P 재료비.-1xls(1)(1) 3" xfId="4271"/>
    <cellStyle name="7_복사본 29주차 주간계획_20091221SOP_E.P 재료비.-1xls(1)(1)_TW 31x14mm 견적 관련" xfId="4272"/>
    <cellStyle name="7_복사본 29주차 주간계획_20091221SOP_E.P 재료비.-1xls(1)(1)_TW 31x14mm 견적 관련 2" xfId="4273"/>
    <cellStyle name="7_복사본 29주차 주간계획_20091221SOP_E.P 재료비.-1xls(1)(1)_TW 31x14mm 견적 관련 3" xfId="4274"/>
    <cellStyle name="7_복사본 29주차 주간계획_20091221SOP_E.P 재료비.-1xls(1)_TW 31x14mm 견적 관련" xfId="4275"/>
    <cellStyle name="7_복사본 29주차 주간계획_20091221SOP_E.P 재료비.-1xls(1)_TW 31x14mm 견적 관련 2" xfId="4276"/>
    <cellStyle name="7_복사본 29주차 주간계획_20091221SOP_E.P 재료비.-1xls(1)_TW 31x14mm 견적 관련 3" xfId="4277"/>
    <cellStyle name="7_복사본 29주차 주간계획_20091221SOP_E.P 재료비_TW 31x14mm 견적 관련" xfId="4278"/>
    <cellStyle name="7_복사본 29주차 주간계획_20091221SOP_E.P 재료비_TW 31x14mm 견적 관련 2" xfId="4279"/>
    <cellStyle name="7_복사본 29주차 주간계획_20091221SOP_E.P 재료비_TW 31x14mm 견적 관련 3" xfId="4280"/>
    <cellStyle name="7_복사본 29주차 주간계획_8月份完成品LIST" xfId="4281"/>
    <cellStyle name="7_복사본 29주차 주간계획_8月份完成品LIST 2" xfId="4282"/>
    <cellStyle name="7_복사본 29주차 주간계획_8月份完成品LIST 3" xfId="4283"/>
    <cellStyle name="7_복사본 29주차 주간계획_8月份完成品LIST_20091214SOP" xfId="4284"/>
    <cellStyle name="7_복사본 29주차 주간계획_8月份完成品LIST_20091214SOP 2" xfId="4285"/>
    <cellStyle name="7_복사본 29주차 주간계획_8月份完成品LIST_20091214SOP 3" xfId="4286"/>
    <cellStyle name="7_복사본 29주차 주간계획_8月份完成品LIST_20091214SOP_2010년 COST DOWN 실적및 재료비 내역(3월)" xfId="4287"/>
    <cellStyle name="7_복사본 29주차 주간계획_8月份完成品LIST_20091214SOP_2010년 COST DOWN 실적및 재료비 내역(3월) 2" xfId="4288"/>
    <cellStyle name="7_복사본 29주차 주간계획_8月份完成品LIST_20091214SOP_2010년 COST DOWN 실적및 재료비 내역(3월) 3" xfId="4289"/>
    <cellStyle name="7_복사본 29주차 주간계획_8月份完成品LIST_20091214SOP_2010년 COST DOWN 실적및 재료비 내역(3월)_TW 31x14mm 견적 관련" xfId="4290"/>
    <cellStyle name="7_복사본 29주차 주간계획_8月份完成品LIST_20091214SOP_2010년 COST DOWN 실적및 재료비 내역(3월)_TW 31x14mm 견적 관련 2" xfId="4291"/>
    <cellStyle name="7_복사본 29주차 주간계획_8月份完成品LIST_20091214SOP_2010년 COST DOWN 실적및 재료비 내역(3월)_TW 31x14mm 견적 관련 3" xfId="4292"/>
    <cellStyle name="7_복사본 29주차 주간계획_8月份完成品LIST_20091214SOP_2010년_CD_계획(2010.04.15)" xfId="4293"/>
    <cellStyle name="7_복사본 29주차 주간계획_8月份完成品LIST_20091214SOP_2010년_CD_계획(2010.04.15) 2" xfId="4294"/>
    <cellStyle name="7_복사본 29주차 주간계획_8月份完成品LIST_20091214SOP_2010년_CD_계획(2010.04.15) 3" xfId="4295"/>
    <cellStyle name="7_복사본 29주차 주간계획_8月份完成品LIST_20091214SOP_2010년_CD_계획(2010.04.15)_TW 31x14mm 견적 관련" xfId="4296"/>
    <cellStyle name="7_복사본 29주차 주간계획_8月份完成品LIST_20091214SOP_2010년_CD_계획(2010.04.15)_TW 31x14mm 견적 관련 2" xfId="4297"/>
    <cellStyle name="7_복사본 29주차 주간계획_8月份完成品LIST_20091214SOP_2010년_CD_계획(2010.04.15)_TW 31x14mm 견적 관련 3" xfId="4298"/>
    <cellStyle name="7_복사본 29주차 주간계획_8月份完成品LIST_20091214SOP_E.P 재료비" xfId="4299"/>
    <cellStyle name="7_복사본 29주차 주간계획_8月份完成品LIST_20091214SOP_E.P 재료비 2" xfId="4300"/>
    <cellStyle name="7_복사본 29주차 주간계획_8月份完成品LIST_20091214SOP_E.P 재료비 3" xfId="4301"/>
    <cellStyle name="7_복사본 29주차 주간계획_8月份完成品LIST_20091214SOP_E.P 재료비.-1xls(1)" xfId="4302"/>
    <cellStyle name="7_복사본 29주차 주간계획_8月份完成品LIST_20091214SOP_E.P 재료비.-1xls(1) 2" xfId="4303"/>
    <cellStyle name="7_복사본 29주차 주간계획_8月份完成品LIST_20091214SOP_E.P 재료비.-1xls(1) 3" xfId="4304"/>
    <cellStyle name="7_복사본 29주차 주간계획_8月份完成品LIST_20091214SOP_E.P 재료비.-1xls(1)(1)" xfId="4305"/>
    <cellStyle name="7_복사본 29주차 주간계획_8月份完成品LIST_20091214SOP_E.P 재료비.-1xls(1)(1) 2" xfId="4306"/>
    <cellStyle name="7_복사본 29주차 주간계획_8月份完成品LIST_20091214SOP_E.P 재료비.-1xls(1)(1) 3" xfId="4307"/>
    <cellStyle name="7_복사본 29주차 주간계획_8月份完成品LIST_20091214SOP_E.P 재료비.-1xls(1)(1)_TW 31x14mm 견적 관련" xfId="4308"/>
    <cellStyle name="7_복사본 29주차 주간계획_8月份完成品LIST_20091214SOP_E.P 재료비.-1xls(1)(1)_TW 31x14mm 견적 관련 2" xfId="4309"/>
    <cellStyle name="7_복사본 29주차 주간계획_8月份完成品LIST_20091214SOP_E.P 재료비.-1xls(1)(1)_TW 31x14mm 견적 관련 3" xfId="4310"/>
    <cellStyle name="7_복사본 29주차 주간계획_8月份完成品LIST_20091214SOP_E.P 재료비.-1xls(1)_TW 31x14mm 견적 관련" xfId="4311"/>
    <cellStyle name="7_복사본 29주차 주간계획_8月份完成品LIST_20091214SOP_E.P 재료비.-1xls(1)_TW 31x14mm 견적 관련 2" xfId="4312"/>
    <cellStyle name="7_복사본 29주차 주간계획_8月份完成品LIST_20091214SOP_E.P 재료비.-1xls(1)_TW 31x14mm 견적 관련 3" xfId="4313"/>
    <cellStyle name="7_복사본 29주차 주간계획_8月份完成品LIST_20091214SOP_E.P 재료비_TW 31x14mm 견적 관련" xfId="4314"/>
    <cellStyle name="7_복사본 29주차 주간계획_8月份完成品LIST_20091214SOP_E.P 재료비_TW 31x14mm 견적 관련 2" xfId="4315"/>
    <cellStyle name="7_복사본 29주차 주간계획_8月份完成品LIST_20091214SOP_E.P 재료비_TW 31x14mm 견적 관련 3" xfId="4316"/>
    <cellStyle name="7_복사본 29주차 주간계획_8月份完成品LIST_20091221SOP" xfId="4317"/>
    <cellStyle name="7_복사본 29주차 주간계획_8月份完成品LIST_20091221SOP 2" xfId="4318"/>
    <cellStyle name="7_복사본 29주차 주간계획_8月份完成品LIST_20091221SOP 3" xfId="4319"/>
    <cellStyle name="7_복사본 29주차 주간계획_8月份完成品LIST_20091221SOP_2010년 COST DOWN 실적및 재료비 내역(3월)" xfId="4320"/>
    <cellStyle name="7_복사본 29주차 주간계획_8月份完成品LIST_20091221SOP_2010년 COST DOWN 실적및 재료비 내역(3월) 2" xfId="4321"/>
    <cellStyle name="7_복사본 29주차 주간계획_8月份完成品LIST_20091221SOP_2010년 COST DOWN 실적및 재료비 내역(3월) 3" xfId="4322"/>
    <cellStyle name="7_복사본 29주차 주간계획_8月份完成品LIST_20091221SOP_2010년 COST DOWN 실적및 재료비 내역(3월)_TW 31x14mm 견적 관련" xfId="4323"/>
    <cellStyle name="7_복사본 29주차 주간계획_8月份完成品LIST_20091221SOP_2010년 COST DOWN 실적및 재료비 내역(3월)_TW 31x14mm 견적 관련 2" xfId="4324"/>
    <cellStyle name="7_복사본 29주차 주간계획_8月份完成品LIST_20091221SOP_2010년 COST DOWN 실적및 재료비 내역(3월)_TW 31x14mm 견적 관련 3" xfId="4325"/>
    <cellStyle name="7_복사본 29주차 주간계획_8月份完成品LIST_20091221SOP_2010년_CD_계획(2010.04.15)" xfId="4326"/>
    <cellStyle name="7_복사본 29주차 주간계획_8月份完成品LIST_20091221SOP_2010년_CD_계획(2010.04.15) 2" xfId="4327"/>
    <cellStyle name="7_복사본 29주차 주간계획_8月份完成品LIST_20091221SOP_2010년_CD_계획(2010.04.15) 3" xfId="4328"/>
    <cellStyle name="7_복사본 29주차 주간계획_8月份完成品LIST_20091221SOP_2010년_CD_계획(2010.04.15)_TW 31x14mm 견적 관련" xfId="4329"/>
    <cellStyle name="7_복사본 29주차 주간계획_8月份完成品LIST_20091221SOP_2010년_CD_계획(2010.04.15)_TW 31x14mm 견적 관련 2" xfId="4330"/>
    <cellStyle name="7_복사본 29주차 주간계획_8月份完成品LIST_20091221SOP_2010년_CD_계획(2010.04.15)_TW 31x14mm 견적 관련 3" xfId="4331"/>
    <cellStyle name="7_복사본 29주차 주간계획_8月份完成品LIST_20091221SOP_E.P 재료비" xfId="4332"/>
    <cellStyle name="7_복사본 29주차 주간계획_8月份完成品LIST_20091221SOP_E.P 재료비 2" xfId="4333"/>
    <cellStyle name="7_복사본 29주차 주간계획_8月份完成品LIST_20091221SOP_E.P 재료비 3" xfId="4334"/>
    <cellStyle name="7_복사본 29주차 주간계획_8月份完成品LIST_20091221SOP_E.P 재료비.-1xls(1)" xfId="4335"/>
    <cellStyle name="7_복사본 29주차 주간계획_8月份完成品LIST_20091221SOP_E.P 재료비.-1xls(1) 2" xfId="4336"/>
    <cellStyle name="7_복사본 29주차 주간계획_8月份完成品LIST_20091221SOP_E.P 재료비.-1xls(1) 3" xfId="4337"/>
    <cellStyle name="7_복사본 29주차 주간계획_8月份完成品LIST_20091221SOP_E.P 재료비.-1xls(1)(1)" xfId="4338"/>
    <cellStyle name="7_복사본 29주차 주간계획_8月份完成品LIST_20091221SOP_E.P 재료비.-1xls(1)(1) 2" xfId="4339"/>
    <cellStyle name="7_복사본 29주차 주간계획_8月份完成品LIST_20091221SOP_E.P 재료비.-1xls(1)(1) 3" xfId="4340"/>
    <cellStyle name="7_복사본 29주차 주간계획_8月份完成品LIST_20091221SOP_E.P 재료비.-1xls(1)(1)_TW 31x14mm 견적 관련" xfId="4341"/>
    <cellStyle name="7_복사본 29주차 주간계획_8月份完成品LIST_20091221SOP_E.P 재료비.-1xls(1)(1)_TW 31x14mm 견적 관련 2" xfId="4342"/>
    <cellStyle name="7_복사본 29주차 주간계획_8月份完成品LIST_20091221SOP_E.P 재료비.-1xls(1)(1)_TW 31x14mm 견적 관련 3" xfId="4343"/>
    <cellStyle name="7_복사본 29주차 주간계획_8月份完成品LIST_20091221SOP_E.P 재료비.-1xls(1)_TW 31x14mm 견적 관련" xfId="4344"/>
    <cellStyle name="7_복사본 29주차 주간계획_8月份完成品LIST_20091221SOP_E.P 재료비.-1xls(1)_TW 31x14mm 견적 관련 2" xfId="4345"/>
    <cellStyle name="7_복사본 29주차 주간계획_8月份完成品LIST_20091221SOP_E.P 재료비.-1xls(1)_TW 31x14mm 견적 관련 3" xfId="4346"/>
    <cellStyle name="7_복사본 29주차 주간계획_8月份完成品LIST_20091221SOP_E.P 재료비_TW 31x14mm 견적 관련" xfId="4347"/>
    <cellStyle name="7_복사본 29주차 주간계획_8月份完成品LIST_20091221SOP_E.P 재료비_TW 31x14mm 견적 관련 2" xfId="4348"/>
    <cellStyle name="7_복사본 29주차 주간계획_8月份完成品LIST_20091221SOP_E.P 재료비_TW 31x14mm 견적 관련 3" xfId="4349"/>
    <cellStyle name="7_복사본 29주차 주간계획_8月份完成品LIST_2010년 COST DOWN 실적및 재료비 내역(3월)" xfId="4350"/>
    <cellStyle name="7_복사본 29주차 주간계획_8月份完成品LIST_2010년 COST DOWN 실적및 재료비 내역(3월) 2" xfId="4351"/>
    <cellStyle name="7_복사본 29주차 주간계획_8月份完成品LIST_2010년 COST DOWN 실적및 재료비 내역(3월) 3" xfId="4352"/>
    <cellStyle name="7_복사본 29주차 주간계획_8月份完成品LIST_2010년 COST DOWN 실적및 재료비 내역(3월)_TW 31x14mm 견적 관련" xfId="4353"/>
    <cellStyle name="7_복사본 29주차 주간계획_8月份完成品LIST_2010년 COST DOWN 실적및 재료비 내역(3월)_TW 31x14mm 견적 관련 2" xfId="4354"/>
    <cellStyle name="7_복사본 29주차 주간계획_8月份完成品LIST_2010년 COST DOWN 실적및 재료비 내역(3월)_TW 31x14mm 견적 관련 3" xfId="4355"/>
    <cellStyle name="7_복사본 29주차 주간계획_8月份完成品LIST_2010년_CD_계획(2010.04.15)" xfId="4356"/>
    <cellStyle name="7_복사본 29주차 주간계획_8月份完成品LIST_2010년_CD_계획(2010.04.15) 2" xfId="4357"/>
    <cellStyle name="7_복사본 29주차 주간계획_8月份完成品LIST_2010년_CD_계획(2010.04.15) 3" xfId="4358"/>
    <cellStyle name="7_복사본 29주차 주간계획_8月份完成品LIST_2010년_CD_계획(2010.04.15)_TW 31x14mm 견적 관련" xfId="4359"/>
    <cellStyle name="7_복사본 29주차 주간계획_8月份完成品LIST_2010년_CD_계획(2010.04.15)_TW 31x14mm 견적 관련 2" xfId="4360"/>
    <cellStyle name="7_복사본 29주차 주간계획_8月份完成品LIST_2010년_CD_계획(2010.04.15)_TW 31x14mm 견적 관련 3" xfId="4361"/>
    <cellStyle name="7_복사본 29주차 주간계획_8月份完成品LIST_7,8월 납품현황" xfId="4362"/>
    <cellStyle name="7_복사본 29주차 주간계획_8月份完成品LIST_7,8월 납품현황 2" xfId="4363"/>
    <cellStyle name="7_복사본 29주차 주간계획_8月份完成品LIST_7,8월 납품현황 3" xfId="4364"/>
    <cellStyle name="7_복사본 29주차 주간계획_8月份完成品LIST_7,8월 납품현황_20091214SOP" xfId="4365"/>
    <cellStyle name="7_복사본 29주차 주간계획_8月份完成品LIST_7,8월 납품현황_20091214SOP 2" xfId="4366"/>
    <cellStyle name="7_복사본 29주차 주간계획_8月份完成品LIST_7,8월 납품현황_20091214SOP 3" xfId="4367"/>
    <cellStyle name="7_복사본 29주차 주간계획_8月份完成品LIST_7,8월 납품현황_20091214SOP_2010년 COST DOWN 실적및 재료비 내역(3월)" xfId="4368"/>
    <cellStyle name="7_복사본 29주차 주간계획_8月份完成品LIST_7,8월 납품현황_20091214SOP_2010년 COST DOWN 실적및 재료비 내역(3월) 2" xfId="4369"/>
    <cellStyle name="7_복사본 29주차 주간계획_8月份完成品LIST_7,8월 납품현황_20091214SOP_2010년 COST DOWN 실적및 재료비 내역(3월) 3" xfId="4370"/>
    <cellStyle name="7_복사본 29주차 주간계획_8月份完成品LIST_7,8월 납품현황_20091214SOP_2010년 COST DOWN 실적및 재료비 내역(3월)_TW 31x14mm 견적 관련" xfId="4371"/>
    <cellStyle name="7_복사본 29주차 주간계획_8月份完成品LIST_7,8월 납품현황_20091214SOP_2010년 COST DOWN 실적및 재료비 내역(3월)_TW 31x14mm 견적 관련 2" xfId="4372"/>
    <cellStyle name="7_복사본 29주차 주간계획_8月份完成品LIST_7,8월 납품현황_20091214SOP_2010년 COST DOWN 실적및 재료비 내역(3월)_TW 31x14mm 견적 관련 3" xfId="4373"/>
    <cellStyle name="7_복사본 29주차 주간계획_8月份完成品LIST_7,8월 납품현황_20091214SOP_2010년_CD_계획(2010.04.15)" xfId="4374"/>
    <cellStyle name="7_복사본 29주차 주간계획_8月份完成品LIST_7,8월 납품현황_20091214SOP_2010년_CD_계획(2010.04.15) 2" xfId="4375"/>
    <cellStyle name="7_복사본 29주차 주간계획_8月份完成品LIST_7,8월 납품현황_20091214SOP_2010년_CD_계획(2010.04.15) 3" xfId="4376"/>
    <cellStyle name="7_복사본 29주차 주간계획_8月份完成品LIST_7,8월 납품현황_20091214SOP_2010년_CD_계획(2010.04.15)_TW 31x14mm 견적 관련" xfId="4377"/>
    <cellStyle name="7_복사본 29주차 주간계획_8月份完成品LIST_7,8월 납품현황_20091214SOP_2010년_CD_계획(2010.04.15)_TW 31x14mm 견적 관련 2" xfId="4378"/>
    <cellStyle name="7_복사본 29주차 주간계획_8月份完成品LIST_7,8월 납품현황_20091214SOP_2010년_CD_계획(2010.04.15)_TW 31x14mm 견적 관련 3" xfId="4379"/>
    <cellStyle name="7_복사본 29주차 주간계획_8月份完成品LIST_7,8월 납품현황_20091214SOP_E.P 재료비" xfId="4380"/>
    <cellStyle name="7_복사본 29주차 주간계획_8月份完成品LIST_7,8월 납품현황_20091214SOP_E.P 재료비 2" xfId="4381"/>
    <cellStyle name="7_복사본 29주차 주간계획_8月份完成品LIST_7,8월 납품현황_20091214SOP_E.P 재료비 3" xfId="4382"/>
    <cellStyle name="7_복사본 29주차 주간계획_8月份完成品LIST_7,8월 납품현황_20091214SOP_E.P 재료비.-1xls(1)" xfId="4383"/>
    <cellStyle name="7_복사본 29주차 주간계획_8月份完成品LIST_7,8월 납품현황_20091214SOP_E.P 재료비.-1xls(1) 2" xfId="4384"/>
    <cellStyle name="7_복사본 29주차 주간계획_8月份完成品LIST_7,8월 납품현황_20091214SOP_E.P 재료비.-1xls(1) 3" xfId="4385"/>
    <cellStyle name="7_복사본 29주차 주간계획_8月份完成品LIST_7,8월 납품현황_20091214SOP_E.P 재료비.-1xls(1)(1)" xfId="4386"/>
    <cellStyle name="7_복사본 29주차 주간계획_8月份完成品LIST_7,8월 납품현황_20091214SOP_E.P 재료비.-1xls(1)(1) 2" xfId="4387"/>
    <cellStyle name="7_복사본 29주차 주간계획_8月份完成品LIST_7,8월 납품현황_20091214SOP_E.P 재료비.-1xls(1)(1) 3" xfId="4388"/>
    <cellStyle name="7_복사본 29주차 주간계획_8月份完成品LIST_7,8월 납품현황_20091214SOP_E.P 재료비.-1xls(1)(1)_TW 31x14mm 견적 관련" xfId="4389"/>
    <cellStyle name="7_복사본 29주차 주간계획_8月份完成品LIST_7,8월 납품현황_20091214SOP_E.P 재료비.-1xls(1)(1)_TW 31x14mm 견적 관련 2" xfId="4390"/>
    <cellStyle name="7_복사본 29주차 주간계획_8月份完成品LIST_7,8월 납품현황_20091214SOP_E.P 재료비.-1xls(1)(1)_TW 31x14mm 견적 관련 3" xfId="4391"/>
    <cellStyle name="7_복사본 29주차 주간계획_8月份完成品LIST_7,8월 납품현황_20091214SOP_E.P 재료비.-1xls(1)_TW 31x14mm 견적 관련" xfId="4392"/>
    <cellStyle name="7_복사본 29주차 주간계획_8月份完成品LIST_7,8월 납품현황_20091214SOP_E.P 재료비.-1xls(1)_TW 31x14mm 견적 관련 2" xfId="4393"/>
    <cellStyle name="7_복사본 29주차 주간계획_8月份完成品LIST_7,8월 납품현황_20091214SOP_E.P 재료비.-1xls(1)_TW 31x14mm 견적 관련 3" xfId="4394"/>
    <cellStyle name="7_복사본 29주차 주간계획_8月份完成品LIST_7,8월 납품현황_20091214SOP_E.P 재료비_TW 31x14mm 견적 관련" xfId="4395"/>
    <cellStyle name="7_복사본 29주차 주간계획_8月份完成品LIST_7,8월 납품현황_20091214SOP_E.P 재료비_TW 31x14mm 견적 관련 2" xfId="4396"/>
    <cellStyle name="7_복사본 29주차 주간계획_8月份完成品LIST_7,8월 납품현황_20091214SOP_E.P 재료비_TW 31x14mm 견적 관련 3" xfId="4397"/>
    <cellStyle name="7_복사본 29주차 주간계획_8月份完成品LIST_7,8월 납품현황_20091221SOP" xfId="4398"/>
    <cellStyle name="7_복사본 29주차 주간계획_8月份完成品LIST_7,8월 납품현황_20091221SOP 2" xfId="4399"/>
    <cellStyle name="7_복사본 29주차 주간계획_8月份完成品LIST_7,8월 납품현황_20091221SOP 3" xfId="4400"/>
    <cellStyle name="7_복사본 29주차 주간계획_8月份完成品LIST_7,8월 납품현황_20091221SOP_2010년 COST DOWN 실적및 재료비 내역(3월)" xfId="4401"/>
    <cellStyle name="7_복사본 29주차 주간계획_8月份完成品LIST_7,8월 납품현황_20091221SOP_2010년 COST DOWN 실적및 재료비 내역(3월) 2" xfId="4402"/>
    <cellStyle name="7_복사본 29주차 주간계획_8月份完成品LIST_7,8월 납품현황_20091221SOP_2010년 COST DOWN 실적및 재료비 내역(3월) 3" xfId="4403"/>
    <cellStyle name="7_복사본 29주차 주간계획_8月份完成品LIST_7,8월 납품현황_20091221SOP_2010년 COST DOWN 실적및 재료비 내역(3월)_TW 31x14mm 견적 관련" xfId="4404"/>
    <cellStyle name="7_복사본 29주차 주간계획_8月份完成品LIST_7,8월 납품현황_20091221SOP_2010년 COST DOWN 실적및 재료비 내역(3월)_TW 31x14mm 견적 관련 2" xfId="4405"/>
    <cellStyle name="7_복사본 29주차 주간계획_8月份完成品LIST_7,8월 납품현황_20091221SOP_2010년 COST DOWN 실적및 재료비 내역(3월)_TW 31x14mm 견적 관련 3" xfId="4406"/>
    <cellStyle name="7_복사본 29주차 주간계획_8月份完成品LIST_7,8월 납품현황_20091221SOP_2010년_CD_계획(2010.04.15)" xfId="4407"/>
    <cellStyle name="7_복사본 29주차 주간계획_8月份完成品LIST_7,8월 납품현황_20091221SOP_2010년_CD_계획(2010.04.15) 2" xfId="4408"/>
    <cellStyle name="7_복사본 29주차 주간계획_8月份完成品LIST_7,8월 납품현황_20091221SOP_2010년_CD_계획(2010.04.15) 3" xfId="4409"/>
    <cellStyle name="7_복사본 29주차 주간계획_8月份完成品LIST_7,8월 납품현황_20091221SOP_2010년_CD_계획(2010.04.15)_TW 31x14mm 견적 관련" xfId="4410"/>
    <cellStyle name="7_복사본 29주차 주간계획_8月份完成品LIST_7,8월 납품현황_20091221SOP_2010년_CD_계획(2010.04.15)_TW 31x14mm 견적 관련 2" xfId="4411"/>
    <cellStyle name="7_복사본 29주차 주간계획_8月份完成品LIST_7,8월 납품현황_20091221SOP_2010년_CD_계획(2010.04.15)_TW 31x14mm 견적 관련 3" xfId="4412"/>
    <cellStyle name="7_복사본 29주차 주간계획_8月份完成品LIST_7,8월 납품현황_20091221SOP_E.P 재료비" xfId="4413"/>
    <cellStyle name="7_복사본 29주차 주간계획_8月份完成品LIST_7,8월 납품현황_20091221SOP_E.P 재료비 2" xfId="4414"/>
    <cellStyle name="7_복사본 29주차 주간계획_8月份完成品LIST_7,8월 납품현황_20091221SOP_E.P 재료비 3" xfId="4415"/>
    <cellStyle name="7_복사본 29주차 주간계획_8月份完成品LIST_7,8월 납품현황_20091221SOP_E.P 재료비.-1xls(1)" xfId="4416"/>
    <cellStyle name="7_복사본 29주차 주간계획_8月份完成品LIST_7,8월 납품현황_20091221SOP_E.P 재료비.-1xls(1) 2" xfId="4417"/>
    <cellStyle name="7_복사본 29주차 주간계획_8月份完成品LIST_7,8월 납품현황_20091221SOP_E.P 재료비.-1xls(1) 3" xfId="4418"/>
    <cellStyle name="7_복사본 29주차 주간계획_8月份完成品LIST_7,8월 납품현황_20091221SOP_E.P 재료비.-1xls(1)(1)" xfId="4419"/>
    <cellStyle name="7_복사본 29주차 주간계획_8月份完成品LIST_7,8월 납품현황_20091221SOP_E.P 재료비.-1xls(1)(1) 2" xfId="4420"/>
    <cellStyle name="7_복사본 29주차 주간계획_8月份完成品LIST_7,8월 납품현황_20091221SOP_E.P 재료비.-1xls(1)(1) 3" xfId="4421"/>
    <cellStyle name="7_복사본 29주차 주간계획_8月份完成品LIST_7,8월 납품현황_20091221SOP_E.P 재료비.-1xls(1)(1)_TW 31x14mm 견적 관련" xfId="4422"/>
    <cellStyle name="7_복사본 29주차 주간계획_8月份完成品LIST_7,8월 납품현황_20091221SOP_E.P 재료비.-1xls(1)(1)_TW 31x14mm 견적 관련 2" xfId="4423"/>
    <cellStyle name="7_복사본 29주차 주간계획_8月份完成品LIST_7,8월 납품현황_20091221SOP_E.P 재료비.-1xls(1)(1)_TW 31x14mm 견적 관련 3" xfId="4424"/>
    <cellStyle name="7_복사본 29주차 주간계획_8月份完成品LIST_7,8월 납품현황_20091221SOP_E.P 재료비.-1xls(1)_TW 31x14mm 견적 관련" xfId="4425"/>
    <cellStyle name="7_복사본 29주차 주간계획_8月份完成品LIST_7,8월 납품현황_20091221SOP_E.P 재료비.-1xls(1)_TW 31x14mm 견적 관련 2" xfId="4426"/>
    <cellStyle name="7_복사본 29주차 주간계획_8月份完成品LIST_7,8월 납품현황_20091221SOP_E.P 재료비.-1xls(1)_TW 31x14mm 견적 관련 3" xfId="4427"/>
    <cellStyle name="7_복사본 29주차 주간계획_8月份完成品LIST_7,8월 납품현황_20091221SOP_E.P 재료비_TW 31x14mm 견적 관련" xfId="4428"/>
    <cellStyle name="7_복사본 29주차 주간계획_8月份完成品LIST_7,8월 납품현황_20091221SOP_E.P 재료비_TW 31x14mm 견적 관련 2" xfId="4429"/>
    <cellStyle name="7_복사본 29주차 주간계획_8月份完成品LIST_7,8월 납품현황_20091221SOP_E.P 재료비_TW 31x14mm 견적 관련 3" xfId="4430"/>
    <cellStyle name="7_복사본 29주차 주간계획_8月份完成品LIST_7,8월 납품현황_2010년 COST DOWN 실적및 재료비 내역(3월)" xfId="4431"/>
    <cellStyle name="7_복사본 29주차 주간계획_8月份完成品LIST_7,8월 납품현황_2010년 COST DOWN 실적및 재료비 내역(3월) 2" xfId="4432"/>
    <cellStyle name="7_복사본 29주차 주간계획_8月份完成品LIST_7,8월 납품현황_2010년 COST DOWN 실적및 재료비 내역(3월) 3" xfId="4433"/>
    <cellStyle name="7_복사본 29주차 주간계획_8月份完成品LIST_7,8월 납품현황_2010년 COST DOWN 실적및 재료비 내역(3월)_TW 31x14mm 견적 관련" xfId="4434"/>
    <cellStyle name="7_복사본 29주차 주간계획_8月份完成品LIST_7,8월 납품현황_2010년 COST DOWN 실적및 재료비 내역(3월)_TW 31x14mm 견적 관련 2" xfId="4435"/>
    <cellStyle name="7_복사본 29주차 주간계획_8月份完成品LIST_7,8월 납품현황_2010년 COST DOWN 실적및 재료비 내역(3월)_TW 31x14mm 견적 관련 3" xfId="4436"/>
    <cellStyle name="7_복사본 29주차 주간계획_8月份完成品LIST_7,8월 납품현황_2010년_CD_계획(2010.04.15)" xfId="4437"/>
    <cellStyle name="7_복사본 29주차 주간계획_8月份完成品LIST_7,8월 납품현황_2010년_CD_계획(2010.04.15) 2" xfId="4438"/>
    <cellStyle name="7_복사본 29주차 주간계획_8月份完成品LIST_7,8월 납품현황_2010년_CD_계획(2010.04.15) 3" xfId="4439"/>
    <cellStyle name="7_복사본 29주차 주간계획_8月份完成品LIST_7,8월 납품현황_2010년_CD_계획(2010.04.15)_TW 31x14mm 견적 관련" xfId="4440"/>
    <cellStyle name="7_복사본 29주차 주간계획_8月份完成品LIST_7,8월 납품현황_2010년_CD_계획(2010.04.15)_TW 31x14mm 견적 관련 2" xfId="4441"/>
    <cellStyle name="7_복사본 29주차 주간계획_8月份完成品LIST_7,8월 납품현황_2010년_CD_계획(2010.04.15)_TW 31x14mm 견적 관련 3" xfId="4442"/>
    <cellStyle name="7_복사본 29주차 주간계획_8月份完成品LIST_7,8월 납품현황_E.P 재료비" xfId="4443"/>
    <cellStyle name="7_복사본 29주차 주간계획_8月份完成品LIST_7,8월 납품현황_E.P 재료비 2" xfId="4444"/>
    <cellStyle name="7_복사본 29주차 주간계획_8月份完成品LIST_7,8월 납품현황_E.P 재료비 3" xfId="4445"/>
    <cellStyle name="7_복사본 29주차 주간계획_8月份完成品LIST_7,8월 납품현황_E.P 재료비.-1xls(1)" xfId="4446"/>
    <cellStyle name="7_복사본 29주차 주간계획_8月份完成品LIST_7,8월 납품현황_E.P 재료비.-1xls(1) 2" xfId="4447"/>
    <cellStyle name="7_복사본 29주차 주간계획_8月份完成品LIST_7,8월 납품현황_E.P 재료비.-1xls(1) 3" xfId="4448"/>
    <cellStyle name="7_복사본 29주차 주간계획_8月份完成品LIST_7,8월 납품현황_E.P 재료비.-1xls(1)(1)" xfId="4449"/>
    <cellStyle name="7_복사본 29주차 주간계획_8月份完成品LIST_7,8월 납품현황_E.P 재료비.-1xls(1)(1) 2" xfId="4450"/>
    <cellStyle name="7_복사본 29주차 주간계획_8月份完成品LIST_7,8월 납품현황_E.P 재료비.-1xls(1)(1) 3" xfId="4451"/>
    <cellStyle name="7_복사본 29주차 주간계획_8月份完成品LIST_7,8월 납품현황_E.P 재료비.-1xls(1)(1)_TW 31x14mm 견적 관련" xfId="4452"/>
    <cellStyle name="7_복사본 29주차 주간계획_8月份完成品LIST_7,8월 납품현황_E.P 재료비.-1xls(1)(1)_TW 31x14mm 견적 관련 2" xfId="4453"/>
    <cellStyle name="7_복사본 29주차 주간계획_8月份完成品LIST_7,8월 납품현황_E.P 재료비.-1xls(1)(1)_TW 31x14mm 견적 관련 3" xfId="4454"/>
    <cellStyle name="7_복사본 29주차 주간계획_8月份完成品LIST_7,8월 납품현황_E.P 재료비.-1xls(1)_TW 31x14mm 견적 관련" xfId="4455"/>
    <cellStyle name="7_복사본 29주차 주간계획_8月份完成品LIST_7,8월 납품현황_E.P 재료비.-1xls(1)_TW 31x14mm 견적 관련 2" xfId="4456"/>
    <cellStyle name="7_복사본 29주차 주간계획_8月份完成品LIST_7,8월 납품현황_E.P 재료비.-1xls(1)_TW 31x14mm 견적 관련 3" xfId="4457"/>
    <cellStyle name="7_복사본 29주차 주간계획_8月份完成品LIST_7,8월 납품현황_E.P 재료비_TW 31x14mm 견적 관련" xfId="4458"/>
    <cellStyle name="7_복사본 29주차 주간계획_8月份完成品LIST_7,8월 납품현황_E.P 재료비_TW 31x14mm 견적 관련 2" xfId="4459"/>
    <cellStyle name="7_복사본 29주차 주간계획_8月份完成品LIST_7,8월 납품현황_E.P 재료비_TW 31x14mm 견적 관련 3" xfId="4460"/>
    <cellStyle name="7_복사본 29주차 주간계획_8月份完成品LIST_7,8월 납품현황_纳品现况" xfId="4461"/>
    <cellStyle name="7_복사본 29주차 주간계획_8月份完成品LIST_7,8월 납품현황_纳品现况 2" xfId="4462"/>
    <cellStyle name="7_복사본 29주차 주간계획_8月份完成品LIST_7,8월 납품현황_纳品现况 3" xfId="4463"/>
    <cellStyle name="7_복사본 29주차 주간계획_8月份完成品LIST_7,8월 납품현황_纳品现况_20091214SOP" xfId="4464"/>
    <cellStyle name="7_복사본 29주차 주간계획_8月份完成品LIST_7,8월 납품현황_纳品现况_20091214SOP 2" xfId="4465"/>
    <cellStyle name="7_복사본 29주차 주간계획_8月份完成品LIST_7,8월 납품현황_纳品现况_20091214SOP 3" xfId="4466"/>
    <cellStyle name="7_복사본 29주차 주간계획_8月份完成品LIST_7,8월 납품현황_纳品现况_20091214SOP_2010년 COST DOWN 실적및 재료비 내역(3월)" xfId="4467"/>
    <cellStyle name="7_복사본 29주차 주간계획_8月份完成品LIST_7,8월 납품현황_纳品现况_20091214SOP_2010년 COST DOWN 실적및 재료비 내역(3월) 2" xfId="4468"/>
    <cellStyle name="7_복사본 29주차 주간계획_8月份完成品LIST_7,8월 납품현황_纳品现况_20091214SOP_2010년 COST DOWN 실적및 재료비 내역(3월) 3" xfId="4469"/>
    <cellStyle name="7_복사본 29주차 주간계획_8月份完成品LIST_7,8월 납품현황_纳品现况_20091214SOP_2010년 COST DOWN 실적및 재료비 내역(3월)_TW 31x14mm 견적 관련" xfId="4470"/>
    <cellStyle name="7_복사본 29주차 주간계획_8月份完成品LIST_7,8월 납품현황_纳品现况_20091214SOP_2010년 COST DOWN 실적및 재료비 내역(3월)_TW 31x14mm 견적 관련 2" xfId="4471"/>
    <cellStyle name="7_복사본 29주차 주간계획_8月份完成品LIST_7,8월 납품현황_纳品现况_20091214SOP_2010년 COST DOWN 실적및 재료비 내역(3월)_TW 31x14mm 견적 관련 3" xfId="4472"/>
    <cellStyle name="7_복사본 29주차 주간계획_8月份完成品LIST_7,8월 납품현황_纳品现况_20091214SOP_2010년_CD_계획(2010.04.15)" xfId="4473"/>
    <cellStyle name="7_복사본 29주차 주간계획_8月份完成品LIST_7,8월 납품현황_纳品现况_20091214SOP_2010년_CD_계획(2010.04.15) 2" xfId="4474"/>
    <cellStyle name="7_복사본 29주차 주간계획_8月份完成品LIST_7,8월 납품현황_纳品现况_20091214SOP_2010년_CD_계획(2010.04.15) 3" xfId="4475"/>
    <cellStyle name="7_복사본 29주차 주간계획_8月份完成品LIST_7,8월 납품현황_纳品现况_20091214SOP_2010년_CD_계획(2010.04.15)_TW 31x14mm 견적 관련" xfId="4476"/>
    <cellStyle name="7_복사본 29주차 주간계획_8月份完成品LIST_7,8월 납품현황_纳品现况_20091214SOP_2010년_CD_계획(2010.04.15)_TW 31x14mm 견적 관련 2" xfId="4477"/>
    <cellStyle name="7_복사본 29주차 주간계획_8月份完成品LIST_7,8월 납품현황_纳品现况_20091214SOP_2010년_CD_계획(2010.04.15)_TW 31x14mm 견적 관련 3" xfId="4478"/>
    <cellStyle name="7_복사본 29주차 주간계획_8月份完成品LIST_7,8월 납품현황_纳品现况_20091214SOP_E.P 재료비" xfId="4479"/>
    <cellStyle name="7_복사본 29주차 주간계획_8月份完成品LIST_7,8월 납품현황_纳品现况_20091214SOP_E.P 재료비 2" xfId="4480"/>
    <cellStyle name="7_복사본 29주차 주간계획_8月份完成品LIST_7,8월 납품현황_纳品现况_20091214SOP_E.P 재료비 3" xfId="4481"/>
    <cellStyle name="7_복사본 29주차 주간계획_8月份完成品LIST_7,8월 납품현황_纳品现况_20091214SOP_E.P 재료비.-1xls(1)" xfId="4482"/>
    <cellStyle name="7_복사본 29주차 주간계획_8月份完成品LIST_7,8월 납품현황_纳品现况_20091214SOP_E.P 재료비.-1xls(1) 2" xfId="4483"/>
    <cellStyle name="7_복사본 29주차 주간계획_8月份完成品LIST_7,8월 납품현황_纳品现况_20091214SOP_E.P 재료비.-1xls(1) 3" xfId="4484"/>
    <cellStyle name="7_복사본 29주차 주간계획_8月份完成品LIST_7,8월 납품현황_纳品现况_20091214SOP_E.P 재료비.-1xls(1)(1)" xfId="4485"/>
    <cellStyle name="7_복사본 29주차 주간계획_8月份完成品LIST_7,8월 납품현황_纳品现况_20091214SOP_E.P 재료비.-1xls(1)(1) 2" xfId="4486"/>
    <cellStyle name="7_복사본 29주차 주간계획_8月份完成品LIST_7,8월 납품현황_纳品现况_20091214SOP_E.P 재료비.-1xls(1)(1) 3" xfId="4487"/>
    <cellStyle name="7_복사본 29주차 주간계획_8月份完成品LIST_7,8월 납품현황_纳品现况_20091214SOP_E.P 재료비.-1xls(1)(1)_TW 31x14mm 견적 관련" xfId="4488"/>
    <cellStyle name="7_복사본 29주차 주간계획_8月份完成品LIST_7,8월 납품현황_纳品现况_20091214SOP_E.P 재료비.-1xls(1)(1)_TW 31x14mm 견적 관련 2" xfId="4489"/>
    <cellStyle name="7_복사본 29주차 주간계획_8月份完成品LIST_7,8월 납품현황_纳品现况_20091214SOP_E.P 재료비.-1xls(1)(1)_TW 31x14mm 견적 관련 3" xfId="4490"/>
    <cellStyle name="7_복사본 29주차 주간계획_8月份完成品LIST_7,8월 납품현황_纳品现况_20091214SOP_E.P 재료비.-1xls(1)_TW 31x14mm 견적 관련" xfId="4491"/>
    <cellStyle name="7_복사본 29주차 주간계획_8月份完成品LIST_7,8월 납품현황_纳品现况_20091214SOP_E.P 재료비.-1xls(1)_TW 31x14mm 견적 관련 2" xfId="4492"/>
    <cellStyle name="7_복사본 29주차 주간계획_8月份完成品LIST_7,8월 납품현황_纳品现况_20091214SOP_E.P 재료비.-1xls(1)_TW 31x14mm 견적 관련 3" xfId="4493"/>
    <cellStyle name="7_복사본 29주차 주간계획_8月份完成品LIST_7,8월 납품현황_纳品现况_20091214SOP_E.P 재료비_TW 31x14mm 견적 관련" xfId="4494"/>
    <cellStyle name="7_복사본 29주차 주간계획_8月份完成品LIST_7,8월 납품현황_纳品现况_20091214SOP_E.P 재료비_TW 31x14mm 견적 관련 2" xfId="4495"/>
    <cellStyle name="7_복사본 29주차 주간계획_8月份完成品LIST_7,8월 납품현황_纳品现况_20091214SOP_E.P 재료비_TW 31x14mm 견적 관련 3" xfId="4496"/>
    <cellStyle name="7_복사본 29주차 주간계획_8月份完成品LIST_7,8월 납품현황_纳品现况_20091221SOP" xfId="4497"/>
    <cellStyle name="7_복사본 29주차 주간계획_8月份完成品LIST_7,8월 납품현황_纳品现况_20091221SOP 2" xfId="4498"/>
    <cellStyle name="7_복사본 29주차 주간계획_8月份完成品LIST_7,8월 납품현황_纳品现况_20091221SOP 3" xfId="4499"/>
    <cellStyle name="7_복사본 29주차 주간계획_8月份完成品LIST_7,8월 납품현황_纳品现况_20091221SOP_2010년 COST DOWN 실적및 재료비 내역(3월)" xfId="4500"/>
    <cellStyle name="7_복사본 29주차 주간계획_8月份完成品LIST_7,8월 납품현황_纳品现况_20091221SOP_2010년 COST DOWN 실적및 재료비 내역(3월) 2" xfId="4501"/>
    <cellStyle name="7_복사본 29주차 주간계획_8月份完成品LIST_7,8월 납품현황_纳品现况_20091221SOP_2010년 COST DOWN 실적및 재료비 내역(3월) 3" xfId="4502"/>
    <cellStyle name="7_복사본 29주차 주간계획_8月份完成品LIST_7,8월 납품현황_纳品现况_20091221SOP_2010년 COST DOWN 실적및 재료비 내역(3월)_TW 31x14mm 견적 관련" xfId="4503"/>
    <cellStyle name="7_복사본 29주차 주간계획_8月份完成品LIST_7,8월 납품현황_纳品现况_20091221SOP_2010년 COST DOWN 실적및 재료비 내역(3월)_TW 31x14mm 견적 관련 2" xfId="4504"/>
    <cellStyle name="7_복사본 29주차 주간계획_8月份完成品LIST_7,8월 납품현황_纳品现况_20091221SOP_2010년 COST DOWN 실적및 재료비 내역(3월)_TW 31x14mm 견적 관련 3" xfId="4505"/>
    <cellStyle name="7_복사본 29주차 주간계획_8月份完成品LIST_7,8월 납품현황_纳品现况_20091221SOP_2010년_CD_계획(2010.04.15)" xfId="4506"/>
    <cellStyle name="7_복사본 29주차 주간계획_8月份完成品LIST_7,8월 납품현황_纳品现况_20091221SOP_2010년_CD_계획(2010.04.15) 2" xfId="4507"/>
    <cellStyle name="7_복사본 29주차 주간계획_8月份完成品LIST_7,8월 납품현황_纳品现况_20091221SOP_2010년_CD_계획(2010.04.15) 3" xfId="4508"/>
    <cellStyle name="7_복사본 29주차 주간계획_8月份完成品LIST_7,8월 납품현황_纳品现况_20091221SOP_2010년_CD_계획(2010.04.15)_TW 31x14mm 견적 관련" xfId="4509"/>
    <cellStyle name="7_복사본 29주차 주간계획_8月份完成品LIST_7,8월 납품현황_纳品现况_20091221SOP_2010년_CD_계획(2010.04.15)_TW 31x14mm 견적 관련 2" xfId="4510"/>
    <cellStyle name="7_복사본 29주차 주간계획_8月份完成品LIST_7,8월 납품현황_纳品现况_20091221SOP_2010년_CD_계획(2010.04.15)_TW 31x14mm 견적 관련 3" xfId="4511"/>
    <cellStyle name="7_복사본 29주차 주간계획_8月份完成品LIST_7,8월 납품현황_纳品现况_20091221SOP_E.P 재료비" xfId="4512"/>
    <cellStyle name="7_복사본 29주차 주간계획_8月份完成品LIST_7,8월 납품현황_纳品现况_20091221SOP_E.P 재료비 2" xfId="4513"/>
    <cellStyle name="7_복사본 29주차 주간계획_8月份完成品LIST_7,8월 납품현황_纳品现况_20091221SOP_E.P 재료비 3" xfId="4514"/>
    <cellStyle name="7_복사본 29주차 주간계획_8月份完成品LIST_7,8월 납품현황_纳品现况_20091221SOP_E.P 재료비.-1xls(1)" xfId="4515"/>
    <cellStyle name="7_복사본 29주차 주간계획_8月份完成品LIST_7,8월 납품현황_纳品现况_20091221SOP_E.P 재료비.-1xls(1) 2" xfId="4516"/>
    <cellStyle name="7_복사본 29주차 주간계획_8月份完成品LIST_7,8월 납품현황_纳品现况_20091221SOP_E.P 재료비.-1xls(1) 3" xfId="4517"/>
    <cellStyle name="7_복사본 29주차 주간계획_8月份完成品LIST_7,8월 납품현황_纳品现况_20091221SOP_E.P 재료비.-1xls(1)(1)" xfId="4518"/>
    <cellStyle name="7_복사본 29주차 주간계획_8月份完成品LIST_7,8월 납품현황_纳品现况_20091221SOP_E.P 재료비.-1xls(1)(1) 2" xfId="4519"/>
    <cellStyle name="7_복사본 29주차 주간계획_8月份完成品LIST_7,8월 납품현황_纳品现况_20091221SOP_E.P 재료비.-1xls(1)(1) 3" xfId="4520"/>
    <cellStyle name="7_복사본 29주차 주간계획_8月份完成品LIST_7,8월 납품현황_纳品现况_20091221SOP_E.P 재료비.-1xls(1)(1)_TW 31x14mm 견적 관련" xfId="4521"/>
    <cellStyle name="7_복사본 29주차 주간계획_8月份完成品LIST_7,8월 납품현황_纳品现况_20091221SOP_E.P 재료비.-1xls(1)(1)_TW 31x14mm 견적 관련 2" xfId="4522"/>
    <cellStyle name="7_복사본 29주차 주간계획_8月份完成品LIST_7,8월 납품현황_纳品现况_20091221SOP_E.P 재료비.-1xls(1)(1)_TW 31x14mm 견적 관련 3" xfId="4523"/>
    <cellStyle name="7_복사본 29주차 주간계획_8月份完成品LIST_7,8월 납품현황_纳品现况_20091221SOP_E.P 재료비.-1xls(1)_TW 31x14mm 견적 관련" xfId="4524"/>
    <cellStyle name="7_복사본 29주차 주간계획_8月份完成品LIST_7,8월 납품현황_纳品现况_20091221SOP_E.P 재료비.-1xls(1)_TW 31x14mm 견적 관련 2" xfId="4525"/>
    <cellStyle name="7_복사본 29주차 주간계획_8月份完成品LIST_7,8월 납품현황_纳品现况_20091221SOP_E.P 재료비.-1xls(1)_TW 31x14mm 견적 관련 3" xfId="4526"/>
    <cellStyle name="7_복사본 29주차 주간계획_8月份完成品LIST_7,8월 납품현황_纳品现况_20091221SOP_E.P 재료비_TW 31x14mm 견적 관련" xfId="4527"/>
    <cellStyle name="7_복사본 29주차 주간계획_8月份完成品LIST_7,8월 납품현황_纳品现况_20091221SOP_E.P 재료비_TW 31x14mm 견적 관련 2" xfId="4528"/>
    <cellStyle name="7_복사본 29주차 주간계획_8月份完成品LIST_7,8월 납품현황_纳品现况_20091221SOP_E.P 재료비_TW 31x14mm 견적 관련 3" xfId="4529"/>
    <cellStyle name="7_복사본 29주차 주간계획_8月份完成品LIST_7,8월 납품현황_纳品现况_2010년 COST DOWN 실적및 재료비 내역(3월)" xfId="4530"/>
    <cellStyle name="7_복사본 29주차 주간계획_8月份完成品LIST_7,8월 납품현황_纳品现况_2010년 COST DOWN 실적및 재료비 내역(3월) 2" xfId="4531"/>
    <cellStyle name="7_복사본 29주차 주간계획_8月份完成品LIST_7,8월 납품현황_纳品现况_2010년 COST DOWN 실적및 재료비 내역(3월) 3" xfId="4532"/>
    <cellStyle name="7_복사본 29주차 주간계획_8月份完成品LIST_7,8월 납품현황_纳品现况_2010년 COST DOWN 실적및 재료비 내역(3월)_TW 31x14mm 견적 관련" xfId="4533"/>
    <cellStyle name="7_복사본 29주차 주간계획_8月份完成品LIST_7,8월 납품현황_纳品现况_2010년 COST DOWN 실적및 재료비 내역(3월)_TW 31x14mm 견적 관련 2" xfId="4534"/>
    <cellStyle name="7_복사본 29주차 주간계획_8月份完成品LIST_7,8월 납품현황_纳品现况_2010년 COST DOWN 실적및 재료비 내역(3월)_TW 31x14mm 견적 관련 3" xfId="4535"/>
    <cellStyle name="7_복사본 29주차 주간계획_8月份完成品LIST_7,8월 납품현황_纳品现况_2010년_CD_계획(2010.04.15)" xfId="4536"/>
    <cellStyle name="7_복사본 29주차 주간계획_8月份完成品LIST_7,8월 납품현황_纳品现况_2010년_CD_계획(2010.04.15) 2" xfId="4537"/>
    <cellStyle name="7_복사본 29주차 주간계획_8月份完成品LIST_7,8월 납품현황_纳品现况_2010년_CD_계획(2010.04.15) 3" xfId="4538"/>
    <cellStyle name="7_복사본 29주차 주간계획_8月份完成品LIST_7,8월 납품현황_纳品现况_2010년_CD_계획(2010.04.15)_TW 31x14mm 견적 관련" xfId="4539"/>
    <cellStyle name="7_복사본 29주차 주간계획_8月份完成品LIST_7,8월 납품현황_纳品现况_2010년_CD_계획(2010.04.15)_TW 31x14mm 견적 관련 2" xfId="4540"/>
    <cellStyle name="7_복사본 29주차 주간계획_8月份完成品LIST_7,8월 납품현황_纳品现况_2010년_CD_계획(2010.04.15)_TW 31x14mm 견적 관련 3" xfId="4541"/>
    <cellStyle name="7_복사본 29주차 주간계획_8月份完成品LIST_7,8월 납품현황_纳品现况_E.P 재료비" xfId="4542"/>
    <cellStyle name="7_복사본 29주차 주간계획_8月份完成品LIST_7,8월 납품현황_纳品现况_E.P 재료비 2" xfId="4543"/>
    <cellStyle name="7_복사본 29주차 주간계획_8月份完成品LIST_7,8월 납품현황_纳品现况_E.P 재료비 3" xfId="4544"/>
    <cellStyle name="7_복사본 29주차 주간계획_8月份完成品LIST_7,8월 납품현황_纳品现况_E.P 재료비.-1xls(1)" xfId="4545"/>
    <cellStyle name="7_복사본 29주차 주간계획_8月份完成品LIST_7,8월 납품현황_纳品现况_E.P 재료비.-1xls(1) 2" xfId="4546"/>
    <cellStyle name="7_복사본 29주차 주간계획_8月份完成品LIST_7,8월 납품현황_纳品现况_E.P 재료비.-1xls(1) 3" xfId="4547"/>
    <cellStyle name="7_복사본 29주차 주간계획_8月份完成品LIST_7,8월 납품현황_纳品现况_E.P 재료비.-1xls(1)(1)" xfId="4548"/>
    <cellStyle name="7_복사본 29주차 주간계획_8月份完成品LIST_7,8월 납품현황_纳品现况_E.P 재료비.-1xls(1)(1) 2" xfId="4549"/>
    <cellStyle name="7_복사본 29주차 주간계획_8月份完成品LIST_7,8월 납품현황_纳品现况_E.P 재료비.-1xls(1)(1) 3" xfId="4550"/>
    <cellStyle name="7_복사본 29주차 주간계획_8月份完成品LIST_7,8월 납품현황_纳品现况_E.P 재료비.-1xls(1)(1)_TW 31x14mm 견적 관련" xfId="4551"/>
    <cellStyle name="7_복사본 29주차 주간계획_8月份完成品LIST_7,8월 납품현황_纳品现况_E.P 재료비.-1xls(1)(1)_TW 31x14mm 견적 관련 2" xfId="4552"/>
    <cellStyle name="7_복사본 29주차 주간계획_8月份完成品LIST_7,8월 납품현황_纳品现况_E.P 재료비.-1xls(1)(1)_TW 31x14mm 견적 관련 3" xfId="4553"/>
    <cellStyle name="7_복사본 29주차 주간계획_8月份完成品LIST_7,8월 납품현황_纳品现况_E.P 재료비.-1xls(1)_TW 31x14mm 견적 관련" xfId="4554"/>
    <cellStyle name="7_복사본 29주차 주간계획_8月份完成品LIST_7,8월 납품현황_纳品现况_E.P 재료비.-1xls(1)_TW 31x14mm 견적 관련 2" xfId="4555"/>
    <cellStyle name="7_복사본 29주차 주간계획_8月份完成品LIST_7,8월 납품현황_纳品现况_E.P 재료비.-1xls(1)_TW 31x14mm 견적 관련 3" xfId="4556"/>
    <cellStyle name="7_복사본 29주차 주간계획_8月份完成品LIST_7,8월 납품현황_纳品现况_E.P 재료비_TW 31x14mm 견적 관련" xfId="4557"/>
    <cellStyle name="7_복사본 29주차 주간계획_8月份完成品LIST_7,8월 납품현황_纳品现况_E.P 재료비_TW 31x14mm 견적 관련 2" xfId="4558"/>
    <cellStyle name="7_복사본 29주차 주간계획_8月份完成品LIST_7,8월 납품현황_纳品现况_E.P 재료비_TW 31x14mm 견적 관련 3" xfId="4559"/>
    <cellStyle name="7_복사본 29주차 주간계획_8月份完成品LIST_8월 납품현황" xfId="4560"/>
    <cellStyle name="7_복사본 29주차 주간계획_8月份完成品LIST_8월 납품현황 2" xfId="4561"/>
    <cellStyle name="7_복사본 29주차 주간계획_8月份完成品LIST_8월 납품현황 3" xfId="4562"/>
    <cellStyle name="7_복사본 29주차 주간계획_8月份完成品LIST_8월 납품현황_20091214SOP" xfId="4563"/>
    <cellStyle name="7_복사본 29주차 주간계획_8月份完成品LIST_8월 납품현황_20091214SOP 2" xfId="4564"/>
    <cellStyle name="7_복사본 29주차 주간계획_8月份完成品LIST_8월 납품현황_20091214SOP 3" xfId="4565"/>
    <cellStyle name="7_복사본 29주차 주간계획_8月份完成品LIST_8월 납품현황_20091214SOP_2010년 COST DOWN 실적및 재료비 내역(3월)" xfId="4566"/>
    <cellStyle name="7_복사본 29주차 주간계획_8月份完成品LIST_8월 납품현황_20091214SOP_2010년 COST DOWN 실적및 재료비 내역(3월) 2" xfId="4567"/>
    <cellStyle name="7_복사본 29주차 주간계획_8月份完成品LIST_8월 납품현황_20091214SOP_2010년 COST DOWN 실적및 재료비 내역(3월) 3" xfId="4568"/>
    <cellStyle name="7_복사본 29주차 주간계획_8月份完成品LIST_8월 납품현황_20091214SOP_2010년 COST DOWN 실적및 재료비 내역(3월)_TW 31x14mm 견적 관련" xfId="4569"/>
    <cellStyle name="7_복사본 29주차 주간계획_8月份完成品LIST_8월 납품현황_20091214SOP_2010년 COST DOWN 실적및 재료비 내역(3월)_TW 31x14mm 견적 관련 2" xfId="4570"/>
    <cellStyle name="7_복사본 29주차 주간계획_8月份完成品LIST_8월 납품현황_20091214SOP_2010년 COST DOWN 실적및 재료비 내역(3월)_TW 31x14mm 견적 관련 3" xfId="4571"/>
    <cellStyle name="7_복사본 29주차 주간계획_8月份完成品LIST_8월 납품현황_20091214SOP_2010년_CD_계획(2010.04.15)" xfId="4572"/>
    <cellStyle name="7_복사본 29주차 주간계획_8月份完成品LIST_8월 납품현황_20091214SOP_2010년_CD_계획(2010.04.15) 2" xfId="4573"/>
    <cellStyle name="7_복사본 29주차 주간계획_8月份完成品LIST_8월 납품현황_20091214SOP_2010년_CD_계획(2010.04.15) 3" xfId="4574"/>
    <cellStyle name="7_복사본 29주차 주간계획_8月份完成品LIST_8월 납품현황_20091214SOP_2010년_CD_계획(2010.04.15)_TW 31x14mm 견적 관련" xfId="4575"/>
    <cellStyle name="7_복사본 29주차 주간계획_8月份完成品LIST_8월 납품현황_20091214SOP_2010년_CD_계획(2010.04.15)_TW 31x14mm 견적 관련 2" xfId="4576"/>
    <cellStyle name="7_복사본 29주차 주간계획_8月份完成品LIST_8월 납품현황_20091214SOP_2010년_CD_계획(2010.04.15)_TW 31x14mm 견적 관련 3" xfId="4577"/>
    <cellStyle name="7_복사본 29주차 주간계획_8月份完成品LIST_8월 납품현황_20091214SOP_E.P 재료비" xfId="4578"/>
    <cellStyle name="7_복사본 29주차 주간계획_8月份完成品LIST_8월 납품현황_20091214SOP_E.P 재료비 2" xfId="4579"/>
    <cellStyle name="7_복사본 29주차 주간계획_8月份完成品LIST_8월 납품현황_20091214SOP_E.P 재료비 3" xfId="4580"/>
    <cellStyle name="7_복사본 29주차 주간계획_8月份完成品LIST_8월 납품현황_20091214SOP_E.P 재료비.-1xls(1)" xfId="4581"/>
    <cellStyle name="7_복사본 29주차 주간계획_8月份完成品LIST_8월 납품현황_20091214SOP_E.P 재료비.-1xls(1) 2" xfId="4582"/>
    <cellStyle name="7_복사본 29주차 주간계획_8月份完成品LIST_8월 납품현황_20091214SOP_E.P 재료비.-1xls(1) 3" xfId="4583"/>
    <cellStyle name="7_복사본 29주차 주간계획_8月份完成品LIST_8월 납품현황_20091214SOP_E.P 재료비.-1xls(1)(1)" xfId="4584"/>
    <cellStyle name="7_복사본 29주차 주간계획_8月份完成品LIST_8월 납품현황_20091214SOP_E.P 재료비.-1xls(1)(1) 2" xfId="4585"/>
    <cellStyle name="7_복사본 29주차 주간계획_8月份完成品LIST_8월 납품현황_20091214SOP_E.P 재료비.-1xls(1)(1) 3" xfId="4586"/>
    <cellStyle name="7_복사본 29주차 주간계획_8月份完成品LIST_8월 납품현황_20091214SOP_E.P 재료비.-1xls(1)(1)_TW 31x14mm 견적 관련" xfId="4587"/>
    <cellStyle name="7_복사본 29주차 주간계획_8月份完成品LIST_8월 납품현황_20091214SOP_E.P 재료비.-1xls(1)(1)_TW 31x14mm 견적 관련 2" xfId="4588"/>
    <cellStyle name="7_복사본 29주차 주간계획_8月份完成品LIST_8월 납품현황_20091214SOP_E.P 재료비.-1xls(1)(1)_TW 31x14mm 견적 관련 3" xfId="4589"/>
    <cellStyle name="7_복사본 29주차 주간계획_8月份完成品LIST_8월 납품현황_20091214SOP_E.P 재료비.-1xls(1)_TW 31x14mm 견적 관련" xfId="4590"/>
    <cellStyle name="7_복사본 29주차 주간계획_8月份完成品LIST_8월 납품현황_20091214SOP_E.P 재료비.-1xls(1)_TW 31x14mm 견적 관련 2" xfId="4591"/>
    <cellStyle name="7_복사본 29주차 주간계획_8月份完成品LIST_8월 납품현황_20091214SOP_E.P 재료비.-1xls(1)_TW 31x14mm 견적 관련 3" xfId="4592"/>
    <cellStyle name="7_복사본 29주차 주간계획_8月份完成品LIST_8월 납품현황_20091214SOP_E.P 재료비_TW 31x14mm 견적 관련" xfId="4593"/>
    <cellStyle name="7_복사본 29주차 주간계획_8月份完成品LIST_8월 납품현황_20091214SOP_E.P 재료비_TW 31x14mm 견적 관련 2" xfId="4594"/>
    <cellStyle name="7_복사본 29주차 주간계획_8月份完成品LIST_8월 납품현황_20091214SOP_E.P 재료비_TW 31x14mm 견적 관련 3" xfId="4595"/>
    <cellStyle name="7_복사본 29주차 주간계획_8月份完成品LIST_8월 납품현황_20091221SOP" xfId="4596"/>
    <cellStyle name="7_복사본 29주차 주간계획_8月份完成品LIST_8월 납품현황_20091221SOP 2" xfId="4597"/>
    <cellStyle name="7_복사본 29주차 주간계획_8月份完成品LIST_8월 납품현황_20091221SOP 3" xfId="4598"/>
    <cellStyle name="7_복사본 29주차 주간계획_8月份完成品LIST_8월 납품현황_20091221SOP_2010년 COST DOWN 실적및 재료비 내역(3월)" xfId="4599"/>
    <cellStyle name="7_복사본 29주차 주간계획_8月份完成品LIST_8월 납품현황_20091221SOP_2010년 COST DOWN 실적및 재료비 내역(3월) 2" xfId="4600"/>
    <cellStyle name="7_복사본 29주차 주간계획_8月份完成品LIST_8월 납품현황_20091221SOP_2010년 COST DOWN 실적및 재료비 내역(3월) 3" xfId="4601"/>
    <cellStyle name="7_복사본 29주차 주간계획_8月份完成品LIST_8월 납품현황_20091221SOP_2010년 COST DOWN 실적및 재료비 내역(3월)_TW 31x14mm 견적 관련" xfId="4602"/>
    <cellStyle name="7_복사본 29주차 주간계획_8月份完成品LIST_8월 납품현황_20091221SOP_2010년 COST DOWN 실적및 재료비 내역(3월)_TW 31x14mm 견적 관련 2" xfId="4603"/>
    <cellStyle name="7_복사본 29주차 주간계획_8月份完成品LIST_8월 납품현황_20091221SOP_2010년 COST DOWN 실적및 재료비 내역(3월)_TW 31x14mm 견적 관련 3" xfId="4604"/>
    <cellStyle name="7_복사본 29주차 주간계획_8月份完成品LIST_8월 납품현황_20091221SOP_2010년_CD_계획(2010.04.15)" xfId="4605"/>
    <cellStyle name="7_복사본 29주차 주간계획_8月份完成品LIST_8월 납품현황_20091221SOP_2010년_CD_계획(2010.04.15) 2" xfId="4606"/>
    <cellStyle name="7_복사본 29주차 주간계획_8月份完成品LIST_8월 납품현황_20091221SOP_2010년_CD_계획(2010.04.15) 3" xfId="4607"/>
    <cellStyle name="7_복사본 29주차 주간계획_8月份完成品LIST_8월 납품현황_20091221SOP_2010년_CD_계획(2010.04.15)_TW 31x14mm 견적 관련" xfId="4608"/>
    <cellStyle name="7_복사본 29주차 주간계획_8月份完成品LIST_8월 납품현황_20091221SOP_2010년_CD_계획(2010.04.15)_TW 31x14mm 견적 관련 2" xfId="4609"/>
    <cellStyle name="7_복사본 29주차 주간계획_8月份完成品LIST_8월 납품현황_20091221SOP_2010년_CD_계획(2010.04.15)_TW 31x14mm 견적 관련 3" xfId="4610"/>
    <cellStyle name="7_복사본 29주차 주간계획_8月份完成品LIST_8월 납품현황_20091221SOP_E.P 재료비" xfId="4611"/>
    <cellStyle name="7_복사본 29주차 주간계획_8月份完成品LIST_8월 납품현황_20091221SOP_E.P 재료비 2" xfId="4612"/>
    <cellStyle name="7_복사본 29주차 주간계획_8月份完成品LIST_8월 납품현황_20091221SOP_E.P 재료비 3" xfId="4613"/>
    <cellStyle name="7_복사본 29주차 주간계획_8月份完成品LIST_8월 납품현황_20091221SOP_E.P 재료비.-1xls(1)" xfId="4614"/>
    <cellStyle name="7_복사본 29주차 주간계획_8月份完成品LIST_8월 납품현황_20091221SOP_E.P 재료비.-1xls(1) 2" xfId="4615"/>
    <cellStyle name="7_복사본 29주차 주간계획_8月份完成品LIST_8월 납품현황_20091221SOP_E.P 재료비.-1xls(1) 3" xfId="4616"/>
    <cellStyle name="7_복사본 29주차 주간계획_8月份完成品LIST_8월 납품현황_20091221SOP_E.P 재료비.-1xls(1)(1)" xfId="4617"/>
    <cellStyle name="7_복사본 29주차 주간계획_8月份完成品LIST_8월 납품현황_20091221SOP_E.P 재료비.-1xls(1)(1) 2" xfId="4618"/>
    <cellStyle name="7_복사본 29주차 주간계획_8月份完成品LIST_8월 납품현황_20091221SOP_E.P 재료비.-1xls(1)(1) 3" xfId="4619"/>
    <cellStyle name="7_복사본 29주차 주간계획_8月份完成品LIST_8월 납품현황_20091221SOP_E.P 재료비.-1xls(1)(1)_TW 31x14mm 견적 관련" xfId="4620"/>
    <cellStyle name="7_복사본 29주차 주간계획_8月份完成品LIST_8월 납품현황_20091221SOP_E.P 재료비.-1xls(1)(1)_TW 31x14mm 견적 관련 2" xfId="4621"/>
    <cellStyle name="7_복사본 29주차 주간계획_8月份完成品LIST_8월 납품현황_20091221SOP_E.P 재료비.-1xls(1)(1)_TW 31x14mm 견적 관련 3" xfId="4622"/>
    <cellStyle name="7_복사본 29주차 주간계획_8月份完成品LIST_8월 납품현황_20091221SOP_E.P 재료비.-1xls(1)_TW 31x14mm 견적 관련" xfId="4623"/>
    <cellStyle name="7_복사본 29주차 주간계획_8月份完成品LIST_8월 납품현황_20091221SOP_E.P 재료비.-1xls(1)_TW 31x14mm 견적 관련 2" xfId="4624"/>
    <cellStyle name="7_복사본 29주차 주간계획_8月份完成品LIST_8월 납품현황_20091221SOP_E.P 재료비.-1xls(1)_TW 31x14mm 견적 관련 3" xfId="4625"/>
    <cellStyle name="7_복사본 29주차 주간계획_8月份完成品LIST_8월 납품현황_20091221SOP_E.P 재료비_TW 31x14mm 견적 관련" xfId="4626"/>
    <cellStyle name="7_복사본 29주차 주간계획_8月份完成品LIST_8월 납품현황_20091221SOP_E.P 재료비_TW 31x14mm 견적 관련 2" xfId="4627"/>
    <cellStyle name="7_복사본 29주차 주간계획_8月份完成品LIST_8월 납품현황_20091221SOP_E.P 재료비_TW 31x14mm 견적 관련 3" xfId="4628"/>
    <cellStyle name="7_복사본 29주차 주간계획_8月份完成品LIST_8월 납품현황_2010년 COST DOWN 실적및 재료비 내역(3월)" xfId="4629"/>
    <cellStyle name="7_복사본 29주차 주간계획_8月份完成品LIST_8월 납품현황_2010년 COST DOWN 실적및 재료비 내역(3월) 2" xfId="4630"/>
    <cellStyle name="7_복사본 29주차 주간계획_8月份完成品LIST_8월 납품현황_2010년 COST DOWN 실적및 재료비 내역(3월) 3" xfId="4631"/>
    <cellStyle name="7_복사본 29주차 주간계획_8月份完成品LIST_8월 납품현황_2010년 COST DOWN 실적및 재료비 내역(3월)_TW 31x14mm 견적 관련" xfId="4632"/>
    <cellStyle name="7_복사본 29주차 주간계획_8月份完成品LIST_8월 납품현황_2010년 COST DOWN 실적및 재료비 내역(3월)_TW 31x14mm 견적 관련 2" xfId="4633"/>
    <cellStyle name="7_복사본 29주차 주간계획_8月份完成品LIST_8월 납품현황_2010년 COST DOWN 실적및 재료비 내역(3월)_TW 31x14mm 견적 관련 3" xfId="4634"/>
    <cellStyle name="7_복사본 29주차 주간계획_8月份完成品LIST_8월 납품현황_2010년_CD_계획(2010.04.15)" xfId="4635"/>
    <cellStyle name="7_복사본 29주차 주간계획_8月份完成品LIST_8월 납품현황_2010년_CD_계획(2010.04.15) 2" xfId="4636"/>
    <cellStyle name="7_복사본 29주차 주간계획_8月份完成品LIST_8월 납품현황_2010년_CD_계획(2010.04.15) 3" xfId="4637"/>
    <cellStyle name="7_복사본 29주차 주간계획_8月份完成品LIST_8월 납품현황_2010년_CD_계획(2010.04.15)_TW 31x14mm 견적 관련" xfId="4638"/>
    <cellStyle name="7_복사본 29주차 주간계획_8月份完成品LIST_8월 납품현황_2010년_CD_계획(2010.04.15)_TW 31x14mm 견적 관련 2" xfId="4639"/>
    <cellStyle name="7_복사본 29주차 주간계획_8月份完成品LIST_8월 납품현황_2010년_CD_계획(2010.04.15)_TW 31x14mm 견적 관련 3" xfId="4640"/>
    <cellStyle name="7_복사본 29주차 주간계획_8月份完成品LIST_8월 납품현황_E.P 재료비" xfId="4641"/>
    <cellStyle name="7_복사본 29주차 주간계획_8月份完成品LIST_8월 납품현황_E.P 재료비 2" xfId="4642"/>
    <cellStyle name="7_복사본 29주차 주간계획_8月份完成品LIST_8월 납품현황_E.P 재료비 3" xfId="4643"/>
    <cellStyle name="7_복사본 29주차 주간계획_8月份完成品LIST_8월 납품현황_E.P 재료비.-1xls(1)" xfId="4644"/>
    <cellStyle name="7_복사본 29주차 주간계획_8月份完成品LIST_8월 납품현황_E.P 재료비.-1xls(1) 2" xfId="4645"/>
    <cellStyle name="7_복사본 29주차 주간계획_8月份完成品LIST_8월 납품현황_E.P 재료비.-1xls(1) 3" xfId="4646"/>
    <cellStyle name="7_복사본 29주차 주간계획_8月份完成品LIST_8월 납품현황_E.P 재료비.-1xls(1)(1)" xfId="4647"/>
    <cellStyle name="7_복사본 29주차 주간계획_8月份完成品LIST_8월 납품현황_E.P 재료비.-1xls(1)(1) 2" xfId="4648"/>
    <cellStyle name="7_복사본 29주차 주간계획_8月份完成品LIST_8월 납품현황_E.P 재료비.-1xls(1)(1) 3" xfId="4649"/>
    <cellStyle name="7_복사본 29주차 주간계획_8月份完成品LIST_8월 납품현황_E.P 재료비.-1xls(1)(1)_TW 31x14mm 견적 관련" xfId="4650"/>
    <cellStyle name="7_복사본 29주차 주간계획_8月份完成品LIST_8월 납품현황_E.P 재료비.-1xls(1)(1)_TW 31x14mm 견적 관련 2" xfId="4651"/>
    <cellStyle name="7_복사본 29주차 주간계획_8月份完成品LIST_8월 납품현황_E.P 재료비.-1xls(1)(1)_TW 31x14mm 견적 관련 3" xfId="4652"/>
    <cellStyle name="7_복사본 29주차 주간계획_8月份完成品LIST_8월 납품현황_E.P 재료비.-1xls(1)_TW 31x14mm 견적 관련" xfId="4653"/>
    <cellStyle name="7_복사본 29주차 주간계획_8月份完成品LIST_8월 납품현황_E.P 재료비.-1xls(1)_TW 31x14mm 견적 관련 2" xfId="4654"/>
    <cellStyle name="7_복사본 29주차 주간계획_8月份完成品LIST_8월 납품현황_E.P 재료비.-1xls(1)_TW 31x14mm 견적 관련 3" xfId="4655"/>
    <cellStyle name="7_복사본 29주차 주간계획_8月份完成品LIST_8월 납품현황_E.P 재료비_TW 31x14mm 견적 관련" xfId="4656"/>
    <cellStyle name="7_복사본 29주차 주간계획_8月份完成品LIST_8월 납품현황_E.P 재료비_TW 31x14mm 견적 관련 2" xfId="4657"/>
    <cellStyle name="7_복사본 29주차 주간계획_8月份完成品LIST_8월 납품현황_E.P 재료비_TW 31x14mm 견적 관련 3" xfId="4658"/>
    <cellStyle name="7_복사본 29주차 주간계획_8月份完成品LIST_8월 납품현황_纳品现况" xfId="4659"/>
    <cellStyle name="7_복사본 29주차 주간계획_8月份完成品LIST_8월 납품현황_纳品现况 2" xfId="4660"/>
    <cellStyle name="7_복사본 29주차 주간계획_8月份完成品LIST_8월 납품현황_纳品现况 3" xfId="4661"/>
    <cellStyle name="7_복사본 29주차 주간계획_8月份完成品LIST_8월 납품현황_纳品现况_20091214SOP" xfId="4662"/>
    <cellStyle name="7_복사본 29주차 주간계획_8月份完成品LIST_8월 납품현황_纳品现况_20091214SOP 2" xfId="4663"/>
    <cellStyle name="7_복사본 29주차 주간계획_8月份完成品LIST_8월 납품현황_纳品现况_20091214SOP 3" xfId="4664"/>
    <cellStyle name="7_복사본 29주차 주간계획_8月份完成品LIST_8월 납품현황_纳品现况_20091214SOP_2010년 COST DOWN 실적및 재료비 내역(3월)" xfId="4665"/>
    <cellStyle name="7_복사본 29주차 주간계획_8月份完成品LIST_8월 납품현황_纳品现况_20091214SOP_2010년 COST DOWN 실적및 재료비 내역(3월) 2" xfId="4666"/>
    <cellStyle name="7_복사본 29주차 주간계획_8月份完成品LIST_8월 납품현황_纳品现况_20091214SOP_2010년 COST DOWN 실적및 재료비 내역(3월) 3" xfId="4667"/>
    <cellStyle name="7_복사본 29주차 주간계획_8月份完成品LIST_8월 납품현황_纳品现况_20091214SOP_2010년 COST DOWN 실적및 재료비 내역(3월)_TW 31x14mm 견적 관련" xfId="4668"/>
    <cellStyle name="7_복사본 29주차 주간계획_8月份完成品LIST_8월 납품현황_纳品现况_20091214SOP_2010년 COST DOWN 실적및 재료비 내역(3월)_TW 31x14mm 견적 관련 2" xfId="4669"/>
    <cellStyle name="7_복사본 29주차 주간계획_8月份完成品LIST_8월 납품현황_纳品现况_20091214SOP_2010년 COST DOWN 실적및 재료비 내역(3월)_TW 31x14mm 견적 관련 3" xfId="4670"/>
    <cellStyle name="7_복사본 29주차 주간계획_8月份完成品LIST_8월 납품현황_纳品现况_20091214SOP_2010년_CD_계획(2010.04.15)" xfId="4671"/>
    <cellStyle name="7_복사본 29주차 주간계획_8月份完成品LIST_8월 납품현황_纳品现况_20091214SOP_2010년_CD_계획(2010.04.15) 2" xfId="4672"/>
    <cellStyle name="7_복사본 29주차 주간계획_8月份完成品LIST_8월 납품현황_纳品现况_20091214SOP_2010년_CD_계획(2010.04.15) 3" xfId="4673"/>
    <cellStyle name="7_복사본 29주차 주간계획_8月份完成品LIST_8월 납품현황_纳品现况_20091214SOP_2010년_CD_계획(2010.04.15)_TW 31x14mm 견적 관련" xfId="4674"/>
    <cellStyle name="7_복사본 29주차 주간계획_8月份完成品LIST_8월 납품현황_纳品现况_20091214SOP_2010년_CD_계획(2010.04.15)_TW 31x14mm 견적 관련 2" xfId="4675"/>
    <cellStyle name="7_복사본 29주차 주간계획_8月份完成品LIST_8월 납품현황_纳品现况_20091214SOP_2010년_CD_계획(2010.04.15)_TW 31x14mm 견적 관련 3" xfId="4676"/>
    <cellStyle name="7_복사본 29주차 주간계획_8月份完成品LIST_8월 납품현황_纳品现况_20091214SOP_E.P 재료비" xfId="4677"/>
    <cellStyle name="7_복사본 29주차 주간계획_8月份完成品LIST_8월 납품현황_纳品现况_20091214SOP_E.P 재료비 2" xfId="4678"/>
    <cellStyle name="7_복사본 29주차 주간계획_8月份完成品LIST_8월 납품현황_纳品现况_20091214SOP_E.P 재료비 3" xfId="4679"/>
    <cellStyle name="7_복사본 29주차 주간계획_8月份完成品LIST_8월 납품현황_纳品现况_20091214SOP_E.P 재료비.-1xls(1)" xfId="4680"/>
    <cellStyle name="7_복사본 29주차 주간계획_8月份完成品LIST_8월 납품현황_纳品现况_20091214SOP_E.P 재료비.-1xls(1) 2" xfId="4681"/>
    <cellStyle name="7_복사본 29주차 주간계획_8月份完成品LIST_8월 납품현황_纳品现况_20091214SOP_E.P 재료비.-1xls(1) 3" xfId="4682"/>
    <cellStyle name="7_복사본 29주차 주간계획_8月份完成品LIST_8월 납품현황_纳品现况_20091214SOP_E.P 재료비.-1xls(1)(1)" xfId="4683"/>
    <cellStyle name="7_복사본 29주차 주간계획_8月份完成品LIST_8월 납품현황_纳品现况_20091214SOP_E.P 재료비.-1xls(1)(1) 2" xfId="4684"/>
    <cellStyle name="7_복사본 29주차 주간계획_8月份完成品LIST_8월 납품현황_纳品现况_20091214SOP_E.P 재료비.-1xls(1)(1) 3" xfId="4685"/>
    <cellStyle name="7_복사본 29주차 주간계획_8月份完成品LIST_8월 납품현황_纳品现况_20091214SOP_E.P 재료비.-1xls(1)(1)_TW 31x14mm 견적 관련" xfId="4686"/>
    <cellStyle name="7_복사본 29주차 주간계획_8月份完成品LIST_8월 납품현황_纳品现况_20091214SOP_E.P 재료비.-1xls(1)(1)_TW 31x14mm 견적 관련 2" xfId="4687"/>
    <cellStyle name="7_복사본 29주차 주간계획_8月份完成品LIST_8월 납품현황_纳品现况_20091214SOP_E.P 재료비.-1xls(1)(1)_TW 31x14mm 견적 관련 3" xfId="4688"/>
    <cellStyle name="7_복사본 29주차 주간계획_8月份完成品LIST_8월 납품현황_纳品现况_20091214SOP_E.P 재료비.-1xls(1)_TW 31x14mm 견적 관련" xfId="4689"/>
    <cellStyle name="7_복사본 29주차 주간계획_8月份完成品LIST_8월 납품현황_纳品现况_20091214SOP_E.P 재료비.-1xls(1)_TW 31x14mm 견적 관련 2" xfId="4690"/>
    <cellStyle name="7_복사본 29주차 주간계획_8月份完成品LIST_8월 납품현황_纳品现况_20091214SOP_E.P 재료비.-1xls(1)_TW 31x14mm 견적 관련 3" xfId="4691"/>
    <cellStyle name="7_복사본 29주차 주간계획_8月份完成品LIST_8월 납품현황_纳品现况_20091214SOP_E.P 재료비_TW 31x14mm 견적 관련" xfId="4692"/>
    <cellStyle name="7_복사본 29주차 주간계획_8月份完成品LIST_8월 납품현황_纳品现况_20091214SOP_E.P 재료비_TW 31x14mm 견적 관련 2" xfId="4693"/>
    <cellStyle name="7_복사본 29주차 주간계획_8月份完成品LIST_8월 납품현황_纳品现况_20091214SOP_E.P 재료비_TW 31x14mm 견적 관련 3" xfId="4694"/>
    <cellStyle name="7_복사본 29주차 주간계획_8月份完成品LIST_8월 납품현황_纳品现况_20091221SOP" xfId="4695"/>
    <cellStyle name="7_복사본 29주차 주간계획_8月份完成品LIST_8월 납품현황_纳品现况_20091221SOP 2" xfId="4696"/>
    <cellStyle name="7_복사본 29주차 주간계획_8月份完成品LIST_8월 납품현황_纳品现况_20091221SOP 3" xfId="4697"/>
    <cellStyle name="7_복사본 29주차 주간계획_8月份完成品LIST_8월 납품현황_纳品现况_20091221SOP_2010년 COST DOWN 실적및 재료비 내역(3월)" xfId="4698"/>
    <cellStyle name="7_복사본 29주차 주간계획_8月份完成品LIST_8월 납품현황_纳品现况_20091221SOP_2010년 COST DOWN 실적및 재료비 내역(3월) 2" xfId="4699"/>
    <cellStyle name="7_복사본 29주차 주간계획_8月份完成品LIST_8월 납품현황_纳品现况_20091221SOP_2010년 COST DOWN 실적및 재료비 내역(3월) 3" xfId="4700"/>
    <cellStyle name="7_복사본 29주차 주간계획_8月份完成品LIST_8월 납품현황_纳品现况_20091221SOP_2010년 COST DOWN 실적및 재료비 내역(3월)_TW 31x14mm 견적 관련" xfId="4701"/>
    <cellStyle name="7_복사본 29주차 주간계획_8月份完成品LIST_8월 납품현황_纳品现况_20091221SOP_2010년 COST DOWN 실적및 재료비 내역(3월)_TW 31x14mm 견적 관련 2" xfId="4702"/>
    <cellStyle name="7_복사본 29주차 주간계획_8月份完成品LIST_8월 납품현황_纳品现况_20091221SOP_2010년 COST DOWN 실적및 재료비 내역(3월)_TW 31x14mm 견적 관련 3" xfId="4703"/>
    <cellStyle name="7_복사본 29주차 주간계획_8月份完成品LIST_8월 납품현황_纳品现况_20091221SOP_2010년_CD_계획(2010.04.15)" xfId="4704"/>
    <cellStyle name="7_복사본 29주차 주간계획_8月份完成品LIST_8월 납품현황_纳品现况_20091221SOP_2010년_CD_계획(2010.04.15) 2" xfId="4705"/>
    <cellStyle name="7_복사본 29주차 주간계획_8月份完成品LIST_8월 납품현황_纳品现况_20091221SOP_2010년_CD_계획(2010.04.15) 3" xfId="4706"/>
    <cellStyle name="7_복사본 29주차 주간계획_8月份完成品LIST_8월 납품현황_纳品现况_20091221SOP_2010년_CD_계획(2010.04.15)_TW 31x14mm 견적 관련" xfId="4707"/>
    <cellStyle name="7_복사본 29주차 주간계획_8月份完成品LIST_8월 납품현황_纳品现况_20091221SOP_2010년_CD_계획(2010.04.15)_TW 31x14mm 견적 관련 2" xfId="4708"/>
    <cellStyle name="7_복사본 29주차 주간계획_8月份完成品LIST_8월 납품현황_纳品现况_20091221SOP_2010년_CD_계획(2010.04.15)_TW 31x14mm 견적 관련 3" xfId="4709"/>
    <cellStyle name="7_복사본 29주차 주간계획_8月份完成品LIST_8월 납품현황_纳品现况_20091221SOP_E.P 재료비" xfId="4710"/>
    <cellStyle name="7_복사본 29주차 주간계획_8月份完成品LIST_8월 납품현황_纳品现况_20091221SOP_E.P 재료비 2" xfId="4711"/>
    <cellStyle name="7_복사본 29주차 주간계획_8月份完成品LIST_8월 납품현황_纳品现况_20091221SOP_E.P 재료비 3" xfId="4712"/>
    <cellStyle name="7_복사본 29주차 주간계획_8月份完成品LIST_8월 납품현황_纳品现况_20091221SOP_E.P 재료비.-1xls(1)" xfId="4713"/>
    <cellStyle name="7_복사본 29주차 주간계획_8月份完成品LIST_8월 납품현황_纳品现况_20091221SOP_E.P 재료비.-1xls(1) 2" xfId="4714"/>
    <cellStyle name="7_복사본 29주차 주간계획_8月份完成品LIST_8월 납품현황_纳品现况_20091221SOP_E.P 재료비.-1xls(1) 3" xfId="4715"/>
    <cellStyle name="7_복사본 29주차 주간계획_8月份完成品LIST_8월 납품현황_纳品现况_20091221SOP_E.P 재료비.-1xls(1)(1)" xfId="4716"/>
    <cellStyle name="7_복사본 29주차 주간계획_8月份完成品LIST_8월 납품현황_纳品现况_20091221SOP_E.P 재료비.-1xls(1)(1) 2" xfId="4717"/>
    <cellStyle name="7_복사본 29주차 주간계획_8月份完成品LIST_8월 납품현황_纳品现况_20091221SOP_E.P 재료비.-1xls(1)(1) 3" xfId="4718"/>
    <cellStyle name="7_복사본 29주차 주간계획_8月份完成品LIST_8월 납품현황_纳品现况_20091221SOP_E.P 재료비.-1xls(1)(1)_TW 31x14mm 견적 관련" xfId="4719"/>
    <cellStyle name="7_복사본 29주차 주간계획_8月份完成品LIST_8월 납품현황_纳品现况_20091221SOP_E.P 재료비.-1xls(1)(1)_TW 31x14mm 견적 관련 2" xfId="4720"/>
    <cellStyle name="7_복사본 29주차 주간계획_8月份完成品LIST_8월 납품현황_纳品现况_20091221SOP_E.P 재료비.-1xls(1)(1)_TW 31x14mm 견적 관련 3" xfId="4721"/>
    <cellStyle name="7_복사본 29주차 주간계획_8月份完成品LIST_8월 납품현황_纳品现况_20091221SOP_E.P 재료비.-1xls(1)_TW 31x14mm 견적 관련" xfId="4722"/>
    <cellStyle name="7_복사본 29주차 주간계획_8月份完成品LIST_8월 납품현황_纳品现况_20091221SOP_E.P 재료비.-1xls(1)_TW 31x14mm 견적 관련 2" xfId="4723"/>
    <cellStyle name="7_복사본 29주차 주간계획_8月份完成品LIST_8월 납품현황_纳品现况_20091221SOP_E.P 재료비.-1xls(1)_TW 31x14mm 견적 관련 3" xfId="4724"/>
    <cellStyle name="7_복사본 29주차 주간계획_8月份完成品LIST_8월 납품현황_纳品现况_20091221SOP_E.P 재료비_TW 31x14mm 견적 관련" xfId="4725"/>
    <cellStyle name="7_복사본 29주차 주간계획_8月份完成品LIST_8월 납품현황_纳品现况_20091221SOP_E.P 재료비_TW 31x14mm 견적 관련 2" xfId="4726"/>
    <cellStyle name="7_복사본 29주차 주간계획_8月份完成品LIST_8월 납품현황_纳品现况_20091221SOP_E.P 재료비_TW 31x14mm 견적 관련 3" xfId="4727"/>
    <cellStyle name="7_복사본 29주차 주간계획_8月份完成品LIST_8월 납품현황_纳品现况_2010년 COST DOWN 실적및 재료비 내역(3월)" xfId="4728"/>
    <cellStyle name="7_복사본 29주차 주간계획_8月份完成品LIST_8월 납품현황_纳品现况_2010년 COST DOWN 실적및 재료비 내역(3월) 2" xfId="4729"/>
    <cellStyle name="7_복사본 29주차 주간계획_8月份完成品LIST_8월 납품현황_纳品现况_2010년 COST DOWN 실적및 재료비 내역(3월) 3" xfId="4730"/>
    <cellStyle name="7_복사본 29주차 주간계획_8月份完成品LIST_8월 납품현황_纳品现况_2010년 COST DOWN 실적및 재료비 내역(3월)_TW 31x14mm 견적 관련" xfId="4731"/>
    <cellStyle name="7_복사본 29주차 주간계획_8月份完成品LIST_8월 납품현황_纳品现况_2010년 COST DOWN 실적및 재료비 내역(3월)_TW 31x14mm 견적 관련 2" xfId="4732"/>
    <cellStyle name="7_복사본 29주차 주간계획_8月份完成品LIST_8월 납품현황_纳品现况_2010년 COST DOWN 실적및 재료비 내역(3월)_TW 31x14mm 견적 관련 3" xfId="4733"/>
    <cellStyle name="7_복사본 29주차 주간계획_8月份完成品LIST_8월 납품현황_纳品现况_2010년_CD_계획(2010.04.15)" xfId="4734"/>
    <cellStyle name="7_복사본 29주차 주간계획_8月份完成品LIST_8월 납품현황_纳品现况_2010년_CD_계획(2010.04.15) 2" xfId="4735"/>
    <cellStyle name="7_복사본 29주차 주간계획_8月份完成品LIST_8월 납품현황_纳品现况_2010년_CD_계획(2010.04.15) 3" xfId="4736"/>
    <cellStyle name="7_복사본 29주차 주간계획_8月份完成品LIST_8월 납품현황_纳品现况_2010년_CD_계획(2010.04.15)_TW 31x14mm 견적 관련" xfId="4737"/>
    <cellStyle name="7_복사본 29주차 주간계획_8月份完成品LIST_8월 납품현황_纳品现况_2010년_CD_계획(2010.04.15)_TW 31x14mm 견적 관련 2" xfId="4738"/>
    <cellStyle name="7_복사본 29주차 주간계획_8月份完成品LIST_8월 납품현황_纳品现况_2010년_CD_계획(2010.04.15)_TW 31x14mm 견적 관련 3" xfId="4739"/>
    <cellStyle name="7_복사본 29주차 주간계획_8月份完成品LIST_8월 납품현황_纳品现况_E.P 재료비" xfId="4740"/>
    <cellStyle name="7_복사본 29주차 주간계획_8月份完成品LIST_8월 납품현황_纳品现况_E.P 재료비 2" xfId="4741"/>
    <cellStyle name="7_복사본 29주차 주간계획_8月份完成品LIST_8월 납품현황_纳品现况_E.P 재료비 3" xfId="4742"/>
    <cellStyle name="7_복사본 29주차 주간계획_8月份完成品LIST_8월 납품현황_纳品现况_E.P 재료비.-1xls(1)" xfId="4743"/>
    <cellStyle name="7_복사본 29주차 주간계획_8月份完成品LIST_8월 납품현황_纳品现况_E.P 재료비.-1xls(1) 2" xfId="4744"/>
    <cellStyle name="7_복사본 29주차 주간계획_8月份完成品LIST_8월 납품현황_纳品现况_E.P 재료비.-1xls(1) 3" xfId="4745"/>
    <cellStyle name="7_복사본 29주차 주간계획_8月份完成品LIST_8월 납품현황_纳品现况_E.P 재료비.-1xls(1)(1)" xfId="4746"/>
    <cellStyle name="7_복사본 29주차 주간계획_8月份完成品LIST_8월 납품현황_纳品现况_E.P 재료비.-1xls(1)(1) 2" xfId="4747"/>
    <cellStyle name="7_복사본 29주차 주간계획_8月份完成品LIST_8월 납품현황_纳品现况_E.P 재료비.-1xls(1)(1) 3" xfId="4748"/>
    <cellStyle name="7_복사본 29주차 주간계획_8月份完成品LIST_8월 납품현황_纳品现况_E.P 재료비.-1xls(1)(1)_TW 31x14mm 견적 관련" xfId="4749"/>
    <cellStyle name="7_복사본 29주차 주간계획_8月份完成品LIST_8월 납품현황_纳品现况_E.P 재료비.-1xls(1)(1)_TW 31x14mm 견적 관련 2" xfId="4750"/>
    <cellStyle name="7_복사본 29주차 주간계획_8月份完成品LIST_8월 납품현황_纳品现况_E.P 재료비.-1xls(1)(1)_TW 31x14mm 견적 관련 3" xfId="4751"/>
    <cellStyle name="7_복사본 29주차 주간계획_8月份完成品LIST_8월 납품현황_纳品现况_E.P 재료비.-1xls(1)_TW 31x14mm 견적 관련" xfId="4752"/>
    <cellStyle name="7_복사본 29주차 주간계획_8月份完成品LIST_8월 납품현황_纳品现况_E.P 재료비.-1xls(1)_TW 31x14mm 견적 관련 2" xfId="4753"/>
    <cellStyle name="7_복사본 29주차 주간계획_8月份完成品LIST_8월 납품현황_纳品现况_E.P 재료비.-1xls(1)_TW 31x14mm 견적 관련 3" xfId="4754"/>
    <cellStyle name="7_복사본 29주차 주간계획_8月份完成品LIST_8월 납품현황_纳品现况_E.P 재료비_TW 31x14mm 견적 관련" xfId="4755"/>
    <cellStyle name="7_복사본 29주차 주간계획_8月份完成品LIST_8월 납품현황_纳品现况_E.P 재료비_TW 31x14mm 견적 관련 2" xfId="4756"/>
    <cellStyle name="7_복사본 29주차 주간계획_8月份完成品LIST_8월 납품현황_纳品现况_E.P 재료비_TW 31x14mm 견적 관련 3" xfId="4757"/>
    <cellStyle name="7_복사본 29주차 주간계획_8月份完成品LIST_E.P 재료비" xfId="4758"/>
    <cellStyle name="7_복사본 29주차 주간계획_8月份完成品LIST_E.P 재료비 2" xfId="4759"/>
    <cellStyle name="7_복사본 29주차 주간계획_8月份完成品LIST_E.P 재료비 3" xfId="4760"/>
    <cellStyle name="7_복사본 29주차 주간계획_8月份完成品LIST_E.P 재료비.-1xls(1)" xfId="4761"/>
    <cellStyle name="7_복사본 29주차 주간계획_8月份完成品LIST_E.P 재료비.-1xls(1) 2" xfId="4762"/>
    <cellStyle name="7_복사본 29주차 주간계획_8月份完成品LIST_E.P 재료비.-1xls(1) 3" xfId="4763"/>
    <cellStyle name="7_복사본 29주차 주간계획_8月份完成品LIST_E.P 재료비.-1xls(1)(1)" xfId="4764"/>
    <cellStyle name="7_복사본 29주차 주간계획_8月份完成品LIST_E.P 재료비.-1xls(1)(1) 2" xfId="4765"/>
    <cellStyle name="7_복사본 29주차 주간계획_8月份完成品LIST_E.P 재료비.-1xls(1)(1) 3" xfId="4766"/>
    <cellStyle name="7_복사본 29주차 주간계획_8月份完成品LIST_E.P 재료비.-1xls(1)(1)_TW 31x14mm 견적 관련" xfId="4767"/>
    <cellStyle name="7_복사본 29주차 주간계획_8月份完成品LIST_E.P 재료비.-1xls(1)(1)_TW 31x14mm 견적 관련 2" xfId="4768"/>
    <cellStyle name="7_복사본 29주차 주간계획_8月份完成品LIST_E.P 재료비.-1xls(1)(1)_TW 31x14mm 견적 관련 3" xfId="4769"/>
    <cellStyle name="7_복사본 29주차 주간계획_8月份完成品LIST_E.P 재료비.-1xls(1)_TW 31x14mm 견적 관련" xfId="4770"/>
    <cellStyle name="7_복사본 29주차 주간계획_8月份完成品LIST_E.P 재료비.-1xls(1)_TW 31x14mm 견적 관련 2" xfId="4771"/>
    <cellStyle name="7_복사본 29주차 주간계획_8月份完成品LIST_E.P 재료비.-1xls(1)_TW 31x14mm 견적 관련 3" xfId="4772"/>
    <cellStyle name="7_복사본 29주차 주간계획_8月份完成品LIST_E.P 재료비_TW 31x14mm 견적 관련" xfId="4773"/>
    <cellStyle name="7_복사본 29주차 주간계획_8月份完成品LIST_E.P 재료비_TW 31x14mm 견적 관련 2" xfId="4774"/>
    <cellStyle name="7_복사본 29주차 주간계획_8月份完成品LIST_E.P 재료비_TW 31x14mm 견적 관련 3" xfId="4775"/>
    <cellStyle name="7_복사본 29주차 주간계획_纳品现况" xfId="4776"/>
    <cellStyle name="7_복사본 29주차 주간계획_纳品现况 2" xfId="4777"/>
    <cellStyle name="7_복사본 29주차 주간계획_纳品现况 3" xfId="4778"/>
    <cellStyle name="7_복사본 29주차 주간계획_纳品现况_20091214SOP" xfId="4779"/>
    <cellStyle name="7_복사본 29주차 주간계획_纳品现况_20091214SOP 2" xfId="4780"/>
    <cellStyle name="7_복사본 29주차 주간계획_纳品现况_20091214SOP 3" xfId="4781"/>
    <cellStyle name="7_복사본 29주차 주간계획_纳品现况_20091214SOP_2010년 COST DOWN 실적및 재료비 내역(3월)" xfId="4782"/>
    <cellStyle name="7_복사본 29주차 주간계획_纳品现况_20091214SOP_2010년 COST DOWN 실적및 재료비 내역(3월) 2" xfId="4783"/>
    <cellStyle name="7_복사본 29주차 주간계획_纳品现况_20091214SOP_2010년 COST DOWN 실적및 재료비 내역(3월) 3" xfId="4784"/>
    <cellStyle name="7_복사본 29주차 주간계획_纳品现况_20091214SOP_2010년 COST DOWN 실적및 재료비 내역(3월)_TW 31x14mm 견적 관련" xfId="4785"/>
    <cellStyle name="7_복사본 29주차 주간계획_纳品现况_20091214SOP_2010년 COST DOWN 실적및 재료비 내역(3월)_TW 31x14mm 견적 관련 2" xfId="4786"/>
    <cellStyle name="7_복사본 29주차 주간계획_纳品现况_20091214SOP_2010년 COST DOWN 실적및 재료비 내역(3월)_TW 31x14mm 견적 관련 3" xfId="4787"/>
    <cellStyle name="7_복사본 29주차 주간계획_纳品现况_20091214SOP_2010년_CD_계획(2010.04.15)" xfId="4788"/>
    <cellStyle name="7_복사본 29주차 주간계획_纳品现况_20091214SOP_2010년_CD_계획(2010.04.15) 2" xfId="4789"/>
    <cellStyle name="7_복사본 29주차 주간계획_纳品现况_20091214SOP_2010년_CD_계획(2010.04.15) 3" xfId="4790"/>
    <cellStyle name="7_복사본 29주차 주간계획_纳品现况_20091214SOP_2010년_CD_계획(2010.04.15)_TW 31x14mm 견적 관련" xfId="4791"/>
    <cellStyle name="7_복사본 29주차 주간계획_纳品现况_20091214SOP_2010년_CD_계획(2010.04.15)_TW 31x14mm 견적 관련 2" xfId="4792"/>
    <cellStyle name="7_복사본 29주차 주간계획_纳品现况_20091214SOP_2010년_CD_계획(2010.04.15)_TW 31x14mm 견적 관련 3" xfId="4793"/>
    <cellStyle name="7_복사본 29주차 주간계획_纳品现况_20091214SOP_E.P 재료비" xfId="4794"/>
    <cellStyle name="7_복사본 29주차 주간계획_纳品现况_20091214SOP_E.P 재료비 2" xfId="4795"/>
    <cellStyle name="7_복사본 29주차 주간계획_纳品现况_20091214SOP_E.P 재료비 3" xfId="4796"/>
    <cellStyle name="7_복사본 29주차 주간계획_纳品现况_20091214SOP_E.P 재료비.-1xls(1)" xfId="4797"/>
    <cellStyle name="7_복사본 29주차 주간계획_纳品现况_20091214SOP_E.P 재료비.-1xls(1) 2" xfId="4798"/>
    <cellStyle name="7_복사본 29주차 주간계획_纳品现况_20091214SOP_E.P 재료비.-1xls(1) 3" xfId="4799"/>
    <cellStyle name="7_복사본 29주차 주간계획_纳品现况_20091214SOP_E.P 재료비.-1xls(1)(1)" xfId="4800"/>
    <cellStyle name="7_복사본 29주차 주간계획_纳品现况_20091214SOP_E.P 재료비.-1xls(1)(1) 2" xfId="4801"/>
    <cellStyle name="7_복사본 29주차 주간계획_纳品现况_20091214SOP_E.P 재료비.-1xls(1)(1) 3" xfId="4802"/>
    <cellStyle name="7_복사본 29주차 주간계획_纳品现况_20091214SOP_E.P 재료비.-1xls(1)(1)_TW 31x14mm 견적 관련" xfId="4803"/>
    <cellStyle name="7_복사본 29주차 주간계획_纳品现况_20091214SOP_E.P 재료비.-1xls(1)(1)_TW 31x14mm 견적 관련 2" xfId="4804"/>
    <cellStyle name="7_복사본 29주차 주간계획_纳品现况_20091214SOP_E.P 재료비.-1xls(1)(1)_TW 31x14mm 견적 관련 3" xfId="4805"/>
    <cellStyle name="7_복사본 29주차 주간계획_纳品现况_20091214SOP_E.P 재료비.-1xls(1)_TW 31x14mm 견적 관련" xfId="4806"/>
    <cellStyle name="7_복사본 29주차 주간계획_纳品现况_20091214SOP_E.P 재료비.-1xls(1)_TW 31x14mm 견적 관련 2" xfId="4807"/>
    <cellStyle name="7_복사본 29주차 주간계획_纳品现况_20091214SOP_E.P 재료비.-1xls(1)_TW 31x14mm 견적 관련 3" xfId="4808"/>
    <cellStyle name="7_복사본 29주차 주간계획_纳品现况_20091214SOP_E.P 재료비_TW 31x14mm 견적 관련" xfId="4809"/>
    <cellStyle name="7_복사본 29주차 주간계획_纳品现况_20091214SOP_E.P 재료비_TW 31x14mm 견적 관련 2" xfId="4810"/>
    <cellStyle name="7_복사본 29주차 주간계획_纳品现况_20091214SOP_E.P 재료비_TW 31x14mm 견적 관련 3" xfId="4811"/>
    <cellStyle name="7_복사본 29주차 주간계획_纳品现况_20091221SOP" xfId="4812"/>
    <cellStyle name="7_복사본 29주차 주간계획_纳品现况_20091221SOP 2" xfId="4813"/>
    <cellStyle name="7_복사본 29주차 주간계획_纳品现况_20091221SOP 3" xfId="4814"/>
    <cellStyle name="7_복사본 29주차 주간계획_纳品现况_20091221SOP_2010년 COST DOWN 실적및 재료비 내역(3월)" xfId="4815"/>
    <cellStyle name="7_복사본 29주차 주간계획_纳品现况_20091221SOP_2010년 COST DOWN 실적및 재료비 내역(3월) 2" xfId="4816"/>
    <cellStyle name="7_복사본 29주차 주간계획_纳品现况_20091221SOP_2010년 COST DOWN 실적및 재료비 내역(3월) 3" xfId="4817"/>
    <cellStyle name="7_복사본 29주차 주간계획_纳品现况_20091221SOP_2010년 COST DOWN 실적및 재료비 내역(3월)_TW 31x14mm 견적 관련" xfId="4818"/>
    <cellStyle name="7_복사본 29주차 주간계획_纳品现况_20091221SOP_2010년 COST DOWN 실적및 재료비 내역(3월)_TW 31x14mm 견적 관련 2" xfId="4819"/>
    <cellStyle name="7_복사본 29주차 주간계획_纳品现况_20091221SOP_2010년 COST DOWN 실적및 재료비 내역(3월)_TW 31x14mm 견적 관련 3" xfId="4820"/>
    <cellStyle name="7_복사본 29주차 주간계획_纳品现况_20091221SOP_2010년_CD_계획(2010.04.15)" xfId="4821"/>
    <cellStyle name="7_복사본 29주차 주간계획_纳品现况_20091221SOP_2010년_CD_계획(2010.04.15) 2" xfId="4822"/>
    <cellStyle name="7_복사본 29주차 주간계획_纳品现况_20091221SOP_2010년_CD_계획(2010.04.15) 3" xfId="4823"/>
    <cellStyle name="7_복사본 29주차 주간계획_纳品现况_20091221SOP_2010년_CD_계획(2010.04.15)_TW 31x14mm 견적 관련" xfId="4824"/>
    <cellStyle name="7_복사본 29주차 주간계획_纳品现况_20091221SOP_2010년_CD_계획(2010.04.15)_TW 31x14mm 견적 관련 2" xfId="4825"/>
    <cellStyle name="7_복사본 29주차 주간계획_纳品现况_20091221SOP_2010년_CD_계획(2010.04.15)_TW 31x14mm 견적 관련 3" xfId="4826"/>
    <cellStyle name="7_복사본 29주차 주간계획_纳品现况_20091221SOP_E.P 재료비" xfId="4827"/>
    <cellStyle name="7_복사본 29주차 주간계획_纳品现况_20091221SOP_E.P 재료비 2" xfId="4828"/>
    <cellStyle name="7_복사본 29주차 주간계획_纳品现况_20091221SOP_E.P 재료비 3" xfId="4829"/>
    <cellStyle name="7_복사본 29주차 주간계획_纳品现况_20091221SOP_E.P 재료비.-1xls(1)" xfId="4830"/>
    <cellStyle name="7_복사본 29주차 주간계획_纳品现况_20091221SOP_E.P 재료비.-1xls(1) 2" xfId="4831"/>
    <cellStyle name="7_복사본 29주차 주간계획_纳品现况_20091221SOP_E.P 재료비.-1xls(1) 3" xfId="4832"/>
    <cellStyle name="7_복사본 29주차 주간계획_纳品现况_20091221SOP_E.P 재료비.-1xls(1)(1)" xfId="4833"/>
    <cellStyle name="7_복사본 29주차 주간계획_纳品现况_20091221SOP_E.P 재료비.-1xls(1)(1) 2" xfId="4834"/>
    <cellStyle name="7_복사본 29주차 주간계획_纳品现况_20091221SOP_E.P 재료비.-1xls(1)(1) 3" xfId="4835"/>
    <cellStyle name="7_복사본 29주차 주간계획_纳品现况_20091221SOP_E.P 재료비.-1xls(1)(1)_TW 31x14mm 견적 관련" xfId="4836"/>
    <cellStyle name="7_복사본 29주차 주간계획_纳品现况_20091221SOP_E.P 재료비.-1xls(1)(1)_TW 31x14mm 견적 관련 2" xfId="4837"/>
    <cellStyle name="7_복사본 29주차 주간계획_纳品现况_20091221SOP_E.P 재료비.-1xls(1)(1)_TW 31x14mm 견적 관련 3" xfId="4838"/>
    <cellStyle name="7_복사본 29주차 주간계획_纳品现况_20091221SOP_E.P 재료비.-1xls(1)_TW 31x14mm 견적 관련" xfId="4839"/>
    <cellStyle name="7_복사본 29주차 주간계획_纳品现况_20091221SOP_E.P 재료비.-1xls(1)_TW 31x14mm 견적 관련 2" xfId="4840"/>
    <cellStyle name="7_복사본 29주차 주간계획_纳品现况_20091221SOP_E.P 재료비.-1xls(1)_TW 31x14mm 견적 관련 3" xfId="4841"/>
    <cellStyle name="7_복사본 29주차 주간계획_纳品现况_20091221SOP_E.P 재료비_TW 31x14mm 견적 관련" xfId="4842"/>
    <cellStyle name="7_복사본 29주차 주간계획_纳品现况_20091221SOP_E.P 재료비_TW 31x14mm 견적 관련 2" xfId="4843"/>
    <cellStyle name="7_복사본 29주차 주간계획_纳品现况_20091221SOP_E.P 재료비_TW 31x14mm 견적 관련 3" xfId="4844"/>
    <cellStyle name="7_복사본 29주차 주간계획_纳品现况_2010년 COST DOWN 실적및 재료비 내역(3월)" xfId="4845"/>
    <cellStyle name="7_복사본 29주차 주간계획_纳品现况_2010년 COST DOWN 실적및 재료비 내역(3월) 2" xfId="4846"/>
    <cellStyle name="7_복사본 29주차 주간계획_纳品现况_2010년 COST DOWN 실적및 재료비 내역(3월) 3" xfId="4847"/>
    <cellStyle name="7_복사본 29주차 주간계획_纳品现况_2010년 COST DOWN 실적및 재료비 내역(3월)_TW 31x14mm 견적 관련" xfId="4848"/>
    <cellStyle name="7_복사본 29주차 주간계획_纳品现况_2010년 COST DOWN 실적및 재료비 내역(3월)_TW 31x14mm 견적 관련 2" xfId="4849"/>
    <cellStyle name="7_복사본 29주차 주간계획_纳品现况_2010년 COST DOWN 실적및 재료비 내역(3월)_TW 31x14mm 견적 관련 3" xfId="4850"/>
    <cellStyle name="7_복사본 29주차 주간계획_纳品现况_2010년_CD_계획(2010.04.15)" xfId="4851"/>
    <cellStyle name="7_복사본 29주차 주간계획_纳品现况_2010년_CD_계획(2010.04.15) 2" xfId="4852"/>
    <cellStyle name="7_복사본 29주차 주간계획_纳品现况_2010년_CD_계획(2010.04.15) 3" xfId="4853"/>
    <cellStyle name="7_복사본 29주차 주간계획_纳品现况_2010년_CD_계획(2010.04.15)_TW 31x14mm 견적 관련" xfId="4854"/>
    <cellStyle name="7_복사본 29주차 주간계획_纳品现况_2010년_CD_계획(2010.04.15)_TW 31x14mm 견적 관련 2" xfId="4855"/>
    <cellStyle name="7_복사본 29주차 주간계획_纳品现况_2010년_CD_계획(2010.04.15)_TW 31x14mm 견적 관련 3" xfId="4856"/>
    <cellStyle name="7_복사본 29주차 주간계획_纳品现况_E.P 재료비" xfId="4857"/>
    <cellStyle name="7_복사본 29주차 주간계획_纳品现况_E.P 재료비 2" xfId="4858"/>
    <cellStyle name="7_복사본 29주차 주간계획_纳品现况_E.P 재료비 3" xfId="4859"/>
    <cellStyle name="7_복사본 29주차 주간계획_纳品现况_E.P 재료비.-1xls(1)" xfId="4860"/>
    <cellStyle name="7_복사본 29주차 주간계획_纳品现况_E.P 재료비.-1xls(1) 2" xfId="4861"/>
    <cellStyle name="7_복사본 29주차 주간계획_纳品现况_E.P 재료비.-1xls(1) 3" xfId="4862"/>
    <cellStyle name="7_복사본 29주차 주간계획_纳品现况_E.P 재료비.-1xls(1)(1)" xfId="4863"/>
    <cellStyle name="7_복사본 29주차 주간계획_纳品现况_E.P 재료비.-1xls(1)(1) 2" xfId="4864"/>
    <cellStyle name="7_복사본 29주차 주간계획_纳品现况_E.P 재료비.-1xls(1)(1) 3" xfId="4865"/>
    <cellStyle name="7_복사본 29주차 주간계획_纳品现况_E.P 재료비.-1xls(1)(1)_TW 31x14mm 견적 관련" xfId="4866"/>
    <cellStyle name="7_복사본 29주차 주간계획_纳品现况_E.P 재료비.-1xls(1)(1)_TW 31x14mm 견적 관련 2" xfId="4867"/>
    <cellStyle name="7_복사본 29주차 주간계획_纳品现况_E.P 재료비.-1xls(1)(1)_TW 31x14mm 견적 관련 3" xfId="4868"/>
    <cellStyle name="7_복사본 29주차 주간계획_纳品现况_E.P 재료비.-1xls(1)_TW 31x14mm 견적 관련" xfId="4869"/>
    <cellStyle name="7_복사본 29주차 주간계획_纳品现况_E.P 재료비.-1xls(1)_TW 31x14mm 견적 관련 2" xfId="4870"/>
    <cellStyle name="7_복사본 29주차 주간계획_纳品现况_E.P 재료비.-1xls(1)_TW 31x14mm 견적 관련 3" xfId="4871"/>
    <cellStyle name="7_복사본 29주차 주간계획_纳品现况_E.P 재료비_TW 31x14mm 견적 관련" xfId="4872"/>
    <cellStyle name="7_복사본 29주차 주간계획_纳品现况_E.P 재료비_TW 31x14mm 견적 관련 2" xfId="4873"/>
    <cellStyle name="7_복사본 29주차 주간계획_纳品现况_E.P 재료비_TW 31x14mm 견적 관련 3" xfId="4874"/>
    <cellStyle name="7_주차별 PACK 8 20" xfId="4875"/>
    <cellStyle name="7_주차별 PACK 8 20 2" xfId="4876"/>
    <cellStyle name="7_周计划6.25" xfId="4877"/>
    <cellStyle name="7_周计划6.25 2" xfId="4878"/>
    <cellStyle name="7_周计划7.16" xfId="4879"/>
    <cellStyle name="7_周计划7.16 2" xfId="4880"/>
    <cellStyle name="7_报价" xfId="4200"/>
    <cellStyle name="7_报价 2" xfId="4201"/>
    <cellStyle name="7_报价 2 2" xfId="4202"/>
    <cellStyle name="7_报价 2 3" xfId="4203"/>
    <cellStyle name="7_报价 3" xfId="4204"/>
    <cellStyle name="7_报价 4" xfId="4205"/>
    <cellStyle name="A???[0]_97 ?? " xfId="4881"/>
    <cellStyle name="A???97 ?? " xfId="4882"/>
    <cellStyle name="A???97 ??  2" xfId="4883"/>
    <cellStyle name="A???97 ??  3" xfId="4884"/>
    <cellStyle name="A???97?a?u? " xfId="4885"/>
    <cellStyle name="A???97?a?u?  2" xfId="4886"/>
    <cellStyle name="A???97?a?u?  3" xfId="4887"/>
    <cellStyle name="A???97Ae?A? " xfId="4888"/>
    <cellStyle name="A???97Ae?A?  2" xfId="4889"/>
    <cellStyle name="A???97Ae?A?  3" xfId="4890"/>
    <cellStyle name="A???98Ae?A? " xfId="4891"/>
    <cellStyle name="A???98Ae?A?  2" xfId="4892"/>
    <cellStyle name="A???98Ae?A?  3" xfId="4893"/>
    <cellStyle name="A???AoAUAy캿C? " xfId="4894"/>
    <cellStyle name="A???AoAUAy캿C?  2" xfId="4895"/>
    <cellStyle name="A???AoAUAy캿C?  3" xfId="4896"/>
    <cellStyle name="A???C?Ao_AoAUAy캿C? " xfId="4897"/>
    <cellStyle name="A???CASH FLOW " xfId="4898"/>
    <cellStyle name="A???CASH FLOW  2" xfId="4899"/>
    <cellStyle name="A???CASH FLOW  3" xfId="4900"/>
    <cellStyle name="A??[0]_CASH FLOW " xfId="4901"/>
    <cellStyle name="A??CASH FLOW " xfId="4902"/>
    <cellStyle name="A??CASH FLOW  2" xfId="4903"/>
    <cellStyle name="A¨­￠￢￠O [0]_¡¾aA￠￢" xfId="4904"/>
    <cellStyle name="A¨­￠￢￠O_¡¾aA￠￢" xfId="4905"/>
    <cellStyle name="Accent1 2" xfId="4906"/>
    <cellStyle name="Accent1 2 2" xfId="4907"/>
    <cellStyle name="Accent1 2 3" xfId="4908"/>
    <cellStyle name="Accent1 3" xfId="4909"/>
    <cellStyle name="Accent1 4" xfId="4910"/>
    <cellStyle name="Accent2 2" xfId="4911"/>
    <cellStyle name="Accent2 2 2" xfId="4912"/>
    <cellStyle name="Accent2 2 3" xfId="4913"/>
    <cellStyle name="Accent2 3" xfId="4914"/>
    <cellStyle name="Accent2 4" xfId="4915"/>
    <cellStyle name="Accent3 2" xfId="4916"/>
    <cellStyle name="Accent3 2 2" xfId="4917"/>
    <cellStyle name="Accent3 2 3" xfId="4918"/>
    <cellStyle name="Accent3 3" xfId="4919"/>
    <cellStyle name="Accent3 4" xfId="4920"/>
    <cellStyle name="Accent4 2" xfId="4921"/>
    <cellStyle name="Accent4 2 2" xfId="4922"/>
    <cellStyle name="Accent4 2 3" xfId="4923"/>
    <cellStyle name="Accent4 3" xfId="4924"/>
    <cellStyle name="Accent4 4" xfId="4925"/>
    <cellStyle name="Accent5 2" xfId="4926"/>
    <cellStyle name="Accent5 2 2" xfId="4927"/>
    <cellStyle name="Accent5 2 3" xfId="4928"/>
    <cellStyle name="Accent5 3" xfId="4929"/>
    <cellStyle name="Accent5 4" xfId="4930"/>
    <cellStyle name="Accent6 2" xfId="4931"/>
    <cellStyle name="Accent6 2 2" xfId="4932"/>
    <cellStyle name="Accent6 2 3" xfId="4933"/>
    <cellStyle name="Accent6 3" xfId="4934"/>
    <cellStyle name="Accent6 4" xfId="4935"/>
    <cellStyle name="active" xfId="4936"/>
    <cellStyle name="active 2" xfId="4937"/>
    <cellStyle name="active 3" xfId="4938"/>
    <cellStyle name="ÅëÈ­ [0]_(¼öÁ¤º»)32¹è¼Ó °øÁ¤ÇöÈ²(97.12)" xfId="4939"/>
    <cellStyle name="AeE­ [0]_¸AAa_¼Oº¸ºÐ¼R" xfId="4940"/>
    <cellStyle name="ÅëÈ­ [0]_INQUIRY ¿µ¾÷ÃßÁø " xfId="4941"/>
    <cellStyle name="AeE­ [0]_INQUIRY ¿μ¾÷AßAø " xfId="4942"/>
    <cellStyle name="AeE?[0]_97 ?? " xfId="4943"/>
    <cellStyle name="AeE?97 ?? " xfId="4944"/>
    <cellStyle name="AeE?97 ??  2" xfId="4945"/>
    <cellStyle name="AeE?97 ??  3" xfId="4946"/>
    <cellStyle name="AeE?97?a?u? " xfId="4947"/>
    <cellStyle name="AeE?97?a?u?  2" xfId="4948"/>
    <cellStyle name="AeE?97?a?u?  3" xfId="4949"/>
    <cellStyle name="AeE?97Ae?A? " xfId="4950"/>
    <cellStyle name="AeE?97Ae?A?  2" xfId="4951"/>
    <cellStyle name="AeE?97Ae?A?  3" xfId="4952"/>
    <cellStyle name="AeE?98Ae?A? " xfId="4953"/>
    <cellStyle name="AeE?98Ae?A?  2" xfId="4954"/>
    <cellStyle name="AeE?98Ae?A?  3" xfId="4955"/>
    <cellStyle name="AeE?AoAUAy캿C? " xfId="4956"/>
    <cellStyle name="AeE?AoAUAy캿C?  2" xfId="4957"/>
    <cellStyle name="AeE?AoAUAy캿C?  3" xfId="4958"/>
    <cellStyle name="AeE?C?Ao_AoAUAy캿C? " xfId="4959"/>
    <cellStyle name="AeE?CASH FLOW " xfId="4960"/>
    <cellStyle name="AeE?CASH FLOW  2" xfId="4961"/>
    <cellStyle name="AeE?CASH FLOW  3" xfId="4962"/>
    <cellStyle name="ÅëÈ­_(¼öÁ¤º»)32¹è¼Ó °øÁ¤ÇöÈ²(97.12)" xfId="4963"/>
    <cellStyle name="AeE­_¿￢¸≫A¤≫e°C (2)" xfId="4964"/>
    <cellStyle name="ÅëÈ­_INQUIRY ¿µ¾÷ÃßÁø " xfId="4965"/>
    <cellStyle name="AeE­_INQUIRY ¿μ¾÷AßAø " xfId="4966"/>
    <cellStyle name="AeE¡ⓒ [0]_¡¾aA￠￢" xfId="4967"/>
    <cellStyle name="AeE¡ⓒ_¡¾aA￠￢" xfId="4968"/>
    <cellStyle name="ALIGNMENT" xfId="4969"/>
    <cellStyle name="ALIGNMENT 2" xfId="4970"/>
    <cellStyle name="ALIGNMENT 3" xfId="4971"/>
    <cellStyle name="args.style" xfId="4972"/>
    <cellStyle name="args.style 2" xfId="4973"/>
    <cellStyle name="args.style 3" xfId="4974"/>
    <cellStyle name="ass fixed 0" xfId="4975"/>
    <cellStyle name="ass fixed 0 2" xfId="4976"/>
    <cellStyle name="ass fixed 1" xfId="4977"/>
    <cellStyle name="ass fixed 1 2" xfId="4978"/>
    <cellStyle name="ass fixed 2" xfId="4979"/>
    <cellStyle name="ass fixed 2 2" xfId="4980"/>
    <cellStyle name="ass fixed 4" xfId="4981"/>
    <cellStyle name="ass fixed 4 2" xfId="4982"/>
    <cellStyle name="ass percent 0" xfId="4983"/>
    <cellStyle name="ass percent 0 2" xfId="4984"/>
    <cellStyle name="ass percent 1" xfId="4985"/>
    <cellStyle name="ass percent 1 2" xfId="4986"/>
    <cellStyle name="assumption" xfId="4987"/>
    <cellStyle name="assumption 2" xfId="4988"/>
    <cellStyle name="ÄÞ¸¶ [0]_(¼öÁ¤º»)32¹è¼Ó °øÁ¤ÇöÈ²(97.12)" xfId="4989"/>
    <cellStyle name="AÞ¸¶ [0]_¿￢¸≫A¤≫e°C (2)" xfId="4990"/>
    <cellStyle name="ÄÞ¸¶ [0]_INQUIRY ¿µ¾÷ÃßÁø " xfId="4991"/>
    <cellStyle name="AÞ¸¶ [0]_INQUIRY ¿μ¾÷AßAø " xfId="4992"/>
    <cellStyle name="ÄÞ¸¶_(¼öÁ¤º»)32¹è¼Ó °øÁ¤ÇöÈ²(97.12)" xfId="4993"/>
    <cellStyle name="AÞ¸¶_¿￢¸≫A¤≫e°C (2)" xfId="4994"/>
    <cellStyle name="ÄÞ¸¶_INQUIRY ¿µ¾÷ÃßÁø " xfId="4995"/>
    <cellStyle name="AÞ¸¶_INQUIRY ¿μ¾÷AßAø " xfId="4996"/>
    <cellStyle name="Bad 2" xfId="4997"/>
    <cellStyle name="Bad 2 2" xfId="4998"/>
    <cellStyle name="Bad 2 3" xfId="4999"/>
    <cellStyle name="Bad 3" xfId="5000"/>
    <cellStyle name="Bad 4" xfId="5001"/>
    <cellStyle name="Body" xfId="5002"/>
    <cellStyle name="C?AO_?? " xfId="5003"/>
    <cellStyle name="C¡IA¨ª_¡ÆeEⓒo" xfId="5004"/>
    <cellStyle name="Ç¥ÁØ_(¼öÁ¤º»)32¹è¼Ó °øÁ¤ÇöÈ²(97.12)" xfId="5005"/>
    <cellStyle name="C￥AØ_¸AAa.¼OAI " xfId="5006"/>
    <cellStyle name="Ç¥ÁØ_»ç¾÷ºÎº° ÃÑ°è " xfId="5007"/>
    <cellStyle name="C￥AØ_≫c¾÷ºIº° AN°e " xfId="5008"/>
    <cellStyle name="Calc Currency (0)" xfId="5009"/>
    <cellStyle name="Calc Currency (0) 2" xfId="5010"/>
    <cellStyle name="Calc Currency (2)" xfId="5011"/>
    <cellStyle name="Calc Currency (2) 2" xfId="5012"/>
    <cellStyle name="Calc Currency (2) 3" xfId="5013"/>
    <cellStyle name="Calc Percent (0)" xfId="5014"/>
    <cellStyle name="Calc Percent (0) 2" xfId="5015"/>
    <cellStyle name="Calc Percent (1)" xfId="5016"/>
    <cellStyle name="Calc Percent (1) 2" xfId="5017"/>
    <cellStyle name="Calc Percent (1) 3" xfId="5018"/>
    <cellStyle name="Calc Percent (2)" xfId="5019"/>
    <cellStyle name="Calc Percent (2) 2" xfId="5020"/>
    <cellStyle name="Calc Percent (2) 3" xfId="5021"/>
    <cellStyle name="Calc Units (0)" xfId="5022"/>
    <cellStyle name="Calc Units (0) 2" xfId="5023"/>
    <cellStyle name="Calc Units (0) 3" xfId="5024"/>
    <cellStyle name="Calc Units (1)" xfId="5025"/>
    <cellStyle name="Calc Units (1) 2" xfId="5026"/>
    <cellStyle name="Calc Units (1) 3" xfId="5027"/>
    <cellStyle name="Calc Units (2)" xfId="5028"/>
    <cellStyle name="Calc Units (2) 2" xfId="5029"/>
    <cellStyle name="Calc Units (2) 3" xfId="5030"/>
    <cellStyle name="Calculation 2" xfId="5031"/>
    <cellStyle name="Calculation 3" xfId="5032"/>
    <cellStyle name="category" xfId="5033"/>
    <cellStyle name="category 2" xfId="5034"/>
    <cellStyle name="category 3" xfId="5035"/>
    <cellStyle name="Check Cell 2" xfId="5036"/>
    <cellStyle name="Check Cell 3" xfId="5037"/>
    <cellStyle name="ⓒoe¨￢¨￠Aⓒ÷_¡¾aA￠￢" xfId="5038"/>
    <cellStyle name="Column_Title" xfId="5039"/>
    <cellStyle name="Comma" xfId="1" builtinId="3"/>
    <cellStyle name="Comma  - Style1" xfId="5040"/>
    <cellStyle name="Comma  - Style1 2" xfId="5041"/>
    <cellStyle name="Comma  - Style1 3" xfId="5042"/>
    <cellStyle name="Comma  - Style2" xfId="5043"/>
    <cellStyle name="Comma  - Style2 2" xfId="5044"/>
    <cellStyle name="Comma  - Style2 3" xfId="5045"/>
    <cellStyle name="Comma  - Style3" xfId="5046"/>
    <cellStyle name="Comma  - Style3 2" xfId="5047"/>
    <cellStyle name="Comma  - Style3 3" xfId="5048"/>
    <cellStyle name="Comma  - Style4" xfId="5049"/>
    <cellStyle name="Comma  - Style4 2" xfId="5050"/>
    <cellStyle name="Comma  - Style4 3" xfId="5051"/>
    <cellStyle name="Comma  - Style5" xfId="5052"/>
    <cellStyle name="Comma  - Style5 2" xfId="5053"/>
    <cellStyle name="Comma  - Style5 3" xfId="5054"/>
    <cellStyle name="Comma  - Style6" xfId="5055"/>
    <cellStyle name="Comma  - Style6 2" xfId="5056"/>
    <cellStyle name="Comma  - Style6 3" xfId="5057"/>
    <cellStyle name="Comma  - Style7" xfId="5058"/>
    <cellStyle name="Comma  - Style7 2" xfId="5059"/>
    <cellStyle name="Comma  - Style7 3" xfId="5060"/>
    <cellStyle name="Comma  - Style8" xfId="5061"/>
    <cellStyle name="Comma  - Style8 2" xfId="5062"/>
    <cellStyle name="Comma  - Style8 3" xfId="5063"/>
    <cellStyle name="Comma [0] 2" xfId="4"/>
    <cellStyle name="Comma [0] 2 2" xfId="5064"/>
    <cellStyle name="Comma [0] 3" xfId="5065"/>
    <cellStyle name="Comma [00]" xfId="5066"/>
    <cellStyle name="Comma [00] 2" xfId="5067"/>
    <cellStyle name="Comma [00] 3" xfId="5068"/>
    <cellStyle name="Comma 2" xfId="3"/>
    <cellStyle name="Comma 2 2" xfId="5069"/>
    <cellStyle name="Comma 3" xfId="5070"/>
    <cellStyle name="Comma 4" xfId="5071"/>
    <cellStyle name="Comma 5" xfId="5072"/>
    <cellStyle name="comma zerodec" xfId="5073"/>
    <cellStyle name="comma zerodec 2" xfId="5074"/>
    <cellStyle name="comma zerodec 3" xfId="5075"/>
    <cellStyle name="Comma0" xfId="5076"/>
    <cellStyle name="Comma0 2" xfId="5077"/>
    <cellStyle name="Copied" xfId="5078"/>
    <cellStyle name="Copied 2" xfId="5079"/>
    <cellStyle name="Copied 3" xfId="5080"/>
    <cellStyle name="COST1" xfId="5081"/>
    <cellStyle name="COST1 2" xfId="5082"/>
    <cellStyle name="COST1 3" xfId="5083"/>
    <cellStyle name="Curren?_x0012_퐀_x0017_?" xfId="5084"/>
    <cellStyle name="Curren?_x0012_퐀_x0017_? 2" xfId="5085"/>
    <cellStyle name="Curren?_x0012_퐀_x0017_? 3" xfId="5086"/>
    <cellStyle name="Currenc?ODCOS " xfId="5087"/>
    <cellStyle name="Currenc?ODCOS  2" xfId="5088"/>
    <cellStyle name="Currenc?ODCOS  3" xfId="5089"/>
    <cellStyle name="Currency [0] 2" xfId="5091"/>
    <cellStyle name="Currency [0] 3" xfId="5092"/>
    <cellStyle name="Currency [0]?1" xfId="5093"/>
    <cellStyle name="Currency [0]?1 2" xfId="5094"/>
    <cellStyle name="Currency [0]?1 3" xfId="5095"/>
    <cellStyle name="Currency [00]" xfId="5096"/>
    <cellStyle name="Currency [00] 2" xfId="5097"/>
    <cellStyle name="Currency [00] 3" xfId="5098"/>
    <cellStyle name="Currency 2" xfId="5090"/>
    <cellStyle name="Currency 3" xfId="5099"/>
    <cellStyle name="Currency 4" xfId="5100"/>
    <cellStyle name="Currency 5" xfId="5101"/>
    <cellStyle name="Currency 6" xfId="5102"/>
    <cellStyle name="currency-$" xfId="5103"/>
    <cellStyle name="currency-$ 2" xfId="5104"/>
    <cellStyle name="currency-$ 3" xfId="5105"/>
    <cellStyle name="Currency0" xfId="5106"/>
    <cellStyle name="Currency0 2" xfId="5107"/>
    <cellStyle name="Currency1" xfId="5108"/>
    <cellStyle name="Currency1 2" xfId="5109"/>
    <cellStyle name="Currency1 3" xfId="5110"/>
    <cellStyle name="Date" xfId="5111"/>
    <cellStyle name="Date 2" xfId="5112"/>
    <cellStyle name="Date 3" xfId="5113"/>
    <cellStyle name="Date Short" xfId="5114"/>
    <cellStyle name="Date Short 2" xfId="5115"/>
    <cellStyle name="Date_05년 DigitallWorld 지분법 계산근거" xfId="5116"/>
    <cellStyle name="DELTA" xfId="5117"/>
    <cellStyle name="DELTA 2" xfId="5118"/>
    <cellStyle name="Dezimal [0]_Aktenbewertung 1994" xfId="5119"/>
    <cellStyle name="Dezimal_Aktenbewertung 1994" xfId="5120"/>
    <cellStyle name="Dollar (zero dec)" xfId="5121"/>
    <cellStyle name="Dollar (zero dec) 2" xfId="5122"/>
    <cellStyle name="Dollar (zero dec) 3" xfId="5123"/>
    <cellStyle name="Enter Currency (0)" xfId="5124"/>
    <cellStyle name="Enter Currency (0) 2" xfId="5125"/>
    <cellStyle name="Enter Currency (0) 3" xfId="5126"/>
    <cellStyle name="Enter Currency (2)" xfId="5127"/>
    <cellStyle name="Enter Currency (2) 2" xfId="5128"/>
    <cellStyle name="Enter Currency (2) 3" xfId="5129"/>
    <cellStyle name="Enter Units (0)" xfId="5130"/>
    <cellStyle name="Enter Units (0) 2" xfId="5131"/>
    <cellStyle name="Enter Units (0) 3" xfId="5132"/>
    <cellStyle name="Enter Units (1)" xfId="5133"/>
    <cellStyle name="Enter Units (1) 2" xfId="5134"/>
    <cellStyle name="Enter Units (1) 3" xfId="5135"/>
    <cellStyle name="Enter Units (2)" xfId="5136"/>
    <cellStyle name="Enter Units (2) 2" xfId="5137"/>
    <cellStyle name="Enter Units (2) 3" xfId="5138"/>
    <cellStyle name="Entered" xfId="5139"/>
    <cellStyle name="Entered 2" xfId="5140"/>
    <cellStyle name="Entered 3" xfId="5141"/>
    <cellStyle name="Euro" xfId="5142"/>
    <cellStyle name="Euro 2" xfId="5143"/>
    <cellStyle name="Euro 3" xfId="5144"/>
    <cellStyle name="Excel Built-in Hyperlink" xfId="5145"/>
    <cellStyle name="Excel Built-in Normal" xfId="5146"/>
    <cellStyle name="Explanatory Text 2" xfId="5147"/>
    <cellStyle name="Explanatory Text 3" xfId="5148"/>
    <cellStyle name="F2" xfId="5149"/>
    <cellStyle name="F2 2" xfId="5150"/>
    <cellStyle name="F2 3" xfId="5151"/>
    <cellStyle name="F3" xfId="5152"/>
    <cellStyle name="F3 2" xfId="5153"/>
    <cellStyle name="F3 3" xfId="5154"/>
    <cellStyle name="F4" xfId="5155"/>
    <cellStyle name="F4 2" xfId="5156"/>
    <cellStyle name="F4 3" xfId="5157"/>
    <cellStyle name="F5" xfId="5158"/>
    <cellStyle name="F5 2" xfId="5159"/>
    <cellStyle name="F5 3" xfId="5160"/>
    <cellStyle name="F6" xfId="5161"/>
    <cellStyle name="F6 2" xfId="5162"/>
    <cellStyle name="F6 3" xfId="5163"/>
    <cellStyle name="F7" xfId="5164"/>
    <cellStyle name="F7 2" xfId="5165"/>
    <cellStyle name="F7 3" xfId="5166"/>
    <cellStyle name="F8" xfId="5167"/>
    <cellStyle name="F8 2" xfId="5168"/>
    <cellStyle name="F8 3" xfId="5169"/>
    <cellStyle name="Fixed" xfId="5170"/>
    <cellStyle name="fixed 0" xfId="5171"/>
    <cellStyle name="fixed 0 2" xfId="5172"/>
    <cellStyle name="fixed 1" xfId="5173"/>
    <cellStyle name="fixed 1 2" xfId="5174"/>
    <cellStyle name="fixed 2" xfId="5175"/>
    <cellStyle name="fixed 2 2" xfId="5176"/>
    <cellStyle name="Fixed 3" xfId="5177"/>
    <cellStyle name="fixed 4" xfId="5178"/>
    <cellStyle name="fixed 4 2" xfId="5179"/>
    <cellStyle name="Fixed 5" xfId="5180"/>
    <cellStyle name="Fixed 6" xfId="5181"/>
    <cellStyle name="Fixed 7" xfId="5182"/>
    <cellStyle name="Fixed 8" xfId="5183"/>
    <cellStyle name="Fixed_2010년 COST DOWN 실적및 재료비 내역(3월)" xfId="5184"/>
    <cellStyle name="Followed Hyperlink" xfId="5185"/>
    <cellStyle name="Followed Hyperlink 2" xfId="5186"/>
    <cellStyle name="Followed Hyperlink 3" xfId="5187"/>
    <cellStyle name="Good 2" xfId="5188"/>
    <cellStyle name="Good 3" xfId="5189"/>
    <cellStyle name="Grey" xfId="5190"/>
    <cellStyle name="Grey 2" xfId="5191"/>
    <cellStyle name="Grey 3" xfId="5192"/>
    <cellStyle name="Grey 4" xfId="5193"/>
    <cellStyle name="Head table" xfId="5194"/>
    <cellStyle name="Head table 2" xfId="5195"/>
    <cellStyle name="Head table 3" xfId="5196"/>
    <cellStyle name="HEADER" xfId="5197"/>
    <cellStyle name="HEADER 2" xfId="5198"/>
    <cellStyle name="HEADER 3" xfId="5199"/>
    <cellStyle name="Header1" xfId="5200"/>
    <cellStyle name="Header1 2" xfId="5201"/>
    <cellStyle name="Header1 3" xfId="5202"/>
    <cellStyle name="Header1 4" xfId="5203"/>
    <cellStyle name="Header2" xfId="5204"/>
    <cellStyle name="Header2 2" xfId="5205"/>
    <cellStyle name="Header2 3" xfId="5206"/>
    <cellStyle name="Header2 4" xfId="5207"/>
    <cellStyle name="Heading 1 2" xfId="5208"/>
    <cellStyle name="Heading 1 3" xfId="5209"/>
    <cellStyle name="Heading 2 2" xfId="5210"/>
    <cellStyle name="Heading 2 3" xfId="5211"/>
    <cellStyle name="Heading 3 2" xfId="5212"/>
    <cellStyle name="Heading 3 3" xfId="5213"/>
    <cellStyle name="Heading 4 2" xfId="5214"/>
    <cellStyle name="Heading 4 3" xfId="5215"/>
    <cellStyle name="Heading1" xfId="5216"/>
    <cellStyle name="Heading1 2" xfId="5217"/>
    <cellStyle name="Heading1 3" xfId="5218"/>
    <cellStyle name="Heading2" xfId="5219"/>
    <cellStyle name="Heading2 2" xfId="5220"/>
    <cellStyle name="Heading2 3" xfId="5221"/>
    <cellStyle name="Heading3" xfId="5222"/>
    <cellStyle name="Heading3 2" xfId="5223"/>
    <cellStyle name="Heading3 3" xfId="5224"/>
    <cellStyle name="Heading4" xfId="5225"/>
    <cellStyle name="Heading4 2" xfId="5226"/>
    <cellStyle name="Heading4 3" xfId="5227"/>
    <cellStyle name="Hyperlink" xfId="5228"/>
    <cellStyle name="Hyperlink 2" xfId="5229"/>
    <cellStyle name="Hyperlink 3" xfId="5230"/>
    <cellStyle name="Iau÷iue_report-2 " xfId="5231"/>
    <cellStyle name="iles|_x0005_h" xfId="5232"/>
    <cellStyle name="iles|_x0005_h 2" xfId="5233"/>
    <cellStyle name="iles|_x0005_h 3" xfId="5234"/>
    <cellStyle name="Input [yellow]" xfId="5236"/>
    <cellStyle name="Input [yellow] 2" xfId="5237"/>
    <cellStyle name="Input [yellow] 3" xfId="5238"/>
    <cellStyle name="Input [yellow] 4" xfId="5239"/>
    <cellStyle name="Input 2" xfId="5235"/>
    <cellStyle name="Input 3" xfId="5240"/>
    <cellStyle name="Input 4" xfId="5241"/>
    <cellStyle name="Input 5" xfId="5242"/>
    <cellStyle name="Input 6" xfId="5243"/>
    <cellStyle name="Input Cells" xfId="5244"/>
    <cellStyle name="Input Cells 2" xfId="5245"/>
    <cellStyle name="KAGE" xfId="5246"/>
    <cellStyle name="KAGE 2" xfId="5247"/>
    <cellStyle name="KAGE 3" xfId="5248"/>
    <cellStyle name="les" xfId="5249"/>
    <cellStyle name="les 2" xfId="5250"/>
    <cellStyle name="les 3" xfId="5251"/>
    <cellStyle name="Link Currency (0)" xfId="5252"/>
    <cellStyle name="Link Currency (0) 2" xfId="5253"/>
    <cellStyle name="Link Currency (0) 3" xfId="5254"/>
    <cellStyle name="Link Currency (2)" xfId="5255"/>
    <cellStyle name="Link Currency (2) 2" xfId="5256"/>
    <cellStyle name="Link Currency (2) 3" xfId="5257"/>
    <cellStyle name="Link Units (0)" xfId="5258"/>
    <cellStyle name="Link Units (0) 2" xfId="5259"/>
    <cellStyle name="Link Units (0) 3" xfId="5260"/>
    <cellStyle name="Link Units (1)" xfId="5261"/>
    <cellStyle name="Link Units (1) 2" xfId="5262"/>
    <cellStyle name="Link Units (1) 3" xfId="5263"/>
    <cellStyle name="Link Units (2)" xfId="5264"/>
    <cellStyle name="Link Units (2) 2" xfId="5265"/>
    <cellStyle name="Link Units (2) 3" xfId="5266"/>
    <cellStyle name="Linked Cell 2" xfId="5267"/>
    <cellStyle name="Linked Cell 3" xfId="5268"/>
    <cellStyle name="Linked Cells" xfId="5269"/>
    <cellStyle name="Linked Cells 2" xfId="5270"/>
    <cellStyle name="ls" xfId="5271"/>
    <cellStyle name="ls 2" xfId="5272"/>
    <cellStyle name="ls 3" xfId="5273"/>
    <cellStyle name="Milliers [0]_!!!GO" xfId="5274"/>
    <cellStyle name="Milliers_!!!GO" xfId="5275"/>
    <cellStyle name="Model" xfId="5276"/>
    <cellStyle name="Model 2" xfId="5277"/>
    <cellStyle name="Model 3" xfId="5278"/>
    <cellStyle name="Model 3 2" xfId="6656"/>
    <cellStyle name="Mon?aire [0]_!!!GO" xfId="5279"/>
    <cellStyle name="Mon?aire_!!!GO" xfId="5280"/>
    <cellStyle name="Monetaire [0]_!!!GO" xfId="5281"/>
    <cellStyle name="Monétaire [0]_!!!GO" xfId="5282"/>
    <cellStyle name="Monetaire [0]_!!!GO 10" xfId="5283"/>
    <cellStyle name="Monétaire [0]_!!!GO 10" xfId="5284"/>
    <cellStyle name="Monetaire [0]_!!!GO 2" xfId="5285"/>
    <cellStyle name="Monétaire [0]_!!!GO 2" xfId="5286"/>
    <cellStyle name="Monetaire [0]_!!!GO 2 2" xfId="5287"/>
    <cellStyle name="Monétaire [0]_!!!GO 2 2" xfId="5288"/>
    <cellStyle name="Monetaire [0]_!!!GO 2 3" xfId="5289"/>
    <cellStyle name="Monétaire [0]_!!!GO 2 3" xfId="5290"/>
    <cellStyle name="Monetaire [0]_!!!GO 2 4" xfId="5291"/>
    <cellStyle name="Monétaire [0]_!!!GO 2 4" xfId="5292"/>
    <cellStyle name="Monetaire [0]_!!!GO 2 5" xfId="5293"/>
    <cellStyle name="Monétaire [0]_!!!GO 2 5" xfId="5294"/>
    <cellStyle name="Monetaire [0]_!!!GO 2 6" xfId="5295"/>
    <cellStyle name="Monétaire [0]_!!!GO 2 6" xfId="5296"/>
    <cellStyle name="Monetaire [0]_!!!GO 3" xfId="5297"/>
    <cellStyle name="Monétaire [0]_!!!GO 3" xfId="5298"/>
    <cellStyle name="Monetaire [0]_!!!GO 3 2" xfId="5299"/>
    <cellStyle name="Monétaire [0]_!!!GO 3 2" xfId="5300"/>
    <cellStyle name="Monetaire [0]_!!!GO 3 3" xfId="5301"/>
    <cellStyle name="Monétaire [0]_!!!GO 3 3" xfId="5302"/>
    <cellStyle name="Monetaire [0]_!!!GO 3 4" xfId="5303"/>
    <cellStyle name="Monétaire [0]_!!!GO 3 4" xfId="5304"/>
    <cellStyle name="Monetaire [0]_!!!GO 3 5" xfId="5305"/>
    <cellStyle name="Monétaire [0]_!!!GO 3 5" xfId="5306"/>
    <cellStyle name="Monetaire [0]_!!!GO 3 6" xfId="5307"/>
    <cellStyle name="Monétaire [0]_!!!GO 3 6" xfId="5308"/>
    <cellStyle name="Monetaire [0]_!!!GO 4" xfId="5309"/>
    <cellStyle name="Monétaire [0]_!!!GO 4" xfId="5310"/>
    <cellStyle name="Monetaire [0]_!!!GO 4 2" xfId="5311"/>
    <cellStyle name="Monétaire [0]_!!!GO 4 2" xfId="5312"/>
    <cellStyle name="Monetaire [0]_!!!GO 4 3" xfId="5313"/>
    <cellStyle name="Monétaire [0]_!!!GO 4 3" xfId="5314"/>
    <cellStyle name="Monetaire [0]_!!!GO 4 4" xfId="5315"/>
    <cellStyle name="Monétaire [0]_!!!GO 4 4" xfId="5316"/>
    <cellStyle name="Monetaire [0]_!!!GO 4 5" xfId="5317"/>
    <cellStyle name="Monétaire [0]_!!!GO 4 5" xfId="5318"/>
    <cellStyle name="Monetaire [0]_!!!GO 4 6" xfId="5319"/>
    <cellStyle name="Monétaire [0]_!!!GO 4 6" xfId="5320"/>
    <cellStyle name="Monetaire [0]_!!!GO 5" xfId="5321"/>
    <cellStyle name="Monétaire [0]_!!!GO 5" xfId="5322"/>
    <cellStyle name="Monetaire [0]_!!!GO 5 2" xfId="5323"/>
    <cellStyle name="Monétaire [0]_!!!GO 5 2" xfId="5324"/>
    <cellStyle name="Monetaire [0]_!!!GO 5 3" xfId="5325"/>
    <cellStyle name="Monétaire [0]_!!!GO 5 3" xfId="5326"/>
    <cellStyle name="Monetaire [0]_!!!GO 5 4" xfId="5327"/>
    <cellStyle name="Monétaire [0]_!!!GO 5 4" xfId="5328"/>
    <cellStyle name="Monetaire [0]_!!!GO 5 5" xfId="5329"/>
    <cellStyle name="Monétaire [0]_!!!GO 5 5" xfId="5330"/>
    <cellStyle name="Monetaire [0]_!!!GO 5 6" xfId="5331"/>
    <cellStyle name="Monétaire [0]_!!!GO 5 6" xfId="5332"/>
    <cellStyle name="Monetaire [0]_!!!GO 6" xfId="5333"/>
    <cellStyle name="Monétaire [0]_!!!GO 6" xfId="5334"/>
    <cellStyle name="Monetaire [0]_!!!GO 7" xfId="5335"/>
    <cellStyle name="Monétaire [0]_!!!GO 7" xfId="5336"/>
    <cellStyle name="Monetaire [0]_!!!GO 8" xfId="5337"/>
    <cellStyle name="Monétaire [0]_!!!GO 8" xfId="5338"/>
    <cellStyle name="Monetaire [0]_!!!GO 9" xfId="5339"/>
    <cellStyle name="Monétaire [0]_!!!GO 9" xfId="5340"/>
    <cellStyle name="Monetaire [0]_AR1194" xfId="5341"/>
    <cellStyle name="Monetaire_!!!GO" xfId="5342"/>
    <cellStyle name="Monétaire_!!!GO" xfId="5343"/>
    <cellStyle name="Monetaire_!!!GO 10" xfId="5344"/>
    <cellStyle name="Monétaire_!!!GO 10" xfId="5345"/>
    <cellStyle name="Monetaire_!!!GO 2" xfId="5346"/>
    <cellStyle name="Monétaire_!!!GO 2" xfId="5347"/>
    <cellStyle name="Monetaire_!!!GO 2 2" xfId="5348"/>
    <cellStyle name="Monétaire_!!!GO 2 2" xfId="5349"/>
    <cellStyle name="Monetaire_!!!GO 2 3" xfId="5350"/>
    <cellStyle name="Monétaire_!!!GO 2 3" xfId="5351"/>
    <cellStyle name="Monetaire_!!!GO 2 4" xfId="5352"/>
    <cellStyle name="Monétaire_!!!GO 2 4" xfId="5353"/>
    <cellStyle name="Monetaire_!!!GO 2 5" xfId="5354"/>
    <cellStyle name="Monétaire_!!!GO 2 5" xfId="5355"/>
    <cellStyle name="Monetaire_!!!GO 2 6" xfId="5356"/>
    <cellStyle name="Monétaire_!!!GO 2 6" xfId="5357"/>
    <cellStyle name="Monetaire_!!!GO 3" xfId="5358"/>
    <cellStyle name="Monétaire_!!!GO 3" xfId="5359"/>
    <cellStyle name="Monetaire_!!!GO 3 2" xfId="5360"/>
    <cellStyle name="Monétaire_!!!GO 3 2" xfId="5361"/>
    <cellStyle name="Monetaire_!!!GO 3 3" xfId="5362"/>
    <cellStyle name="Monétaire_!!!GO 3 3" xfId="5363"/>
    <cellStyle name="Monetaire_!!!GO 3 4" xfId="5364"/>
    <cellStyle name="Monétaire_!!!GO 3 4" xfId="5365"/>
    <cellStyle name="Monetaire_!!!GO 3 5" xfId="5366"/>
    <cellStyle name="Monétaire_!!!GO 3 5" xfId="5367"/>
    <cellStyle name="Monetaire_!!!GO 3 6" xfId="5368"/>
    <cellStyle name="Monétaire_!!!GO 3 6" xfId="5369"/>
    <cellStyle name="Monetaire_!!!GO 4" xfId="5370"/>
    <cellStyle name="Monétaire_!!!GO 4" xfId="5371"/>
    <cellStyle name="Monetaire_!!!GO 4 2" xfId="5372"/>
    <cellStyle name="Monétaire_!!!GO 4 2" xfId="5373"/>
    <cellStyle name="Monetaire_!!!GO 4 3" xfId="5374"/>
    <cellStyle name="Monétaire_!!!GO 4 3" xfId="5375"/>
    <cellStyle name="Monetaire_!!!GO 4 4" xfId="5376"/>
    <cellStyle name="Monétaire_!!!GO 4 4" xfId="5377"/>
    <cellStyle name="Monetaire_!!!GO 4 5" xfId="5378"/>
    <cellStyle name="Monétaire_!!!GO 4 5" xfId="5379"/>
    <cellStyle name="Monetaire_!!!GO 4 6" xfId="5380"/>
    <cellStyle name="Monétaire_!!!GO 4 6" xfId="5381"/>
    <cellStyle name="Monetaire_!!!GO 5" xfId="5382"/>
    <cellStyle name="Monétaire_!!!GO 5" xfId="5383"/>
    <cellStyle name="Monetaire_!!!GO 5 2" xfId="5384"/>
    <cellStyle name="Monétaire_!!!GO 5 2" xfId="5385"/>
    <cellStyle name="Monetaire_!!!GO 5 3" xfId="5386"/>
    <cellStyle name="Monétaire_!!!GO 5 3" xfId="5387"/>
    <cellStyle name="Monetaire_!!!GO 5 4" xfId="5388"/>
    <cellStyle name="Monétaire_!!!GO 5 4" xfId="5389"/>
    <cellStyle name="Monetaire_!!!GO 5 5" xfId="5390"/>
    <cellStyle name="Monétaire_!!!GO 5 5" xfId="5391"/>
    <cellStyle name="Monetaire_!!!GO 5 6" xfId="5392"/>
    <cellStyle name="Monétaire_!!!GO 5 6" xfId="5393"/>
    <cellStyle name="Monetaire_!!!GO 6" xfId="5394"/>
    <cellStyle name="Monétaire_!!!GO 6" xfId="5395"/>
    <cellStyle name="Monetaire_!!!GO 7" xfId="5396"/>
    <cellStyle name="Monétaire_!!!GO 7" xfId="5397"/>
    <cellStyle name="Monetaire_!!!GO 8" xfId="5398"/>
    <cellStyle name="Monétaire_!!!GO 8" xfId="5399"/>
    <cellStyle name="Monetaire_!!!GO 9" xfId="5400"/>
    <cellStyle name="Monétaire_!!!GO 9" xfId="5401"/>
    <cellStyle name="Monetaire_AR1194" xfId="5402"/>
    <cellStyle name="n" xfId="5403"/>
    <cellStyle name="n 2" xfId="5404"/>
    <cellStyle name="n 3" xfId="5405"/>
    <cellStyle name="narmal" xfId="5406"/>
    <cellStyle name="Neutral 2" xfId="5407"/>
    <cellStyle name="Neutral 2 2" xfId="5408"/>
    <cellStyle name="Neutral 2 3" xfId="5409"/>
    <cellStyle name="Neutral 3" xfId="5410"/>
    <cellStyle name="Neutral 4" xfId="5411"/>
    <cellStyle name="New Times Roman" xfId="5412"/>
    <cellStyle name="New Times Roman 2" xfId="5413"/>
    <cellStyle name="New Times Roman 3" xfId="5414"/>
    <cellStyle name="no dec" xfId="5415"/>
    <cellStyle name="no dec 2" xfId="5416"/>
    <cellStyle name="nohs" xfId="5417"/>
    <cellStyle name="nohs 2" xfId="5418"/>
    <cellStyle name="nohs 3" xfId="5419"/>
    <cellStyle name="Non défini" xfId="5420"/>
    <cellStyle name="Non défini 2" xfId="5421"/>
    <cellStyle name="Non défini 3" xfId="5422"/>
    <cellStyle name="Non_definito" xfId="5423"/>
    <cellStyle name="Nor?l_PRODUCT_총합계 " xfId="5424"/>
    <cellStyle name="Normal" xfId="0" builtinId="0"/>
    <cellStyle name="Normal - Style1" xfId="5425"/>
    <cellStyle name="Normal - Style1 2" xfId="5426"/>
    <cellStyle name="Normal - Style1 2 2" xfId="5427"/>
    <cellStyle name="Normal - Style1 3" xfId="5428"/>
    <cellStyle name="Normal - Style1 4" xfId="5429"/>
    <cellStyle name="Normal - Style2" xfId="5430"/>
    <cellStyle name="Normal - Style2 2" xfId="5431"/>
    <cellStyle name="Normal - Style2 3" xfId="5432"/>
    <cellStyle name="Normal - Style3" xfId="5433"/>
    <cellStyle name="Normal - Style3 2" xfId="5434"/>
    <cellStyle name="Normal - Style3 3" xfId="5435"/>
    <cellStyle name="Normal - Style4" xfId="5436"/>
    <cellStyle name="Normal - Style4 2" xfId="5437"/>
    <cellStyle name="Normal - Style4 3" xfId="5438"/>
    <cellStyle name="Normal - Style5" xfId="5439"/>
    <cellStyle name="Normal - Style5 2" xfId="5440"/>
    <cellStyle name="Normal - Style5 3" xfId="5441"/>
    <cellStyle name="Normal - Style6" xfId="5442"/>
    <cellStyle name="Normal - Style6 2" xfId="5443"/>
    <cellStyle name="Normal - Style6 3" xfId="5444"/>
    <cellStyle name="Normal - Style7" xfId="5445"/>
    <cellStyle name="Normal - Style7 2" xfId="5446"/>
    <cellStyle name="Normal - Style7 3" xfId="5447"/>
    <cellStyle name="Normal - Style8" xfId="5448"/>
    <cellStyle name="Normal - Style8 2" xfId="5449"/>
    <cellStyle name="Normal - Style8 3" xfId="5450"/>
    <cellStyle name="Normal 2" xfId="2"/>
    <cellStyle name="Normal 2 2" xfId="5451"/>
    <cellStyle name="Normal 3" xfId="5452"/>
    <cellStyle name="Normal 4" xfId="5453"/>
    <cellStyle name="Normal 5" xfId="5454"/>
    <cellStyle name="Normal 6" xfId="5455"/>
    <cellStyle name="Normal1" xfId="5456"/>
    <cellStyle name="Normal1 2" xfId="5457"/>
    <cellStyle name="Normal1 3" xfId="5458"/>
    <cellStyle name="Normal2" xfId="5459"/>
    <cellStyle name="Normal2 2" xfId="5460"/>
    <cellStyle name="Normal2 3" xfId="5461"/>
    <cellStyle name="Normal3" xfId="5462"/>
    <cellStyle name="Normal3 2" xfId="5463"/>
    <cellStyle name="Normal3 3" xfId="5464"/>
    <cellStyle name="Normal4" xfId="5465"/>
    <cellStyle name="Normal4 2" xfId="5466"/>
    <cellStyle name="Normal4 3" xfId="5467"/>
    <cellStyle name="Note 2" xfId="5468"/>
    <cellStyle name="Note 2 2" xfId="5469"/>
    <cellStyle name="Note 2 3" xfId="5470"/>
    <cellStyle name="Note 3" xfId="5471"/>
    <cellStyle name="Note 4" xfId="5472"/>
    <cellStyle name="number" xfId="5473"/>
    <cellStyle name="number 2" xfId="5474"/>
    <cellStyle name="Œ…?æ맖?e [0.00]_Region Orders (2)" xfId="5475"/>
    <cellStyle name="Œ…?æ맖?e_Region Orders (2)" xfId="5476"/>
    <cellStyle name="Œ…‹æØ‚è [0.00]_Region Orders (2)" xfId="5477"/>
    <cellStyle name="Œ…‹æØ‚è_Region Orders (2)" xfId="5478"/>
    <cellStyle name="oft Excel]_x000d__x000a_Comment=The open=/f lines load custom functions into the Paste Function list._x000d__x000a_Maximized=3_x000d__x000a_AutoFormat=" xfId="5479"/>
    <cellStyle name="oft Excel]_x000d__x000a_Comment=The open=/f lines load custom functions into the Paste Function list._x000d__x000a_Maximized=3_x000d__x000a_AutoFormat= 2" xfId="5480"/>
    <cellStyle name="oft Excel]_x000d__x000a_Comment=The open=/f lines load custom functions into the Paste Function list._x000d__x000a_Maximized=3_x000d__x000a_AutoFormat= 3" xfId="5481"/>
    <cellStyle name="ًormal_Israel&amp;Safr" xfId="5482"/>
    <cellStyle name="Output 2" xfId="5483"/>
    <cellStyle name="Output 3" xfId="5484"/>
    <cellStyle name="Output Amounts" xfId="5485"/>
    <cellStyle name="Output Amounts 2" xfId="5486"/>
    <cellStyle name="Output Column Headings" xfId="5487"/>
    <cellStyle name="Output Column Headings 2" xfId="5488"/>
    <cellStyle name="Output Column Headings 3" xfId="5489"/>
    <cellStyle name="Output Line Items" xfId="5490"/>
    <cellStyle name="Output Line Items 2" xfId="5491"/>
    <cellStyle name="Output Line Items 3" xfId="5492"/>
    <cellStyle name="Output Report Heading" xfId="5493"/>
    <cellStyle name="Output Report Heading 2" xfId="5494"/>
    <cellStyle name="Output Report Heading 3" xfId="5495"/>
    <cellStyle name="Output Report Title" xfId="5496"/>
    <cellStyle name="Output Report Title 2" xfId="5497"/>
    <cellStyle name="Output Report Title 3" xfId="5498"/>
    <cellStyle name="per.style" xfId="5499"/>
    <cellStyle name="per.style 2" xfId="5500"/>
    <cellStyle name="Percent [0]" xfId="5502"/>
    <cellStyle name="Percent [0] 2" xfId="5503"/>
    <cellStyle name="Percent [0] 3" xfId="5504"/>
    <cellStyle name="Percent [00]" xfId="5505"/>
    <cellStyle name="Percent [00] 2" xfId="5506"/>
    <cellStyle name="Percent [00] 3" xfId="5507"/>
    <cellStyle name="Percent [2]" xfId="5508"/>
    <cellStyle name="Percent [2] 2" xfId="5509"/>
    <cellStyle name="Percent [2] 2 2" xfId="5510"/>
    <cellStyle name="Percent [2] 2 3" xfId="5511"/>
    <cellStyle name="Percent [2] 3" xfId="5512"/>
    <cellStyle name="Percent [2] 4" xfId="5513"/>
    <cellStyle name="Percent [2] 5" xfId="5514"/>
    <cellStyle name="Percent 1" xfId="5515"/>
    <cellStyle name="Percent 1 2" xfId="5516"/>
    <cellStyle name="Percent 2" xfId="5501"/>
    <cellStyle name="Percent 3" xfId="5517"/>
    <cellStyle name="Percent 4" xfId="5518"/>
    <cellStyle name="Percent 5" xfId="5519"/>
    <cellStyle name="Percent 6" xfId="5520"/>
    <cellStyle name="PERCENTAGE" xfId="5521"/>
    <cellStyle name="PERCENTAGE 2" xfId="5522"/>
    <cellStyle name="PERCENTAGE 3" xfId="5523"/>
    <cellStyle name="performance report" xfId="5524"/>
    <cellStyle name="performance report 2" xfId="5525"/>
    <cellStyle name="performance report 3" xfId="5526"/>
    <cellStyle name="pObj" xfId="5527"/>
    <cellStyle name="pObj 2" xfId="5528"/>
    <cellStyle name="pObj 3" xfId="5529"/>
    <cellStyle name="PrePop Currency (0)" xfId="5530"/>
    <cellStyle name="PrePop Currency (0) 2" xfId="5531"/>
    <cellStyle name="PrePop Currency (0) 3" xfId="5532"/>
    <cellStyle name="PrePop Currency (2)" xfId="5533"/>
    <cellStyle name="PrePop Currency (2) 2" xfId="5534"/>
    <cellStyle name="PrePop Currency (2) 3" xfId="5535"/>
    <cellStyle name="PrePop Units (0)" xfId="5536"/>
    <cellStyle name="PrePop Units (0) 2" xfId="5537"/>
    <cellStyle name="PrePop Units (0) 3" xfId="5538"/>
    <cellStyle name="PrePop Units (1)" xfId="5539"/>
    <cellStyle name="PrePop Units (1) 2" xfId="5540"/>
    <cellStyle name="PrePop Units (1) 3" xfId="5541"/>
    <cellStyle name="PrePop Units (2)" xfId="5542"/>
    <cellStyle name="PrePop Units (2) 2" xfId="5543"/>
    <cellStyle name="PrePop Units (2) 3" xfId="5544"/>
    <cellStyle name="pricing" xfId="5545"/>
    <cellStyle name="pricing 2" xfId="5546"/>
    <cellStyle name="PSChar" xfId="5547"/>
    <cellStyle name="PSChar 2" xfId="5548"/>
    <cellStyle name="PSChar 2 2" xfId="5549"/>
    <cellStyle name="PSChar 2 3" xfId="5550"/>
    <cellStyle name="PSChar 3" xfId="5551"/>
    <cellStyle name="PSChar 4" xfId="5552"/>
    <cellStyle name="PwC" xfId="5553"/>
    <cellStyle name="PwC 2" xfId="5554"/>
    <cellStyle name="R?" xfId="5555"/>
    <cellStyle name="R? 2" xfId="5556"/>
    <cellStyle name="R? 3" xfId="5557"/>
    <cellStyle name="RevList" xfId="5558"/>
    <cellStyle name="RevList 2" xfId="5559"/>
    <cellStyle name="RevList 3" xfId="5560"/>
    <cellStyle name="ROJECT" xfId="5561"/>
    <cellStyle name="ROJECT 2" xfId="5562"/>
    <cellStyle name="ROJECT 3" xfId="5563"/>
    <cellStyle name="scenerio_value" xfId="5564"/>
    <cellStyle name="sche|_x0005_" xfId="5565"/>
    <cellStyle name="sche|_x0005_ 2" xfId="5566"/>
    <cellStyle name="Standard_Aktenbewertung 1994" xfId="5567"/>
    <cellStyle name="subhead" xfId="5568"/>
    <cellStyle name="subhead 2" xfId="5569"/>
    <cellStyle name="subhead 3" xfId="5570"/>
    <cellStyle name="Subtotal" xfId="5571"/>
    <cellStyle name="Subtotal 2" xfId="5572"/>
    <cellStyle name="Text Indent A" xfId="5573"/>
    <cellStyle name="Text Indent A 2" xfId="5574"/>
    <cellStyle name="Text Indent B" xfId="5575"/>
    <cellStyle name="Text Indent B 2" xfId="5576"/>
    <cellStyle name="Text Indent B 3" xfId="5577"/>
    <cellStyle name="Text Indent C" xfId="5578"/>
    <cellStyle name="Text Indent C 2" xfId="5579"/>
    <cellStyle name="Text Indent C 3" xfId="5580"/>
    <cellStyle name="þ_x001d_ð'&amp;Oy?Hy9_x0008__x000f__x0007_æ_x0007__x0007__x0001__x0001_" xfId="5581"/>
    <cellStyle name="þ_x001d_ð'&amp;Oy?Hy9_x0008__x000f__x0007_æ_x0007__x0007__x0001__x0001_ 2" xfId="5582"/>
    <cellStyle name="þ_x001d_ð'&amp;Oy?Hy9_x0008__x000f__x0007_æ_x0007__x0007__x0001__x0001_ 3" xfId="5583"/>
    <cellStyle name="þ_x001d_ð'&amp;Oy?Hy9_x0008_E_x000c_￠_x000d__x0007__x0001__x0001_" xfId="5584"/>
    <cellStyle name="þ_x001d_ð'&amp;Oy?Hy9_x0008_E_x000c_￠_x000d__x0007__x0001__x0001_ 2" xfId="5585"/>
    <cellStyle name="þ_x001d_ð'&amp;Oy?Hy9_x0008_E_x000c_￠_x000d__x0007__x0001__x0001_ 3" xfId="5586"/>
    <cellStyle name="Title 2" xfId="5587"/>
    <cellStyle name="Title 3" xfId="5588"/>
    <cellStyle name="Total 2" xfId="5589"/>
    <cellStyle name="Total 3" xfId="5590"/>
    <cellStyle name="umentSummaryInformation" xfId="5591"/>
    <cellStyle name="umentSummaryInformation 2" xfId="5592"/>
    <cellStyle name="umentSummaryInformation 3" xfId="5593"/>
    <cellStyle name="W?rung [0]_Aktenbewertung 1994" xfId="5594"/>
    <cellStyle name="W?rung_Aktenbewertung 1994" xfId="5595"/>
    <cellStyle name="Warning Text 2" xfId="5596"/>
    <cellStyle name="Warning Text 2 2" xfId="5597"/>
    <cellStyle name="Warning Text 2 3" xfId="5598"/>
    <cellStyle name="Warning Text 3" xfId="5599"/>
    <cellStyle name="Warning Text 4" xfId="5600"/>
    <cellStyle name="W鄣rung [0]_RESULTS" xfId="5601"/>
    <cellStyle name="W鄣rung_RESULTS" xfId="5602"/>
    <cellStyle name="XLS'|_x0005_t" xfId="5603"/>
    <cellStyle name="XLS'|_x0005_t 2" xfId="5604"/>
    <cellStyle name="XLS'|_x0005_t 3" xfId="5605"/>
    <cellStyle name="year" xfId="5606"/>
    <cellStyle name="year 2" xfId="5607"/>
    <cellStyle name="ﾄﾞｸｶ [0]_PLDT" xfId="5608"/>
    <cellStyle name="ﾄﾞｸｶ_PLDT" xfId="5609"/>
    <cellStyle name="ﾅ・ｭ [0]_382ﾀﾏﾁ､ﾇ･" xfId="5610"/>
    <cellStyle name="ﾅ・ｭ_PLDT" xfId="5611"/>
    <cellStyle name="ﾇ･ﾁﾘ_ｰ｡ｰﾝMDD" xfId="5612"/>
    <cellStyle name="ハイパーリンク" xfId="5613"/>
    <cellStyle name="ハイパーリンク 2" xfId="5614"/>
    <cellStyle name="ハイパーリンク 3" xfId="5615"/>
    <cellStyle name="・ [0.00]_PLDT" xfId="6643"/>
    <cellStyle name="・_PLDT" xfId="6644"/>
    <cellStyle name="_PLDT" xfId="6645"/>
    <cellStyle name="?・ｪ・[0.00]_PLDT" xfId="6646"/>
    <cellStyle name="?・ｪ鸚PLDT" xfId="6647"/>
    <cellStyle name="?・ｪ鸚PLDT 2" xfId="6648"/>
    <cellStyle name="?・ｪ鸚PLDT 2 2" xfId="6649"/>
    <cellStyle name="?・ｪ鸚PLDT 2 3" xfId="6650"/>
    <cellStyle name="?・ｪ鸚PLDT 3" xfId="6651"/>
    <cellStyle name="?・ｪ鸚PLDT 4" xfId="6652"/>
    <cellStyle name="" xfId="6653"/>
    <cellStyle name=" 2" xfId="6654"/>
    <cellStyle name=" 3" xfId="6655"/>
    <cellStyle name="강조색1" xfId="5616"/>
    <cellStyle name="강조색2" xfId="5617"/>
    <cellStyle name="강조색3" xfId="5618"/>
    <cellStyle name="강조색4" xfId="5619"/>
    <cellStyle name="강조색5" xfId="5620"/>
    <cellStyle name="강조색6" xfId="5621"/>
    <cellStyle name="경고문" xfId="5622"/>
    <cellStyle name="계산" xfId="5623"/>
    <cellStyle name="고정소숫점" xfId="5624"/>
    <cellStyle name="고정소숫점 2" xfId="5625"/>
    <cellStyle name="고정출력1" xfId="5626"/>
    <cellStyle name="고정출력1 2" xfId="5627"/>
    <cellStyle name="고정출력2" xfId="5628"/>
    <cellStyle name="고정출력2 2" xfId="5629"/>
    <cellStyle name="글꼴" xfId="5636"/>
    <cellStyle name="글꼴 2" xfId="5637"/>
    <cellStyle name="금액" xfId="5638"/>
    <cellStyle name="긪귽긬?깏깛긏" xfId="5639"/>
    <cellStyle name="긪귽긬?깏깛긏 2" xfId="5640"/>
    <cellStyle name="나쁨" xfId="5650"/>
    <cellStyle name="날짜" xfId="5651"/>
    <cellStyle name="날짜 2" xfId="5652"/>
    <cellStyle name="달러" xfId="5970"/>
    <cellStyle name="달러 2" xfId="5971"/>
    <cellStyle name="뒤에 오는 하이퍼링크" xfId="5972"/>
    <cellStyle name="뒤에 오는 하이퍼링크 2" xfId="5973"/>
    <cellStyle name="뒤에 오는 하이퍼링크_results" xfId="5974"/>
    <cellStyle name="똿뗦먛귟 [0.00]_9703JPY" xfId="5975"/>
    <cellStyle name="똿뗦먛귟_9703JPY" xfId="5976"/>
    <cellStyle name="메모" xfId="5977"/>
    <cellStyle name="믅됞 [0.00]_9703JPY" xfId="5978"/>
    <cellStyle name="믅됞_9703JPY" xfId="5979"/>
    <cellStyle name="백분율 2" xfId="5980"/>
    <cellStyle name="백분율 2 2" xfId="5981"/>
    <cellStyle name="백분율 2 3" xfId="5982"/>
    <cellStyle name="백분율 2 3 2" xfId="5983"/>
    <cellStyle name="백분율 2 3 3" xfId="5984"/>
    <cellStyle name="백분율 2 4" xfId="5985"/>
    <cellStyle name="백분율 2 5" xfId="5986"/>
    <cellStyle name="백분율 2 6" xfId="5987"/>
    <cellStyle name="백분율 3" xfId="5988"/>
    <cellStyle name="백분율 3 2" xfId="5989"/>
    <cellStyle name="백분율 4" xfId="5990"/>
    <cellStyle name="백분율 4 2" xfId="5991"/>
    <cellStyle name="백분율 유형(&amp;P)" xfId="5992"/>
    <cellStyle name="백분율유형(1)" xfId="5993"/>
    <cellStyle name="보통" xfId="5994"/>
    <cellStyle name="보통 2" xfId="5995"/>
    <cellStyle name="보통 2 2" xfId="5996"/>
    <cellStyle name="보통 3" xfId="5997"/>
    <cellStyle name="보통 4" xfId="5998"/>
    <cellStyle name="뷭?" xfId="5999"/>
    <cellStyle name="뷭? 2" xfId="6000"/>
    <cellStyle name="뷭? 3" xfId="6001"/>
    <cellStyle name="븿뗦먛귟_PRODUCT DETAIL Q1" xfId="6002"/>
    <cellStyle name="삼일-금지" xfId="6165"/>
    <cellStyle name="삼일-금지 2" xfId="6166"/>
    <cellStyle name="삼일-금지 3" xfId="6167"/>
    <cellStyle name="삼일-입력" xfId="6168"/>
    <cellStyle name="삼일-입력 2" xfId="6169"/>
    <cellStyle name="삼일-입력 3" xfId="6170"/>
    <cellStyle name="새귑[0]_롤痰삠悧 " xfId="6171"/>
    <cellStyle name="새귑_롤痰삠悧 " xfId="6172"/>
    <cellStyle name="선택영역의 가운데로" xfId="6173"/>
    <cellStyle name="선택영역의 가운데로 2" xfId="6174"/>
    <cellStyle name="선택영역의 가운데로 3" xfId="6175"/>
    <cellStyle name="설계서-내용" xfId="6176"/>
    <cellStyle name="설계서-내용-소수점" xfId="6177"/>
    <cellStyle name="설계서-내용-소수점 2" xfId="6178"/>
    <cellStyle name="설계서-내용-우" xfId="6179"/>
    <cellStyle name="설계서-내용-좌" xfId="6180"/>
    <cellStyle name="설계서-소제목" xfId="6181"/>
    <cellStyle name="설계서-소제목 2" xfId="6182"/>
    <cellStyle name="설계서-소제목 3" xfId="6183"/>
    <cellStyle name="설계서-타이틀" xfId="6184"/>
    <cellStyle name="설계서-타이틀 2" xfId="6185"/>
    <cellStyle name="설계서-타이틀 3" xfId="6186"/>
    <cellStyle name="설계서-항목" xfId="6187"/>
    <cellStyle name="설계서-항목 2" xfId="6188"/>
    <cellStyle name="설계서-항목 3" xfId="6189"/>
    <cellStyle name="설명 텍스트" xfId="6190"/>
    <cellStyle name="셀 확인" xfId="6191"/>
    <cellStyle name="셈迷?XLS!check_filesche|_x0005_" xfId="6192"/>
    <cellStyle name="숫자" xfId="6193"/>
    <cellStyle name="숫자(R)" xfId="6194"/>
    <cellStyle name="숫자[1]" xfId="6195"/>
    <cellStyle name="쉼표 [0] 2" xfId="6196"/>
    <cellStyle name="쉼표 [0] 2 2" xfId="6197"/>
    <cellStyle name="쉼표 [0] 2 2 2" xfId="6198"/>
    <cellStyle name="쉼표 [0] 2 2 3" xfId="6199"/>
    <cellStyle name="쉼표 [0] 2 3" xfId="6200"/>
    <cellStyle name="쉼표 [0] 2 3 2" xfId="6201"/>
    <cellStyle name="쉼표 [0] 2 3 3" xfId="6202"/>
    <cellStyle name="쉼표 [0] 2 4" xfId="6203"/>
    <cellStyle name="쉼표 [0] 2 5" xfId="6204"/>
    <cellStyle name="쉼표 [0] 2 6" xfId="6205"/>
    <cellStyle name="쉼표 [0] 2_2010년 재료비 계획" xfId="6206"/>
    <cellStyle name="쉼표 [0] 3" xfId="6207"/>
    <cellStyle name="쉼표 [0] 3 2" xfId="6208"/>
    <cellStyle name="쉼표 [0] 3 2 2" xfId="6209"/>
    <cellStyle name="쉼표 [0] 3 2 3" xfId="6210"/>
    <cellStyle name="쉼표 [0] 3 3" xfId="6211"/>
    <cellStyle name="쉼표 [0] 4" xfId="6212"/>
    <cellStyle name="쉼표 [0] 4 2" xfId="6213"/>
    <cellStyle name="쉼표 [0] 5" xfId="6214"/>
    <cellStyle name="쉼표 [0] 5 2" xfId="6215"/>
    <cellStyle name="쉼표 [0] 5 3" xfId="6216"/>
    <cellStyle name="쉼표 [0] 6" xfId="6217"/>
    <cellStyle name="쉼표 [0] 6 2" xfId="6218"/>
    <cellStyle name="쉼표 [0] 6 2 2" xfId="6219"/>
    <cellStyle name="쉼표 [0] 6 2 3" xfId="6220"/>
    <cellStyle name="쉼표 [0] 6 3" xfId="6221"/>
    <cellStyle name="쉼표 [0] 6 3 2" xfId="6222"/>
    <cellStyle name="쉼표 [0] 6 3 2 2" xfId="6223"/>
    <cellStyle name="쉼표 [0] 6 3 2 3" xfId="6224"/>
    <cellStyle name="쉼표 [0] 6 3 3" xfId="6225"/>
    <cellStyle name="쉼표 [0] 6 4" xfId="6226"/>
    <cellStyle name="쉼표 [0] 6 5" xfId="6227"/>
    <cellStyle name="쉼표 [0]_11월글로벌FCST기준생산계획" xfId="6228"/>
    <cellStyle name="쉼표 2" xfId="6229"/>
    <cellStyle name="쉼표 2 2" xfId="6230"/>
    <cellStyle name="쉼표 2 2 2" xfId="6231"/>
    <cellStyle name="쉼표 2 2 3" xfId="6232"/>
    <cellStyle name="쉼표 2 3" xfId="6233"/>
    <cellStyle name="쉼표 2 3 2" xfId="6234"/>
    <cellStyle name="쉼표 2 3 2 2" xfId="6235"/>
    <cellStyle name="쉼표 2 3 2 3" xfId="6236"/>
    <cellStyle name="쉼표 2 3 3" xfId="6237"/>
    <cellStyle name="쉼표 2 4" xfId="6238"/>
    <cellStyle name="쉼표 2 5" xfId="6239"/>
    <cellStyle name="쉼표 3" xfId="6240"/>
    <cellStyle name="쉼표 3 2" xfId="6241"/>
    <cellStyle name="쉼표 3 2 2" xfId="6242"/>
    <cellStyle name="쉼표 3 2 3" xfId="6243"/>
    <cellStyle name="쉼표 3 3" xfId="6244"/>
    <cellStyle name="쉼표 3 3 2" xfId="6245"/>
    <cellStyle name="쉼표 3 3 2 2" xfId="6246"/>
    <cellStyle name="쉼표 3 3 2 3" xfId="6247"/>
    <cellStyle name="쉼표 3 3 3" xfId="6248"/>
    <cellStyle name="쉼표 3 4" xfId="6249"/>
    <cellStyle name="쉼표 3 5" xfId="6250"/>
    <cellStyle name="쉼표 4" xfId="6251"/>
    <cellStyle name="쉼표 4 2" xfId="6252"/>
    <cellStyle name="쉼표 4 2 2" xfId="6253"/>
    <cellStyle name="쉼표 4 2 3" xfId="6254"/>
    <cellStyle name="쉼표 4 3" xfId="6255"/>
    <cellStyle name="쉼표 4 3 2" xfId="6256"/>
    <cellStyle name="쉼표 4 3 2 2" xfId="6257"/>
    <cellStyle name="쉼표 4 3 2 3" xfId="6258"/>
    <cellStyle name="쉼표 4 3 3" xfId="6259"/>
    <cellStyle name="쉼표 4 4" xfId="6260"/>
    <cellStyle name="쉼표 4 5" xfId="6261"/>
    <cellStyle name="쉼표 5" xfId="6262"/>
    <cellStyle name="쉼표 5 2" xfId="6263"/>
    <cellStyle name="쉼표 5 2 2" xfId="6264"/>
    <cellStyle name="쉼표 5 2 3" xfId="6265"/>
    <cellStyle name="쉼표 5 3" xfId="6266"/>
    <cellStyle name="쉼표 5 3 2" xfId="6267"/>
    <cellStyle name="쉼표 5 3 2 2" xfId="6268"/>
    <cellStyle name="쉼표 5 3 2 3" xfId="6269"/>
    <cellStyle name="쉼표 5 3 3" xfId="6270"/>
    <cellStyle name="쉼표 5 4" xfId="6271"/>
    <cellStyle name="쉼표 5 5" xfId="6272"/>
    <cellStyle name="쉼표 6" xfId="6273"/>
    <cellStyle name="쉼표 7" xfId="6274"/>
    <cellStyle name="스타일 1" xfId="6275"/>
    <cellStyle name="스타일 1 2" xfId="6276"/>
    <cellStyle name="스타일 1 2 2" xfId="6277"/>
    <cellStyle name="스타일 1 3" xfId="6278"/>
    <cellStyle name="스타일 1 4" xfId="6279"/>
    <cellStyle name="스타일 1_2010년 재료비 계획" xfId="6280"/>
    <cellStyle name="스타일 10" xfId="6281"/>
    <cellStyle name="스타일 10 2" xfId="6282"/>
    <cellStyle name="스타일 10 3" xfId="6283"/>
    <cellStyle name="스타일 11" xfId="6284"/>
    <cellStyle name="스타일 11 2" xfId="6285"/>
    <cellStyle name="스타일 12" xfId="6286"/>
    <cellStyle name="스타일 12 2" xfId="6287"/>
    <cellStyle name="스타일 13" xfId="6288"/>
    <cellStyle name="스타일 13 2" xfId="6289"/>
    <cellStyle name="스타일 13 3" xfId="6290"/>
    <cellStyle name="스타일 14" xfId="6291"/>
    <cellStyle name="스타일 14 2" xfId="6292"/>
    <cellStyle name="스타일 14 3" xfId="6293"/>
    <cellStyle name="스타일 2" xfId="6294"/>
    <cellStyle name="스타일 2 2" xfId="6295"/>
    <cellStyle name="스타일 2 3" xfId="6296"/>
    <cellStyle name="스타일 3" xfId="6297"/>
    <cellStyle name="스타일 3 2" xfId="6298"/>
    <cellStyle name="스타일 4" xfId="6299"/>
    <cellStyle name="스타일 4 2" xfId="6300"/>
    <cellStyle name="스타일 4 3" xfId="6301"/>
    <cellStyle name="스타일 5" xfId="6302"/>
    <cellStyle name="스타일 5 2" xfId="6303"/>
    <cellStyle name="스타일 6" xfId="6304"/>
    <cellStyle name="스타일 6 2" xfId="6305"/>
    <cellStyle name="스타일 7" xfId="6306"/>
    <cellStyle name="스타일 7 2" xfId="6307"/>
    <cellStyle name="스타일 7 3" xfId="6308"/>
    <cellStyle name="스타일 8" xfId="6309"/>
    <cellStyle name="스타일 8 2" xfId="6310"/>
    <cellStyle name="스타일 9" xfId="6311"/>
    <cellStyle name="스타일 9 2" xfId="6312"/>
    <cellStyle name="스타일 9 3" xfId="6313"/>
    <cellStyle name="안건회계법인" xfId="6320"/>
    <cellStyle name="안건회계법인 2" xfId="6321"/>
    <cellStyle name="연결된 셀" xfId="6322"/>
    <cellStyle name="요약" xfId="6323"/>
    <cellStyle name="원" xfId="6324"/>
    <cellStyle name="원 2" xfId="6325"/>
    <cellStyle name="원 3" xfId="6326"/>
    <cellStyle name="유입" xfId="6328"/>
    <cellStyle name="유입 2" xfId="6329"/>
    <cellStyle name="유입 3" xfId="6330"/>
    <cellStyle name="입력" xfId="6331"/>
    <cellStyle name="자리수" xfId="6333"/>
    <cellStyle name="자리수0" xfId="6334"/>
    <cellStyle name="자리수0 2" xfId="6335"/>
    <cellStyle name="제목" xfId="6336"/>
    <cellStyle name="제목 1" xfId="6337"/>
    <cellStyle name="제목 2" xfId="6338"/>
    <cellStyle name="제목 3" xfId="6339"/>
    <cellStyle name="제목 4" xfId="6340"/>
    <cellStyle name="좋음" xfId="6341"/>
    <cellStyle name="지정되지 않음" xfId="6342"/>
    <cellStyle name="지정되지 않음 2" xfId="6343"/>
    <cellStyle name="출력" xfId="6344"/>
    <cellStyle name="콤냡?&lt;_x000f_$??: `1_1 " xfId="6346"/>
    <cellStyle name="콤마 [0?업전 (2)2) (수)???????L낺" xfId="6347"/>
    <cellStyle name="콤마 [0?업전 (2)2) (수)???????L낺 2" xfId="6348"/>
    <cellStyle name="콤마 [0]_  종  합  " xfId="6349"/>
    <cellStyle name="콤마,_x0005__x0014_" xfId="6350"/>
    <cellStyle name="콤마_  종  합  " xfId="6351"/>
    <cellStyle name="타이틀" xfId="6352"/>
    <cellStyle name="타이틀 2" xfId="6353"/>
    <cellStyle name="타이틀 3" xfId="6354"/>
    <cellStyle name="통화 ?]_제조1부1과 현황 " xfId="6355"/>
    <cellStyle name="통화 [0] 2" xfId="6356"/>
    <cellStyle name="통화 [0] 2 2" xfId="6357"/>
    <cellStyle name="통화 [0] 2 3" xfId="6358"/>
    <cellStyle name="통화 [0] 3" xfId="6359"/>
    <cellStyle name="통화_订单 原本" xfId="6360"/>
    <cellStyle name="퍼센트" xfId="6361"/>
    <cellStyle name="퍼센트 2" xfId="6362"/>
    <cellStyle name="표10" xfId="6363"/>
    <cellStyle name="표10 2" xfId="6364"/>
    <cellStyle name="표10 3" xfId="6365"/>
    <cellStyle name="표13" xfId="6366"/>
    <cellStyle name="표13 2" xfId="6367"/>
    <cellStyle name="표13 3" xfId="6368"/>
    <cellStyle name="표준 10" xfId="6369"/>
    <cellStyle name="표준 10 2" xfId="6370"/>
    <cellStyle name="표준 10 2 2" xfId="6371"/>
    <cellStyle name="표준 10 2 3" xfId="6372"/>
    <cellStyle name="표준 10 3" xfId="6373"/>
    <cellStyle name="표준 10 4" xfId="6374"/>
    <cellStyle name="표준 11" xfId="6375"/>
    <cellStyle name="표준 11 2" xfId="6376"/>
    <cellStyle name="표준 11 2 2" xfId="6377"/>
    <cellStyle name="표준 11 2 3" xfId="6378"/>
    <cellStyle name="표준 11 3" xfId="6379"/>
    <cellStyle name="표준 11 3 2" xfId="6380"/>
    <cellStyle name="표준 11 3 2 2" xfId="6381"/>
    <cellStyle name="표준 11 3 2 3" xfId="6382"/>
    <cellStyle name="표준 11 3 3" xfId="6383"/>
    <cellStyle name="표준 11 4" xfId="6384"/>
    <cellStyle name="표준 11 5" xfId="6385"/>
    <cellStyle name="표준 12" xfId="6386"/>
    <cellStyle name="표준 12 2" xfId="6387"/>
    <cellStyle name="표준 12 3" xfId="6388"/>
    <cellStyle name="표준 13" xfId="6389"/>
    <cellStyle name="표준 13 2" xfId="6390"/>
    <cellStyle name="표준 13 3" xfId="6391"/>
    <cellStyle name="표준 14" xfId="6392"/>
    <cellStyle name="표준 14 2" xfId="6393"/>
    <cellStyle name="표준 14 3" xfId="6394"/>
    <cellStyle name="표준 15" xfId="6395"/>
    <cellStyle name="표준 2" xfId="6396"/>
    <cellStyle name="표준 2 10" xfId="6397"/>
    <cellStyle name="표준 2 10 2" xfId="6398"/>
    <cellStyle name="표준 2 10 3" xfId="6399"/>
    <cellStyle name="표준 2 11" xfId="6400"/>
    <cellStyle name="표준 2 12" xfId="6401"/>
    <cellStyle name="표준 2 13" xfId="6402"/>
    <cellStyle name="표준 2 17" xfId="6403"/>
    <cellStyle name="표준 2 17 2" xfId="6404"/>
    <cellStyle name="표준 2 17 2 2" xfId="6405"/>
    <cellStyle name="표준 2 17 2 3" xfId="6406"/>
    <cellStyle name="표준 2 17 3" xfId="6407"/>
    <cellStyle name="표준 2 17_JSS-013 견적 관련 (2011.01.04- 보고용)" xfId="6408"/>
    <cellStyle name="표준 2 2" xfId="6409"/>
    <cellStyle name="표준 2 2 2" xfId="6410"/>
    <cellStyle name="표준 2 2 2 2" xfId="6411"/>
    <cellStyle name="표준 2 2 2 2 2" xfId="6412"/>
    <cellStyle name="표준 2 2 2 3" xfId="6413"/>
    <cellStyle name="표준 2 2 2_JSS-013 견적 관련 (2011.01.04- 보고용)" xfId="6414"/>
    <cellStyle name="표준 2 2 3" xfId="6415"/>
    <cellStyle name="표준 2 2 4" xfId="6416"/>
    <cellStyle name="표준 2 2_견적서(JSS 003C) 101030(검토)" xfId="6417"/>
    <cellStyle name="표준 2 28" xfId="6418"/>
    <cellStyle name="표준 2 28 2" xfId="6419"/>
    <cellStyle name="표준 2 28 3" xfId="6420"/>
    <cellStyle name="표준 2 3" xfId="6421"/>
    <cellStyle name="표준 2 3 2" xfId="6422"/>
    <cellStyle name="표준 2 3 3" xfId="6423"/>
    <cellStyle name="표준 2 4" xfId="6424"/>
    <cellStyle name="표준 2 4 2" xfId="6425"/>
    <cellStyle name="표준 2 4 3" xfId="6426"/>
    <cellStyle name="표준 2 5" xfId="6427"/>
    <cellStyle name="표준 2 5 2" xfId="6428"/>
    <cellStyle name="표준 2 5 3" xfId="6429"/>
    <cellStyle name="표준 2 6" xfId="6430"/>
    <cellStyle name="표준 2 6 2" xfId="6431"/>
    <cellStyle name="표준 2 6 3" xfId="6432"/>
    <cellStyle name="표준 2 7" xfId="6433"/>
    <cellStyle name="표준 2 7 2" xfId="6434"/>
    <cellStyle name="표준 2 7 3" xfId="6435"/>
    <cellStyle name="표준 2 8" xfId="6436"/>
    <cellStyle name="표준 2 8 2" xfId="6437"/>
    <cellStyle name="표준 2 8 3" xfId="6438"/>
    <cellStyle name="표준 2 9" xfId="6439"/>
    <cellStyle name="표준 2 9 2" xfId="6440"/>
    <cellStyle name="표준 2 9 3" xfId="6441"/>
    <cellStyle name="표준 2_2010년 재료비 계획" xfId="6442"/>
    <cellStyle name="표준 3" xfId="6443"/>
    <cellStyle name="표준 3 2" xfId="6444"/>
    <cellStyle name="표준 3 2 2" xfId="6445"/>
    <cellStyle name="표준 3 2 2 2" xfId="6446"/>
    <cellStyle name="표준 3 2 2 3" xfId="6447"/>
    <cellStyle name="표준 3 2 3" xfId="6448"/>
    <cellStyle name="표준 3 2 3 2" xfId="6449"/>
    <cellStyle name="표준 3 2 3 2 2" xfId="6450"/>
    <cellStyle name="표준 3 2 3 2 3" xfId="6451"/>
    <cellStyle name="표준 3 2 3 3" xfId="6452"/>
    <cellStyle name="표준 3 2 4" xfId="6453"/>
    <cellStyle name="표준 3 2 5" xfId="6454"/>
    <cellStyle name="표준 3 3" xfId="6455"/>
    <cellStyle name="표준 3 3 2" xfId="6456"/>
    <cellStyle name="표준 3 4" xfId="6457"/>
    <cellStyle name="표준 3 4 2" xfId="6458"/>
    <cellStyle name="표준 3 5" xfId="6459"/>
    <cellStyle name="표준 3 5 2" xfId="6460"/>
    <cellStyle name="표준 3 6" xfId="6461"/>
    <cellStyle name="표준 3 6 2" xfId="6462"/>
    <cellStyle name="표준 3 6 3" xfId="6463"/>
    <cellStyle name="표준 3 7" xfId="6464"/>
    <cellStyle name="표준 3 8" xfId="6465"/>
    <cellStyle name="표준 3_2010년 1분기 손익분기(재산출 12.01)" xfId="6466"/>
    <cellStyle name="표준 4" xfId="6467"/>
    <cellStyle name="표준 4 2" xfId="6468"/>
    <cellStyle name="표준 4 2 2" xfId="6469"/>
    <cellStyle name="표준 4 3" xfId="6470"/>
    <cellStyle name="표준 4 3 2" xfId="6471"/>
    <cellStyle name="표준 4 3 3" xfId="6472"/>
    <cellStyle name="표준 4 4" xfId="6473"/>
    <cellStyle name="표준 4 5" xfId="6474"/>
    <cellStyle name="표준 4 6" xfId="6475"/>
    <cellStyle name="표준 4_2010년 재료비 계획" xfId="6476"/>
    <cellStyle name="표준 5" xfId="6477"/>
    <cellStyle name="표준 5 2" xfId="6478"/>
    <cellStyle name="표준 5 2 2" xfId="6479"/>
    <cellStyle name="표준 5 2 3" xfId="6480"/>
    <cellStyle name="표준 5 3" xfId="6481"/>
    <cellStyle name="표준 5 3 2" xfId="6482"/>
    <cellStyle name="표준 5 3 2 2" xfId="6483"/>
    <cellStyle name="표준 5 3 2 3" xfId="6484"/>
    <cellStyle name="표준 5 3 3" xfId="6485"/>
    <cellStyle name="표준 5 3 3 2" xfId="6486"/>
    <cellStyle name="표준 5 3 3 2 2" xfId="6487"/>
    <cellStyle name="표준 5 3 3 2 3" xfId="6488"/>
    <cellStyle name="표준 5 3 3 3" xfId="6489"/>
    <cellStyle name="표준 5 3 4" xfId="6490"/>
    <cellStyle name="표준 5 3 5" xfId="6491"/>
    <cellStyle name="표준 5 4" xfId="6492"/>
    <cellStyle name="표준 5 4 2" xfId="6493"/>
    <cellStyle name="표준 5 5" xfId="6494"/>
    <cellStyle name="표준 5 5 2" xfId="6495"/>
    <cellStyle name="표준 5 5 3" xfId="6496"/>
    <cellStyle name="표준 5 6" xfId="6497"/>
    <cellStyle name="표준 5 7" xfId="6498"/>
    <cellStyle name="표준 5_견적서(JSS 003C) 101030(검토)" xfId="6499"/>
    <cellStyle name="표준 6" xfId="6500"/>
    <cellStyle name="표준 6 2" xfId="6501"/>
    <cellStyle name="표준 6 2 2" xfId="6502"/>
    <cellStyle name="표준 6 2 3" xfId="6503"/>
    <cellStyle name="표준 6 3" xfId="6504"/>
    <cellStyle name="표준 6 4" xfId="6505"/>
    <cellStyle name="표준 7" xfId="6506"/>
    <cellStyle name="표준 7 2" xfId="6507"/>
    <cellStyle name="표준 7 2 2" xfId="6508"/>
    <cellStyle name="표준 7 2 3" xfId="6509"/>
    <cellStyle name="표준 7 3" xfId="6510"/>
    <cellStyle name="표준 7 3 2" xfId="6511"/>
    <cellStyle name="표준 7 3 3" xfId="6512"/>
    <cellStyle name="표준 7 4" xfId="6513"/>
    <cellStyle name="표준 7 5" xfId="6514"/>
    <cellStyle name="표준 7_견적서(JSS 003C) 101030(검토)" xfId="6515"/>
    <cellStyle name="표준 8" xfId="6516"/>
    <cellStyle name="표준 8 2" xfId="6517"/>
    <cellStyle name="표준 8 2 2" xfId="6518"/>
    <cellStyle name="표준 8 2 3" xfId="6519"/>
    <cellStyle name="표준 8 3" xfId="6520"/>
    <cellStyle name="표준 8 4" xfId="6521"/>
    <cellStyle name="표준 9" xfId="6522"/>
    <cellStyle name="표준 9 2" xfId="6523"/>
    <cellStyle name="표준 9 3" xfId="6524"/>
    <cellStyle name="표준(22)" xfId="6525"/>
    <cellStyle name="표준_●　監査事前指導指摘事項" xfId="6526"/>
    <cellStyle name="표준22" xfId="6527"/>
    <cellStyle name="하이퍼링크 2" xfId="6528"/>
    <cellStyle name="하이퍼링크 2 2" xfId="6529"/>
    <cellStyle name="하이퍼링크 2 3" xfId="6530"/>
    <cellStyle name="하이퍼링크_06년03월 동관대진 현지발주" xfId="6531"/>
    <cellStyle name="합산" xfId="6532"/>
    <cellStyle name="합산 2" xfId="6533"/>
    <cellStyle name="화폐기호" xfId="6534"/>
    <cellStyle name="화폐기호 2" xfId="6535"/>
    <cellStyle name="화폐기호 3" xfId="6536"/>
    <cellStyle name="화폐기호0" xfId="6537"/>
    <cellStyle name="화폐기호0 2" xfId="6538"/>
    <cellStyle name="화폐기호0 3" xfId="6539"/>
    <cellStyle name="훐r?손익1" xfId="6542"/>
    <cellStyle name="훐r?손익1 2" xfId="6543"/>
    <cellStyle name="훐r?손익1 3" xfId="6544"/>
    <cellStyle name="一般_DELL5.1 PCBA BOM2" xfId="6638"/>
    <cellStyle name="千位[0]_laroux" xfId="6550"/>
    <cellStyle name="千位_laroux" xfId="6551"/>
    <cellStyle name="千位分隔 2" xfId="6552"/>
    <cellStyle name="千位分隔 2 2" xfId="6553"/>
    <cellStyle name="千位分隔 2 3" xfId="6554"/>
    <cellStyle name="千位分隔 3" xfId="6555"/>
    <cellStyle name="千位分隔 4" xfId="9"/>
    <cellStyle name="千位分隔 5" xfId="6556"/>
    <cellStyle name="千位分隔[0] 2" xfId="6557"/>
    <cellStyle name="千位分隔[0] 2 2" xfId="6558"/>
    <cellStyle name="千位分隔[0] 2 2 2" xfId="6559"/>
    <cellStyle name="千位分隔[0] 2 2 2 2" xfId="6560"/>
    <cellStyle name="千位分隔[0] 2 2 3" xfId="6561"/>
    <cellStyle name="千位分隔[0] 2 3" xfId="6562"/>
    <cellStyle name="千位分隔[0] 2 3 2" xfId="6563"/>
    <cellStyle name="千位分隔[0] 2 4" xfId="6564"/>
    <cellStyle name="千位分隔[0] 2 5" xfId="6565"/>
    <cellStyle name="千位分隔[0] 2 6" xfId="6566"/>
    <cellStyle name="千位分隔[0] 3" xfId="6567"/>
    <cellStyle name="千位分隔[0] 3 2" xfId="6568"/>
    <cellStyle name="千位分隔[0] 4" xfId="6569"/>
    <cellStyle name="千位分隔[0] 5" xfId="6570"/>
    <cellStyle name="千位分隔[0] 6" xfId="6571"/>
    <cellStyle name="千位分隔[0] 8 4 4" xfId="6572"/>
    <cellStyle name="千位分隔[0] 9 2 3" xfId="6573"/>
    <cellStyle name="千位分隔[0] 9 4" xfId="6574"/>
    <cellStyle name="千分位[0]_BB" xfId="6548"/>
    <cellStyle name="千分位_BB" xfId="6549"/>
    <cellStyle name="咬訌裝?INCOM1" xfId="6603"/>
    <cellStyle name="咬訌裝?INCOM1 2" xfId="6604"/>
    <cellStyle name="咬訌裝?INCOM1 3" xfId="6605"/>
    <cellStyle name="咬訌裝?INCOM10" xfId="6606"/>
    <cellStyle name="咬訌裝?INCOM10 2" xfId="6607"/>
    <cellStyle name="咬訌裝?INCOM10 3" xfId="6608"/>
    <cellStyle name="咬訌裝?INCOM2" xfId="6609"/>
    <cellStyle name="咬訌裝?INCOM2 2" xfId="6610"/>
    <cellStyle name="咬訌裝?INCOM2 3" xfId="6611"/>
    <cellStyle name="咬訌裝?INCOM3" xfId="6612"/>
    <cellStyle name="咬訌裝?INCOM3 2" xfId="6613"/>
    <cellStyle name="咬訌裝?INCOM3 3" xfId="6614"/>
    <cellStyle name="咬訌裝?INCOM4" xfId="6615"/>
    <cellStyle name="咬訌裝?INCOM4 2" xfId="6616"/>
    <cellStyle name="咬訌裝?INCOM4 3" xfId="6617"/>
    <cellStyle name="咬訌裝?INCOM5" xfId="6618"/>
    <cellStyle name="咬訌裝?INCOM5 2" xfId="6619"/>
    <cellStyle name="咬訌裝?INCOM5 3" xfId="6620"/>
    <cellStyle name="咬訌裝?INCOM6" xfId="6621"/>
    <cellStyle name="咬訌裝?INCOM6 2" xfId="6622"/>
    <cellStyle name="咬訌裝?INCOM6 3" xfId="6623"/>
    <cellStyle name="咬訌裝?INCOM7" xfId="6624"/>
    <cellStyle name="咬訌裝?INCOM7 2" xfId="6625"/>
    <cellStyle name="咬訌裝?INCOM7 3" xfId="6626"/>
    <cellStyle name="咬訌裝?INCOM8" xfId="6627"/>
    <cellStyle name="咬訌裝?INCOM8 2" xfId="6628"/>
    <cellStyle name="咬訌裝?INCOM8 3" xfId="6629"/>
    <cellStyle name="咬訌裝?INCOM9" xfId="6630"/>
    <cellStyle name="咬訌裝?INCOM9 2" xfId="6631"/>
    <cellStyle name="咬訌裝?INCOM9 3" xfId="6632"/>
    <cellStyle name="咬訌裝?PRIB11" xfId="6633"/>
    <cellStyle name="咬訌裝?PRIB11 2" xfId="6634"/>
    <cellStyle name="咬訌裝?PRIB11 3" xfId="6635"/>
    <cellStyle name="咬訌裝?report-2 " xfId="6636"/>
    <cellStyle name="咬訌裝?report-2  2" xfId="6637"/>
    <cellStyle name="外 貨  借 入" xfId="6592"/>
    <cellStyle name="外 貨  借 入 2" xfId="6593"/>
    <cellStyle name="好 2" xfId="6003"/>
    <cellStyle name="好_20091006" xfId="6004"/>
    <cellStyle name="好_20091006 2" xfId="6005"/>
    <cellStyle name="好_20091221SOP" xfId="6006"/>
    <cellStyle name="好_20091221SOP 2" xfId="6007"/>
    <cellStyle name="好_31. 45주차계획(11.06일 기준)" xfId="6008"/>
    <cellStyle name="好_31. 45주차계획(11.06일 기준) 2" xfId="6009"/>
    <cellStyle name="好_31. 45주차계획(11.06일 기준) 3" xfId="6010"/>
    <cellStyle name="好_32. 45주차 계획(11.06일 기준)" xfId="6011"/>
    <cellStyle name="好_32. 45주차 계획(11.06일 기준) 2" xfId="6012"/>
    <cellStyle name="好_32. 45주차 계획(11.06일 기준) 3" xfId="6013"/>
    <cellStyle name="好_32. 45주차 계획(11.06일 기준)_3.09 W3 계획(01.15 일 기준)" xfId="6014"/>
    <cellStyle name="好_32. 45주차 계획(11.06일 기준)_3.09 W3 계획(01.15 일 기준) 2" xfId="6015"/>
    <cellStyle name="好_32. 45주차 계획(11.06일 기준)_3.09 W3 계획(01.15 일 기준) 3" xfId="6016"/>
    <cellStyle name="好_JSS-301401 (TWEETER) 견적 관련(2010.12.13)" xfId="6017"/>
    <cellStyle name="好_JSS-301401 (TWEETER) 견적서" xfId="6018"/>
    <cellStyle name="好_JSSM-013" xfId="6019"/>
    <cellStyle name="好_JSSM-013 (2)" xfId="6020"/>
    <cellStyle name="好_JSSM-013 (2) 2" xfId="6021"/>
    <cellStyle name="好_JSSM-013 (2) 3" xfId="6022"/>
    <cellStyle name="好_JSSM-013 2" xfId="6023"/>
    <cellStyle name="好_JSSM-013 3" xfId="6024"/>
    <cellStyle name="好_JSSM-013 4" xfId="6025"/>
    <cellStyle name="好_JSSM-013 5" xfId="6026"/>
    <cellStyle name="好_JSSM-013 6" xfId="6027"/>
    <cellStyle name="好_Sheet1" xfId="6028"/>
    <cellStyle name="好_Sheet1 2" xfId="6029"/>
    <cellStyle name="好_Sheet1 3" xfId="6030"/>
    <cellStyle name="好_Sheet1_1" xfId="6031"/>
    <cellStyle name="好_Sheet1_1 2" xfId="6032"/>
    <cellStyle name="好_Sheet1_1 3" xfId="6033"/>
    <cellStyle name="好_Sheet1_Sheet2" xfId="6034"/>
    <cellStyle name="好_Sheet1_Sheet2 2" xfId="6035"/>
    <cellStyle name="好_Sheet1_Sheet2 3" xfId="6036"/>
    <cellStyle name="好_Sheet1_원본(동관)" xfId="6037"/>
    <cellStyle name="好_Sheet1_원본(동관) 2" xfId="6038"/>
    <cellStyle name="好_Sheet1_원본(동관) 3" xfId="6039"/>
    <cellStyle name="好_Sheet2" xfId="6040"/>
    <cellStyle name="好_Sheet2 2" xfId="6041"/>
    <cellStyle name="好_Sheet2 3" xfId="6042"/>
    <cellStyle name="好_Sheet3" xfId="6043"/>
    <cellStyle name="好_Sheet3 2" xfId="6044"/>
    <cellStyle name="好_Sheet3 3" xfId="6045"/>
    <cellStyle name="好_SOP090211(1)" xfId="6046"/>
    <cellStyle name="好_SOP090211(1) 2" xfId="6047"/>
    <cellStyle name="好_SOP090211(1) 3" xfId="6048"/>
    <cellStyle name="好_SOP20090114" xfId="6049"/>
    <cellStyle name="好_SOP20090114 2" xfId="6050"/>
    <cellStyle name="好_SOP20090114 3" xfId="6051"/>
    <cellStyle name="好_SOP20090114_0908 주차 계획(02.25일 기준)-1" xfId="6052"/>
    <cellStyle name="好_SOP20090114_0908 주차 계획(02.25일 기준)-1 2" xfId="6053"/>
    <cellStyle name="好_SOP20090114_0908 주차 계획(02.25일 기준)-1 3" xfId="6054"/>
    <cellStyle name="好_SOP20090114_0912주차 계획(03.25일 기준)" xfId="6055"/>
    <cellStyle name="好_SOP20090114_0912주차 계획(03.25일 기준) 2" xfId="6056"/>
    <cellStyle name="好_SOP20090114_0912주차 계획(03.25일 기준) 3" xfId="6057"/>
    <cellStyle name="好_SOP20090114_09-4-01주차 계획(4일 기준)" xfId="6058"/>
    <cellStyle name="好_SOP20090114_09-4-01주차 계획(4일 기준) 2" xfId="6059"/>
    <cellStyle name="好_SOP20090114_09-4-01주차 계획(4일 기준) 3" xfId="6060"/>
    <cellStyle name="好_SOP20090114_12월말 예상재고" xfId="6061"/>
    <cellStyle name="好_SOP20090114_12월말 예상재고 2" xfId="6062"/>
    <cellStyle name="好_SOP20090114_12월말 예상재고 3" xfId="6063"/>
    <cellStyle name="好_SOP20090114_200907015SOP" xfId="6064"/>
    <cellStyle name="好_SOP20090114_200907015SOP 2" xfId="6065"/>
    <cellStyle name="好_SOP20090114_200907015SOP 3" xfId="6066"/>
    <cellStyle name="好_SOP20090114_200907022SOP" xfId="6067"/>
    <cellStyle name="好_SOP20090114_200907022SOP 2" xfId="6068"/>
    <cellStyle name="好_SOP20090114_200907022SOP 3" xfId="6069"/>
    <cellStyle name="好_SOP20090114_W1 생산계획" xfId="6070"/>
    <cellStyle name="好_SOP20090114_W1 생산계획 2" xfId="6071"/>
    <cellStyle name="好_SOP20090114_W1 생산계획 3" xfId="6072"/>
    <cellStyle name="好_SOP20090114_W30 생산 계획(EP)" xfId="6073"/>
    <cellStyle name="好_SOP20090114_W30 생산 계획(EP) 2" xfId="6074"/>
    <cellStyle name="好_SOP20090114_W30 생산 계획(EP) 3" xfId="6075"/>
    <cellStyle name="好_SOP20090114_w40 생산 계획(EP)" xfId="6076"/>
    <cellStyle name="好_SOP20090114_w40 생산 계획(EP) 2" xfId="6077"/>
    <cellStyle name="好_SOP20090114_w40 생산 계획(EP) 3" xfId="6078"/>
    <cellStyle name="好_SOP20090114_w41 생산 계획(EP)" xfId="6079"/>
    <cellStyle name="好_SOP20090114_w41 생산 계획(EP) 2" xfId="6080"/>
    <cellStyle name="好_SOP20090114_w41 생산 계획(EP) 3" xfId="6081"/>
    <cellStyle name="好_SOP20090114_w42 생산 계획 (EP)" xfId="6082"/>
    <cellStyle name="好_SOP20090114_w42 생산 계획 (EP) 2" xfId="6083"/>
    <cellStyle name="好_SOP20090114_w42 생산 계획 (EP) 3" xfId="6084"/>
    <cellStyle name="好_SOP20090114_W43_생산_계획(EP)xls" xfId="6085"/>
    <cellStyle name="好_SOP20090114_W43_생산_계획(EP)xls 2" xfId="6086"/>
    <cellStyle name="好_SOP20090114_W43_생산_계획(EP)xls 3" xfId="6087"/>
    <cellStyle name="好_SOP20090114_w44 생산 계획(EP)" xfId="6088"/>
    <cellStyle name="好_SOP20090114_w44 생산 계획(EP) 2" xfId="6089"/>
    <cellStyle name="好_SOP20090114_w44 생산 계획(EP) 3" xfId="6090"/>
    <cellStyle name="好_SOP20090114_W45 생산계획(EP). xls" xfId="6091"/>
    <cellStyle name="好_SOP20090114_W45 생산계획(EP). xls 2" xfId="6092"/>
    <cellStyle name="好_SOP20090114_W45 생산계획(EP). xls 3" xfId="6093"/>
    <cellStyle name="好_SOP20090114_w46 생산 계획(EP) xls" xfId="6094"/>
    <cellStyle name="好_SOP20090114_w46 생산 계획(EP) xls 2" xfId="6095"/>
    <cellStyle name="好_SOP20090114_w46 생산 계획(EP) xls 3" xfId="6096"/>
    <cellStyle name="好_SOP20090114_w46 생산 계획(EP) xls(3)" xfId="6097"/>
    <cellStyle name="好_SOP20090114_w46 생산 계획(EP) xls(3) 2" xfId="6098"/>
    <cellStyle name="好_SOP20090114_w46 생산 계획(EP) xls(3) 3" xfId="6099"/>
    <cellStyle name="好_SOP20090114_W47 생산 계획(EP)" xfId="6100"/>
    <cellStyle name="好_SOP20090114_W47 생산 계획(EP) 2" xfId="6101"/>
    <cellStyle name="好_SOP20090114_W47 생산 계획(EP) 3" xfId="6102"/>
    <cellStyle name="好_SOP20090114_w48__생산_계획_(EP)" xfId="6103"/>
    <cellStyle name="好_SOP20090114_w48__생산_계획_(EP) 2" xfId="6104"/>
    <cellStyle name="好_SOP20090114_w48__생산_계획_(EP) 3" xfId="6105"/>
    <cellStyle name="好_SOP20090114_w49 생산 계획(EP)" xfId="6106"/>
    <cellStyle name="好_SOP20090114_w49 생산 계획(EP) 2" xfId="6107"/>
    <cellStyle name="好_SOP20090114_w49 생산 계획(EP) 3" xfId="6108"/>
    <cellStyle name="好_SOP20090114_W50 생산계획 (EP)" xfId="6109"/>
    <cellStyle name="好_SOP20090114_W50 생산계획 (EP) 2" xfId="6110"/>
    <cellStyle name="好_SOP20090114_W50 생산계획 (EP) 3" xfId="6111"/>
    <cellStyle name="好_SOP20090114_w51 생산계획(EP)" xfId="6112"/>
    <cellStyle name="好_SOP20090114_w51 생산계획(EP) 2" xfId="6113"/>
    <cellStyle name="好_SOP20090114_w51 생산계획(EP) 3" xfId="6114"/>
    <cellStyle name="好_SOP20090114_W52 생산 계획(EP)" xfId="6115"/>
    <cellStyle name="好_SOP20090114_W52 생산 계획(EP) 2" xfId="6116"/>
    <cellStyle name="好_SOP20090114_W52 생산 계획(EP) 3" xfId="6117"/>
    <cellStyle name="好_SOP20090114_w53 생산계획(EP)" xfId="6118"/>
    <cellStyle name="好_SOP20090114_w53 생산계획(EP) 2" xfId="6119"/>
    <cellStyle name="好_SOP20090114_w53 생산계획(EP) 3" xfId="6120"/>
    <cellStyle name="好_SOP20090114_원본(동관)" xfId="6121"/>
    <cellStyle name="好_SOP20090114_원본(동관) 2" xfId="6122"/>
    <cellStyle name="好_SOP20090114_원본(동관) 3" xfId="6123"/>
    <cellStyle name="好_SOP20090114_원본(原本)" xfId="6124"/>
    <cellStyle name="好_SOP20090114_원본(原本) 2" xfId="6125"/>
    <cellStyle name="好_SOP20090114_원본(原本) 3" xfId="6126"/>
    <cellStyle name="好_SOP20090218(1)" xfId="6127"/>
    <cellStyle name="好_SOP20090218(1) 2" xfId="6128"/>
    <cellStyle name="好_SOP20090218(1) 3" xfId="6129"/>
    <cellStyle name="好_SOP20090218(1)_0908 주차 계획(02.25일 기준)-1" xfId="6130"/>
    <cellStyle name="好_SOP20090218(1)_0908 주차 계획(02.25일 기준)-1 2" xfId="6131"/>
    <cellStyle name="好_SOP20090218(1)_0908 주차 계획(02.25일 기준)-1 3" xfId="6132"/>
    <cellStyle name="好_sop-20090225-upload(1)" xfId="6133"/>
    <cellStyle name="好_sop-20090225-upload(1) 2" xfId="6134"/>
    <cellStyle name="好_sop-20090225-upload(1) 3" xfId="6135"/>
    <cellStyle name="好_sop-20090225-upload(1)_0908 주차 계획(02.25일 기준)-1" xfId="6136"/>
    <cellStyle name="好_sop-20090225-upload(1)_0908 주차 계획(02.25일 기준)-1 2" xfId="6137"/>
    <cellStyle name="好_sop-20090225-upload(1)_0908 주차 계획(02.25일 기준)-1 3" xfId="6138"/>
    <cellStyle name="好_TW31x14 (1)" xfId="6139"/>
    <cellStyle name="好_TW31x14 (1) 2" xfId="6140"/>
    <cellStyle name="好_TW31x14 (1) 3" xfId="6141"/>
    <cellStyle name="好_Xl0000001" xfId="6142"/>
    <cellStyle name="好_Xl0000001 2" xfId="6143"/>
    <cellStyle name="好_Xl0000001 3" xfId="6144"/>
    <cellStyle name="好_Xl0000002" xfId="6145"/>
    <cellStyle name="好_Xl0000002 2" xfId="6146"/>
    <cellStyle name="好_Xl0000002 3" xfId="6147"/>
    <cellStyle name="好_원본(동관)" xfId="6148"/>
    <cellStyle name="好_원본(동관) 2" xfId="6149"/>
    <cellStyle name="好_원본(동관)_1" xfId="6150"/>
    <cellStyle name="好_원본(동관)_1 2" xfId="6151"/>
    <cellStyle name="好_원본(原本)" xfId="6152"/>
    <cellStyle name="好_원본(原本) 2" xfId="6153"/>
    <cellStyle name="好_원본(原本) 3" xfId="6154"/>
    <cellStyle name="好_원본(原本)_1" xfId="6155"/>
    <cellStyle name="好_원본(原本)_1 2" xfId="6156"/>
    <cellStyle name="好_원본(原本)_2" xfId="6157"/>
    <cellStyle name="好_원본(原本)_2 2" xfId="6158"/>
    <cellStyle name="好_재고 현황" xfId="6159"/>
    <cellStyle name="好_재고 현황 2" xfId="6160"/>
    <cellStyle name="寘嬫愗傝 [0.00]_laroux" xfId="6640"/>
    <cellStyle name="寘嬫愗傝_laroux" xfId="6641"/>
    <cellStyle name="差 2" xfId="5653"/>
    <cellStyle name="差_20091006" xfId="5654"/>
    <cellStyle name="差_20091006 2" xfId="5655"/>
    <cellStyle name="差_20091221SOP" xfId="5656"/>
    <cellStyle name="差_20091221SOP 2" xfId="5657"/>
    <cellStyle name="差_31. 45주차계획(11.06일 기준)" xfId="5658"/>
    <cellStyle name="差_31. 45주차계획(11.06일 기준) 2" xfId="5659"/>
    <cellStyle name="差_31. 45주차계획(11.06일 기준) 2 2" xfId="5660"/>
    <cellStyle name="差_31. 45주차계획(11.06일 기준) 2 3" xfId="5661"/>
    <cellStyle name="差_31. 45주차계획(11.06일 기준) 3" xfId="5662"/>
    <cellStyle name="差_31. 45주차계획(11.06일 기준) 4" xfId="5663"/>
    <cellStyle name="差_32. 45주차 계획(11.06일 기준)" xfId="5664"/>
    <cellStyle name="差_32. 45주차 계획(11.06일 기준) 2" xfId="5665"/>
    <cellStyle name="差_32. 45주차 계획(11.06일 기준) 2 2" xfId="5666"/>
    <cellStyle name="差_32. 45주차 계획(11.06일 기준) 2 3" xfId="5667"/>
    <cellStyle name="差_32. 45주차 계획(11.06일 기준) 3" xfId="5668"/>
    <cellStyle name="差_32. 45주차 계획(11.06일 기준) 4" xfId="5669"/>
    <cellStyle name="差_32. 45주차 계획(11.06일 기준)_3.09 W3 계획(01.15 일 기준)" xfId="5670"/>
    <cellStyle name="差_32. 45주차 계획(11.06일 기준)_3.09 W3 계획(01.15 일 기준) 2" xfId="5671"/>
    <cellStyle name="差_32. 45주차 계획(11.06일 기준)_3.09 W3 계획(01.15 일 기준) 2 2" xfId="5672"/>
    <cellStyle name="差_32. 45주차 계획(11.06일 기준)_3.09 W3 계획(01.15 일 기준) 2 3" xfId="5673"/>
    <cellStyle name="差_32. 45주차 계획(11.06일 기준)_3.09 W3 계획(01.15 일 기준) 3" xfId="5674"/>
    <cellStyle name="差_32. 45주차 계획(11.06일 기준)_3.09 W3 계획(01.15 일 기준) 4" xfId="5675"/>
    <cellStyle name="差_JSS-301401 (TWEETER) 견적 관련(2010.12.13)" xfId="5676"/>
    <cellStyle name="差_JSS-301401 (TWEETER) 견적서" xfId="5677"/>
    <cellStyle name="差_JSSM-013" xfId="5678"/>
    <cellStyle name="差_JSSM-013 (2)" xfId="5679"/>
    <cellStyle name="差_JSSM-013 (2) 2" xfId="5680"/>
    <cellStyle name="差_JSSM-013 (2) 2 2" xfId="5681"/>
    <cellStyle name="差_JSSM-013 (2) 2 3" xfId="5682"/>
    <cellStyle name="差_JSSM-013 (2) 3" xfId="5683"/>
    <cellStyle name="差_JSSM-013 (2) 4" xfId="5684"/>
    <cellStyle name="差_JSSM-013 10" xfId="5685"/>
    <cellStyle name="差_JSSM-013 2" xfId="5686"/>
    <cellStyle name="差_JSSM-013 2 2" xfId="5687"/>
    <cellStyle name="差_JSSM-013 2 3" xfId="5688"/>
    <cellStyle name="差_JSSM-013 3" xfId="5689"/>
    <cellStyle name="差_JSSM-013 3 2" xfId="5690"/>
    <cellStyle name="差_JSSM-013 3 3" xfId="5691"/>
    <cellStyle name="差_JSSM-013 4" xfId="5692"/>
    <cellStyle name="差_JSSM-013 4 2" xfId="5693"/>
    <cellStyle name="差_JSSM-013 4 3" xfId="5694"/>
    <cellStyle name="差_JSSM-013 5" xfId="5695"/>
    <cellStyle name="差_JSSM-013 5 2" xfId="5696"/>
    <cellStyle name="差_JSSM-013 5 3" xfId="5697"/>
    <cellStyle name="差_JSSM-013 6" xfId="5698"/>
    <cellStyle name="差_JSSM-013 7" xfId="5699"/>
    <cellStyle name="差_JSSM-013 8" xfId="5700"/>
    <cellStyle name="差_JSSM-013 9" xfId="5701"/>
    <cellStyle name="差_Sheet1" xfId="5702"/>
    <cellStyle name="差_Sheet1 2" xfId="5703"/>
    <cellStyle name="差_Sheet1_1" xfId="5704"/>
    <cellStyle name="差_Sheet1_1 2" xfId="5705"/>
    <cellStyle name="差_Sheet1_Sheet2" xfId="5706"/>
    <cellStyle name="差_Sheet1_Sheet2 2" xfId="5707"/>
    <cellStyle name="差_Sheet1_원본(동관)" xfId="5708"/>
    <cellStyle name="差_Sheet1_원본(동관) 2" xfId="5709"/>
    <cellStyle name="差_Sheet1_원본(동관) 2 2" xfId="5710"/>
    <cellStyle name="差_Sheet1_원본(동관) 2 3" xfId="5711"/>
    <cellStyle name="差_Sheet1_원본(동관) 3" xfId="5712"/>
    <cellStyle name="差_Sheet1_원본(동관) 4" xfId="5713"/>
    <cellStyle name="差_Sheet2" xfId="5714"/>
    <cellStyle name="差_Sheet2 2" xfId="5715"/>
    <cellStyle name="差_Sheet2 2 2" xfId="5716"/>
    <cellStyle name="差_Sheet2 2 3" xfId="5717"/>
    <cellStyle name="差_Sheet2 3" xfId="5718"/>
    <cellStyle name="差_Sheet2 4" xfId="5719"/>
    <cellStyle name="差_Sheet3" xfId="5720"/>
    <cellStyle name="差_Sheet3 2" xfId="5721"/>
    <cellStyle name="差_Sheet3 2 2" xfId="5722"/>
    <cellStyle name="差_Sheet3 2 3" xfId="5723"/>
    <cellStyle name="差_Sheet3 3" xfId="5724"/>
    <cellStyle name="差_Sheet3 4" xfId="5725"/>
    <cellStyle name="差_SOP090211(1)" xfId="5726"/>
    <cellStyle name="差_SOP090211(1) 2" xfId="5727"/>
    <cellStyle name="差_SOP090211(1) 2 2" xfId="5728"/>
    <cellStyle name="差_SOP090211(1) 2 3" xfId="5729"/>
    <cellStyle name="差_SOP090211(1) 3" xfId="5730"/>
    <cellStyle name="差_SOP090211(1) 4" xfId="5731"/>
    <cellStyle name="差_SOP20090114" xfId="5732"/>
    <cellStyle name="差_SOP20090114 2" xfId="5733"/>
    <cellStyle name="差_SOP20090114 2 2" xfId="5734"/>
    <cellStyle name="差_SOP20090114 2 3" xfId="5735"/>
    <cellStyle name="差_SOP20090114 3" xfId="5736"/>
    <cellStyle name="差_SOP20090114 4" xfId="5737"/>
    <cellStyle name="差_SOP20090114_0908 주차 계획(02.25일 기준)-1" xfId="5738"/>
    <cellStyle name="差_SOP20090114_0908 주차 계획(02.25일 기준)-1 2" xfId="5739"/>
    <cellStyle name="差_SOP20090114_0908 주차 계획(02.25일 기준)-1 2 2" xfId="5740"/>
    <cellStyle name="差_SOP20090114_0908 주차 계획(02.25일 기준)-1 2 3" xfId="5741"/>
    <cellStyle name="差_SOP20090114_0908 주차 계획(02.25일 기준)-1 3" xfId="5742"/>
    <cellStyle name="差_SOP20090114_0908 주차 계획(02.25일 기준)-1 4" xfId="5743"/>
    <cellStyle name="差_SOP20090114_0912주차 계획(03.25일 기준)" xfId="5744"/>
    <cellStyle name="差_SOP20090114_0912주차 계획(03.25일 기준) 2" xfId="5745"/>
    <cellStyle name="差_SOP20090114_0912주차 계획(03.25일 기준) 2 2" xfId="5746"/>
    <cellStyle name="差_SOP20090114_0912주차 계획(03.25일 기준) 2 3" xfId="5747"/>
    <cellStyle name="差_SOP20090114_0912주차 계획(03.25일 기준) 3" xfId="5748"/>
    <cellStyle name="差_SOP20090114_0912주차 계획(03.25일 기준) 4" xfId="5749"/>
    <cellStyle name="差_SOP20090114_09-4-01주차 계획(4일 기준)" xfId="5750"/>
    <cellStyle name="差_SOP20090114_09-4-01주차 계획(4일 기준) 2" xfId="5751"/>
    <cellStyle name="差_SOP20090114_09-4-01주차 계획(4일 기준) 2 2" xfId="5752"/>
    <cellStyle name="差_SOP20090114_09-4-01주차 계획(4일 기준) 2 3" xfId="5753"/>
    <cellStyle name="差_SOP20090114_09-4-01주차 계획(4일 기준) 3" xfId="5754"/>
    <cellStyle name="差_SOP20090114_09-4-01주차 계획(4일 기준) 4" xfId="5755"/>
    <cellStyle name="差_SOP20090114_12월말 예상재고" xfId="5756"/>
    <cellStyle name="差_SOP20090114_12월말 예상재고 2" xfId="5757"/>
    <cellStyle name="差_SOP20090114_12월말 예상재고 2 2" xfId="5758"/>
    <cellStyle name="差_SOP20090114_12월말 예상재고 2 3" xfId="5759"/>
    <cellStyle name="差_SOP20090114_12월말 예상재고 3" xfId="5760"/>
    <cellStyle name="差_SOP20090114_12월말 예상재고 4" xfId="5761"/>
    <cellStyle name="差_SOP20090114_200907015SOP" xfId="5762"/>
    <cellStyle name="差_SOP20090114_200907015SOP 2" xfId="5763"/>
    <cellStyle name="差_SOP20090114_200907015SOP 2 2" xfId="5764"/>
    <cellStyle name="差_SOP20090114_200907015SOP 2 3" xfId="5765"/>
    <cellStyle name="差_SOP20090114_200907015SOP 3" xfId="5766"/>
    <cellStyle name="差_SOP20090114_200907015SOP 4" xfId="5767"/>
    <cellStyle name="差_SOP20090114_200907022SOP" xfId="5768"/>
    <cellStyle name="差_SOP20090114_200907022SOP 2" xfId="5769"/>
    <cellStyle name="差_SOP20090114_200907022SOP 2 2" xfId="5770"/>
    <cellStyle name="差_SOP20090114_200907022SOP 2 3" xfId="5771"/>
    <cellStyle name="差_SOP20090114_200907022SOP 3" xfId="5772"/>
    <cellStyle name="差_SOP20090114_200907022SOP 4" xfId="5773"/>
    <cellStyle name="差_SOP20090114_W1 생산계획" xfId="5774"/>
    <cellStyle name="差_SOP20090114_W1 생산계획 2" xfId="5775"/>
    <cellStyle name="差_SOP20090114_W1 생산계획 2 2" xfId="5776"/>
    <cellStyle name="差_SOP20090114_W1 생산계획 2 3" xfId="5777"/>
    <cellStyle name="差_SOP20090114_W1 생산계획 3" xfId="5778"/>
    <cellStyle name="差_SOP20090114_W1 생산계획 4" xfId="5779"/>
    <cellStyle name="差_SOP20090114_W30 생산 계획(EP)" xfId="5780"/>
    <cellStyle name="差_SOP20090114_W30 생산 계획(EP) 2" xfId="5781"/>
    <cellStyle name="差_SOP20090114_W30 생산 계획(EP) 2 2" xfId="5782"/>
    <cellStyle name="差_SOP20090114_W30 생산 계획(EP) 2 3" xfId="5783"/>
    <cellStyle name="差_SOP20090114_W30 생산 계획(EP) 3" xfId="5784"/>
    <cellStyle name="差_SOP20090114_W30 생산 계획(EP) 4" xfId="5785"/>
    <cellStyle name="差_SOP20090114_w40 생산 계획(EP)" xfId="5786"/>
    <cellStyle name="差_SOP20090114_w40 생산 계획(EP) 2" xfId="5787"/>
    <cellStyle name="差_SOP20090114_w40 생산 계획(EP) 2 2" xfId="5788"/>
    <cellStyle name="差_SOP20090114_w40 생산 계획(EP) 2 3" xfId="5789"/>
    <cellStyle name="差_SOP20090114_w40 생산 계획(EP) 3" xfId="5790"/>
    <cellStyle name="差_SOP20090114_w40 생산 계획(EP) 4" xfId="5791"/>
    <cellStyle name="差_SOP20090114_w41 생산 계획(EP)" xfId="5792"/>
    <cellStyle name="差_SOP20090114_w41 생산 계획(EP) 2" xfId="5793"/>
    <cellStyle name="差_SOP20090114_w41 생산 계획(EP) 2 2" xfId="5794"/>
    <cellStyle name="差_SOP20090114_w41 생산 계획(EP) 2 3" xfId="5795"/>
    <cellStyle name="差_SOP20090114_w41 생산 계획(EP) 3" xfId="5796"/>
    <cellStyle name="差_SOP20090114_w41 생산 계획(EP) 4" xfId="5797"/>
    <cellStyle name="差_SOP20090114_w42 생산 계획 (EP)" xfId="5798"/>
    <cellStyle name="差_SOP20090114_w42 생산 계획 (EP) 2" xfId="5799"/>
    <cellStyle name="差_SOP20090114_w42 생산 계획 (EP) 2 2" xfId="5800"/>
    <cellStyle name="差_SOP20090114_w42 생산 계획 (EP) 2 3" xfId="5801"/>
    <cellStyle name="差_SOP20090114_w42 생산 계획 (EP) 3" xfId="5802"/>
    <cellStyle name="差_SOP20090114_w42 생산 계획 (EP) 4" xfId="5803"/>
    <cellStyle name="差_SOP20090114_W43_생산_계획(EP)xls" xfId="5804"/>
    <cellStyle name="差_SOP20090114_W43_생산_계획(EP)xls 2" xfId="5805"/>
    <cellStyle name="差_SOP20090114_W43_생산_계획(EP)xls 2 2" xfId="5806"/>
    <cellStyle name="差_SOP20090114_W43_생산_계획(EP)xls 2 3" xfId="5807"/>
    <cellStyle name="差_SOP20090114_W43_생산_계획(EP)xls 3" xfId="5808"/>
    <cellStyle name="差_SOP20090114_W43_생산_계획(EP)xls 4" xfId="5809"/>
    <cellStyle name="差_SOP20090114_w44 생산 계획(EP)" xfId="5810"/>
    <cellStyle name="差_SOP20090114_w44 생산 계획(EP) 2" xfId="5811"/>
    <cellStyle name="差_SOP20090114_w44 생산 계획(EP) 2 2" xfId="5812"/>
    <cellStyle name="差_SOP20090114_w44 생산 계획(EP) 2 3" xfId="5813"/>
    <cellStyle name="差_SOP20090114_w44 생산 계획(EP) 3" xfId="5814"/>
    <cellStyle name="差_SOP20090114_w44 생산 계획(EP) 4" xfId="5815"/>
    <cellStyle name="差_SOP20090114_W45 생산계획(EP). xls" xfId="5816"/>
    <cellStyle name="差_SOP20090114_W45 생산계획(EP). xls 2" xfId="5817"/>
    <cellStyle name="差_SOP20090114_W45 생산계획(EP). xls 2 2" xfId="5818"/>
    <cellStyle name="差_SOP20090114_W45 생산계획(EP). xls 2 3" xfId="5819"/>
    <cellStyle name="差_SOP20090114_W45 생산계획(EP). xls 3" xfId="5820"/>
    <cellStyle name="差_SOP20090114_W45 생산계획(EP). xls 4" xfId="5821"/>
    <cellStyle name="差_SOP20090114_w46 생산 계획(EP) xls" xfId="5822"/>
    <cellStyle name="差_SOP20090114_w46 생산 계획(EP) xls 2" xfId="5823"/>
    <cellStyle name="差_SOP20090114_w46 생산 계획(EP) xls 2 2" xfId="5824"/>
    <cellStyle name="差_SOP20090114_w46 생산 계획(EP) xls 2 3" xfId="5825"/>
    <cellStyle name="差_SOP20090114_w46 생산 계획(EP) xls 3" xfId="5826"/>
    <cellStyle name="差_SOP20090114_w46 생산 계획(EP) xls 4" xfId="5827"/>
    <cellStyle name="差_SOP20090114_w46 생산 계획(EP) xls(3)" xfId="5828"/>
    <cellStyle name="差_SOP20090114_w46 생산 계획(EP) xls(3) 2" xfId="5829"/>
    <cellStyle name="差_SOP20090114_w46 생산 계획(EP) xls(3) 2 2" xfId="5830"/>
    <cellStyle name="差_SOP20090114_w46 생산 계획(EP) xls(3) 2 3" xfId="5831"/>
    <cellStyle name="差_SOP20090114_w46 생산 계획(EP) xls(3) 3" xfId="5832"/>
    <cellStyle name="差_SOP20090114_w46 생산 계획(EP) xls(3) 4" xfId="5833"/>
    <cellStyle name="差_SOP20090114_W47 생산 계획(EP)" xfId="5834"/>
    <cellStyle name="差_SOP20090114_W47 생산 계획(EP) 2" xfId="5835"/>
    <cellStyle name="差_SOP20090114_W47 생산 계획(EP) 2 2" xfId="5836"/>
    <cellStyle name="差_SOP20090114_W47 생산 계획(EP) 2 3" xfId="5837"/>
    <cellStyle name="差_SOP20090114_W47 생산 계획(EP) 3" xfId="5838"/>
    <cellStyle name="差_SOP20090114_W47 생산 계획(EP) 4" xfId="5839"/>
    <cellStyle name="差_SOP20090114_w48__생산_계획_(EP)" xfId="5840"/>
    <cellStyle name="差_SOP20090114_w48__생산_계획_(EP) 2" xfId="5841"/>
    <cellStyle name="差_SOP20090114_w48__생산_계획_(EP) 2 2" xfId="5842"/>
    <cellStyle name="差_SOP20090114_w48__생산_계획_(EP) 2 3" xfId="5843"/>
    <cellStyle name="差_SOP20090114_w48__생산_계획_(EP) 3" xfId="5844"/>
    <cellStyle name="差_SOP20090114_w48__생산_계획_(EP) 4" xfId="5845"/>
    <cellStyle name="差_SOP20090114_w49 생산 계획(EP)" xfId="5846"/>
    <cellStyle name="差_SOP20090114_w49 생산 계획(EP) 2" xfId="5847"/>
    <cellStyle name="差_SOP20090114_w49 생산 계획(EP) 2 2" xfId="5848"/>
    <cellStyle name="差_SOP20090114_w49 생산 계획(EP) 2 3" xfId="5849"/>
    <cellStyle name="差_SOP20090114_w49 생산 계획(EP) 3" xfId="5850"/>
    <cellStyle name="差_SOP20090114_w49 생산 계획(EP) 4" xfId="5851"/>
    <cellStyle name="差_SOP20090114_W50 생산계획 (EP)" xfId="5852"/>
    <cellStyle name="差_SOP20090114_W50 생산계획 (EP) 2" xfId="5853"/>
    <cellStyle name="差_SOP20090114_W50 생산계획 (EP) 2 2" xfId="5854"/>
    <cellStyle name="差_SOP20090114_W50 생산계획 (EP) 2 3" xfId="5855"/>
    <cellStyle name="差_SOP20090114_W50 생산계획 (EP) 3" xfId="5856"/>
    <cellStyle name="差_SOP20090114_W50 생산계획 (EP) 4" xfId="5857"/>
    <cellStyle name="差_SOP20090114_w51 생산계획(EP)" xfId="5858"/>
    <cellStyle name="差_SOP20090114_w51 생산계획(EP) 2" xfId="5859"/>
    <cellStyle name="差_SOP20090114_w51 생산계획(EP) 2 2" xfId="5860"/>
    <cellStyle name="差_SOP20090114_w51 생산계획(EP) 2 3" xfId="5861"/>
    <cellStyle name="差_SOP20090114_w51 생산계획(EP) 3" xfId="5862"/>
    <cellStyle name="差_SOP20090114_w51 생산계획(EP) 4" xfId="5863"/>
    <cellStyle name="差_SOP20090114_W52 생산 계획(EP)" xfId="5864"/>
    <cellStyle name="差_SOP20090114_W52 생산 계획(EP) 2" xfId="5865"/>
    <cellStyle name="差_SOP20090114_W52 생산 계획(EP) 2 2" xfId="5866"/>
    <cellStyle name="差_SOP20090114_W52 생산 계획(EP) 2 3" xfId="5867"/>
    <cellStyle name="差_SOP20090114_W52 생산 계획(EP) 3" xfId="5868"/>
    <cellStyle name="差_SOP20090114_W52 생산 계획(EP) 4" xfId="5869"/>
    <cellStyle name="差_SOP20090114_w53 생산계획(EP)" xfId="5870"/>
    <cellStyle name="差_SOP20090114_w53 생산계획(EP) 2" xfId="5871"/>
    <cellStyle name="差_SOP20090114_w53 생산계획(EP) 2 2" xfId="5872"/>
    <cellStyle name="差_SOP20090114_w53 생산계획(EP) 2 3" xfId="5873"/>
    <cellStyle name="差_SOP20090114_w53 생산계획(EP) 3" xfId="5874"/>
    <cellStyle name="差_SOP20090114_w53 생산계획(EP) 4" xfId="5875"/>
    <cellStyle name="差_SOP20090114_원본(동관)" xfId="5876"/>
    <cellStyle name="差_SOP20090114_원본(동관) 2" xfId="5877"/>
    <cellStyle name="差_SOP20090114_원본(동관) 2 2" xfId="5878"/>
    <cellStyle name="差_SOP20090114_원본(동관) 2 3" xfId="5879"/>
    <cellStyle name="差_SOP20090114_원본(동관) 3" xfId="5880"/>
    <cellStyle name="差_SOP20090114_원본(동관) 4" xfId="5881"/>
    <cellStyle name="差_SOP20090114_원본(原本)" xfId="5882"/>
    <cellStyle name="差_SOP20090114_원본(原本) 2" xfId="5883"/>
    <cellStyle name="差_SOP20090114_원본(原本) 2 2" xfId="5884"/>
    <cellStyle name="差_SOP20090114_원본(原本) 2 3" xfId="5885"/>
    <cellStyle name="差_SOP20090114_원본(原本) 3" xfId="5886"/>
    <cellStyle name="差_SOP20090114_원본(原本) 4" xfId="5887"/>
    <cellStyle name="差_SOP20090218(1)" xfId="5888"/>
    <cellStyle name="差_SOP20090218(1) 2" xfId="5889"/>
    <cellStyle name="差_SOP20090218(1) 2 2" xfId="5890"/>
    <cellStyle name="差_SOP20090218(1) 2 3" xfId="5891"/>
    <cellStyle name="差_SOP20090218(1) 3" xfId="5892"/>
    <cellStyle name="差_SOP20090218(1) 4" xfId="5893"/>
    <cellStyle name="差_SOP20090218(1)_0908 주차 계획(02.25일 기준)-1" xfId="5894"/>
    <cellStyle name="差_SOP20090218(1)_0908 주차 계획(02.25일 기준)-1 2" xfId="5895"/>
    <cellStyle name="差_SOP20090218(1)_0908 주차 계획(02.25일 기준)-1 2 2" xfId="5896"/>
    <cellStyle name="差_SOP20090218(1)_0908 주차 계획(02.25일 기준)-1 2 3" xfId="5897"/>
    <cellStyle name="差_SOP20090218(1)_0908 주차 계획(02.25일 기준)-1 3" xfId="5898"/>
    <cellStyle name="差_SOP20090218(1)_0908 주차 계획(02.25일 기준)-1 4" xfId="5899"/>
    <cellStyle name="差_sop-20090225-upload(1)" xfId="5900"/>
    <cellStyle name="差_sop-20090225-upload(1) 2" xfId="5901"/>
    <cellStyle name="差_sop-20090225-upload(1) 2 2" xfId="5902"/>
    <cellStyle name="差_sop-20090225-upload(1) 2 3" xfId="5903"/>
    <cellStyle name="差_sop-20090225-upload(1) 3" xfId="5904"/>
    <cellStyle name="差_sop-20090225-upload(1) 4" xfId="5905"/>
    <cellStyle name="差_sop-20090225-upload(1)_0908 주차 계획(02.25일 기준)-1" xfId="5906"/>
    <cellStyle name="差_sop-20090225-upload(1)_0908 주차 계획(02.25일 기준)-1 2" xfId="5907"/>
    <cellStyle name="差_sop-20090225-upload(1)_0908 주차 계획(02.25일 기준)-1 2 2" xfId="5908"/>
    <cellStyle name="差_sop-20090225-upload(1)_0908 주차 계획(02.25일 기준)-1 2 3" xfId="5909"/>
    <cellStyle name="差_sop-20090225-upload(1)_0908 주차 계획(02.25일 기준)-1 3" xfId="5910"/>
    <cellStyle name="差_sop-20090225-upload(1)_0908 주차 계획(02.25일 기준)-1 4" xfId="5911"/>
    <cellStyle name="差_TW31x14 (1)" xfId="5912"/>
    <cellStyle name="差_TW31x14 (1) 2" xfId="5913"/>
    <cellStyle name="差_TW31x14 (1) 2 2" xfId="5914"/>
    <cellStyle name="差_TW31x14 (1) 2 3" xfId="5915"/>
    <cellStyle name="差_TW31x14 (1) 3" xfId="5916"/>
    <cellStyle name="差_TW31x14 (1) 4" xfId="5917"/>
    <cellStyle name="差_Xl0000001" xfId="5918"/>
    <cellStyle name="差_Xl0000001 2" xfId="5919"/>
    <cellStyle name="差_Xl0000002" xfId="5920"/>
    <cellStyle name="差_Xl0000002 2" xfId="5921"/>
    <cellStyle name="差_원본(동관)" xfId="5922"/>
    <cellStyle name="差_원본(동관) 2" xfId="5923"/>
    <cellStyle name="差_원본(동관)_1" xfId="5924"/>
    <cellStyle name="差_원본(동관)_1 2" xfId="5925"/>
    <cellStyle name="差_원본(原本)" xfId="5926"/>
    <cellStyle name="差_원본(原本) 2" xfId="5927"/>
    <cellStyle name="差_원본(原本) 2 2" xfId="5928"/>
    <cellStyle name="差_원본(原本) 2 3" xfId="5929"/>
    <cellStyle name="差_원본(原本) 3" xfId="5930"/>
    <cellStyle name="差_원본(原本) 4" xfId="5931"/>
    <cellStyle name="差_원본(原本)_1" xfId="5932"/>
    <cellStyle name="差_원본(原本)_1 2" xfId="5933"/>
    <cellStyle name="差_원본(原本)_2" xfId="5934"/>
    <cellStyle name="差_원본(原本)_2 2" xfId="5935"/>
    <cellStyle name="差_재고 현황" xfId="5936"/>
    <cellStyle name="差_재고 현황 2" xfId="5937"/>
    <cellStyle name="常?_601月材料 C-Mic" xfId="5938"/>
    <cellStyle name="常规 10 2 3" xfId="5939"/>
    <cellStyle name="常规 10 4" xfId="5940"/>
    <cellStyle name="常规 2" xfId="5941"/>
    <cellStyle name="常规 2 2" xfId="5942"/>
    <cellStyle name="常规 2 2 2" xfId="5943"/>
    <cellStyle name="常规 2 2 3" xfId="5944"/>
    <cellStyle name="常规 2 2 4" xfId="5945"/>
    <cellStyle name="常规 2 3" xfId="5946"/>
    <cellStyle name="常规 2 3 2" xfId="5947"/>
    <cellStyle name="常规 2 4" xfId="5948"/>
    <cellStyle name="常规 2 5" xfId="5949"/>
    <cellStyle name="常规 3" xfId="5950"/>
    <cellStyle name="常规 3 2" xfId="5951"/>
    <cellStyle name="常规 3 2 2" xfId="5952"/>
    <cellStyle name="常规 3 2 3" xfId="5953"/>
    <cellStyle name="常规 3 3" xfId="5954"/>
    <cellStyle name="常规 3 4" xfId="5955"/>
    <cellStyle name="常规 3 5" xfId="5956"/>
    <cellStyle name="常规 4" xfId="5957"/>
    <cellStyle name="常规 4 2" xfId="5958"/>
    <cellStyle name="常规 5" xfId="5"/>
    <cellStyle name="常规 5 2" xfId="5959"/>
    <cellStyle name="常规 5 3" xfId="5960"/>
    <cellStyle name="常规 6" xfId="5961"/>
    <cellStyle name="常规 6 2" xfId="5962"/>
    <cellStyle name="常规 7" xfId="5963"/>
    <cellStyle name="常规 8" xfId="5964"/>
    <cellStyle name="常规 8 2" xfId="5965"/>
    <cellStyle name="常规 9" xfId="5966"/>
    <cellStyle name="常规 9 4 4" xfId="5967"/>
    <cellStyle name="常规_0523月份订单管理台帐" xfId="8"/>
    <cellStyle name="常规_Sheet1" xfId="6"/>
    <cellStyle name="常规_Sheet1 3" xfId="7"/>
    <cellStyle name="强调文字颜色 1 2" xfId="6576"/>
    <cellStyle name="强调文字颜色 2 2" xfId="6577"/>
    <cellStyle name="强调文字颜色 3 2" xfId="6578"/>
    <cellStyle name="强调文字颜色 4 2" xfId="6579"/>
    <cellStyle name="强调文字颜色 5 2" xfId="6580"/>
    <cellStyle name="强调文字颜色 6 2" xfId="6581"/>
    <cellStyle name="捠壿 [0.00]_晄梫儕僗僩" xfId="5634"/>
    <cellStyle name="捠壿_晄梫儕僗僩" xfId="5635"/>
    <cellStyle name="昗弨_晄梫儕僗僩" xfId="6639"/>
    <cellStyle name="普通_laroux" xfId="6547"/>
    <cellStyle name="未定義" xfId="6594"/>
    <cellStyle name="未定義 2" xfId="6595"/>
    <cellStyle name="标题 1 2" xfId="5641"/>
    <cellStyle name="标题 2 2" xfId="5642"/>
    <cellStyle name="标题 3 2" xfId="5643"/>
    <cellStyle name="标题 4 2" xfId="5644"/>
    <cellStyle name="标题 5" xfId="5645"/>
    <cellStyle name="样式 1" xfId="6596"/>
    <cellStyle name="样式 1 2" xfId="6597"/>
    <cellStyle name="样式 1 3" xfId="6598"/>
    <cellStyle name="样式 1 4" xfId="6599"/>
    <cellStyle name="样式 2" xfId="6600"/>
    <cellStyle name="样式 3" xfId="6601"/>
    <cellStyle name="样式 4" xfId="6602"/>
    <cellStyle name="桁?切り [0.00]_PLDT" xfId="6161"/>
    <cellStyle name="桁?切り_PLDT" xfId="6162"/>
    <cellStyle name="桁区切り [0.00]_38HO(10.17)" xfId="6163"/>
    <cellStyle name="桁区切り_38HO(10.17)" xfId="6164"/>
    <cellStyle name="检查单元格 2" xfId="6319"/>
    <cellStyle name="標?_ｹｫｼｱ" xfId="5646"/>
    <cellStyle name="標準_(01)タイムクリエイトＰＬ単年度1" xfId="5647"/>
    <cellStyle name="汇总 2" xfId="6314"/>
    <cellStyle name="注释 2" xfId="6642"/>
    <cellStyle name="烹拳 [0]_??" xfId="6545"/>
    <cellStyle name="烹拳_??" xfId="6546"/>
    <cellStyle name="百分比 2" xfId="5630"/>
    <cellStyle name="百分比 2 2" xfId="5631"/>
    <cellStyle name="百分比 3" xfId="5632"/>
    <cellStyle name="百分比 3 2" xfId="5633"/>
    <cellStyle name="表示済みのハイパーリンク" xfId="5648"/>
    <cellStyle name="表示済みのハイパーリンク 2" xfId="5649"/>
    <cellStyle name="解释性文本 2" xfId="6327"/>
    <cellStyle name="警告文本 2" xfId="6332"/>
    <cellStyle name="计算 2" xfId="6318"/>
    <cellStyle name="貨幣 [0]_BB" xfId="6316"/>
    <cellStyle name="貨幣_BB" xfId="6317"/>
    <cellStyle name="货币 2" xfId="6315"/>
    <cellStyle name="超级链接_06年03月订单&amp;采购" xfId="5968"/>
    <cellStyle name="超链接 2" xfId="5969"/>
    <cellStyle name="输入 2" xfId="6589"/>
    <cellStyle name="输出 2" xfId="6588"/>
    <cellStyle name="适中 2" xfId="6582"/>
    <cellStyle name="适中 2 2" xfId="6583"/>
    <cellStyle name="适中 2 3" xfId="6584"/>
    <cellStyle name="适中 3" xfId="6585"/>
    <cellStyle name="适中 4" xfId="6586"/>
    <cellStyle name="适中 5" xfId="6587"/>
    <cellStyle name="通貨 [0.00]_38HO(10.17)" xfId="6590"/>
    <cellStyle name="通貨_38HO(10.17)" xfId="6591"/>
    <cellStyle name="钎霖_laroux" xfId="6575"/>
    <cellStyle name="链接单元格 2" xfId="6345"/>
    <cellStyle name="霓付 [0]_??" xfId="6540"/>
    <cellStyle name="霓付_??" xfId="65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0</xdr:row>
      <xdr:rowOff>57150</xdr:rowOff>
    </xdr:from>
    <xdr:to>
      <xdr:col>5</xdr:col>
      <xdr:colOff>876299</xdr:colOff>
      <xdr:row>3</xdr:row>
      <xdr:rowOff>38099</xdr:rowOff>
    </xdr:to>
    <xdr:sp macro="" textlink="">
      <xdr:nvSpPr>
        <xdr:cNvPr id="2" name="Text Box 57"/>
        <xdr:cNvSpPr txBox="1">
          <a:spLocks noChangeArrowheads="1"/>
        </xdr:cNvSpPr>
      </xdr:nvSpPr>
      <xdr:spPr bwMode="auto">
        <a:xfrm>
          <a:off x="523875" y="57150"/>
          <a:ext cx="3771899" cy="55244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1</xdr:col>
      <xdr:colOff>542924</xdr:colOff>
      <xdr:row>2</xdr:row>
      <xdr:rowOff>59055</xdr:rowOff>
    </xdr:from>
    <xdr:to>
      <xdr:col>5</xdr:col>
      <xdr:colOff>828674</xdr:colOff>
      <xdr:row>2</xdr:row>
      <xdr:rowOff>104775</xdr:rowOff>
    </xdr:to>
    <xdr:grpSp>
      <xdr:nvGrpSpPr>
        <xdr:cNvPr id="3" name="Group 58"/>
        <xdr:cNvGrpSpPr>
          <a:grpSpLocks/>
        </xdr:cNvGrpSpPr>
      </xdr:nvGrpSpPr>
      <xdr:grpSpPr bwMode="auto">
        <a:xfrm rot="10800000" flipV="1">
          <a:off x="619124" y="440055"/>
          <a:ext cx="3657600" cy="45720"/>
          <a:chOff x="153" y="38"/>
          <a:chExt cx="327" cy="4"/>
        </a:xfrm>
      </xdr:grpSpPr>
      <xdr:sp macro="" textlink="">
        <xdr:nvSpPr>
          <xdr:cNvPr id="4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419100</xdr:colOff>
      <xdr:row>35</xdr:row>
      <xdr:rowOff>66675</xdr:rowOff>
    </xdr:from>
    <xdr:to>
      <xdr:col>5</xdr:col>
      <xdr:colOff>847724</xdr:colOff>
      <xdr:row>38</xdr:row>
      <xdr:rowOff>104774</xdr:rowOff>
    </xdr:to>
    <xdr:sp macro="" textlink="">
      <xdr:nvSpPr>
        <xdr:cNvPr id="6" name="Text Box 57"/>
        <xdr:cNvSpPr txBox="1">
          <a:spLocks noChangeArrowheads="1"/>
        </xdr:cNvSpPr>
      </xdr:nvSpPr>
      <xdr:spPr bwMode="auto">
        <a:xfrm>
          <a:off x="495300" y="7391400"/>
          <a:ext cx="3771899" cy="55244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1</xdr:col>
      <xdr:colOff>542925</xdr:colOff>
      <xdr:row>37</xdr:row>
      <xdr:rowOff>133350</xdr:rowOff>
    </xdr:from>
    <xdr:to>
      <xdr:col>5</xdr:col>
      <xdr:colOff>828675</xdr:colOff>
      <xdr:row>37</xdr:row>
      <xdr:rowOff>179070</xdr:rowOff>
    </xdr:to>
    <xdr:grpSp>
      <xdr:nvGrpSpPr>
        <xdr:cNvPr id="7" name="Group 58"/>
        <xdr:cNvGrpSpPr>
          <a:grpSpLocks/>
        </xdr:cNvGrpSpPr>
      </xdr:nvGrpSpPr>
      <xdr:grpSpPr bwMode="auto">
        <a:xfrm rot="10800000" flipV="1">
          <a:off x="619125" y="7781925"/>
          <a:ext cx="3657600" cy="45720"/>
          <a:chOff x="153" y="38"/>
          <a:chExt cx="327" cy="4"/>
        </a:xfrm>
      </xdr:grpSpPr>
      <xdr:sp macro="" textlink="">
        <xdr:nvSpPr>
          <xdr:cNvPr id="8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64</xdr:row>
      <xdr:rowOff>161925</xdr:rowOff>
    </xdr:from>
    <xdr:to>
      <xdr:col>5</xdr:col>
      <xdr:colOff>1009649</xdr:colOff>
      <xdr:row>67</xdr:row>
      <xdr:rowOff>95249</xdr:rowOff>
    </xdr:to>
    <xdr:sp macro="" textlink="">
      <xdr:nvSpPr>
        <xdr:cNvPr id="10" name="Text Box 57"/>
        <xdr:cNvSpPr txBox="1">
          <a:spLocks noChangeArrowheads="1"/>
        </xdr:cNvSpPr>
      </xdr:nvSpPr>
      <xdr:spPr bwMode="auto">
        <a:xfrm>
          <a:off x="657225" y="14611350"/>
          <a:ext cx="3800474" cy="504824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2</xdr:col>
      <xdr:colOff>47625</xdr:colOff>
      <xdr:row>67</xdr:row>
      <xdr:rowOff>9525</xdr:rowOff>
    </xdr:from>
    <xdr:to>
      <xdr:col>5</xdr:col>
      <xdr:colOff>914400</xdr:colOff>
      <xdr:row>67</xdr:row>
      <xdr:rowOff>55245</xdr:rowOff>
    </xdr:to>
    <xdr:grpSp>
      <xdr:nvGrpSpPr>
        <xdr:cNvPr id="11" name="Group 58"/>
        <xdr:cNvGrpSpPr>
          <a:grpSpLocks/>
        </xdr:cNvGrpSpPr>
      </xdr:nvGrpSpPr>
      <xdr:grpSpPr bwMode="auto">
        <a:xfrm rot="10800000" flipV="1">
          <a:off x="704850" y="15030450"/>
          <a:ext cx="3657600" cy="45720"/>
          <a:chOff x="153" y="38"/>
          <a:chExt cx="327" cy="4"/>
        </a:xfrm>
      </xdr:grpSpPr>
      <xdr:sp macro="" textlink="">
        <xdr:nvSpPr>
          <xdr:cNvPr id="12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A70" zoomScaleNormal="100" workbookViewId="0">
      <selection activeCell="N65" sqref="N65"/>
    </sheetView>
  </sheetViews>
  <sheetFormatPr defaultRowHeight="15"/>
  <cols>
    <col min="1" max="1" width="1.140625" style="1" customWidth="1"/>
    <col min="2" max="2" width="8.7109375" style="1" customWidth="1"/>
    <col min="3" max="3" width="13.5703125" style="1" customWidth="1"/>
    <col min="4" max="4" width="16.5703125" style="1" customWidth="1"/>
    <col min="5" max="5" width="11.7109375" style="1" customWidth="1"/>
    <col min="6" max="6" width="24.5703125" style="1" customWidth="1"/>
    <col min="7" max="7" width="10.85546875" style="1" customWidth="1"/>
    <col min="8" max="8" width="9.140625" style="1"/>
    <col min="9" max="9" width="11.85546875" style="1" customWidth="1"/>
    <col min="10" max="10" width="9.140625" style="1"/>
    <col min="11" max="11" width="14.140625" style="1" customWidth="1"/>
    <col min="12" max="12" width="11.85546875" style="1" customWidth="1"/>
    <col min="13" max="16384" width="9.140625" style="1"/>
  </cols>
  <sheetData>
    <row r="1" spans="1:1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>
      <c r="A2" s="4"/>
      <c r="B2" s="6"/>
      <c r="C2" s="6"/>
      <c r="D2" s="7"/>
      <c r="E2" s="7"/>
      <c r="F2" s="6"/>
      <c r="G2" s="39" t="s">
        <v>0</v>
      </c>
      <c r="H2" s="39"/>
      <c r="I2" s="39"/>
      <c r="J2" s="39"/>
      <c r="K2" s="39"/>
      <c r="L2" s="39"/>
      <c r="M2" s="6"/>
    </row>
    <row r="3" spans="1:14">
      <c r="A3" s="4"/>
      <c r="B3" s="6"/>
      <c r="C3" s="6"/>
      <c r="D3" s="7"/>
      <c r="E3" s="7"/>
      <c r="F3" s="6"/>
      <c r="G3" s="39" t="s">
        <v>1</v>
      </c>
      <c r="H3" s="39"/>
      <c r="I3" s="39"/>
      <c r="J3" s="39"/>
      <c r="K3" s="39"/>
      <c r="L3" s="39"/>
      <c r="M3" s="6"/>
    </row>
    <row r="4" spans="1:14">
      <c r="A4" s="4"/>
      <c r="B4" s="6"/>
      <c r="C4" s="6"/>
      <c r="D4" s="7"/>
      <c r="E4" s="7"/>
      <c r="F4" s="6"/>
      <c r="G4" s="39" t="s">
        <v>2</v>
      </c>
      <c r="H4" s="39"/>
      <c r="I4" s="39"/>
      <c r="J4" s="39"/>
      <c r="K4" s="39"/>
      <c r="L4" s="39"/>
      <c r="M4" s="6"/>
    </row>
    <row r="5" spans="1:14">
      <c r="A5" s="4"/>
      <c r="B5" s="6"/>
      <c r="C5" s="6"/>
      <c r="D5" s="7"/>
      <c r="E5" s="7"/>
      <c r="F5" s="6"/>
      <c r="G5" s="40" t="s">
        <v>3</v>
      </c>
      <c r="H5" s="40"/>
      <c r="I5" s="40"/>
      <c r="J5" s="40"/>
      <c r="K5" s="40"/>
      <c r="L5" s="40"/>
      <c r="M5" s="6"/>
    </row>
    <row r="6" spans="1:14" ht="15.75" thickBot="1">
      <c r="A6" s="8"/>
      <c r="B6" s="9" t="s">
        <v>4</v>
      </c>
      <c r="C6" s="10" t="s">
        <v>5</v>
      </c>
      <c r="D6" s="11"/>
      <c r="E6" s="11"/>
      <c r="F6" s="6"/>
      <c r="G6" s="41" t="s">
        <v>6</v>
      </c>
      <c r="H6" s="42" t="s">
        <v>6</v>
      </c>
      <c r="I6" s="63"/>
      <c r="J6" s="84" t="s">
        <v>7</v>
      </c>
      <c r="K6" s="84"/>
      <c r="L6" s="84"/>
      <c r="M6" s="6"/>
    </row>
    <row r="7" spans="1:14">
      <c r="A7" s="4"/>
      <c r="B7" s="85" t="s">
        <v>8</v>
      </c>
      <c r="C7" s="87" t="s">
        <v>9</v>
      </c>
      <c r="D7" s="87"/>
      <c r="E7" s="87"/>
      <c r="F7" s="87"/>
      <c r="G7" s="87"/>
      <c r="H7" s="89" t="s">
        <v>10</v>
      </c>
      <c r="I7" s="90"/>
      <c r="J7" s="101">
        <f ca="1">TODAY()</f>
        <v>43674</v>
      </c>
      <c r="K7" s="102"/>
      <c r="L7" s="103"/>
      <c r="M7" s="13"/>
    </row>
    <row r="8" spans="1:14" ht="15.75">
      <c r="A8" s="4"/>
      <c r="B8" s="86"/>
      <c r="C8" s="88"/>
      <c r="D8" s="88"/>
      <c r="E8" s="88"/>
      <c r="F8" s="88"/>
      <c r="G8" s="88"/>
      <c r="H8" s="91" t="s">
        <v>11</v>
      </c>
      <c r="I8" s="92"/>
      <c r="J8" s="93" t="s">
        <v>12</v>
      </c>
      <c r="K8" s="94"/>
      <c r="L8" s="95"/>
      <c r="M8" s="13"/>
    </row>
    <row r="9" spans="1:14" ht="16.5" thickBot="1">
      <c r="A9" s="4"/>
      <c r="B9" s="14" t="s">
        <v>13</v>
      </c>
      <c r="C9" s="96"/>
      <c r="D9" s="96"/>
      <c r="E9" s="15" t="s">
        <v>14</v>
      </c>
      <c r="F9" s="96"/>
      <c r="G9" s="96"/>
      <c r="H9" s="97" t="s">
        <v>15</v>
      </c>
      <c r="I9" s="98"/>
      <c r="J9" s="99" t="s">
        <v>16</v>
      </c>
      <c r="K9" s="99"/>
      <c r="L9" s="100"/>
      <c r="M9" s="13"/>
    </row>
    <row r="10" spans="1:14">
      <c r="A10" s="4"/>
      <c r="B10" s="16" t="s">
        <v>17</v>
      </c>
      <c r="C10" s="17" t="s">
        <v>18</v>
      </c>
      <c r="D10" s="17" t="s">
        <v>19</v>
      </c>
      <c r="E10" s="17" t="s">
        <v>20</v>
      </c>
      <c r="F10" s="17" t="s">
        <v>21</v>
      </c>
      <c r="G10" s="18" t="s">
        <v>22</v>
      </c>
      <c r="H10" s="19" t="s">
        <v>23</v>
      </c>
      <c r="I10" s="20" t="s">
        <v>24</v>
      </c>
      <c r="J10" s="20" t="s">
        <v>25</v>
      </c>
      <c r="K10" s="21" t="s">
        <v>26</v>
      </c>
      <c r="L10" s="22" t="s">
        <v>27</v>
      </c>
      <c r="M10" s="6"/>
    </row>
    <row r="11" spans="1:14" ht="17.25" customHeight="1">
      <c r="A11" s="4"/>
      <c r="B11" s="52" t="s">
        <v>99</v>
      </c>
      <c r="C11" s="53" t="s">
        <v>28</v>
      </c>
      <c r="D11" s="53" t="s">
        <v>29</v>
      </c>
      <c r="E11" s="54">
        <v>500547101</v>
      </c>
      <c r="F11" s="62" t="s">
        <v>30</v>
      </c>
      <c r="G11" s="58">
        <v>2000</v>
      </c>
      <c r="H11" s="55" t="s">
        <v>31</v>
      </c>
      <c r="I11" s="72">
        <v>0.3276</v>
      </c>
      <c r="J11" s="46">
        <f>G11*I11</f>
        <v>655.20000000000005</v>
      </c>
      <c r="K11" s="46"/>
      <c r="L11" s="47"/>
      <c r="M11" s="6"/>
    </row>
    <row r="12" spans="1:14" ht="17.25" customHeight="1">
      <c r="A12" s="4"/>
      <c r="B12" s="52" t="s">
        <v>99</v>
      </c>
      <c r="C12" s="53" t="s">
        <v>28</v>
      </c>
      <c r="D12" s="53" t="s">
        <v>29</v>
      </c>
      <c r="E12" s="54">
        <v>500547111</v>
      </c>
      <c r="F12" s="62" t="s">
        <v>32</v>
      </c>
      <c r="G12" s="58">
        <f>32000/24</f>
        <v>1333.3333333333333</v>
      </c>
      <c r="H12" s="55" t="s">
        <v>31</v>
      </c>
      <c r="I12" s="72">
        <v>0.3276</v>
      </c>
      <c r="J12" s="46">
        <f t="shared" ref="J12:J28" si="0">G12*I12</f>
        <v>436.79999999999995</v>
      </c>
      <c r="K12" s="46"/>
      <c r="L12" s="47"/>
      <c r="M12" s="6"/>
    </row>
    <row r="13" spans="1:14" ht="17.25" customHeight="1">
      <c r="A13" s="4"/>
      <c r="B13" s="52" t="s">
        <v>99</v>
      </c>
      <c r="C13" s="53" t="s">
        <v>28</v>
      </c>
      <c r="D13" s="53" t="s">
        <v>29</v>
      </c>
      <c r="E13" s="54">
        <v>500547121</v>
      </c>
      <c r="F13" s="62" t="s">
        <v>33</v>
      </c>
      <c r="G13" s="58">
        <f>38000/24</f>
        <v>1583.3333333333333</v>
      </c>
      <c r="H13" s="55" t="s">
        <v>31</v>
      </c>
      <c r="I13" s="72">
        <v>0.3276</v>
      </c>
      <c r="J13" s="46">
        <f t="shared" si="0"/>
        <v>518.69999999999993</v>
      </c>
      <c r="K13" s="46"/>
      <c r="L13" s="47"/>
      <c r="M13" s="6"/>
      <c r="N13" s="1">
        <f>G13/24</f>
        <v>65.972222222222214</v>
      </c>
    </row>
    <row r="14" spans="1:14" ht="17.25" customHeight="1">
      <c r="A14" s="4"/>
      <c r="B14" s="52" t="s">
        <v>99</v>
      </c>
      <c r="C14" s="53" t="s">
        <v>28</v>
      </c>
      <c r="D14" s="53" t="s">
        <v>29</v>
      </c>
      <c r="E14" s="54">
        <v>500547131</v>
      </c>
      <c r="F14" s="62" t="s">
        <v>34</v>
      </c>
      <c r="G14" s="58">
        <v>250</v>
      </c>
      <c r="H14" s="55" t="s">
        <v>31</v>
      </c>
      <c r="I14" s="72">
        <v>0.3276</v>
      </c>
      <c r="J14" s="46">
        <f t="shared" si="0"/>
        <v>81.900000000000006</v>
      </c>
      <c r="K14" s="46"/>
      <c r="L14" s="47"/>
      <c r="M14" s="6"/>
    </row>
    <row r="15" spans="1:14" ht="17.25" customHeight="1">
      <c r="A15" s="4"/>
      <c r="B15" s="52" t="s">
        <v>99</v>
      </c>
      <c r="C15" s="53" t="s">
        <v>28</v>
      </c>
      <c r="D15" s="53" t="s">
        <v>29</v>
      </c>
      <c r="E15" s="54">
        <v>500547501</v>
      </c>
      <c r="F15" s="62" t="s">
        <v>35</v>
      </c>
      <c r="G15" s="58">
        <f>10000/24</f>
        <v>416.66666666666669</v>
      </c>
      <c r="H15" s="55" t="s">
        <v>31</v>
      </c>
      <c r="I15" s="72">
        <v>0.27860000000000001</v>
      </c>
      <c r="J15" s="46">
        <f t="shared" si="0"/>
        <v>116.08333333333334</v>
      </c>
      <c r="K15" s="46"/>
      <c r="L15" s="47"/>
      <c r="M15" s="6"/>
      <c r="N15" s="1">
        <f>250*24</f>
        <v>6000</v>
      </c>
    </row>
    <row r="16" spans="1:14" ht="17.25" customHeight="1">
      <c r="A16" s="4"/>
      <c r="B16" s="52" t="s">
        <v>99</v>
      </c>
      <c r="C16" s="53" t="s">
        <v>28</v>
      </c>
      <c r="D16" s="53" t="s">
        <v>29</v>
      </c>
      <c r="E16" s="54">
        <v>500547511</v>
      </c>
      <c r="F16" s="62" t="s">
        <v>36</v>
      </c>
      <c r="G16" s="58">
        <f>7000/24</f>
        <v>291.66666666666669</v>
      </c>
      <c r="H16" s="55" t="s">
        <v>31</v>
      </c>
      <c r="I16" s="72">
        <v>0.27860000000000001</v>
      </c>
      <c r="J16" s="46">
        <f t="shared" si="0"/>
        <v>81.25833333333334</v>
      </c>
      <c r="K16" s="46"/>
      <c r="L16" s="47"/>
      <c r="M16" s="6"/>
    </row>
    <row r="17" spans="1:15" ht="17.25" customHeight="1">
      <c r="A17" s="4"/>
      <c r="B17" s="52" t="s">
        <v>99</v>
      </c>
      <c r="C17" s="53" t="s">
        <v>28</v>
      </c>
      <c r="D17" s="53" t="s">
        <v>29</v>
      </c>
      <c r="E17" s="54">
        <v>500547301</v>
      </c>
      <c r="F17" s="62" t="s">
        <v>37</v>
      </c>
      <c r="G17" s="58">
        <f>13000/24</f>
        <v>541.66666666666663</v>
      </c>
      <c r="H17" s="55" t="s">
        <v>31</v>
      </c>
      <c r="I17" s="72">
        <v>0.27860000000000001</v>
      </c>
      <c r="J17" s="46">
        <f t="shared" si="0"/>
        <v>150.90833333333333</v>
      </c>
      <c r="K17" s="46"/>
      <c r="L17" s="47"/>
      <c r="M17" s="6"/>
    </row>
    <row r="18" spans="1:15" ht="17.25" customHeight="1">
      <c r="A18" s="4"/>
      <c r="B18" s="52" t="s">
        <v>99</v>
      </c>
      <c r="C18" s="53" t="s">
        <v>28</v>
      </c>
      <c r="D18" s="53" t="s">
        <v>29</v>
      </c>
      <c r="E18" s="54">
        <v>500547311</v>
      </c>
      <c r="F18" s="62" t="s">
        <v>38</v>
      </c>
      <c r="G18" s="58">
        <f>5000/24</f>
        <v>208.33333333333334</v>
      </c>
      <c r="H18" s="55" t="s">
        <v>31</v>
      </c>
      <c r="I18" s="72">
        <v>0.27860000000000001</v>
      </c>
      <c r="J18" s="46">
        <f t="shared" si="0"/>
        <v>58.041666666666671</v>
      </c>
      <c r="K18" s="46"/>
      <c r="L18" s="47"/>
      <c r="M18" s="6"/>
    </row>
    <row r="19" spans="1:15" ht="17.25" customHeight="1">
      <c r="A19" s="4"/>
      <c r="B19" s="52" t="s">
        <v>99</v>
      </c>
      <c r="C19" s="53" t="s">
        <v>28</v>
      </c>
      <c r="D19" s="53" t="s">
        <v>29</v>
      </c>
      <c r="E19" s="54">
        <v>500547321</v>
      </c>
      <c r="F19" s="62" t="s">
        <v>39</v>
      </c>
      <c r="G19" s="58">
        <f>3000/24</f>
        <v>125</v>
      </c>
      <c r="H19" s="55" t="s">
        <v>31</v>
      </c>
      <c r="I19" s="72">
        <v>0.27860000000000001</v>
      </c>
      <c r="J19" s="46">
        <f t="shared" si="0"/>
        <v>34.825000000000003</v>
      </c>
      <c r="K19" s="46"/>
      <c r="L19" s="47"/>
      <c r="M19" s="6"/>
    </row>
    <row r="20" spans="1:15" ht="17.25" customHeight="1">
      <c r="A20" s="4"/>
      <c r="B20" s="52" t="s">
        <v>99</v>
      </c>
      <c r="C20" s="53" t="s">
        <v>28</v>
      </c>
      <c r="D20" s="53" t="s">
        <v>40</v>
      </c>
      <c r="E20" s="54">
        <v>500547001</v>
      </c>
      <c r="F20" s="62" t="s">
        <v>41</v>
      </c>
      <c r="G20" s="58">
        <v>8000</v>
      </c>
      <c r="H20" s="55" t="s">
        <v>31</v>
      </c>
      <c r="I20" s="72">
        <v>0.12590000000000001</v>
      </c>
      <c r="J20" s="46">
        <f t="shared" si="0"/>
        <v>1007.2</v>
      </c>
      <c r="K20" s="46"/>
      <c r="L20" s="47"/>
      <c r="M20" s="6"/>
    </row>
    <row r="21" spans="1:15" ht="17.25" customHeight="1">
      <c r="A21" s="4"/>
      <c r="B21" s="52" t="s">
        <v>99</v>
      </c>
      <c r="C21" s="53" t="s">
        <v>28</v>
      </c>
      <c r="D21" s="53" t="s">
        <v>40</v>
      </c>
      <c r="E21" s="54">
        <v>500547011</v>
      </c>
      <c r="F21" s="62" t="s">
        <v>42</v>
      </c>
      <c r="G21" s="58">
        <f>32000/6</f>
        <v>5333.333333333333</v>
      </c>
      <c r="H21" s="55" t="s">
        <v>31</v>
      </c>
      <c r="I21" s="72">
        <v>0.12590000000000001</v>
      </c>
      <c r="J21" s="46">
        <f t="shared" si="0"/>
        <v>671.4666666666667</v>
      </c>
      <c r="K21" s="46"/>
      <c r="L21" s="47"/>
      <c r="M21" s="6"/>
    </row>
    <row r="22" spans="1:15" ht="17.25" customHeight="1">
      <c r="A22" s="4"/>
      <c r="B22" s="52" t="s">
        <v>99</v>
      </c>
      <c r="C22" s="53" t="s">
        <v>28</v>
      </c>
      <c r="D22" s="53" t="s">
        <v>40</v>
      </c>
      <c r="E22" s="54">
        <v>500547021</v>
      </c>
      <c r="F22" s="62" t="s">
        <v>43</v>
      </c>
      <c r="G22" s="58">
        <f>38000/6</f>
        <v>6333.333333333333</v>
      </c>
      <c r="H22" s="55" t="s">
        <v>31</v>
      </c>
      <c r="I22" s="72">
        <v>0.12590000000000001</v>
      </c>
      <c r="J22" s="46">
        <f t="shared" si="0"/>
        <v>797.36666666666667</v>
      </c>
      <c r="K22" s="46"/>
      <c r="L22" s="47"/>
      <c r="M22" s="6"/>
    </row>
    <row r="23" spans="1:15" ht="17.25" customHeight="1">
      <c r="A23" s="4"/>
      <c r="B23" s="52" t="s">
        <v>99</v>
      </c>
      <c r="C23" s="53" t="s">
        <v>28</v>
      </c>
      <c r="D23" s="53" t="s">
        <v>40</v>
      </c>
      <c r="E23" s="54">
        <v>500547031</v>
      </c>
      <c r="F23" s="62" t="s">
        <v>44</v>
      </c>
      <c r="G23" s="58">
        <f>6000/6</f>
        <v>1000</v>
      </c>
      <c r="H23" s="55" t="s">
        <v>31</v>
      </c>
      <c r="I23" s="72">
        <v>0.12590000000000001</v>
      </c>
      <c r="J23" s="46">
        <f t="shared" si="0"/>
        <v>125.9</v>
      </c>
      <c r="K23" s="46"/>
      <c r="L23" s="47"/>
      <c r="M23" s="6"/>
    </row>
    <row r="24" spans="1:15" ht="17.25" customHeight="1">
      <c r="A24" s="4"/>
      <c r="B24" s="52" t="s">
        <v>99</v>
      </c>
      <c r="C24" s="53" t="s">
        <v>28</v>
      </c>
      <c r="D24" s="53" t="s">
        <v>40</v>
      </c>
      <c r="E24" s="54">
        <v>500547401</v>
      </c>
      <c r="F24" s="53" t="s">
        <v>45</v>
      </c>
      <c r="G24" s="58">
        <f>10000/6</f>
        <v>1666.6666666666667</v>
      </c>
      <c r="H24" s="55" t="s">
        <v>31</v>
      </c>
      <c r="I24" s="72">
        <v>0.10970000000000001</v>
      </c>
      <c r="J24" s="46">
        <f t="shared" si="0"/>
        <v>182.83333333333334</v>
      </c>
      <c r="K24" s="46"/>
      <c r="L24" s="47"/>
      <c r="M24" s="6"/>
    </row>
    <row r="25" spans="1:15" ht="17.25" customHeight="1">
      <c r="A25" s="23"/>
      <c r="B25" s="52" t="s">
        <v>99</v>
      </c>
      <c r="C25" s="53" t="s">
        <v>28</v>
      </c>
      <c r="D25" s="53" t="s">
        <v>40</v>
      </c>
      <c r="E25" s="54">
        <v>500547411</v>
      </c>
      <c r="F25" s="53" t="s">
        <v>46</v>
      </c>
      <c r="G25" s="59">
        <f>7000/6</f>
        <v>1166.6666666666667</v>
      </c>
      <c r="H25" s="55" t="s">
        <v>31</v>
      </c>
      <c r="I25" s="74">
        <v>0.10970000000000001</v>
      </c>
      <c r="J25" s="46">
        <f t="shared" si="0"/>
        <v>127.98333333333335</v>
      </c>
      <c r="K25" s="48"/>
      <c r="L25" s="49"/>
      <c r="M25" s="24"/>
    </row>
    <row r="26" spans="1:15" ht="17.25" customHeight="1">
      <c r="A26" s="23"/>
      <c r="B26" s="52" t="s">
        <v>99</v>
      </c>
      <c r="C26" s="53" t="s">
        <v>28</v>
      </c>
      <c r="D26" s="53" t="s">
        <v>40</v>
      </c>
      <c r="E26" s="54">
        <v>500547201</v>
      </c>
      <c r="F26" s="53" t="s">
        <v>47</v>
      </c>
      <c r="G26" s="59">
        <f>13000/6</f>
        <v>2166.6666666666665</v>
      </c>
      <c r="H26" s="55" t="s">
        <v>31</v>
      </c>
      <c r="I26" s="74">
        <v>0.10970000000000001</v>
      </c>
      <c r="J26" s="46">
        <f t="shared" si="0"/>
        <v>237.68333333333334</v>
      </c>
      <c r="K26" s="48"/>
      <c r="L26" s="49"/>
      <c r="M26" s="24"/>
    </row>
    <row r="27" spans="1:15" ht="17.25" customHeight="1">
      <c r="A27" s="23"/>
      <c r="B27" s="52" t="s">
        <v>99</v>
      </c>
      <c r="C27" s="53" t="s">
        <v>28</v>
      </c>
      <c r="D27" s="53" t="s">
        <v>40</v>
      </c>
      <c r="E27" s="54">
        <v>500547211</v>
      </c>
      <c r="F27" s="53" t="s">
        <v>48</v>
      </c>
      <c r="G27" s="59">
        <f>5000/6</f>
        <v>833.33333333333337</v>
      </c>
      <c r="H27" s="55" t="s">
        <v>31</v>
      </c>
      <c r="I27" s="74">
        <v>0.10970000000000001</v>
      </c>
      <c r="J27" s="46">
        <f t="shared" si="0"/>
        <v>91.416666666666671</v>
      </c>
      <c r="K27" s="48"/>
      <c r="L27" s="49"/>
      <c r="M27" s="24"/>
    </row>
    <row r="28" spans="1:15" ht="17.25" customHeight="1">
      <c r="A28" s="23"/>
      <c r="B28" s="52" t="s">
        <v>99</v>
      </c>
      <c r="C28" s="53" t="s">
        <v>28</v>
      </c>
      <c r="D28" s="53" t="s">
        <v>40</v>
      </c>
      <c r="E28" s="54">
        <v>500547221</v>
      </c>
      <c r="F28" s="53" t="s">
        <v>49</v>
      </c>
      <c r="G28" s="59">
        <f>3000/6</f>
        <v>500</v>
      </c>
      <c r="H28" s="55" t="s">
        <v>31</v>
      </c>
      <c r="I28" s="74">
        <v>0.10970000000000001</v>
      </c>
      <c r="J28" s="46">
        <f t="shared" si="0"/>
        <v>54.85</v>
      </c>
      <c r="K28" s="48"/>
      <c r="L28" s="49"/>
      <c r="M28" s="24"/>
    </row>
    <row r="29" spans="1:15" ht="17.25" customHeight="1">
      <c r="A29" s="4"/>
      <c r="B29" s="79" t="s">
        <v>50</v>
      </c>
      <c r="C29" s="80"/>
      <c r="D29" s="80"/>
      <c r="E29" s="80"/>
      <c r="F29" s="80"/>
      <c r="G29" s="81">
        <f>SUM(G11:G28)</f>
        <v>33750</v>
      </c>
      <c r="H29" s="81"/>
      <c r="I29" s="81"/>
      <c r="J29" s="82">
        <f>SUM(J11:J28)</f>
        <v>5430.4166666666661</v>
      </c>
      <c r="K29" s="82"/>
      <c r="L29" s="61"/>
      <c r="M29" s="6"/>
      <c r="N29" s="2"/>
      <c r="O29" s="3">
        <v>1083.3333333333333</v>
      </c>
    </row>
    <row r="30" spans="1:15" ht="15.75" thickBot="1">
      <c r="A30" s="4"/>
      <c r="B30" s="75" t="s">
        <v>51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  <c r="M30" s="6"/>
      <c r="N30" s="2"/>
      <c r="O30" s="2"/>
    </row>
    <row r="31" spans="1:15">
      <c r="A31" s="4"/>
      <c r="B31" s="6"/>
      <c r="C31" s="6"/>
      <c r="D31" s="7"/>
      <c r="E31" s="7"/>
      <c r="F31" s="6"/>
      <c r="G31" s="7"/>
      <c r="H31" s="25"/>
      <c r="I31" s="26"/>
      <c r="J31" s="27"/>
      <c r="K31" s="78" t="s">
        <v>52</v>
      </c>
      <c r="L31" s="78"/>
      <c r="M31" s="4"/>
      <c r="N31" s="2"/>
      <c r="O31" s="2"/>
    </row>
    <row r="32" spans="1:15">
      <c r="A32" s="4"/>
      <c r="B32" s="28" t="s">
        <v>53</v>
      </c>
      <c r="C32" s="28"/>
      <c r="D32" s="29"/>
      <c r="E32" s="29"/>
      <c r="F32" s="12"/>
      <c r="G32" s="30"/>
      <c r="H32" s="12"/>
      <c r="I32" s="12"/>
      <c r="J32" s="31"/>
      <c r="K32" s="31"/>
      <c r="L32" s="13"/>
      <c r="M32" s="32"/>
      <c r="N32" s="2"/>
      <c r="O32" s="2"/>
    </row>
    <row r="33" spans="1:15">
      <c r="A33" s="4"/>
      <c r="B33" s="28" t="s">
        <v>54</v>
      </c>
      <c r="C33" s="28"/>
      <c r="D33" s="33" t="s">
        <v>55</v>
      </c>
      <c r="E33" s="33"/>
      <c r="F33" s="12"/>
      <c r="G33" s="30"/>
      <c r="H33" s="12"/>
      <c r="I33" s="12"/>
      <c r="J33" s="31"/>
      <c r="K33" s="31"/>
      <c r="L33" s="12"/>
      <c r="M33" s="12"/>
      <c r="N33" s="2"/>
      <c r="O33" s="2"/>
    </row>
    <row r="34" spans="1:15" ht="18.75">
      <c r="A34" s="5"/>
      <c r="B34" s="28" t="s">
        <v>56</v>
      </c>
      <c r="C34" s="28"/>
      <c r="D34" s="43" t="s">
        <v>57</v>
      </c>
      <c r="E34" s="43"/>
      <c r="F34" s="44"/>
      <c r="G34" s="12"/>
      <c r="H34" s="12"/>
      <c r="I34" s="12"/>
      <c r="J34" s="34"/>
      <c r="K34" s="35"/>
      <c r="L34" s="12"/>
      <c r="M34" s="12"/>
      <c r="N34" s="2"/>
      <c r="O34" s="2"/>
    </row>
    <row r="35" spans="1:15" ht="16.5" thickBot="1">
      <c r="A35" s="5"/>
      <c r="B35" s="28" t="s">
        <v>58</v>
      </c>
      <c r="C35" s="28"/>
      <c r="D35" s="33" t="s">
        <v>59</v>
      </c>
      <c r="E35" s="33"/>
      <c r="F35" s="12"/>
      <c r="G35" s="12"/>
      <c r="H35" s="12"/>
      <c r="I35" s="36" t="s">
        <v>60</v>
      </c>
      <c r="J35" s="37"/>
      <c r="K35" s="38"/>
      <c r="L35" s="38"/>
      <c r="M35" s="12"/>
      <c r="N35" s="2"/>
      <c r="O35" s="2"/>
    </row>
    <row r="36" spans="1:15" ht="10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2"/>
      <c r="N36" s="2"/>
      <c r="O36" s="2"/>
    </row>
    <row r="37" spans="1:15">
      <c r="A37" s="4"/>
      <c r="B37" s="6"/>
      <c r="C37" s="6"/>
      <c r="D37" s="7"/>
      <c r="E37" s="7"/>
      <c r="F37" s="6"/>
      <c r="G37" s="39" t="s">
        <v>0</v>
      </c>
      <c r="H37" s="39"/>
      <c r="I37" s="39"/>
      <c r="J37" s="39"/>
      <c r="K37" s="39"/>
      <c r="L37" s="39"/>
    </row>
    <row r="38" spans="1:15">
      <c r="A38" s="4"/>
      <c r="B38" s="6"/>
      <c r="C38" s="6"/>
      <c r="D38" s="7"/>
      <c r="E38" s="7"/>
      <c r="F38" s="6"/>
      <c r="G38" s="39" t="s">
        <v>1</v>
      </c>
      <c r="H38" s="39"/>
      <c r="I38" s="39"/>
      <c r="J38" s="39"/>
      <c r="K38" s="39"/>
      <c r="L38" s="39"/>
    </row>
    <row r="39" spans="1:15">
      <c r="A39" s="4"/>
      <c r="B39" s="6"/>
      <c r="C39" s="6"/>
      <c r="D39" s="7"/>
      <c r="E39" s="7"/>
      <c r="F39" s="6"/>
      <c r="G39" s="39" t="s">
        <v>2</v>
      </c>
      <c r="H39" s="39"/>
      <c r="I39" s="39"/>
      <c r="J39" s="39"/>
      <c r="K39" s="39"/>
      <c r="L39" s="39"/>
    </row>
    <row r="40" spans="1:15">
      <c r="A40" s="4"/>
      <c r="B40" s="6"/>
      <c r="C40" s="6"/>
      <c r="D40" s="7"/>
      <c r="E40" s="7"/>
      <c r="F40" s="6"/>
      <c r="G40" s="40" t="s">
        <v>3</v>
      </c>
      <c r="H40" s="40"/>
      <c r="I40" s="40"/>
      <c r="J40" s="40"/>
      <c r="K40" s="40"/>
      <c r="L40" s="40"/>
    </row>
    <row r="41" spans="1:15" ht="15.75" thickBot="1">
      <c r="A41" s="8"/>
      <c r="B41" s="9" t="s">
        <v>4</v>
      </c>
      <c r="C41" s="10" t="s">
        <v>5</v>
      </c>
      <c r="D41" s="11"/>
      <c r="E41" s="11"/>
      <c r="F41" s="6"/>
      <c r="G41" s="41" t="s">
        <v>6</v>
      </c>
      <c r="H41" s="42" t="s">
        <v>6</v>
      </c>
      <c r="I41" s="63"/>
      <c r="J41" s="83" t="s">
        <v>7</v>
      </c>
      <c r="K41" s="84"/>
      <c r="L41" s="84"/>
    </row>
    <row r="42" spans="1:15">
      <c r="A42" s="4"/>
      <c r="B42" s="85" t="s">
        <v>8</v>
      </c>
      <c r="C42" s="87" t="s">
        <v>9</v>
      </c>
      <c r="D42" s="87"/>
      <c r="E42" s="87"/>
      <c r="F42" s="87"/>
      <c r="G42" s="87"/>
      <c r="H42" s="89" t="s">
        <v>10</v>
      </c>
      <c r="I42" s="90"/>
      <c r="J42" s="64">
        <v>43674</v>
      </c>
      <c r="K42" s="65"/>
      <c r="L42" s="66"/>
    </row>
    <row r="43" spans="1:15" ht="15.75">
      <c r="A43" s="4"/>
      <c r="B43" s="86"/>
      <c r="C43" s="88"/>
      <c r="D43" s="88"/>
      <c r="E43" s="88"/>
      <c r="F43" s="88"/>
      <c r="G43" s="88"/>
      <c r="H43" s="91" t="s">
        <v>11</v>
      </c>
      <c r="I43" s="92"/>
      <c r="J43" s="93" t="s">
        <v>12</v>
      </c>
      <c r="K43" s="94"/>
      <c r="L43" s="95"/>
    </row>
    <row r="44" spans="1:15" ht="16.5" thickBot="1">
      <c r="A44" s="4"/>
      <c r="B44" s="14" t="s">
        <v>13</v>
      </c>
      <c r="C44" s="96"/>
      <c r="D44" s="96"/>
      <c r="E44" s="15" t="s">
        <v>14</v>
      </c>
      <c r="F44" s="96"/>
      <c r="G44" s="96"/>
      <c r="H44" s="97" t="s">
        <v>61</v>
      </c>
      <c r="I44" s="98"/>
      <c r="J44" s="99" t="s">
        <v>16</v>
      </c>
      <c r="K44" s="99"/>
      <c r="L44" s="100"/>
    </row>
    <row r="45" spans="1:15" ht="19.5" customHeight="1">
      <c r="A45" s="4"/>
      <c r="B45" s="16" t="s">
        <v>17</v>
      </c>
      <c r="C45" s="17" t="s">
        <v>18</v>
      </c>
      <c r="D45" s="17" t="s">
        <v>19</v>
      </c>
      <c r="E45" s="17" t="s">
        <v>20</v>
      </c>
      <c r="F45" s="17" t="s">
        <v>21</v>
      </c>
      <c r="G45" s="18" t="s">
        <v>22</v>
      </c>
      <c r="H45" s="19" t="s">
        <v>23</v>
      </c>
      <c r="I45" s="20" t="s">
        <v>24</v>
      </c>
      <c r="J45" s="20" t="s">
        <v>25</v>
      </c>
      <c r="K45" s="21" t="s">
        <v>26</v>
      </c>
      <c r="L45" s="22" t="s">
        <v>27</v>
      </c>
    </row>
    <row r="46" spans="1:15" ht="24.75" customHeight="1">
      <c r="A46" s="4"/>
      <c r="B46" s="52" t="s">
        <v>99</v>
      </c>
      <c r="C46" s="53" t="s">
        <v>62</v>
      </c>
      <c r="D46" s="53" t="s">
        <v>29</v>
      </c>
      <c r="E46" s="67">
        <v>500611501</v>
      </c>
      <c r="F46" s="53" t="s">
        <v>63</v>
      </c>
      <c r="G46" s="58">
        <f>126000/24</f>
        <v>5250</v>
      </c>
      <c r="H46" s="55" t="s">
        <v>31</v>
      </c>
      <c r="I46" s="72">
        <v>0.3276</v>
      </c>
      <c r="J46" s="46">
        <f>G46*I46</f>
        <v>1719.9</v>
      </c>
      <c r="K46" s="46"/>
      <c r="L46" s="47"/>
    </row>
    <row r="47" spans="1:15" ht="24.75" customHeight="1">
      <c r="A47" s="4"/>
      <c r="B47" s="52" t="s">
        <v>99</v>
      </c>
      <c r="C47" s="53" t="s">
        <v>62</v>
      </c>
      <c r="D47" s="53" t="s">
        <v>29</v>
      </c>
      <c r="E47" s="67">
        <v>500611511</v>
      </c>
      <c r="F47" s="53" t="s">
        <v>64</v>
      </c>
      <c r="G47" s="58">
        <f>61000/24</f>
        <v>2541.6666666666665</v>
      </c>
      <c r="H47" s="55" t="s">
        <v>31</v>
      </c>
      <c r="I47" s="72">
        <v>0.3276</v>
      </c>
      <c r="J47" s="46">
        <f t="shared" ref="J47:J55" si="1">G47*I47</f>
        <v>832.65</v>
      </c>
      <c r="K47" s="46"/>
      <c r="L47" s="47"/>
    </row>
    <row r="48" spans="1:15" ht="24.75" customHeight="1">
      <c r="A48" s="4"/>
      <c r="B48" s="52" t="s">
        <v>99</v>
      </c>
      <c r="C48" s="53" t="s">
        <v>62</v>
      </c>
      <c r="D48" s="53" t="s">
        <v>29</v>
      </c>
      <c r="E48" s="67">
        <v>500611521</v>
      </c>
      <c r="F48" s="53" t="s">
        <v>65</v>
      </c>
      <c r="G48" s="58">
        <f>10500/24</f>
        <v>437.5</v>
      </c>
      <c r="H48" s="55" t="s">
        <v>31</v>
      </c>
      <c r="I48" s="72">
        <v>0.3276</v>
      </c>
      <c r="J48" s="46">
        <f t="shared" si="1"/>
        <v>143.32499999999999</v>
      </c>
      <c r="K48" s="46"/>
      <c r="L48" s="47"/>
    </row>
    <row r="49" spans="1:14" ht="24.75" customHeight="1">
      <c r="A49" s="4"/>
      <c r="B49" s="52" t="s">
        <v>99</v>
      </c>
      <c r="C49" s="53" t="s">
        <v>62</v>
      </c>
      <c r="D49" s="53" t="s">
        <v>29</v>
      </c>
      <c r="E49" s="67">
        <v>500611531</v>
      </c>
      <c r="F49" s="53" t="s">
        <v>66</v>
      </c>
      <c r="G49" s="58">
        <f>35500/24</f>
        <v>1479.1666666666667</v>
      </c>
      <c r="H49" s="55" t="s">
        <v>31</v>
      </c>
      <c r="I49" s="72">
        <v>0.3276</v>
      </c>
      <c r="J49" s="46">
        <f t="shared" si="1"/>
        <v>484.57500000000005</v>
      </c>
      <c r="K49" s="46"/>
      <c r="L49" s="47"/>
    </row>
    <row r="50" spans="1:14" ht="24.75" customHeight="1">
      <c r="A50" s="4"/>
      <c r="B50" s="52" t="s">
        <v>99</v>
      </c>
      <c r="C50" s="53" t="s">
        <v>62</v>
      </c>
      <c r="D50" s="53" t="s">
        <v>29</v>
      </c>
      <c r="E50" s="67">
        <v>500611541</v>
      </c>
      <c r="F50" s="53" t="s">
        <v>67</v>
      </c>
      <c r="G50" s="58">
        <f>4600/24</f>
        <v>191.66666666666666</v>
      </c>
      <c r="H50" s="55" t="s">
        <v>31</v>
      </c>
      <c r="I50" s="72">
        <v>0.3276</v>
      </c>
      <c r="J50" s="46">
        <f t="shared" si="1"/>
        <v>62.79</v>
      </c>
      <c r="K50" s="46"/>
      <c r="L50" s="47"/>
    </row>
    <row r="51" spans="1:14" ht="24.75" customHeight="1">
      <c r="A51" s="4"/>
      <c r="B51" s="52" t="s">
        <v>99</v>
      </c>
      <c r="C51" s="53" t="s">
        <v>62</v>
      </c>
      <c r="D51" s="68" t="s">
        <v>40</v>
      </c>
      <c r="E51" s="67">
        <v>500611401</v>
      </c>
      <c r="F51" s="53" t="s">
        <v>68</v>
      </c>
      <c r="G51" s="58">
        <f>126000/6</f>
        <v>21000</v>
      </c>
      <c r="H51" s="55" t="s">
        <v>31</v>
      </c>
      <c r="I51" s="72">
        <v>0.12590000000000001</v>
      </c>
      <c r="J51" s="46">
        <f t="shared" si="1"/>
        <v>2643.9</v>
      </c>
      <c r="K51" s="46"/>
      <c r="L51" s="47"/>
    </row>
    <row r="52" spans="1:14" ht="24.75" customHeight="1">
      <c r="A52" s="4"/>
      <c r="B52" s="52" t="s">
        <v>99</v>
      </c>
      <c r="C52" s="53" t="s">
        <v>62</v>
      </c>
      <c r="D52" s="68" t="s">
        <v>40</v>
      </c>
      <c r="E52" s="67">
        <v>500611411</v>
      </c>
      <c r="F52" s="53" t="s">
        <v>69</v>
      </c>
      <c r="G52" s="58">
        <f>61000/6</f>
        <v>10166.666666666666</v>
      </c>
      <c r="H52" s="55" t="s">
        <v>31</v>
      </c>
      <c r="I52" s="72">
        <v>0.12590000000000001</v>
      </c>
      <c r="J52" s="46">
        <f t="shared" si="1"/>
        <v>1279.9833333333333</v>
      </c>
      <c r="K52" s="46"/>
      <c r="L52" s="47"/>
    </row>
    <row r="53" spans="1:14" ht="24.75" customHeight="1">
      <c r="A53" s="4"/>
      <c r="B53" s="52" t="s">
        <v>99</v>
      </c>
      <c r="C53" s="53" t="s">
        <v>62</v>
      </c>
      <c r="D53" s="68" t="s">
        <v>40</v>
      </c>
      <c r="E53" s="67">
        <v>500611421</v>
      </c>
      <c r="F53" s="53" t="s">
        <v>70</v>
      </c>
      <c r="G53" s="58">
        <f>10500/6</f>
        <v>1750</v>
      </c>
      <c r="H53" s="55" t="s">
        <v>31</v>
      </c>
      <c r="I53" s="72">
        <v>0.12590000000000001</v>
      </c>
      <c r="J53" s="46">
        <f t="shared" si="1"/>
        <v>220.32500000000002</v>
      </c>
      <c r="K53" s="46"/>
      <c r="L53" s="47"/>
    </row>
    <row r="54" spans="1:14" ht="24.75" customHeight="1">
      <c r="A54" s="4"/>
      <c r="B54" s="52" t="s">
        <v>99</v>
      </c>
      <c r="C54" s="53" t="s">
        <v>62</v>
      </c>
      <c r="D54" s="68" t="s">
        <v>40</v>
      </c>
      <c r="E54" s="67">
        <v>500611431</v>
      </c>
      <c r="F54" s="53" t="s">
        <v>71</v>
      </c>
      <c r="G54" s="58">
        <f>41000/6</f>
        <v>6833.333333333333</v>
      </c>
      <c r="H54" s="55" t="s">
        <v>31</v>
      </c>
      <c r="I54" s="72">
        <v>0.12590000000000001</v>
      </c>
      <c r="J54" s="46">
        <f t="shared" si="1"/>
        <v>860.31666666666672</v>
      </c>
      <c r="K54" s="46"/>
      <c r="L54" s="47"/>
    </row>
    <row r="55" spans="1:14" ht="24.75" customHeight="1">
      <c r="A55" s="4"/>
      <c r="B55" s="52" t="s">
        <v>99</v>
      </c>
      <c r="C55" s="53" t="s">
        <v>62</v>
      </c>
      <c r="D55" s="68" t="s">
        <v>40</v>
      </c>
      <c r="E55" s="67">
        <v>500611441</v>
      </c>
      <c r="F55" s="53" t="s">
        <v>72</v>
      </c>
      <c r="G55" s="58">
        <f>4600/6</f>
        <v>766.66666666666663</v>
      </c>
      <c r="H55" s="55" t="s">
        <v>31</v>
      </c>
      <c r="I55" s="72">
        <v>0.12590000000000001</v>
      </c>
      <c r="J55" s="46">
        <f t="shared" si="1"/>
        <v>96.523333333333341</v>
      </c>
      <c r="K55" s="46"/>
      <c r="L55" s="47"/>
    </row>
    <row r="56" spans="1:14" ht="24.75" customHeight="1">
      <c r="A56" s="23"/>
      <c r="B56" s="52"/>
      <c r="C56" s="53"/>
      <c r="D56" s="45"/>
      <c r="E56" s="56"/>
      <c r="F56" s="57"/>
      <c r="G56" s="59"/>
      <c r="H56" s="55"/>
      <c r="I56" s="60"/>
      <c r="J56" s="46"/>
      <c r="K56" s="50"/>
      <c r="L56" s="51"/>
    </row>
    <row r="57" spans="1:14" ht="24.75" customHeight="1">
      <c r="A57" s="4"/>
      <c r="B57" s="79" t="s">
        <v>50</v>
      </c>
      <c r="C57" s="80"/>
      <c r="D57" s="80"/>
      <c r="E57" s="80"/>
      <c r="F57" s="80"/>
      <c r="G57" s="81">
        <f>SUM(G46:G55)</f>
        <v>50416.666666666664</v>
      </c>
      <c r="H57" s="81"/>
      <c r="I57" s="81"/>
      <c r="J57" s="82">
        <f>SUM(J46:J55)</f>
        <v>8344.288333333332</v>
      </c>
      <c r="K57" s="82"/>
      <c r="L57" s="61"/>
    </row>
    <row r="58" spans="1:14" ht="15.75" thickBot="1">
      <c r="A58" s="4"/>
      <c r="B58" s="75" t="s">
        <v>51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4">
      <c r="A59" s="4"/>
      <c r="B59" s="6"/>
      <c r="C59" s="6"/>
      <c r="D59" s="7"/>
      <c r="E59" s="7"/>
      <c r="F59" s="6"/>
      <c r="G59" s="7"/>
      <c r="H59" s="25"/>
      <c r="I59" s="26"/>
      <c r="J59" s="27"/>
      <c r="K59" s="78" t="s">
        <v>52</v>
      </c>
      <c r="L59" s="78"/>
    </row>
    <row r="60" spans="1:14">
      <c r="A60" s="4"/>
      <c r="B60" s="28" t="s">
        <v>53</v>
      </c>
      <c r="C60" s="28"/>
      <c r="D60" s="29"/>
      <c r="E60" s="29"/>
      <c r="F60" s="12"/>
      <c r="G60" s="30"/>
      <c r="H60" s="12"/>
      <c r="I60" s="12"/>
      <c r="J60" s="31"/>
      <c r="K60" s="31"/>
      <c r="L60" s="13"/>
    </row>
    <row r="61" spans="1:14">
      <c r="A61" s="4"/>
      <c r="B61" s="28" t="s">
        <v>54</v>
      </c>
      <c r="C61" s="28"/>
      <c r="D61" s="33" t="s">
        <v>55</v>
      </c>
      <c r="E61" s="33"/>
      <c r="F61" s="12"/>
      <c r="G61" s="30"/>
      <c r="H61" s="12"/>
      <c r="I61" s="12"/>
      <c r="J61" s="31"/>
      <c r="K61" s="31"/>
      <c r="L61" s="12"/>
      <c r="M61" s="2"/>
      <c r="N61" s="2"/>
    </row>
    <row r="62" spans="1:14" ht="18.75">
      <c r="A62" s="5"/>
      <c r="B62" s="28" t="s">
        <v>56</v>
      </c>
      <c r="C62" s="28"/>
      <c r="D62" s="43" t="s">
        <v>57</v>
      </c>
      <c r="E62" s="43"/>
      <c r="F62" s="44"/>
      <c r="G62" s="12"/>
      <c r="H62" s="12"/>
      <c r="I62" s="12"/>
      <c r="J62" s="34"/>
      <c r="K62" s="35"/>
      <c r="L62" s="12"/>
      <c r="M62" s="2"/>
      <c r="N62" s="2"/>
    </row>
    <row r="63" spans="1:14" ht="16.5" thickBot="1">
      <c r="A63" s="5"/>
      <c r="B63" s="28" t="s">
        <v>58</v>
      </c>
      <c r="C63" s="28"/>
      <c r="D63" s="33" t="s">
        <v>59</v>
      </c>
      <c r="E63" s="33"/>
      <c r="F63" s="12"/>
      <c r="G63" s="12"/>
      <c r="H63" s="12"/>
      <c r="I63" s="36" t="s">
        <v>60</v>
      </c>
      <c r="J63" s="37"/>
      <c r="K63" s="38"/>
      <c r="L63" s="38"/>
      <c r="M63" s="2"/>
      <c r="N63" s="2"/>
    </row>
    <row r="65" spans="1: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2"/>
    </row>
    <row r="66" spans="1:15">
      <c r="A66" s="4"/>
      <c r="B66" s="6"/>
      <c r="C66" s="6"/>
      <c r="D66" s="7"/>
      <c r="E66" s="7"/>
      <c r="F66" s="6"/>
      <c r="G66" s="39" t="s">
        <v>0</v>
      </c>
      <c r="H66" s="39"/>
      <c r="I66" s="39"/>
      <c r="J66" s="39"/>
      <c r="K66" s="39"/>
      <c r="L66" s="39"/>
      <c r="M66" s="2"/>
      <c r="N66" s="2"/>
    </row>
    <row r="67" spans="1:15">
      <c r="A67" s="4"/>
      <c r="B67" s="6"/>
      <c r="C67" s="6"/>
      <c r="D67" s="7"/>
      <c r="E67" s="7"/>
      <c r="F67" s="6"/>
      <c r="G67" s="39" t="s">
        <v>1</v>
      </c>
      <c r="H67" s="39"/>
      <c r="I67" s="39"/>
      <c r="J67" s="39"/>
      <c r="K67" s="39"/>
      <c r="L67" s="39"/>
      <c r="M67" s="2"/>
      <c r="N67" s="2"/>
    </row>
    <row r="68" spans="1:15">
      <c r="A68" s="4"/>
      <c r="B68" s="6"/>
      <c r="C68" s="6"/>
      <c r="D68" s="7"/>
      <c r="E68" s="7"/>
      <c r="F68" s="6"/>
      <c r="G68" s="39" t="s">
        <v>2</v>
      </c>
      <c r="H68" s="39"/>
      <c r="I68" s="39"/>
      <c r="J68" s="39"/>
      <c r="K68" s="39"/>
      <c r="L68" s="39"/>
      <c r="M68" s="2"/>
      <c r="N68" s="2"/>
    </row>
    <row r="69" spans="1:15">
      <c r="A69" s="4"/>
      <c r="B69" s="6"/>
      <c r="C69" s="6"/>
      <c r="D69" s="7"/>
      <c r="E69" s="7"/>
      <c r="F69" s="6"/>
      <c r="G69" s="40" t="s">
        <v>3</v>
      </c>
      <c r="H69" s="40"/>
      <c r="I69" s="40"/>
      <c r="J69" s="40"/>
      <c r="K69" s="40"/>
      <c r="L69" s="40"/>
      <c r="M69" s="2"/>
      <c r="N69" s="2"/>
    </row>
    <row r="70" spans="1:15" ht="15.75" thickBot="1">
      <c r="A70" s="8"/>
      <c r="B70" s="9" t="s">
        <v>4</v>
      </c>
      <c r="C70" s="10" t="s">
        <v>5</v>
      </c>
      <c r="D70" s="11"/>
      <c r="E70" s="11"/>
      <c r="F70" s="6"/>
      <c r="G70" s="41" t="s">
        <v>6</v>
      </c>
      <c r="H70" s="42" t="s">
        <v>6</v>
      </c>
      <c r="I70" s="63"/>
      <c r="J70" s="83" t="s">
        <v>7</v>
      </c>
      <c r="K70" s="84"/>
      <c r="L70" s="84"/>
      <c r="M70" s="2"/>
      <c r="N70" s="2"/>
    </row>
    <row r="71" spans="1:15">
      <c r="A71" s="4"/>
      <c r="B71" s="85" t="s">
        <v>8</v>
      </c>
      <c r="C71" s="87" t="s">
        <v>9</v>
      </c>
      <c r="D71" s="87"/>
      <c r="E71" s="87"/>
      <c r="F71" s="87"/>
      <c r="G71" s="87"/>
      <c r="H71" s="89" t="s">
        <v>10</v>
      </c>
      <c r="I71" s="90"/>
      <c r="J71" s="64">
        <v>43674</v>
      </c>
      <c r="K71" s="65"/>
      <c r="L71" s="66"/>
      <c r="M71" s="2"/>
      <c r="N71" s="2"/>
    </row>
    <row r="72" spans="1:15" ht="15.75">
      <c r="A72" s="4"/>
      <c r="B72" s="86"/>
      <c r="C72" s="88"/>
      <c r="D72" s="88"/>
      <c r="E72" s="88"/>
      <c r="F72" s="88"/>
      <c r="G72" s="88"/>
      <c r="H72" s="91" t="s">
        <v>11</v>
      </c>
      <c r="I72" s="92"/>
      <c r="J72" s="93" t="s">
        <v>12</v>
      </c>
      <c r="K72" s="94"/>
      <c r="L72" s="95"/>
      <c r="M72" s="2"/>
      <c r="N72" s="2"/>
    </row>
    <row r="73" spans="1:15" ht="16.5" thickBot="1">
      <c r="A73" s="4"/>
      <c r="B73" s="14" t="s">
        <v>13</v>
      </c>
      <c r="C73" s="96"/>
      <c r="D73" s="96"/>
      <c r="E73" s="15" t="s">
        <v>14</v>
      </c>
      <c r="F73" s="96"/>
      <c r="G73" s="96"/>
      <c r="H73" s="97" t="s">
        <v>73</v>
      </c>
      <c r="I73" s="98"/>
      <c r="J73" s="99" t="s">
        <v>16</v>
      </c>
      <c r="K73" s="99"/>
      <c r="L73" s="100"/>
      <c r="M73" s="2"/>
      <c r="N73" s="2"/>
    </row>
    <row r="74" spans="1:15">
      <c r="A74" s="4"/>
      <c r="B74" s="16" t="s">
        <v>17</v>
      </c>
      <c r="C74" s="17" t="s">
        <v>18</v>
      </c>
      <c r="D74" s="17" t="s">
        <v>19</v>
      </c>
      <c r="E74" s="17" t="s">
        <v>20</v>
      </c>
      <c r="F74" s="17" t="s">
        <v>21</v>
      </c>
      <c r="G74" s="18" t="s">
        <v>22</v>
      </c>
      <c r="H74" s="19" t="s">
        <v>23</v>
      </c>
      <c r="I74" s="20" t="s">
        <v>24</v>
      </c>
      <c r="J74" s="20" t="s">
        <v>25</v>
      </c>
      <c r="K74" s="21" t="s">
        <v>26</v>
      </c>
      <c r="L74" s="22" t="s">
        <v>27</v>
      </c>
      <c r="M74" s="2"/>
      <c r="N74" s="2"/>
    </row>
    <row r="75" spans="1:15" ht="14.25" customHeight="1">
      <c r="A75" s="4"/>
      <c r="B75" s="52" t="s">
        <v>99</v>
      </c>
      <c r="C75" s="53" t="s">
        <v>74</v>
      </c>
      <c r="D75" s="53" t="s">
        <v>29</v>
      </c>
      <c r="E75" s="67">
        <v>500613301</v>
      </c>
      <c r="F75" s="53" t="s">
        <v>75</v>
      </c>
      <c r="G75" s="58">
        <f>64500/24</f>
        <v>2687.5</v>
      </c>
      <c r="H75" s="55" t="s">
        <v>31</v>
      </c>
      <c r="I75" s="72">
        <v>0.32390000000000002</v>
      </c>
      <c r="J75" s="46">
        <f>G75*I75</f>
        <v>870.48125000000005</v>
      </c>
      <c r="K75" s="46"/>
      <c r="L75" s="47"/>
      <c r="M75" s="2"/>
      <c r="N75" s="70">
        <v>49500</v>
      </c>
    </row>
    <row r="76" spans="1:15" ht="14.25" customHeight="1">
      <c r="A76" s="4"/>
      <c r="B76" s="52" t="s">
        <v>99</v>
      </c>
      <c r="C76" s="53" t="s">
        <v>74</v>
      </c>
      <c r="D76" s="53" t="s">
        <v>29</v>
      </c>
      <c r="E76" s="67">
        <v>500613311</v>
      </c>
      <c r="F76" s="53" t="s">
        <v>76</v>
      </c>
      <c r="G76" s="58">
        <f>39000/24</f>
        <v>1625</v>
      </c>
      <c r="H76" s="55" t="s">
        <v>31</v>
      </c>
      <c r="I76" s="72">
        <v>0.32390000000000002</v>
      </c>
      <c r="J76" s="46">
        <f t="shared" ref="J76:J97" si="2">G76*I76</f>
        <v>526.33750000000009</v>
      </c>
      <c r="K76" s="46"/>
      <c r="L76" s="47"/>
      <c r="M76" s="2"/>
      <c r="N76" s="70">
        <v>54850</v>
      </c>
    </row>
    <row r="77" spans="1:15" ht="14.25" customHeight="1">
      <c r="A77" s="4"/>
      <c r="B77" s="52" t="s">
        <v>99</v>
      </c>
      <c r="C77" s="53" t="s">
        <v>74</v>
      </c>
      <c r="D77" s="53" t="s">
        <v>29</v>
      </c>
      <c r="E77" s="67">
        <v>500613321</v>
      </c>
      <c r="F77" s="53" t="s">
        <v>77</v>
      </c>
      <c r="G77" s="58">
        <f>21500/24</f>
        <v>895.83333333333337</v>
      </c>
      <c r="H77" s="55" t="s">
        <v>31</v>
      </c>
      <c r="I77" s="72">
        <v>0.32390000000000002</v>
      </c>
      <c r="J77" s="46">
        <f t="shared" si="2"/>
        <v>290.16041666666672</v>
      </c>
      <c r="K77" s="46"/>
      <c r="L77" s="47"/>
      <c r="M77" s="2"/>
      <c r="N77" s="70">
        <v>10000</v>
      </c>
      <c r="O77" s="2"/>
    </row>
    <row r="78" spans="1:15" ht="14.25" customHeight="1">
      <c r="A78" s="4"/>
      <c r="B78" s="52" t="s">
        <v>99</v>
      </c>
      <c r="C78" s="53" t="s">
        <v>74</v>
      </c>
      <c r="D78" s="53" t="s">
        <v>29</v>
      </c>
      <c r="E78" s="67">
        <v>500613331</v>
      </c>
      <c r="F78" s="53" t="s">
        <v>78</v>
      </c>
      <c r="G78" s="58">
        <f>7000/24</f>
        <v>291.66666666666669</v>
      </c>
      <c r="H78" s="55" t="s">
        <v>31</v>
      </c>
      <c r="I78" s="72">
        <v>0.32390000000000002</v>
      </c>
      <c r="J78" s="46">
        <f t="shared" si="2"/>
        <v>94.470833333333346</v>
      </c>
      <c r="K78" s="46"/>
      <c r="L78" s="47"/>
      <c r="M78" s="2"/>
      <c r="N78" s="70">
        <v>59400</v>
      </c>
      <c r="O78" s="2"/>
    </row>
    <row r="79" spans="1:15" ht="14.25" customHeight="1">
      <c r="A79" s="4"/>
      <c r="B79" s="52" t="s">
        <v>99</v>
      </c>
      <c r="C79" s="53" t="s">
        <v>74</v>
      </c>
      <c r="D79" s="53" t="s">
        <v>29</v>
      </c>
      <c r="E79" s="67">
        <v>500613341</v>
      </c>
      <c r="F79" s="53" t="s">
        <v>79</v>
      </c>
      <c r="G79" s="58">
        <f>29000/24</f>
        <v>1208.3333333333333</v>
      </c>
      <c r="H79" s="55" t="s">
        <v>31</v>
      </c>
      <c r="I79" s="72">
        <v>0.32390000000000002</v>
      </c>
      <c r="J79" s="46">
        <f t="shared" si="2"/>
        <v>391.37916666666666</v>
      </c>
      <c r="K79" s="46"/>
      <c r="L79" s="47"/>
      <c r="M79" s="2"/>
      <c r="N79" s="70">
        <v>32000</v>
      </c>
      <c r="O79" s="2"/>
    </row>
    <row r="80" spans="1:15" ht="14.25" customHeight="1">
      <c r="A80" s="4"/>
      <c r="B80" s="52" t="s">
        <v>99</v>
      </c>
      <c r="C80" s="53" t="s">
        <v>74</v>
      </c>
      <c r="D80" s="53" t="s">
        <v>29</v>
      </c>
      <c r="E80" s="67">
        <v>500613401</v>
      </c>
      <c r="F80" s="53" t="s">
        <v>80</v>
      </c>
      <c r="G80" s="58">
        <f>(18500+74000)/24</f>
        <v>3854.1666666666665</v>
      </c>
      <c r="H80" s="55" t="s">
        <v>31</v>
      </c>
      <c r="I80" s="72">
        <v>0.32390000000000002</v>
      </c>
      <c r="J80" s="46">
        <f t="shared" si="2"/>
        <v>1248.3645833333333</v>
      </c>
      <c r="K80" s="46"/>
      <c r="L80" s="47"/>
      <c r="M80" s="2"/>
      <c r="N80" s="70">
        <v>68103.199999999997</v>
      </c>
      <c r="O80" s="2"/>
    </row>
    <row r="81" spans="1:15" ht="14.25" customHeight="1">
      <c r="A81" s="23"/>
      <c r="B81" s="52" t="s">
        <v>99</v>
      </c>
      <c r="C81" s="53" t="s">
        <v>74</v>
      </c>
      <c r="D81" s="53" t="s">
        <v>29</v>
      </c>
      <c r="E81" s="54">
        <v>500613411</v>
      </c>
      <c r="F81" s="53" t="s">
        <v>81</v>
      </c>
      <c r="G81" s="59">
        <f>(9000+59000)/24</f>
        <v>2833.3333333333335</v>
      </c>
      <c r="H81" s="55" t="s">
        <v>31</v>
      </c>
      <c r="I81" s="72">
        <v>0.32390000000000002</v>
      </c>
      <c r="J81" s="46">
        <f t="shared" si="2"/>
        <v>917.71666666666681</v>
      </c>
      <c r="K81" s="48"/>
      <c r="L81" s="49"/>
      <c r="M81" s="2"/>
      <c r="N81" s="70">
        <v>55528</v>
      </c>
      <c r="O81" s="2"/>
    </row>
    <row r="82" spans="1:15" ht="14.25" customHeight="1">
      <c r="A82" s="23"/>
      <c r="B82" s="52" t="s">
        <v>99</v>
      </c>
      <c r="C82" s="53" t="s">
        <v>74</v>
      </c>
      <c r="D82" s="53" t="s">
        <v>29</v>
      </c>
      <c r="E82" s="69">
        <v>500613421</v>
      </c>
      <c r="F82" s="53" t="s">
        <v>82</v>
      </c>
      <c r="G82" s="59">
        <f>(6000+51000)/24</f>
        <v>2375</v>
      </c>
      <c r="H82" s="55" t="s">
        <v>31</v>
      </c>
      <c r="I82" s="72">
        <v>0.32390000000000002</v>
      </c>
      <c r="J82" s="46">
        <f t="shared" si="2"/>
        <v>769.26250000000005</v>
      </c>
      <c r="K82" s="50"/>
      <c r="L82" s="51"/>
      <c r="M82" s="2"/>
      <c r="N82" s="70">
        <v>34612</v>
      </c>
      <c r="O82" s="2"/>
    </row>
    <row r="83" spans="1:15" ht="14.25" customHeight="1">
      <c r="A83" s="23"/>
      <c r="B83" s="52" t="s">
        <v>99</v>
      </c>
      <c r="C83" s="53" t="s">
        <v>74</v>
      </c>
      <c r="D83" s="53" t="s">
        <v>29</v>
      </c>
      <c r="E83" s="69">
        <v>500613431</v>
      </c>
      <c r="F83" s="53" t="s">
        <v>83</v>
      </c>
      <c r="G83" s="59">
        <f>(5000+44000)/24</f>
        <v>2041.6666666666667</v>
      </c>
      <c r="H83" s="55" t="s">
        <v>31</v>
      </c>
      <c r="I83" s="72">
        <v>0.32390000000000002</v>
      </c>
      <c r="J83" s="46">
        <f t="shared" si="2"/>
        <v>661.29583333333335</v>
      </c>
      <c r="K83" s="50"/>
      <c r="L83" s="51"/>
      <c r="M83" s="2"/>
      <c r="N83" s="70">
        <v>33568</v>
      </c>
      <c r="O83" s="2"/>
    </row>
    <row r="84" spans="1:15" ht="14.25" customHeight="1">
      <c r="A84" s="23"/>
      <c r="B84" s="52" t="s">
        <v>99</v>
      </c>
      <c r="C84" s="53" t="s">
        <v>74</v>
      </c>
      <c r="D84" s="53" t="s">
        <v>40</v>
      </c>
      <c r="E84" s="69">
        <v>500613001</v>
      </c>
      <c r="F84" s="53" t="s">
        <v>84</v>
      </c>
      <c r="G84" s="59">
        <f>64500/6</f>
        <v>10750</v>
      </c>
      <c r="H84" s="55" t="s">
        <v>31</v>
      </c>
      <c r="I84" s="72">
        <v>0.12330000000000001</v>
      </c>
      <c r="J84" s="46">
        <f t="shared" si="2"/>
        <v>1325.4750000000001</v>
      </c>
      <c r="K84" s="50"/>
      <c r="L84" s="51"/>
      <c r="M84" s="2"/>
      <c r="N84" s="2"/>
      <c r="O84" s="2"/>
    </row>
    <row r="85" spans="1:15" ht="14.25" customHeight="1">
      <c r="A85" s="23"/>
      <c r="B85" s="52" t="s">
        <v>99</v>
      </c>
      <c r="C85" s="53" t="s">
        <v>74</v>
      </c>
      <c r="D85" s="53" t="s">
        <v>40</v>
      </c>
      <c r="E85" s="69">
        <v>500613011</v>
      </c>
      <c r="F85" s="53" t="s">
        <v>85</v>
      </c>
      <c r="G85" s="59">
        <f>39000/6</f>
        <v>6500</v>
      </c>
      <c r="H85" s="55" t="s">
        <v>31</v>
      </c>
      <c r="I85" s="72">
        <v>0.12330000000000001</v>
      </c>
      <c r="J85" s="46">
        <f t="shared" si="2"/>
        <v>801.45</v>
      </c>
      <c r="K85" s="50"/>
      <c r="L85" s="51"/>
      <c r="M85" s="2"/>
      <c r="N85" s="2"/>
      <c r="O85" s="2"/>
    </row>
    <row r="86" spans="1:15" ht="14.25" customHeight="1">
      <c r="A86" s="23"/>
      <c r="B86" s="52" t="s">
        <v>99</v>
      </c>
      <c r="C86" s="53" t="s">
        <v>74</v>
      </c>
      <c r="D86" s="53" t="s">
        <v>40</v>
      </c>
      <c r="E86" s="69">
        <v>500613021</v>
      </c>
      <c r="F86" s="53" t="s">
        <v>86</v>
      </c>
      <c r="G86" s="59">
        <f>21500/6</f>
        <v>3583.3333333333335</v>
      </c>
      <c r="H86" s="55" t="s">
        <v>31</v>
      </c>
      <c r="I86" s="72">
        <v>0.12330000000000001</v>
      </c>
      <c r="J86" s="46">
        <f t="shared" si="2"/>
        <v>441.82500000000005</v>
      </c>
      <c r="K86" s="50"/>
      <c r="L86" s="51"/>
      <c r="M86" s="2"/>
      <c r="N86" s="2"/>
      <c r="O86" s="2"/>
    </row>
    <row r="87" spans="1:15" ht="14.25" customHeight="1">
      <c r="A87" s="23"/>
      <c r="B87" s="52" t="s">
        <v>99</v>
      </c>
      <c r="C87" s="53" t="s">
        <v>74</v>
      </c>
      <c r="D87" s="53" t="s">
        <v>40</v>
      </c>
      <c r="E87" s="69">
        <v>500613031</v>
      </c>
      <c r="F87" s="53" t="s">
        <v>87</v>
      </c>
      <c r="G87" s="59">
        <v>1166.6666666666667</v>
      </c>
      <c r="H87" s="55" t="s">
        <v>31</v>
      </c>
      <c r="I87" s="72">
        <v>0.12330000000000001</v>
      </c>
      <c r="J87" s="46">
        <f t="shared" si="2"/>
        <v>143.85000000000002</v>
      </c>
      <c r="K87" s="50"/>
      <c r="L87" s="51"/>
      <c r="M87" s="2"/>
      <c r="N87" s="2"/>
      <c r="O87" s="2"/>
    </row>
    <row r="88" spans="1:15" ht="14.25" customHeight="1">
      <c r="A88" s="23"/>
      <c r="B88" s="52" t="s">
        <v>99</v>
      </c>
      <c r="C88" s="53" t="s">
        <v>74</v>
      </c>
      <c r="D88" s="53" t="s">
        <v>40</v>
      </c>
      <c r="E88" s="69">
        <v>500613041</v>
      </c>
      <c r="F88" s="53" t="s">
        <v>88</v>
      </c>
      <c r="G88" s="59">
        <f>29000/6</f>
        <v>4833.333333333333</v>
      </c>
      <c r="H88" s="55" t="s">
        <v>31</v>
      </c>
      <c r="I88" s="72">
        <v>0.12330000000000001</v>
      </c>
      <c r="J88" s="46">
        <f t="shared" si="2"/>
        <v>595.95000000000005</v>
      </c>
      <c r="K88" s="50"/>
      <c r="L88" s="51"/>
      <c r="M88" s="2"/>
      <c r="N88" s="2"/>
      <c r="O88" s="2"/>
    </row>
    <row r="89" spans="1:15" ht="14.25" customHeight="1">
      <c r="A89" s="23"/>
      <c r="B89" s="52" t="s">
        <v>99</v>
      </c>
      <c r="C89" s="53" t="s">
        <v>74</v>
      </c>
      <c r="D89" s="53" t="s">
        <v>40</v>
      </c>
      <c r="E89" s="69">
        <v>500613101</v>
      </c>
      <c r="F89" s="53" t="s">
        <v>89</v>
      </c>
      <c r="G89" s="59">
        <f>(18500+74000)/6</f>
        <v>15416.666666666666</v>
      </c>
      <c r="H89" s="55" t="s">
        <v>31</v>
      </c>
      <c r="I89" s="72">
        <v>0.12330000000000001</v>
      </c>
      <c r="J89" s="46">
        <f t="shared" si="2"/>
        <v>1900.875</v>
      </c>
      <c r="K89" s="50"/>
      <c r="L89" s="51"/>
      <c r="M89" s="2"/>
      <c r="N89" s="3">
        <v>168000</v>
      </c>
      <c r="O89" s="3">
        <v>6520</v>
      </c>
    </row>
    <row r="90" spans="1:15" ht="14.25" customHeight="1">
      <c r="A90" s="23"/>
      <c r="B90" s="52" t="s">
        <v>99</v>
      </c>
      <c r="C90" s="53" t="s">
        <v>74</v>
      </c>
      <c r="D90" s="53" t="s">
        <v>40</v>
      </c>
      <c r="E90" s="69">
        <v>500613111</v>
      </c>
      <c r="F90" s="53" t="s">
        <v>90</v>
      </c>
      <c r="G90" s="59">
        <f>(9000+59000)/6</f>
        <v>11333.333333333334</v>
      </c>
      <c r="H90" s="55" t="s">
        <v>31</v>
      </c>
      <c r="I90" s="72">
        <v>0.12330000000000001</v>
      </c>
      <c r="J90" s="46">
        <f t="shared" si="2"/>
        <v>1397.4</v>
      </c>
      <c r="K90" s="50"/>
      <c r="L90" s="51"/>
      <c r="M90" s="2"/>
      <c r="N90" s="3">
        <v>16800</v>
      </c>
      <c r="O90" s="3">
        <v>652</v>
      </c>
    </row>
    <row r="91" spans="1:15" ht="14.25" customHeight="1">
      <c r="A91" s="23"/>
      <c r="B91" s="52" t="s">
        <v>99</v>
      </c>
      <c r="C91" s="53" t="s">
        <v>74</v>
      </c>
      <c r="D91" s="53" t="s">
        <v>40</v>
      </c>
      <c r="E91" s="69">
        <v>500613121</v>
      </c>
      <c r="F91" s="53" t="s">
        <v>91</v>
      </c>
      <c r="G91" s="59">
        <f>(6000+51000)/6</f>
        <v>9500</v>
      </c>
      <c r="H91" s="55" t="s">
        <v>31</v>
      </c>
      <c r="I91" s="72">
        <v>0.12330000000000001</v>
      </c>
      <c r="J91" s="46">
        <f t="shared" si="2"/>
        <v>1171.3500000000001</v>
      </c>
      <c r="K91" s="50"/>
      <c r="L91" s="51"/>
      <c r="M91" s="2"/>
      <c r="N91" s="2"/>
      <c r="O91" s="2"/>
    </row>
    <row r="92" spans="1:15" ht="14.25" customHeight="1">
      <c r="A92" s="23"/>
      <c r="B92" s="52" t="s">
        <v>99</v>
      </c>
      <c r="C92" s="53" t="s">
        <v>74</v>
      </c>
      <c r="D92" s="53" t="s">
        <v>40</v>
      </c>
      <c r="E92" s="69">
        <v>500613131</v>
      </c>
      <c r="F92" s="53" t="s">
        <v>92</v>
      </c>
      <c r="G92" s="59">
        <f>(5000+44000)/6</f>
        <v>8166.666666666667</v>
      </c>
      <c r="H92" s="55" t="s">
        <v>31</v>
      </c>
      <c r="I92" s="72">
        <v>0.12330000000000001</v>
      </c>
      <c r="J92" s="46">
        <f t="shared" si="2"/>
        <v>1006.95</v>
      </c>
      <c r="K92" s="50"/>
      <c r="L92" s="51"/>
      <c r="M92" s="2"/>
      <c r="N92" s="70">
        <v>184800</v>
      </c>
      <c r="O92" s="3">
        <v>7172</v>
      </c>
    </row>
    <row r="93" spans="1:15" s="3" customFormat="1" ht="14.25" customHeight="1">
      <c r="A93" s="23"/>
      <c r="B93" s="52" t="s">
        <v>99</v>
      </c>
      <c r="C93" s="53" t="s">
        <v>74</v>
      </c>
      <c r="D93" s="53" t="s">
        <v>93</v>
      </c>
      <c r="E93" s="67">
        <v>500613201</v>
      </c>
      <c r="F93" s="53" t="s">
        <v>94</v>
      </c>
      <c r="G93" s="59">
        <f>50000/50</f>
        <v>1000</v>
      </c>
      <c r="H93" s="55" t="s">
        <v>31</v>
      </c>
      <c r="I93" s="73">
        <v>0.39369999999999999</v>
      </c>
      <c r="J93" s="46">
        <f t="shared" si="2"/>
        <v>393.7</v>
      </c>
      <c r="K93" s="48"/>
      <c r="L93" s="51"/>
      <c r="M93" s="2"/>
      <c r="N93" s="70"/>
    </row>
    <row r="94" spans="1:15" s="3" customFormat="1" ht="14.25" customHeight="1">
      <c r="A94" s="23"/>
      <c r="B94" s="52" t="s">
        <v>99</v>
      </c>
      <c r="C94" s="53" t="s">
        <v>74</v>
      </c>
      <c r="D94" s="53" t="s">
        <v>93</v>
      </c>
      <c r="E94" s="54">
        <v>500613211</v>
      </c>
      <c r="F94" s="53" t="s">
        <v>95</v>
      </c>
      <c r="G94" s="59">
        <f>15000/50</f>
        <v>300</v>
      </c>
      <c r="H94" s="55" t="s">
        <v>31</v>
      </c>
      <c r="I94" s="73">
        <v>0.39369999999999999</v>
      </c>
      <c r="J94" s="46">
        <f t="shared" si="2"/>
        <v>118.11</v>
      </c>
      <c r="K94" s="48"/>
      <c r="L94" s="51"/>
      <c r="M94" s="2"/>
      <c r="N94" s="70"/>
    </row>
    <row r="95" spans="1:15" s="3" customFormat="1" ht="14.25" customHeight="1">
      <c r="A95" s="23"/>
      <c r="B95" s="52" t="s">
        <v>99</v>
      </c>
      <c r="C95" s="53" t="s">
        <v>74</v>
      </c>
      <c r="D95" s="53" t="s">
        <v>93</v>
      </c>
      <c r="E95" s="69">
        <v>500613221</v>
      </c>
      <c r="F95" s="53" t="s">
        <v>96</v>
      </c>
      <c r="G95" s="59">
        <f>25000/50</f>
        <v>500</v>
      </c>
      <c r="H95" s="55" t="s">
        <v>31</v>
      </c>
      <c r="I95" s="73">
        <v>0.39369999999999999</v>
      </c>
      <c r="J95" s="46">
        <f t="shared" si="2"/>
        <v>196.85</v>
      </c>
      <c r="K95" s="48"/>
      <c r="L95" s="51"/>
      <c r="M95" s="2"/>
      <c r="N95" s="70"/>
    </row>
    <row r="96" spans="1:15" s="3" customFormat="1" ht="14.25" customHeight="1">
      <c r="A96" s="23"/>
      <c r="B96" s="52" t="s">
        <v>99</v>
      </c>
      <c r="C96" s="53" t="s">
        <v>74</v>
      </c>
      <c r="D96" s="53" t="s">
        <v>93</v>
      </c>
      <c r="E96" s="69">
        <v>500613231</v>
      </c>
      <c r="F96" s="53" t="s">
        <v>97</v>
      </c>
      <c r="G96" s="59">
        <f>12000/50</f>
        <v>240</v>
      </c>
      <c r="H96" s="55" t="s">
        <v>31</v>
      </c>
      <c r="I96" s="73">
        <v>0.39369999999999999</v>
      </c>
      <c r="J96" s="46">
        <f t="shared" si="2"/>
        <v>94.488</v>
      </c>
      <c r="K96" s="48"/>
      <c r="L96" s="51"/>
      <c r="M96" s="2"/>
      <c r="N96" s="70"/>
    </row>
    <row r="97" spans="1:17" s="3" customFormat="1" ht="14.25" customHeight="1">
      <c r="A97" s="23"/>
      <c r="B97" s="52" t="s">
        <v>99</v>
      </c>
      <c r="C97" s="53" t="s">
        <v>74</v>
      </c>
      <c r="D97" s="53" t="s">
        <v>93</v>
      </c>
      <c r="E97" s="69">
        <v>500613241</v>
      </c>
      <c r="F97" s="53" t="s">
        <v>98</v>
      </c>
      <c r="G97" s="59">
        <v>400</v>
      </c>
      <c r="H97" s="55" t="s">
        <v>31</v>
      </c>
      <c r="I97" s="73">
        <v>0.39369999999999999</v>
      </c>
      <c r="J97" s="46">
        <f t="shared" si="2"/>
        <v>157.47999999999999</v>
      </c>
      <c r="K97" s="48"/>
      <c r="L97" s="51"/>
      <c r="M97" s="2"/>
      <c r="N97" s="70"/>
    </row>
    <row r="98" spans="1:17" ht="14.25" customHeight="1">
      <c r="A98" s="4"/>
      <c r="B98" s="79" t="s">
        <v>50</v>
      </c>
      <c r="C98" s="80"/>
      <c r="D98" s="80"/>
      <c r="E98" s="80"/>
      <c r="F98" s="80"/>
      <c r="G98" s="81">
        <f>SUM(G75:G92)</f>
        <v>89062.5</v>
      </c>
      <c r="H98" s="81"/>
      <c r="I98" s="81"/>
      <c r="J98" s="82">
        <f>SUM(J75:J97)</f>
        <v>15515.221750000004</v>
      </c>
      <c r="K98" s="82"/>
      <c r="L98" s="61"/>
      <c r="M98" s="2"/>
      <c r="N98" s="2"/>
      <c r="O98" s="2"/>
      <c r="P98" s="2"/>
      <c r="Q98" s="2"/>
    </row>
    <row r="99" spans="1:17" ht="14.25" customHeight="1" thickBot="1">
      <c r="A99" s="4"/>
      <c r="B99" s="75" t="s">
        <v>51</v>
      </c>
      <c r="C99" s="76"/>
      <c r="D99" s="76"/>
      <c r="E99" s="76"/>
      <c r="F99" s="76"/>
      <c r="G99" s="76"/>
      <c r="H99" s="76"/>
      <c r="I99" s="76"/>
      <c r="J99" s="76"/>
      <c r="K99" s="76"/>
      <c r="L99" s="77"/>
      <c r="M99" s="2"/>
      <c r="N99" s="2"/>
      <c r="O99" s="3">
        <v>0.45833333333333331</v>
      </c>
      <c r="P99" s="2"/>
      <c r="Q99" s="3">
        <v>32908.333333333328</v>
      </c>
    </row>
    <row r="100" spans="1:17">
      <c r="A100" s="4"/>
      <c r="B100" s="6"/>
      <c r="C100" s="6"/>
      <c r="D100" s="7"/>
      <c r="E100" s="7"/>
      <c r="F100" s="6"/>
      <c r="G100" s="7"/>
      <c r="H100" s="25"/>
      <c r="I100" s="26"/>
      <c r="J100" s="27"/>
      <c r="K100" s="78" t="s">
        <v>52</v>
      </c>
      <c r="L100" s="78"/>
      <c r="M100" s="2"/>
      <c r="N100" s="2"/>
      <c r="O100" s="3">
        <v>0.20833333333333334</v>
      </c>
      <c r="P100" s="2"/>
      <c r="Q100" s="3">
        <v>75280.296218000003</v>
      </c>
    </row>
    <row r="101" spans="1:17">
      <c r="A101" s="4"/>
      <c r="B101" s="28" t="s">
        <v>53</v>
      </c>
      <c r="C101" s="28"/>
      <c r="D101" s="29"/>
      <c r="E101" s="29"/>
      <c r="F101" s="12"/>
      <c r="G101" s="30"/>
      <c r="H101" s="12"/>
      <c r="I101" s="12"/>
      <c r="J101" s="31"/>
      <c r="K101" s="31"/>
      <c r="L101" s="13"/>
      <c r="M101" s="2"/>
      <c r="N101" s="2"/>
      <c r="O101" s="2"/>
      <c r="P101" s="2"/>
      <c r="Q101" s="3">
        <v>108188.62955133333</v>
      </c>
    </row>
    <row r="102" spans="1:17">
      <c r="A102" s="4"/>
      <c r="B102" s="28" t="s">
        <v>54</v>
      </c>
      <c r="C102" s="28"/>
      <c r="D102" s="33" t="s">
        <v>55</v>
      </c>
      <c r="E102" s="33"/>
      <c r="F102" s="12"/>
      <c r="G102" s="30"/>
      <c r="H102" s="12"/>
      <c r="I102" s="12"/>
      <c r="J102" s="31"/>
      <c r="K102" s="31"/>
      <c r="L102" s="12"/>
      <c r="M102" s="2"/>
      <c r="N102" s="2"/>
      <c r="O102" s="2"/>
      <c r="P102" s="2"/>
      <c r="Q102" s="70">
        <v>10818.862955133334</v>
      </c>
    </row>
    <row r="103" spans="1:17" ht="18.75">
      <c r="A103" s="5"/>
      <c r="B103" s="28" t="s">
        <v>56</v>
      </c>
      <c r="C103" s="28"/>
      <c r="D103" s="43" t="s">
        <v>57</v>
      </c>
      <c r="E103" s="43"/>
      <c r="F103" s="44"/>
      <c r="G103" s="12"/>
      <c r="H103" s="12"/>
      <c r="I103" s="12"/>
      <c r="J103" s="34"/>
      <c r="K103" s="35"/>
      <c r="L103" s="12"/>
      <c r="M103" s="2"/>
      <c r="N103" s="2"/>
      <c r="O103" s="2"/>
      <c r="P103" s="2"/>
      <c r="Q103" s="71">
        <v>119007.49250646666</v>
      </c>
    </row>
    <row r="104" spans="1:17" ht="16.5" thickBot="1">
      <c r="A104" s="5"/>
      <c r="B104" s="28" t="s">
        <v>58</v>
      </c>
      <c r="C104" s="28"/>
      <c r="D104" s="33" t="s">
        <v>59</v>
      </c>
      <c r="E104" s="33"/>
      <c r="F104" s="12"/>
      <c r="G104" s="12"/>
      <c r="H104" s="12"/>
      <c r="I104" s="36" t="s">
        <v>60</v>
      </c>
      <c r="J104" s="37"/>
      <c r="K104" s="38"/>
      <c r="L104" s="38"/>
      <c r="M104" s="2"/>
      <c r="N104" s="2"/>
      <c r="O104" s="2"/>
      <c r="P104" s="2"/>
      <c r="Q104" s="2"/>
    </row>
  </sheetData>
  <mergeCells count="46">
    <mergeCell ref="J6:L6"/>
    <mergeCell ref="B7:B8"/>
    <mergeCell ref="C7:G8"/>
    <mergeCell ref="H7:I7"/>
    <mergeCell ref="J7:L7"/>
    <mergeCell ref="H8:I8"/>
    <mergeCell ref="J8:L8"/>
    <mergeCell ref="B30:L30"/>
    <mergeCell ref="K31:L31"/>
    <mergeCell ref="C9:D9"/>
    <mergeCell ref="F9:G9"/>
    <mergeCell ref="H9:I9"/>
    <mergeCell ref="J9:L9"/>
    <mergeCell ref="B29:F29"/>
    <mergeCell ref="G29:I29"/>
    <mergeCell ref="J29:K29"/>
    <mergeCell ref="J41:L41"/>
    <mergeCell ref="B42:B43"/>
    <mergeCell ref="C42:G43"/>
    <mergeCell ref="H42:I42"/>
    <mergeCell ref="H43:I43"/>
    <mergeCell ref="J43:L43"/>
    <mergeCell ref="C73:D73"/>
    <mergeCell ref="F73:G73"/>
    <mergeCell ref="H73:I73"/>
    <mergeCell ref="J73:L73"/>
    <mergeCell ref="C44:D44"/>
    <mergeCell ref="F44:G44"/>
    <mergeCell ref="H44:I44"/>
    <mergeCell ref="J44:L44"/>
    <mergeCell ref="B57:F57"/>
    <mergeCell ref="G57:I57"/>
    <mergeCell ref="J57:K57"/>
    <mergeCell ref="B58:L58"/>
    <mergeCell ref="K59:L59"/>
    <mergeCell ref="J70:L70"/>
    <mergeCell ref="B71:B72"/>
    <mergeCell ref="C71:G72"/>
    <mergeCell ref="H71:I71"/>
    <mergeCell ref="H72:I72"/>
    <mergeCell ref="J72:L72"/>
    <mergeCell ref="B99:L99"/>
    <mergeCell ref="K100:L100"/>
    <mergeCell ref="B98:F98"/>
    <mergeCell ref="G98:I98"/>
    <mergeCell ref="J98:K98"/>
  </mergeCells>
  <pageMargins left="0" right="0" top="0" bottom="0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 PAPER VN - T9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cp:lastPrinted>2019-07-28T02:58:15Z</cp:lastPrinted>
  <dcterms:created xsi:type="dcterms:W3CDTF">2019-07-28T02:10:37Z</dcterms:created>
  <dcterms:modified xsi:type="dcterms:W3CDTF">2019-07-28T02:58:25Z</dcterms:modified>
</cp:coreProperties>
</file>