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rina\Documents\Job Application\Vantage Point Coding Project\"/>
    </mc:Choice>
  </mc:AlternateContent>
  <bookViews>
    <workbookView xWindow="0" yWindow="0" windowWidth="28800" windowHeight="11760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52511"/>
</workbook>
</file>

<file path=xl/calcChain.xml><?xml version="1.0" encoding="utf-8"?>
<calcChain xmlns="http://schemas.openxmlformats.org/spreadsheetml/2006/main">
  <c r="D7" i="1" l="1"/>
  <c r="D11" i="1"/>
  <c r="E6" i="1"/>
  <c r="D6" i="1"/>
  <c r="D5" i="1"/>
  <c r="D5" i="2" l="1"/>
  <c r="B5" i="1" s="1"/>
  <c r="B9" i="1" l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C49" i="2"/>
  <c r="D49" i="2" s="1"/>
  <c r="AG37" i="2"/>
  <c r="O37" i="2"/>
  <c r="X37" i="2"/>
  <c r="N37" i="2"/>
  <c r="V37" i="2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F49" i="2" l="1"/>
  <c r="Y48" i="2"/>
  <c r="N49" i="2"/>
  <c r="I46" i="2"/>
  <c r="O49" i="2"/>
  <c r="W49" i="2"/>
  <c r="X49" i="2"/>
  <c r="Q49" i="2"/>
  <c r="U49" i="2"/>
  <c r="J46" i="2"/>
  <c r="R49" i="2"/>
  <c r="K49" i="2"/>
  <c r="U51" i="2"/>
  <c r="O47" i="2"/>
  <c r="Y47" i="2"/>
  <c r="R46" i="2"/>
  <c r="G50" i="2"/>
  <c r="Y51" i="2"/>
  <c r="S48" i="2"/>
  <c r="I45" i="2"/>
  <c r="M49" i="2"/>
  <c r="I50" i="2"/>
  <c r="S47" i="2"/>
  <c r="F48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<sst xmlns="http://schemas.openxmlformats.org/spreadsheetml/2006/main" count="31" uniqueCount="31">
  <si>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</si>
  <si>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</si>
  <si>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</si>
  <si>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</si>
  <si>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</si>
  <si>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</si>
  <si>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</si>
  <si>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</si>
  <si>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</si>
  <si>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</si>
  <si>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</si>
  <si>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</si>
  <si>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</si>
  <si>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</si>
  <si>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</si>
  <si>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</si>
  <si>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</si>
  <si>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</si>
  <si>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</si>
  <si>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</si>
  <si>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</si>
  <si>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</si>
  <si>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Brainstorm</t>
  </si>
  <si>
    <t>Step 1 Done</t>
  </si>
  <si>
    <t>Step 2 Done</t>
  </si>
  <si>
    <t>Step 3 Done</t>
  </si>
  <si>
    <t>Debugging</t>
  </si>
  <si>
    <t>Finish the documentation</t>
  </si>
  <si>
    <t>For the first question, it takes 30 minutes to understand the concept and it takes 2 hours for coding and debugging.</t>
  </si>
  <si>
    <t>Question 2 is done within 1 hour for brainstorming, coding and debugging. Setting up the server took a huge chunk of time.</t>
  </si>
  <si>
    <t xml:space="preserve">Question 3 is a bit tricky because I was trying to understand the insight. It take 3 hours for brainstorming, coding and debugging.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</si>
</sst>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8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0" fontId="5" fillId="3" borderId="1" xfId="1" applyAlignment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calcs!$E$31:$AH$31</c15:sqref>
                  </c15:fullRef>
                </c:ext>
              </c:extLst>
              <c:f>calcs!$E$31:$H$31</c:f>
              <c:numCache>
                <c:formatCode>m/d/yyyy</c:formatCode>
                <c:ptCount val="4"/>
                <c:pt idx="0">
                  <c:v>43229</c:v>
                </c:pt>
                <c:pt idx="1">
                  <c:v>43230</c:v>
                </c:pt>
                <c:pt idx="2">
                  <c:v>43231</c:v>
                </c:pt>
                <c:pt idx="3">
                  <c:v>43232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calcs!$E$32:$AH$32</c15:sqref>
                  </c15:fullRef>
                </c:ext>
              </c:extLst>
              <c:f>calcs!$E$32:$H$32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calcs!$E$44:$AH$44</c15:sqref>
                  </c15:fullRef>
                </c:ext>
              </c:extLst>
              <c:f>calcs!$E$44:$H$44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calcs!$E$31:$AH$31</c15:sqref>
                  </c15:fullRef>
                </c:ext>
              </c:extLst>
              <c:f>calcs!$E$31:$H$31</c:f>
              <c:numCache>
                <c:formatCode>m/d/yyyy</c:formatCode>
                <c:ptCount val="4"/>
                <c:pt idx="0">
                  <c:v>43229</c:v>
                </c:pt>
                <c:pt idx="1">
                  <c:v>43230</c:v>
                </c:pt>
                <c:pt idx="2">
                  <c:v>43231</c:v>
                </c:pt>
                <c:pt idx="3">
                  <c:v>43232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calcs!$E$33:$AH$33</c15:sqref>
                  </c15:fullRef>
                </c:ext>
              </c:extLst>
              <c:f>calcs!$E$33:$H$33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calcs!$E$45:$AH$45</c15:sqref>
                  </c15:fullRef>
                </c:ext>
              </c:extLst>
              <c:f>calcs!$E$45:$H$45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calcs!$E$31:$AH$31</c15:sqref>
                  </c15:fullRef>
                </c:ext>
              </c:extLst>
              <c:f>calcs!$E$31:$H$31</c:f>
              <c:numCache>
                <c:formatCode>m/d/yyyy</c:formatCode>
                <c:ptCount val="4"/>
                <c:pt idx="0">
                  <c:v>43229</c:v>
                </c:pt>
                <c:pt idx="1">
                  <c:v>43230</c:v>
                </c:pt>
                <c:pt idx="2">
                  <c:v>43231</c:v>
                </c:pt>
                <c:pt idx="3">
                  <c:v>43232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calcs!$E$34:$AH$34</c15:sqref>
                  </c15:fullRef>
                </c:ext>
              </c:extLst>
              <c:f>calcs!$E$34:$H$34</c:f>
              <c:numCache>
                <c:formatCode>General</c:formatCode>
                <c:ptCount val="4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PROJECT START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calcs!$E$46:$AH$46</c15:sqref>
                  </c15:fullRef>
                </c:ext>
              </c:extLst>
              <c:f>calcs!$E$46:$H$46</c:f>
              <c:numCache>
                <c:formatCode>General</c:formatCode>
                <c:ptCount val="4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calcs!$E$31:$AH$31</c15:sqref>
                  </c15:fullRef>
                </c:ext>
              </c:extLst>
              <c:f>calcs!$E$31:$H$31</c:f>
              <c:numCache>
                <c:formatCode>m/d/yyyy</c:formatCode>
                <c:ptCount val="4"/>
                <c:pt idx="0">
                  <c:v>43229</c:v>
                </c:pt>
                <c:pt idx="1">
                  <c:v>43230</c:v>
                </c:pt>
                <c:pt idx="2">
                  <c:v>43231</c:v>
                </c:pt>
                <c:pt idx="3">
                  <c:v>43232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calcs!$E$35:$AH$35</c15:sqref>
                  </c15:fullRef>
                </c:ext>
              </c:extLst>
              <c:f>calcs!$E$35:$H$35</c:f>
              <c:numCache>
                <c:formatCode>General</c:formatCode>
                <c:ptCount val="4"/>
                <c:pt idx="0">
                  <c:v>8.3000000000000007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BRAINSTORM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calcs!$E$47:$AH$47</c15:sqref>
                  </c15:fullRef>
                </c:ext>
              </c:extLst>
              <c:f>calcs!$E$47:$H$47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8.3000000000000007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calcs!$E$31:$AH$31</c15:sqref>
                  </c15:fullRef>
                </c:ext>
              </c:extLst>
              <c:f>calcs!$E$31:$H$31</c:f>
              <c:numCache>
                <c:formatCode>m/d/yyyy</c:formatCode>
                <c:ptCount val="4"/>
                <c:pt idx="0">
                  <c:v>43229</c:v>
                </c:pt>
                <c:pt idx="1">
                  <c:v>43230</c:v>
                </c:pt>
                <c:pt idx="2">
                  <c:v>43231</c:v>
                </c:pt>
                <c:pt idx="3">
                  <c:v>43232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calcs!$E$36:$AH$36</c15:sqref>
                  </c15:fullRef>
                </c:ext>
              </c:extLst>
              <c:f>calcs!$E$36:$H$36</c:f>
              <c:numCache>
                <c:formatCode>General</c:formatCode>
                <c:ptCount val="4"/>
                <c:pt idx="0">
                  <c:v>7.3000000000000007</c:v>
                </c:pt>
                <c:pt idx="1">
                  <c:v>7.3000000000000007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STEP 1 DONE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9B1A-4808-B570-F39EFF2D7B24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calcs!$E$48:$AH$48</c15:sqref>
                  </c15:fullRef>
                </c:ext>
              </c:extLst>
              <c:f>calcs!$E$48:$H$48</c:f>
              <c:numCache>
                <c:formatCode>General</c:formatCode>
                <c:ptCount val="4"/>
                <c:pt idx="0">
                  <c:v>#N/A</c:v>
                </c:pt>
                <c:pt idx="1">
                  <c:v>7.3000000000000007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calcs!$E$37:$AH$37</c15:sqref>
                  </c15:fullRef>
                </c:ext>
              </c:extLst>
              <c:f>calcs!$E$37:$H$37</c:f>
              <c:numCache>
                <c:formatCode>General</c:formatCode>
                <c:ptCount val="4"/>
                <c:pt idx="0">
                  <c:v>#N/A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STEP 2 DONE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calcs!$E$49:$AH$49</c15:sqref>
                  </c15:fullRef>
                </c:ext>
              </c:extLst>
              <c:f>calcs!$E$49:$H$49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6.3000000000000007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calcs!$E$38:$AH$38</c15:sqref>
                  </c15:fullRef>
                </c:ext>
              </c:extLst>
              <c:f>calcs!$E$38:$H$38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5.3000000000000007</c:v>
                </c:pt>
                <c:pt idx="3">
                  <c:v>5.3000000000000007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STEP 3 DONE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calcs!$E$50:$AH$50</c15:sqref>
                  </c15:fullRef>
                </c:ext>
              </c:extLst>
              <c:f>calcs!$E$50:$H$50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5.3000000000000007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calcs!$E$39:$AH$39</c15:sqref>
                  </c15:fullRef>
                </c:ext>
              </c:extLst>
              <c:f>calcs!$E$39:$H$39</c:f>
              <c:numCache>
                <c:formatCode>General</c:formatCode>
                <c:ptCount val="4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4.3000000000000007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DEBUGGING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calcs!$E$51:$AH$51</c15:sqref>
                  </c15:fullRef>
                </c:ext>
              </c:extLst>
              <c:f>calcs!$E$51:$H$51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4.3000000000000007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calcs!$E$40:$AH$40</c15:sqref>
                  </c15:fullRef>
                </c:ext>
              </c:extLst>
              <c:f>calcs!$E$40:$H$40</c:f>
              <c:numCache>
                <c:formatCode>General</c:formatCode>
                <c:ptCount val="4"/>
                <c:pt idx="0">
                  <c:v>#N/A</c:v>
                </c:pt>
                <c:pt idx="1">
                  <c:v>3.3000000000000007</c:v>
                </c:pt>
                <c:pt idx="2">
                  <c:v>3.3000000000000007</c:v>
                </c:pt>
                <c:pt idx="3">
                  <c:v>3.3000000000000007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FINISH THE DOCUMENTATION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calcs!$E$52:$AH$52</c15:sqref>
                  </c15:fullRef>
                </c:ext>
              </c:extLst>
              <c:f>calcs!$E$52:$H$52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3.3000000000000007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calcs!$E$56:$AH$56</c15:sqref>
                  </c15:fullRef>
                </c:ext>
              </c:extLst>
              <c:f>calcs!$E$56:$H$56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May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calcs!$E$58:$AH$58</c15:sqref>
                  </c15:fullRef>
                </c:ext>
              </c:extLst>
              <c:f>calcs!$E$58:$H$58</c:f>
              <c:numCache>
                <c:formatCode>General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Jun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calcs!$E$61:$AH$61</c15:sqref>
                  </c15:fullRef>
                </c:ext>
              </c:extLst>
              <c:f>calcs!$E$61:$H$61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Jun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calcs!$E$66:$AH$66</c15:sqref>
                  </c15:fullRef>
                </c:ext>
              </c:extLst>
              <c:f>calcs!$E$66:$H$66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May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calcs!$E$65:$AH$65</c15:sqref>
                  </c15:fullRef>
                </c:ext>
              </c:extLst>
              <c:f>calcs!$E$65:$H$65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{FD1867B1-E7FD-42F2-A2F7-DCDA26E7EBCC}</c15:txfldGUID>
                      <c15:f>calcs!$E$72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B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{C98F4206-5027-4B27-A034-57059E2223D1}</c15:txfldGUID>
                      <c15:f>calcs!$F$72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{3E5B61A5-B569-4AD5-952A-A539739B82EA}</c15:txfldGUID>
                      <c15:f>calcs!$G$72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D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{46202E6B-9395-49DC-8773-C6F9A3CD4C03}</c15:txfldGUID>
                      <c15:f>calcs!$H$72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calcs!$E$71:$AH$71</c15:sqref>
                  </c15:fullRef>
                </c:ext>
              </c:extLst>
              <c:f>calcs!$E$71:$H$71</c:f>
              <c:numCache>
                <c:formatCode>General</c:formatCode>
                <c:ptCount val="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8-D9F5-4A80-B45A-1EC1F78D8AA5}"/>
            </c:ext>
            <c:ext xmlns:c15="http://schemas.microsoft.com/office/drawing/2012/chart" uri="{02D57815-91ED-43cb-92C2-25804820EDAC}">
              <c15:categoryFilterExceptions>
                <c15:categoryFilterException>
                  <c15:sqref>calcs!$I$71</c15:sqref>
                  <c15:dLbl>
                    <c:idx val="3"/>
                    <c:layout/>
                    <c:tx>
                      <c:strRef>
                        <c:f>calcs!$I$72</c:f>
                        <c:strCache>
                          <c:ptCount val="1"/>
                          <c:pt idx="0">
                            <c:v>13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1E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{6F0A197E-1A77-462C-BE1C-D295952C5B8E}</c15:txfldGUID>
                            <c15:f>calcs!$I$72</c15:f>
                            <c15:dlblFieldTableCache>
                              <c:ptCount val="1"/>
                              <c:pt idx="0">
                                <c:v>13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calcs!$J$71</c15:sqref>
                  <c15:dLbl>
                    <c:idx val="3"/>
                    <c:layout/>
                    <c:tx>
                      <c:strRef>
                        <c:f>calcs!$J$72</c:f>
                        <c:strCache>
                          <c:ptCount val="1"/>
                          <c:pt idx="0">
                            <c:v>14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1F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{56C2E923-A75C-4853-9131-F4F8FF649D60}</c15:txfldGUID>
                            <c15:f>calcs!$J$72</c15:f>
                            <c15:dlblFieldTableCache>
                              <c:ptCount val="1"/>
                              <c:pt idx="0">
                                <c:v>14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calcs!$K$71</c15:sqref>
                  <c15:dLbl>
                    <c:idx val="3"/>
                    <c:layout/>
                    <c:tx>
                      <c:strRef>
                        <c:f>calcs!$K$72</c:f>
                        <c:strCache>
                          <c:ptCount val="1"/>
                          <c:pt idx="0">
                            <c:v>15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0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{1978F4DA-8DCF-49B1-8455-F650647E4B38}</c15:txfldGUID>
                            <c15:f>calcs!$K$72</c15:f>
                            <c15:dlblFieldTableCache>
                              <c:ptCount val="1"/>
                              <c:pt idx="0">
                                <c:v>15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calcs!$L$71</c15:sqref>
                  <c15:dLbl>
                    <c:idx val="3"/>
                    <c:layout/>
                    <c:tx>
                      <c:strRef>
                        <c:f>calcs!$L$72</c:f>
                        <c:strCache>
                          <c:ptCount val="1"/>
                          <c:pt idx="0">
                            <c:v>16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1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{06133B57-BD43-43B1-BB79-A81DB8488CD7}</c15:txfldGUID>
                            <c15:f>calcs!$L$72</c15:f>
                            <c15:dlblFieldTableCache>
                              <c:ptCount val="1"/>
                              <c:pt idx="0">
                                <c:v>16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calcs!$M$71</c15:sqref>
                  <c15:dLbl>
                    <c:idx val="3"/>
                    <c:layout/>
                    <c:tx>
                      <c:strRef>
                        <c:f>calcs!$M$72</c:f>
                        <c:strCache>
                          <c:ptCount val="1"/>
                          <c:pt idx="0">
                            <c:v>17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2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{7BF19FB3-2765-4E4D-91D4-E2CF4E366DFE}</c15:txfldGUID>
                            <c15:f>calcs!$M$72</c15:f>
                            <c15:dlblFieldTableCache>
                              <c:ptCount val="1"/>
                              <c:pt idx="0">
                                <c:v>17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calcs!$N$71</c15:sqref>
                  <c15:dLbl>
                    <c:idx val="3"/>
                    <c:layout/>
                    <c:tx>
                      <c:strRef>
                        <c:f>calcs!$N$72</c:f>
                        <c:strCache>
                          <c:ptCount val="1"/>
                          <c:pt idx="0">
                            <c:v>18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3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{F12CDD05-68E2-42BD-B12C-6D6BDB77C363}</c15:txfldGUID>
                            <c15:f>calcs!$N$72</c15:f>
                            <c15:dlblFieldTableCache>
                              <c:ptCount val="1"/>
                              <c:pt idx="0">
                                <c:v>18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calcs!$O$71</c15:sqref>
                  <c15:dLbl>
                    <c:idx val="3"/>
                    <c:layout/>
                    <c:tx>
                      <c:strRef>
                        <c:f>calcs!$O$72</c:f>
                        <c:strCache>
                          <c:ptCount val="1"/>
                          <c:pt idx="0">
                            <c:v>19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4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{6CD48926-B593-4292-8B80-333F49CEDA74}</c15:txfldGUID>
                            <c15:f>calcs!$O$72</c15:f>
                            <c15:dlblFieldTableCache>
                              <c:ptCount val="1"/>
                              <c:pt idx="0">
                                <c:v>19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calcs!$P$71</c15:sqref>
                  <c15:dLbl>
                    <c:idx val="3"/>
                    <c:layout/>
                    <c:tx>
                      <c:strRef>
                        <c:f>calcs!$P$72</c:f>
                        <c:strCache>
                          <c:ptCount val="1"/>
                          <c:pt idx="0">
                            <c:v>20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5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{BAB1F07C-E6A7-46E1-9DD1-81AE2F4E64F0}</c15:txfldGUID>
                            <c15:f>calcs!$P$72</c15:f>
                            <c15:dlblFieldTableCache>
                              <c:ptCount val="1"/>
                              <c:pt idx="0">
                                <c:v>20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calcs!$Q$71</c15:sqref>
                  <c15:dLbl>
                    <c:idx val="3"/>
                    <c:layout/>
                    <c:tx>
                      <c:strRef>
                        <c:f>calcs!$Q$72</c:f>
                        <c:strCache>
                          <c:ptCount val="1"/>
                          <c:pt idx="0">
                            <c:v>21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6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{320B9BF5-2091-4D92-B647-F40E3734F8C4}</c15:txfldGUID>
                            <c15:f>calcs!$Q$72</c15:f>
                            <c15:dlblFieldTableCache>
                              <c:ptCount val="1"/>
                              <c:pt idx="0">
                                <c:v>21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calcs!$R$71</c15:sqref>
                  <c15:dLbl>
                    <c:idx val="3"/>
                    <c:layout/>
                    <c:tx>
                      <c:strRef>
                        <c:f>calcs!$R$72</c:f>
                        <c:strCache>
                          <c:ptCount val="1"/>
                          <c:pt idx="0">
                            <c:v>22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7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{26AAD077-43B0-4EC7-B559-DE1B2FE255F3}</c15:txfldGUID>
                            <c15:f>calcs!$R$72</c15:f>
                            <c15:dlblFieldTableCache>
                              <c:ptCount val="1"/>
                              <c:pt idx="0">
                                <c:v>22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calcs!$S$71</c15:sqref>
                  <c15:dLbl>
                    <c:idx val="3"/>
                    <c:layout/>
                    <c:tx>
                      <c:strRef>
                        <c:f>calcs!$S$72</c:f>
                        <c:strCache>
                          <c:ptCount val="1"/>
                          <c:pt idx="0">
                            <c:v>23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8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{57E78642-3086-4960-9363-A2832729296D}</c15:txfldGUID>
                            <c15:f>calcs!$S$72</c15:f>
                            <c15:dlblFieldTableCache>
                              <c:ptCount val="1"/>
                              <c:pt idx="0">
                                <c:v>23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calcs!$T$71</c15:sqref>
                  <c15:dLbl>
                    <c:idx val="3"/>
                    <c:layout/>
                    <c:tx>
                      <c:strRef>
                        <c:f>calcs!$T$72</c:f>
                        <c:strCache>
                          <c:ptCount val="1"/>
                          <c:pt idx="0">
                            <c:v>24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9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{B9CF528A-59BF-489C-A451-2FE1EDAE32C9}</c15:txfldGUID>
                            <c15:f>calcs!$T$72</c15:f>
                            <c15:dlblFieldTableCache>
                              <c:ptCount val="1"/>
                              <c:pt idx="0">
                                <c:v>24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calcs!$U$71</c15:sqref>
                  <c15:dLbl>
                    <c:idx val="3"/>
                    <c:layout/>
                    <c:tx>
                      <c:strRef>
                        <c:f>calcs!$U$72</c:f>
                        <c:strCache>
                          <c:ptCount val="1"/>
                          <c:pt idx="0">
                            <c:v>25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A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{DE44D88A-6BB0-4243-98CB-B0DE3FEAD847}</c15:txfldGUID>
                            <c15:f>calcs!$U$72</c15:f>
                            <c15:dlblFieldTableCache>
                              <c:ptCount val="1"/>
                              <c:pt idx="0">
                                <c:v>25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calcs!$V$71</c15:sqref>
                  <c15:dLbl>
                    <c:idx val="3"/>
                    <c:layout/>
                    <c:tx>
                      <c:strRef>
                        <c:f>calcs!$V$72</c:f>
                        <c:strCache>
                          <c:ptCount val="1"/>
                          <c:pt idx="0">
                            <c:v>26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B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{E6D6A134-B97F-400E-86F4-F5B0990E7C18}</c15:txfldGUID>
                            <c15:f>calcs!$V$72</c15:f>
                            <c15:dlblFieldTableCache>
                              <c:ptCount val="1"/>
                              <c:pt idx="0">
                                <c:v>26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calcs!$W$71</c15:sqref>
                  <c15:dLbl>
                    <c:idx val="3"/>
                    <c:layout/>
                    <c:tx>
                      <c:strRef>
                        <c:f>calcs!$W$72</c:f>
                        <c:strCache>
                          <c:ptCount val="1"/>
                          <c:pt idx="0">
                            <c:v>27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C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{EC366911-794C-4087-A5D4-2168CA55A41B}</c15:txfldGUID>
                            <c15:f>calcs!$W$72</c15:f>
                            <c15:dlblFieldTableCache>
                              <c:ptCount val="1"/>
                              <c:pt idx="0">
                                <c:v>27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calcs!$X$71</c15:sqref>
                  <c15:dLbl>
                    <c:idx val="3"/>
                    <c:layout/>
                    <c:tx>
                      <c:strRef>
                        <c:f>calcs!$X$72</c:f>
                        <c:strCache>
                          <c:ptCount val="1"/>
                          <c:pt idx="0">
                            <c:v>28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D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{E8647CBE-7B43-46A8-A51C-31114339C0BA}</c15:txfldGUID>
                            <c15:f>calcs!$X$72</c15:f>
                            <c15:dlblFieldTableCache>
                              <c:ptCount val="1"/>
                              <c:pt idx="0">
                                <c:v>28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calcs!$Y$71</c15:sqref>
                  <c15:dLbl>
                    <c:idx val="3"/>
                    <c:layout/>
                    <c:tx>
                      <c:strRef>
                        <c:f>calcs!$Y$72</c:f>
                        <c:strCache>
                          <c:ptCount val="1"/>
                          <c:pt idx="0">
                            <c:v>29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E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{954BBB0B-29D6-4B99-AFEF-B34F75B36696}</c15:txfldGUID>
                            <c15:f>calcs!$Y$72</c15:f>
                            <c15:dlblFieldTableCache>
                              <c:ptCount val="1"/>
                              <c:pt idx="0">
                                <c:v>29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calcs!$Z$71</c15:sqref>
                  <c15:dLbl>
                    <c:idx val="3"/>
                    <c:layout/>
                    <c:tx>
                      <c:strRef>
                        <c:f>calcs!$Z$72</c:f>
                        <c:strCache>
                          <c:ptCount val="1"/>
                          <c:pt idx="0">
                            <c:v>30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2F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{DEE295A0-01B5-4AF1-8987-3B5A0DFC3E94}</c15:txfldGUID>
                            <c15:f>calcs!$Z$72</c15:f>
                            <c15:dlblFieldTableCache>
                              <c:ptCount val="1"/>
                              <c:pt idx="0">
                                <c:v>30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calcs!$AA$71</c15:sqref>
                  <c15:dLbl>
                    <c:idx val="3"/>
                    <c:layout/>
                    <c:tx>
                      <c:strRef>
                        <c:f>calcs!$AA$72</c:f>
                        <c:strCache>
                          <c:ptCount val="1"/>
                          <c:pt idx="0">
                            <c:v>31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0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{E6C08CA3-0769-4B88-9E89-30D2D68CCD5F}</c15:txfldGUID>
                            <c15:f>calcs!$AA$72</c15:f>
                            <c15:dlblFieldTableCache>
                              <c:ptCount val="1"/>
                              <c:pt idx="0">
                                <c:v>31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calcs!$AB$71</c15:sqref>
                  <c15:dLbl>
                    <c:idx val="3"/>
                    <c:layout/>
                    <c:tx>
                      <c:strRef>
                        <c:f>calcs!$AB$72</c:f>
                        <c:strCache>
                          <c:ptCount val="1"/>
                          <c:pt idx="0">
                            <c:v>01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1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{BBF62F33-3517-4BBB-9E00-57C6A8146981}</c15:txfldGUID>
                            <c15:f>calcs!$AB$72</c15:f>
                            <c15:dlblFieldTableCache>
                              <c:ptCount val="1"/>
                              <c:pt idx="0">
                                <c:v>01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calcs!$AC$71</c15:sqref>
                  <c15:dLbl>
                    <c:idx val="3"/>
                    <c:layout/>
                    <c:tx>
                      <c:strRef>
                        <c:f>calcs!$AC$72</c:f>
                        <c:strCache>
                          <c:ptCount val="1"/>
                          <c:pt idx="0">
                            <c:v>02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2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{7290DFD3-67AA-4D24-978B-FD4F4E3B42E9}</c15:txfldGUID>
                            <c15:f>calcs!$AC$72</c15:f>
                            <c15:dlblFieldTableCache>
                              <c:ptCount val="1"/>
                              <c:pt idx="0">
                                <c:v>02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calcs!$AD$71</c15:sqref>
                  <c15:dLbl>
                    <c:idx val="3"/>
                    <c:layout/>
                    <c:tx>
                      <c:strRef>
                        <c:f>calcs!$AD$72</c:f>
                        <c:strCache>
                          <c:ptCount val="1"/>
                          <c:pt idx="0">
                            <c:v>03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3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{FA9E373F-BBB0-4341-85AE-942BECE4137C}</c15:txfldGUID>
                            <c15:f>calcs!$AD$72</c15:f>
                            <c15:dlblFieldTableCache>
                              <c:ptCount val="1"/>
                              <c:pt idx="0">
                                <c:v>03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calcs!$AE$71</c15:sqref>
                  <c15:dLbl>
                    <c:idx val="3"/>
                    <c:layout/>
                    <c:tx>
                      <c:strRef>
                        <c:f>calcs!$AE$72</c:f>
                        <c:strCache>
                          <c:ptCount val="1"/>
                          <c:pt idx="0">
                            <c:v>04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4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{72E4522A-D151-49A5-BCDF-294ACA8F528F}</c15:txfldGUID>
                            <c15:f>calcs!$AE$72</c15:f>
                            <c15:dlblFieldTableCache>
                              <c:ptCount val="1"/>
                              <c:pt idx="0">
                                <c:v>04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calcs!$AF$71</c15:sqref>
                  <c15:dLbl>
                    <c:idx val="3"/>
                    <c:layout/>
                    <c:tx>
                      <c:strRef>
                        <c:f>calcs!$AF$72</c:f>
                        <c:strCache>
                          <c:ptCount val="1"/>
                          <c:pt idx="0">
                            <c:v>05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5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{7B192F10-8A32-4411-B688-9AE982E07F24}</c15:txfldGUID>
                            <c15:f>calcs!$AF$72</c15:f>
                            <c15:dlblFieldTableCache>
                              <c:ptCount val="1"/>
                              <c:pt idx="0">
                                <c:v>05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calcs!$AG$71</c15:sqref>
                  <c15:dLbl>
                    <c:idx val="3"/>
                    <c:layout/>
                    <c:tx>
                      <c:strRef>
                        <c:f>calcs!$AG$72</c:f>
                        <c:strCache>
                          <c:ptCount val="1"/>
                          <c:pt idx="0">
                            <c:v>06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6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{BE669507-F8C2-4DCB-87B6-AC7C8CE6FC1C}</c15:txfldGUID>
                            <c15:f>calcs!$AG$72</c15:f>
                            <c15:dlblFieldTableCache>
                              <c:ptCount val="1"/>
                              <c:pt idx="0">
                                <c:v>06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calcs!$AH$71</c15:sqref>
                  <c15:dLbl>
                    <c:idx val="3"/>
                    <c:layout/>
                    <c:tx>
                      <c:strRef>
                        <c:f>calcs!$AH$72</c:f>
                        <c:strCache>
                          <c:ptCount val="1"/>
                          <c:pt idx="0">
                            <c:v>07</c:v>
                          </c:pt>
                        </c:strCache>
                      </c:strRef>
                    </c:tx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7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{4793C97C-0B33-43B3-9AB5-108968194C3B}</c15:txfldGUID>
                            <c15:f>calcs!$AH$72</c15:f>
                            <c15:dlblFieldTableCache>
                              <c:ptCount val="1"/>
                              <c:pt idx="0">
                                <c:v>07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</c15:categoryFilterExceptions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9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{1DF0866F-3F28-4AEA-A675-0FAA53FD66F4}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A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{4D5B1CB8-A19B-44E0-BE80-1DD0D369CE2D}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B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{0E685752-BC5F-4184-8831-8A9C25331137}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C-D9F5-4A80-B45A-1EC1F78D8AA5}"/>
                </c:ex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{0D375984-96AC-4317-8854-78947C27DEDA}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calcs!$E$69:$AH$69</c15:sqref>
                  </c15:fullRef>
                </c:ext>
              </c:extLst>
              <c:f>calcs!$E$69:$H$69</c:f>
              <c:numCache>
                <c:formatCode>General</c:formatCode>
                <c:ptCount val="4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7-D9F5-4A80-B45A-1EC1F78D8AA5}"/>
            </c:ext>
            <c:ext xmlns:c15="http://schemas.microsoft.com/office/drawing/2012/chart" uri="{02D57815-91ED-43cb-92C2-25804820EDAC}">
              <c15:categoryFilterExceptions>
                <c15:categoryFilterException>
                  <c15:sqref>calcs!$I$69</c15:sqref>
                  <c15:dLbl>
                    <c:idx val="3"/>
                    <c:layout/>
                    <c:tx>
                      <c:strRef>
                        <c:f>calcs!$I$70</c:f>
                        <c:strCache>
                          <c:ptCount val="1"/>
                          <c:pt idx="0">
                            <c:v>SUN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D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{6CFFC5EB-3552-480C-8578-C91FD64168FC}</c15:txfldGUID>
                            <c15:f>calcs!$I$70</c15:f>
                            <c15:dlblFieldTableCache>
                              <c:ptCount val="1"/>
                              <c:pt idx="0">
                                <c:v>SUN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calcs!$J$69</c15:sqref>
                  <c15:dLbl>
                    <c:idx val="3"/>
                    <c:layout/>
                    <c:tx>
                      <c:strRef>
                        <c:f>calcs!$J$70</c:f>
                        <c:strCache>
                          <c:ptCount val="1"/>
                          <c:pt idx="0">
                            <c:v>MON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E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{09601F45-BA56-4BDB-9941-9D63D34B4827}</c15:txfldGUID>
                            <c15:f>calcs!$J$70</c15:f>
                            <c15:dlblFieldTableCache>
                              <c:ptCount val="1"/>
                              <c:pt idx="0">
                                <c:v>MON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calcs!$K$69</c15:sqref>
                  <c15:dLbl>
                    <c:idx val="3"/>
                    <c:layout/>
                    <c:tx>
                      <c:strRef>
                        <c:f>calcs!$K$70</c:f>
                        <c:strCache>
                          <c:ptCount val="1"/>
                          <c:pt idx="0">
                            <c:v>TUE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3F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{1317D6F5-ECE9-4390-A54A-C213907D274C}</c15:txfldGUID>
                            <c15:f>calcs!$K$70</c15:f>
                            <c15:dlblFieldTableCache>
                              <c:ptCount val="1"/>
                              <c:pt idx="0">
                                <c:v>TUE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calcs!$L$69</c15:sqref>
                  <c15:dLbl>
                    <c:idx val="3"/>
                    <c:layout/>
                    <c:tx>
                      <c:strRef>
                        <c:f>calcs!$L$70</c:f>
                        <c:strCache>
                          <c:ptCount val="1"/>
                          <c:pt idx="0">
                            <c:v>WED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0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{4D3A53FD-6D76-4347-95DF-7450BC064E97}</c15:txfldGUID>
                            <c15:f>calcs!$L$70</c15:f>
                            <c15:dlblFieldTableCache>
                              <c:ptCount val="1"/>
                              <c:pt idx="0">
                                <c:v>WED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calcs!$M$69</c15:sqref>
                  <c15:dLbl>
                    <c:idx val="3"/>
                    <c:layout/>
                    <c:tx>
                      <c:strRef>
                        <c:f>calcs!$M$70</c:f>
                        <c:strCache>
                          <c:ptCount val="1"/>
                          <c:pt idx="0">
                            <c:v>THU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1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{C6C989AE-C69A-47F2-917F-2CDCC6CE0C44}</c15:txfldGUID>
                            <c15:f>calcs!$M$70</c15:f>
                            <c15:dlblFieldTableCache>
                              <c:ptCount val="1"/>
                              <c:pt idx="0">
                                <c:v>THU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calcs!$N$69</c15:sqref>
                  <c15:dLbl>
                    <c:idx val="3"/>
                    <c:layout/>
                    <c:tx>
                      <c:strRef>
                        <c:f>calcs!$N$70</c:f>
                        <c:strCache>
                          <c:ptCount val="1"/>
                          <c:pt idx="0">
                            <c:v>FRI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2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{EF2AA83A-2090-4521-9D40-929255AC19BC}</c15:txfldGUID>
                            <c15:f>calcs!$N$70</c15:f>
                            <c15:dlblFieldTableCache>
                              <c:ptCount val="1"/>
                              <c:pt idx="0">
                                <c:v>FRI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calcs!$O$69</c15:sqref>
                  <c15:dLbl>
                    <c:idx val="3"/>
                    <c:layout/>
                    <c:tx>
                      <c:strRef>
                        <c:f>calcs!$O$70</c:f>
                        <c:strCache>
                          <c:ptCount val="1"/>
                          <c:pt idx="0">
                            <c:v>SAT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3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{E2C92958-68A1-4052-976F-F983B02806D7}</c15:txfldGUID>
                            <c15:f>calcs!$O$70</c15:f>
                            <c15:dlblFieldTableCache>
                              <c:ptCount val="1"/>
                              <c:pt idx="0">
                                <c:v>SAT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calcs!$P$69</c15:sqref>
                  <c15:dLbl>
                    <c:idx val="3"/>
                    <c:layout/>
                    <c:tx>
                      <c:strRef>
                        <c:f>calcs!$P$70</c:f>
                        <c:strCache>
                          <c:ptCount val="1"/>
                          <c:pt idx="0">
                            <c:v>SUN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4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{F5BB159F-BB36-4EDE-940C-63979208CB20}</c15:txfldGUID>
                            <c15:f>calcs!$P$70</c15:f>
                            <c15:dlblFieldTableCache>
                              <c:ptCount val="1"/>
                              <c:pt idx="0">
                                <c:v>SUN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calcs!$Q$69</c15:sqref>
                  <c15:dLbl>
                    <c:idx val="3"/>
                    <c:layout/>
                    <c:tx>
                      <c:strRef>
                        <c:f>calcs!$Q$70</c:f>
                        <c:strCache>
                          <c:ptCount val="1"/>
                          <c:pt idx="0">
                            <c:v>MON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5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{8378DC18-00DE-435A-A435-EAD8DECD8AAE}</c15:txfldGUID>
                            <c15:f>calcs!$Q$70</c15:f>
                            <c15:dlblFieldTableCache>
                              <c:ptCount val="1"/>
                              <c:pt idx="0">
                                <c:v>MON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calcs!$R$69</c15:sqref>
                  <c15:dLbl>
                    <c:idx val="3"/>
                    <c:layout/>
                    <c:tx>
                      <c:strRef>
                        <c:f>calcs!$R$70</c:f>
                        <c:strCache>
                          <c:ptCount val="1"/>
                          <c:pt idx="0">
                            <c:v>TUE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6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{5C5C2B31-76A0-48AC-BF7D-1A9666492E0B}</c15:txfldGUID>
                            <c15:f>calcs!$R$70</c15:f>
                            <c15:dlblFieldTableCache>
                              <c:ptCount val="1"/>
                              <c:pt idx="0">
                                <c:v>TUE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calcs!$S$69</c15:sqref>
                  <c15:dLbl>
                    <c:idx val="3"/>
                    <c:layout/>
                    <c:tx>
                      <c:strRef>
                        <c:f>calcs!$S$70</c:f>
                        <c:strCache>
                          <c:ptCount val="1"/>
                          <c:pt idx="0">
                            <c:v>WED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7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{3F31E09F-5D4E-4CC4-BCA6-30C26177B4EE}</c15:txfldGUID>
                            <c15:f>calcs!$S$70</c15:f>
                            <c15:dlblFieldTableCache>
                              <c:ptCount val="1"/>
                              <c:pt idx="0">
                                <c:v>WED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calcs!$T$69</c15:sqref>
                  <c15:dLbl>
                    <c:idx val="3"/>
                    <c:layout/>
                    <c:tx>
                      <c:strRef>
                        <c:f>calcs!$T$70</c:f>
                        <c:strCache>
                          <c:ptCount val="1"/>
                          <c:pt idx="0">
                            <c:v>THU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8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{EB5FF81A-7926-4863-AC8B-7AC36C87B8BF}</c15:txfldGUID>
                            <c15:f>calcs!$T$70</c15:f>
                            <c15:dlblFieldTableCache>
                              <c:ptCount val="1"/>
                              <c:pt idx="0">
                                <c:v>THU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calcs!$U$69</c15:sqref>
                  <c15:dLbl>
                    <c:idx val="3"/>
                    <c:layout/>
                    <c:tx>
                      <c:strRef>
                        <c:f>calcs!$U$70</c:f>
                        <c:strCache>
                          <c:ptCount val="1"/>
                          <c:pt idx="0">
                            <c:v>FRI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9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{E04195F3-4F50-4DEA-A328-C60FD4C1542E}</c15:txfldGUID>
                            <c15:f>calcs!$U$70</c15:f>
                            <c15:dlblFieldTableCache>
                              <c:ptCount val="1"/>
                              <c:pt idx="0">
                                <c:v>FRI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calcs!$V$69</c15:sqref>
                  <c15:dLbl>
                    <c:idx val="3"/>
                    <c:layout/>
                    <c:tx>
                      <c:strRef>
                        <c:f>calcs!$V$70</c:f>
                        <c:strCache>
                          <c:ptCount val="1"/>
                          <c:pt idx="0">
                            <c:v>SAT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A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{69633099-2E56-462E-B0EB-E99761DFD00C}</c15:txfldGUID>
                            <c15:f>calcs!$V$70</c15:f>
                            <c15:dlblFieldTableCache>
                              <c:ptCount val="1"/>
                              <c:pt idx="0">
                                <c:v>SAT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calcs!$W$69</c15:sqref>
                  <c15:dLbl>
                    <c:idx val="3"/>
                    <c:layout/>
                    <c:tx>
                      <c:strRef>
                        <c:f>calcs!$W$70</c:f>
                        <c:strCache>
                          <c:ptCount val="1"/>
                          <c:pt idx="0">
                            <c:v>SUN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B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{8E896E68-B005-4C8D-A57F-B0D73C30FDD4}</c15:txfldGUID>
                            <c15:f>calcs!$W$70</c15:f>
                            <c15:dlblFieldTableCache>
                              <c:ptCount val="1"/>
                              <c:pt idx="0">
                                <c:v>SUN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calcs!$X$69</c15:sqref>
                  <c15:dLbl>
                    <c:idx val="3"/>
                    <c:layout/>
                    <c:tx>
                      <c:strRef>
                        <c:f>calcs!$X$70</c:f>
                        <c:strCache>
                          <c:ptCount val="1"/>
                          <c:pt idx="0">
                            <c:v>MON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C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{490CB41A-323A-4D63-8C7F-5F3E9D72739A}</c15:txfldGUID>
                            <c15:f>calcs!$X$70</c15:f>
                            <c15:dlblFieldTableCache>
                              <c:ptCount val="1"/>
                              <c:pt idx="0">
                                <c:v>MON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calcs!$Y$69</c15:sqref>
                  <c15:dLbl>
                    <c:idx val="3"/>
                    <c:layout/>
                    <c:tx>
                      <c:strRef>
                        <c:f>calcs!$Y$70</c:f>
                        <c:strCache>
                          <c:ptCount val="1"/>
                          <c:pt idx="0">
                            <c:v>TUE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D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{C6B98CED-4AF1-42B0-8BB9-A4D42A1E1527}</c15:txfldGUID>
                            <c15:f>calcs!$Y$70</c15:f>
                            <c15:dlblFieldTableCache>
                              <c:ptCount val="1"/>
                              <c:pt idx="0">
                                <c:v>TUE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calcs!$Z$69</c15:sqref>
                  <c15:dLbl>
                    <c:idx val="3"/>
                    <c:layout/>
                    <c:tx>
                      <c:strRef>
                        <c:f>calcs!$Z$70</c:f>
                        <c:strCache>
                          <c:ptCount val="1"/>
                          <c:pt idx="0">
                            <c:v>WED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E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{FFB51115-C4A9-465C-A00E-D2B415010977}</c15:txfldGUID>
                            <c15:f>calcs!$Z$70</c15:f>
                            <c15:dlblFieldTableCache>
                              <c:ptCount val="1"/>
                              <c:pt idx="0">
                                <c:v>WED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calcs!$AA$69</c15:sqref>
                  <c15:dLbl>
                    <c:idx val="3"/>
                    <c:layout/>
                    <c:tx>
                      <c:strRef>
                        <c:f>calcs!$AA$70</c:f>
                        <c:strCache>
                          <c:ptCount val="1"/>
                          <c:pt idx="0">
                            <c:v>THU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4F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{C9F70D51-0141-439B-84AC-F92D462EC5F8}</c15:txfldGUID>
                            <c15:f>calcs!$AA$70</c15:f>
                            <c15:dlblFieldTableCache>
                              <c:ptCount val="1"/>
                              <c:pt idx="0">
                                <c:v>THU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calcs!$AB$69</c15:sqref>
                  <c15:dLbl>
                    <c:idx val="3"/>
                    <c:layout/>
                    <c:tx>
                      <c:strRef>
                        <c:f>calcs!$AB$70</c:f>
                        <c:strCache>
                          <c:ptCount val="1"/>
                          <c:pt idx="0">
                            <c:v>FRI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0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{451ED01B-4DA3-43CC-9945-78D3256063C2}</c15:txfldGUID>
                            <c15:f>calcs!$AB$70</c15:f>
                            <c15:dlblFieldTableCache>
                              <c:ptCount val="1"/>
                              <c:pt idx="0">
                                <c:v>FRI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calcs!$AC$69</c15:sqref>
                  <c15:dLbl>
                    <c:idx val="3"/>
                    <c:layout/>
                    <c:tx>
                      <c:strRef>
                        <c:f>calcs!$AC$70</c:f>
                        <c:strCache>
                          <c:ptCount val="1"/>
                          <c:pt idx="0">
                            <c:v>SAT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1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{8060FFEC-F2AD-444E-A217-E12C84BBE510}</c15:txfldGUID>
                            <c15:f>calcs!$AC$70</c15:f>
                            <c15:dlblFieldTableCache>
                              <c:ptCount val="1"/>
                              <c:pt idx="0">
                                <c:v>SAT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calcs!$AD$69</c15:sqref>
                  <c15:dLbl>
                    <c:idx val="3"/>
                    <c:layout/>
                    <c:tx>
                      <c:strRef>
                        <c:f>calcs!$AD$70</c:f>
                        <c:strCache>
                          <c:ptCount val="1"/>
                          <c:pt idx="0">
                            <c:v>SUN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2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{784A6729-8DED-4BBE-8A7A-73964FFEEC11}</c15:txfldGUID>
                            <c15:f>calcs!$AD$70</c15:f>
                            <c15:dlblFieldTableCache>
                              <c:ptCount val="1"/>
                              <c:pt idx="0">
                                <c:v>SUN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calcs!$AE$69</c15:sqref>
                  <c15:dLbl>
                    <c:idx val="3"/>
                    <c:layout/>
                    <c:tx>
                      <c:strRef>
                        <c:f>calcs!$AE$70</c:f>
                        <c:strCache>
                          <c:ptCount val="1"/>
                          <c:pt idx="0">
                            <c:v>MON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3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{2737578E-4548-4383-8C1F-8633444FAACC}</c15:txfldGUID>
                            <c15:f>calcs!$AE$70</c15:f>
                            <c15:dlblFieldTableCache>
                              <c:ptCount val="1"/>
                              <c:pt idx="0">
                                <c:v>MON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calcs!$AF$69</c15:sqref>
                  <c15:dLbl>
                    <c:idx val="3"/>
                    <c:layout/>
                    <c:tx>
                      <c:strRef>
                        <c:f>calcs!$AF$70</c:f>
                        <c:strCache>
                          <c:ptCount val="1"/>
                          <c:pt idx="0">
                            <c:v>TUE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4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{6CA6AB96-C182-40DA-95EE-476004EEB9AC}</c15:txfldGUID>
                            <c15:f>calcs!$AF$70</c15:f>
                            <c15:dlblFieldTableCache>
                              <c:ptCount val="1"/>
                              <c:pt idx="0">
                                <c:v>TUE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calcs!$AG$69</c15:sqref>
                  <c15:dLbl>
                    <c:idx val="3"/>
                    <c:layout/>
                    <c:tx>
                      <c:strRef>
                        <c:f>calcs!$AG$70</c:f>
                        <c:strCache>
                          <c:ptCount val="1"/>
                          <c:pt idx="0">
                            <c:v>WED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5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{6E71E7D3-FBEF-4E73-8D3D-4F05CB4E0252}</c15:txfldGUID>
                            <c15:f>calcs!$AG$70</c15:f>
                            <c15:dlblFieldTableCache>
                              <c:ptCount val="1"/>
                              <c:pt idx="0">
                                <c:v>WED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  <c15:categoryFilterException>
                  <c15:sqref>calcs!$AH$69</c15:sqref>
                  <c15:dLbl>
                    <c:idx val="3"/>
                    <c:layout/>
                    <c:tx>
                      <c:strRef>
                        <c:f>calcs!$AH$70</c:f>
                        <c:strCache>
                          <c:ptCount val="1"/>
                          <c:pt idx="0">
                            <c:v>THU</c:v>
                          </c:pt>
                        </c:strCache>
                      </c:strRef>
                    </c:tx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6r2="http://schemas.microsoft.com/office/drawing/2015/06/chart">
                      <c:ext xmlns:c16="http://schemas.microsoft.com/office/drawing/2014/chart" uri="{C3380CC4-5D6E-409C-BE32-E72D297353CC}">
                        <c16:uniqueId val="{00000056-D9F5-4A80-B45A-1EC1F78D8AA5}"/>
                      </c:ext>
                      <c:ext uri="{CE6537A1-D6FC-4f65-9D91-7224C49458BB}">
                        <c15:layout/>
                        <c15:dlblFieldTable>
                          <c15:dlblFTEntry>
                            <c15:txfldGUID>{B645EE4D-6764-40D1-A2AD-E517A4027F2C}</c15:txfldGUID>
                            <c15:f>calcs!$AH$70</c15:f>
                            <c15:dlblFieldTableCache>
                              <c:ptCount val="1"/>
                              <c:pt idx="0">
                                <c:v>THU</c:v>
                              </c:pt>
                            </c15:dlblFieldTableCache>
                          </c15:dlblFTEntry>
                        </c15:dlblFieldTable>
                        <c15:showDataLabelsRange val="0"/>
                      </c:ext>
                    </c:extLst>
                  </c15:dLbl>
                </c15:categoryFilterException>
              </c15:categoryFilterExceptions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May 2018 -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calcs!$E$59:$AH$59</c15:sqref>
                  </c15:fullRef>
                </c:ext>
              </c:extLst>
              <c:f>calcs!$E$59:$H$59</c:f>
              <c:numCache>
                <c:formatCode>General</c:formatCode>
                <c:ptCount val="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Jun 2018 -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strLit>
              <c:ptCount val="4"/>
              <c:pt idx="0">
                <c:v>5/9/2018</c:v>
              </c:pt>
              <c:pt idx="1">
                <c:v>5/10/2018</c:v>
              </c:pt>
              <c:pt idx="2">
                <c:v>5/11/2018</c:v>
              </c:pt>
              <c:pt idx="3">
                <c:v>5/12/2018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calcs!$E$62:$AH$62</c15:sqref>
                  </c15:fullRef>
                </c:ext>
              </c:extLst>
              <c:f>calcs!$E$62:$H$62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774120"/>
        <c:axId val="272774904"/>
      </c:lineChart>
      <c:dateAx>
        <c:axId val="272774120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272774904"/>
        <c:crosses val="autoZero"/>
        <c:auto val="1"/>
        <c:lblOffset val="100"/>
        <c:baseTimeUnit val="days"/>
      </c:dateAx>
      <c:valAx>
        <c:axId val="272774904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72774120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xmlns="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ctivities" displayName="Activities" ref="B4:F16" totalsRowShown="0">
  <autoFilter ref="B4:F16">
    <filterColumn colId="2">
      <dynamicFilter type="thisWeek" val="43226" maxVal="43233"/>
    </filterColumn>
  </autoFilter>
  <sortState ref="C19:F24">
    <sortCondition ref="D18:D24"/>
  </sortState>
  <tableColumns count="5">
    <tableColumn id="5" name="Id">
      <calculatedColumnFormula>ROW(B5)-calcs!$D$5</calculatedColumnFormula>
    </tableColumn>
    <tableColumn id="1" name="ACTIVITY" dataCellStyle="Normal"/>
    <tableColumn id="2" name="START">
      <calculatedColumnFormula>D4+10</calculatedColumnFormula>
    </tableColumn>
    <tableColumn id="3" name="END">
      <calculatedColumnFormula>Activities[[#This Row],[START]]+2</calculatedColumnFormula>
    </tableColumn>
    <tableColumn id="4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topLeftCell="A4" zoomScaleNormal="100" workbookViewId="0">
      <selection activeCell="F19" sqref="F19"/>
    </sheetView>
  </sheetViews>
  <sheetFormatPr defaultColWidth="9.140625" defaultRowHeight="35.1" customHeight="1" x14ac:dyDescent="0.25"/>
  <cols>
    <col min="1" max="1" width="4.5703125" style="5" customWidth="1"/>
    <col min="2" max="2" width="7" style="5" hidden="1" customWidth="1"/>
    <col min="3" max="3" width="31" style="5" customWidth="1"/>
    <col min="4" max="5" width="18.42578125" style="5" customWidth="1"/>
    <col min="6" max="6" width="66.140625" style="5" customWidth="1"/>
    <col min="7" max="7" width="4.5703125" style="5" customWidth="1"/>
    <col min="8" max="8" width="4.7109375" style="5" customWidth="1"/>
    <col min="9" max="16384" width="9.140625" style="5"/>
  </cols>
  <sheetData>
    <row r="1" spans="1:7" s="4" customFormat="1" ht="35.1" customHeight="1" thickBot="1" x14ac:dyDescent="0.3">
      <c r="A1" s="9"/>
      <c r="B1" s="10"/>
      <c r="C1" s="16" t="s">
        <v>17</v>
      </c>
      <c r="D1" s="16"/>
      <c r="E1" s="16"/>
      <c r="F1" s="16"/>
      <c r="G1" s="16"/>
    </row>
    <row r="2" spans="1:7" ht="315.95" customHeight="1" thickTop="1" x14ac:dyDescent="0.25">
      <c r="C2" s="17" t="s">
        <v>21</v>
      </c>
      <c r="D2" s="17"/>
      <c r="E2" s="17"/>
      <c r="F2" s="17"/>
      <c r="G2" s="17"/>
    </row>
    <row r="3" spans="1:7" s="11" customFormat="1" ht="35.1" customHeight="1" x14ac:dyDescent="0.25">
      <c r="C3" s="13" t="s">
        <v>19</v>
      </c>
      <c r="D3" s="14">
        <v>43229</v>
      </c>
      <c r="E3" s="12"/>
      <c r="F3" s="12"/>
    </row>
    <row r="4" spans="1:7" ht="21" customHeight="1" x14ac:dyDescent="0.25">
      <c r="B4" s="6" t="s">
        <v>5</v>
      </c>
      <c r="C4" s="15" t="s">
        <v>13</v>
      </c>
      <c r="D4" s="15" t="s">
        <v>14</v>
      </c>
      <c r="E4" s="15" t="s">
        <v>15</v>
      </c>
      <c r="F4" s="15" t="s">
        <v>16</v>
      </c>
    </row>
    <row r="5" spans="1:7" ht="35.1" customHeight="1" x14ac:dyDescent="0.25">
      <c r="B5" s="6">
        <f>ROW(B5)-calcs!$D$5</f>
        <v>-7</v>
      </c>
      <c r="C5" t="s">
        <v>18</v>
      </c>
      <c r="D5" s="7">
        <f>$D$3</f>
        <v>43229</v>
      </c>
      <c r="E5" s="7"/>
      <c r="F5" s="8"/>
    </row>
    <row r="6" spans="1:7" ht="35.1" customHeight="1" x14ac:dyDescent="0.25">
      <c r="B6" s="6">
        <f>ROW(B6)-calcs!$D$5</f>
        <v>-6</v>
      </c>
      <c r="C6" t="s">
        <v>22</v>
      </c>
      <c r="D6" s="7">
        <f>$D$3</f>
        <v>43229</v>
      </c>
      <c r="E6" s="7">
        <f>Activities[[#This Row],[START]]+2</f>
        <v>43231</v>
      </c>
    </row>
    <row r="7" spans="1:7" ht="35.1" customHeight="1" x14ac:dyDescent="0.25">
      <c r="B7" s="6">
        <f>ROW(B7)-calcs!$D$5</f>
        <v>-5</v>
      </c>
      <c r="C7" t="s">
        <v>23</v>
      </c>
      <c r="D7" s="7">
        <f>$D$3</f>
        <v>43229</v>
      </c>
      <c r="E7" s="7">
        <v>43230</v>
      </c>
      <c r="F7" s="8" t="s">
        <v>28</v>
      </c>
    </row>
    <row r="8" spans="1:7" ht="35.1" customHeight="1" x14ac:dyDescent="0.25">
      <c r="B8" s="6">
        <f>ROW(B8)-calcs!$D$5</f>
        <v>-4</v>
      </c>
      <c r="C8" t="s">
        <v>24</v>
      </c>
      <c r="D8" s="7">
        <v>43230</v>
      </c>
      <c r="E8" s="7">
        <v>43231</v>
      </c>
      <c r="F8" s="8" t="s">
        <v>29</v>
      </c>
    </row>
    <row r="9" spans="1:7" ht="35.1" customHeight="1" x14ac:dyDescent="0.25">
      <c r="B9" s="6">
        <f>ROW(B9)-calcs!$D$5</f>
        <v>-3</v>
      </c>
      <c r="C9" t="s">
        <v>25</v>
      </c>
      <c r="D9" s="7">
        <v>43231</v>
      </c>
      <c r="E9" s="7">
        <v>43232</v>
      </c>
      <c r="F9" s="8" t="s">
        <v>30</v>
      </c>
    </row>
    <row r="10" spans="1:7" ht="35.1" customHeight="1" x14ac:dyDescent="0.25">
      <c r="B10" s="6">
        <f>ROW(B10)-calcs!$D$5</f>
        <v>-2</v>
      </c>
      <c r="C10" t="s">
        <v>26</v>
      </c>
      <c r="D10" s="7">
        <v>43229</v>
      </c>
      <c r="E10" s="7">
        <v>43232</v>
      </c>
      <c r="F10" s="8"/>
    </row>
    <row r="11" spans="1:7" ht="35.1" customHeight="1" x14ac:dyDescent="0.25">
      <c r="B11" s="6">
        <f>ROW(B11)-calcs!$D$5</f>
        <v>-1</v>
      </c>
      <c r="C11" t="s">
        <v>27</v>
      </c>
      <c r="D11" s="7">
        <f>D10+1</f>
        <v>43230</v>
      </c>
      <c r="E11" s="7">
        <v>43232</v>
      </c>
      <c r="F11" s="8"/>
    </row>
    <row r="12" spans="1:7" ht="35.1" hidden="1" customHeight="1" x14ac:dyDescent="0.25">
      <c r="B12" s="6">
        <f>ROW(B12)-calcs!$D$5</f>
        <v>0</v>
      </c>
      <c r="C12"/>
      <c r="D12" s="7"/>
      <c r="E12" s="7"/>
      <c r="F12" s="8"/>
    </row>
    <row r="13" spans="1:7" ht="35.1" hidden="1" customHeight="1" x14ac:dyDescent="0.25">
      <c r="B13" s="6">
        <f>ROW(B13)-calcs!$D$5</f>
        <v>1</v>
      </c>
      <c r="C13"/>
      <c r="D13" s="7"/>
      <c r="E13" s="7"/>
      <c r="F13" s="8"/>
    </row>
    <row r="14" spans="1:7" ht="35.1" hidden="1" customHeight="1" x14ac:dyDescent="0.25">
      <c r="B14" s="6">
        <f>ROW(B14)-calcs!$D$5</f>
        <v>2</v>
      </c>
      <c r="C14"/>
      <c r="D14" s="7"/>
      <c r="E14" s="7"/>
      <c r="F14" s="8"/>
    </row>
    <row r="15" spans="1:7" ht="35.1" hidden="1" customHeight="1" x14ac:dyDescent="0.25">
      <c r="B15" s="6">
        <f>ROW(B15)-calcs!$D$5</f>
        <v>3</v>
      </c>
      <c r="C15"/>
      <c r="D15" s="7"/>
      <c r="E15" s="7"/>
      <c r="F15" s="8"/>
    </row>
    <row r="16" spans="1:7" ht="35.1" hidden="1" customHeight="1" x14ac:dyDescent="0.25">
      <c r="B16" s="6">
        <f>ROW(B16)-calcs!$D$5</f>
        <v>4</v>
      </c>
      <c r="C16"/>
      <c r="D16" s="7"/>
      <c r="E16" s="7"/>
      <c r="F16" s="8"/>
    </row>
  </sheetData>
  <sheetProtection selectLockedCells="1"/>
  <mergeCells count="2">
    <mergeCell ref="C1:G1"/>
    <mergeCell ref="C2:G2"/>
  </mergeCells>
  <dataValidations disablePrompts="1"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Start Date in this cell and project details in table below" sqref="D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  <dataValidation allowBlank="1" showInputMessage="1" showErrorMessage="1" prompt="Enter Notes in this column under this heading" sqref="F4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43232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12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7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2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>
        <f t="shared" ca="1" si="0"/>
        <v>-7</v>
      </c>
    </row>
    <row r="18" spans="1:35" x14ac:dyDescent="0.25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>
        <f t="shared" ca="1" si="0"/>
        <v>-6</v>
      </c>
    </row>
    <row r="19" spans="1:35" x14ac:dyDescent="0.25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-5</v>
      </c>
    </row>
    <row r="20" spans="1:35" x14ac:dyDescent="0.25">
      <c r="E20">
        <f t="array" ref="E20">INDEX(Activities[Id],MATCH(1, (Activities[Id]&gt;E19)*((Activities[START]&gt;=StartDateWindow)+(Activities[END]&gt;=StartDateWindow)&gt;0)*(Activities[START]&lt;=(StartDateWindow+WindowDays-1)), 0))</f>
        <v>-2</v>
      </c>
      <c r="F20">
        <f t="shared" ca="1" si="0"/>
        <v>-4</v>
      </c>
    </row>
    <row r="21" spans="1:35" x14ac:dyDescent="0.25">
      <c r="E21">
        <f t="array" ref="E21">INDEX(Activities[Id],MATCH(1, (Activities[Id]&gt;E20)*((Activities[START]&gt;=StartDateWindow)+(Activities[END]&gt;=StartDateWindow)&gt;0)*(Activities[START]&lt;=(StartDateWindow+WindowDays-1)), 0))</f>
        <v>-1</v>
      </c>
      <c r="F21">
        <f t="shared" ca="1" si="0"/>
        <v>-3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-2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-1</v>
      </c>
    </row>
    <row r="25" spans="1:35" ht="30" x14ac:dyDescent="0.25">
      <c r="C25" t="s">
        <v>4</v>
      </c>
      <c r="D25" s="1">
        <f>StartDate+WindowOffset</f>
        <v>43229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43229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43229</v>
      </c>
      <c r="F31" s="1">
        <f t="shared" ref="F31:AI31" si="1">E31+1</f>
        <v>43230</v>
      </c>
      <c r="G31" s="1">
        <f t="shared" si="1"/>
        <v>43231</v>
      </c>
      <c r="H31" s="1">
        <f t="shared" si="1"/>
        <v>43232</v>
      </c>
      <c r="I31" s="1">
        <f t="shared" si="1"/>
        <v>43233</v>
      </c>
      <c r="J31" s="1">
        <f t="shared" si="1"/>
        <v>43234</v>
      </c>
      <c r="K31" s="1">
        <f t="shared" si="1"/>
        <v>43235</v>
      </c>
      <c r="L31" s="1">
        <f t="shared" si="1"/>
        <v>43236</v>
      </c>
      <c r="M31" s="1">
        <f t="shared" si="1"/>
        <v>43237</v>
      </c>
      <c r="N31" s="1">
        <f t="shared" si="1"/>
        <v>43238</v>
      </c>
      <c r="O31" s="1">
        <f t="shared" si="1"/>
        <v>43239</v>
      </c>
      <c r="P31" s="1">
        <f t="shared" si="1"/>
        <v>43240</v>
      </c>
      <c r="Q31" s="1">
        <f t="shared" si="1"/>
        <v>43241</v>
      </c>
      <c r="R31" s="1">
        <f t="shared" si="1"/>
        <v>43242</v>
      </c>
      <c r="S31" s="1">
        <f t="shared" si="1"/>
        <v>43243</v>
      </c>
      <c r="T31" s="1">
        <f t="shared" si="1"/>
        <v>43244</v>
      </c>
      <c r="U31" s="1">
        <f t="shared" si="1"/>
        <v>43245</v>
      </c>
      <c r="V31" s="1">
        <f t="shared" si="1"/>
        <v>43246</v>
      </c>
      <c r="W31" s="1">
        <f t="shared" si="1"/>
        <v>43247</v>
      </c>
      <c r="X31" s="1">
        <f t="shared" si="1"/>
        <v>43248</v>
      </c>
      <c r="Y31" s="1">
        <f t="shared" si="1"/>
        <v>43249</v>
      </c>
      <c r="Z31" s="1">
        <f t="shared" si="1"/>
        <v>43250</v>
      </c>
      <c r="AA31" s="1">
        <f t="shared" si="1"/>
        <v>43251</v>
      </c>
      <c r="AB31" s="1">
        <f t="shared" si="1"/>
        <v>43252</v>
      </c>
      <c r="AC31" s="1">
        <f t="shared" si="1"/>
        <v>43253</v>
      </c>
      <c r="AD31" s="1">
        <f t="shared" si="1"/>
        <v>43254</v>
      </c>
      <c r="AE31" s="1">
        <f t="shared" si="1"/>
        <v>43255</v>
      </c>
      <c r="AF31" s="1">
        <f t="shared" si="1"/>
        <v>43256</v>
      </c>
      <c r="AG31" s="1">
        <f t="shared" si="1"/>
        <v>43257</v>
      </c>
      <c r="AH31" s="1">
        <f t="shared" si="1"/>
        <v>43258</v>
      </c>
      <c r="AI31" s="1">
        <f t="shared" si="1"/>
        <v>43259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>
        <f t="shared" ca="1" si="2"/>
        <v>-7</v>
      </c>
      <c r="D34" t="str">
        <f ca="1">INDEX(Activities[ACTIVITY],MATCH($C34,Activities[Id],0))</f>
        <v>Project Start</v>
      </c>
      <c r="E34">
        <f ca="1">GridCalc</f>
        <v>9.3000000000000007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>
        <f t="shared" ca="1" si="2"/>
        <v>-6</v>
      </c>
      <c r="D35" t="str">
        <f ca="1">INDEX(Activities[ACTIVITY],MATCH($C35,Activities[Id],0))</f>
        <v>Brainstorm</v>
      </c>
      <c r="E35">
        <f ca="1">GridCalc</f>
        <v>8.3000000000000007</v>
      </c>
      <c r="F35">
        <f ca="1">GridCalc</f>
        <v>8.3000000000000007</v>
      </c>
      <c r="G35">
        <f ca="1">GridCalc</f>
        <v>8.3000000000000007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>
        <f t="shared" ca="1" si="2"/>
        <v>-5</v>
      </c>
      <c r="D36" t="str">
        <f ca="1">INDEX(Activities[ACTIVITY],MATCH($C36,Activities[Id],0))</f>
        <v>Step 1 Done</v>
      </c>
      <c r="E36">
        <f ca="1">GridCalc</f>
        <v>7.3000000000000007</v>
      </c>
      <c r="F36">
        <f ca="1">GridCalc</f>
        <v>7.3000000000000007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>
        <f t="shared" ca="1" si="2"/>
        <v>-4</v>
      </c>
      <c r="D37" t="str">
        <f ca="1">INDEX(Activities[ACTIVITY],MATCH($C37,Activities[Id],0))</f>
        <v>Step 2 Done</v>
      </c>
      <c r="E37" t="e">
        <f ca="1">GridCalc</f>
        <v>#N/A</v>
      </c>
      <c r="F37">
        <f ca="1">GridCalc</f>
        <v>6.3000000000000007</v>
      </c>
      <c r="G37">
        <f ca="1">GridCalc</f>
        <v>6.3000000000000007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-3</v>
      </c>
      <c r="D38" t="str">
        <f ca="1">INDEX(Activities[ACTIVITY],MATCH($C38,Activities[Id],0))</f>
        <v>Step 3 Done</v>
      </c>
      <c r="E38" t="e">
        <f ca="1">GridCalc</f>
        <v>#N/A</v>
      </c>
      <c r="F38" t="e">
        <f ca="1">GridCalc</f>
        <v>#N/A</v>
      </c>
      <c r="G38">
        <f ca="1">GridCalc</f>
        <v>5.3000000000000007</v>
      </c>
      <c r="H38">
        <f ca="1">GridCalc</f>
        <v>5.3000000000000007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25">
      <c r="A39">
        <f t="shared" si="3"/>
        <v>4.3000000000000007</v>
      </c>
      <c r="B39">
        <v>8</v>
      </c>
      <c r="C39">
        <f t="shared" ca="1" si="2"/>
        <v>-2</v>
      </c>
      <c r="D39" t="str">
        <f ca="1">INDEX(Activities[ACTIVITY],MATCH($C39,Activities[Id],0))</f>
        <v>Debugging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>
        <f ca="1">GridCalc</f>
        <v>4.3000000000000007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25">
      <c r="A40">
        <f t="shared" si="3"/>
        <v>3.3000000000000007</v>
      </c>
      <c r="B40">
        <v>9</v>
      </c>
      <c r="C40">
        <f t="shared" ca="1" si="2"/>
        <v>-1</v>
      </c>
      <c r="D40" t="str">
        <f ca="1">INDEX(Activities[ACTIVITY],MATCH($C40,Activities[Id],0))</f>
        <v>Finish the documentation</v>
      </c>
      <c r="E40" t="e">
        <f ca="1">GridCalc</f>
        <v>#N/A</v>
      </c>
      <c r="F40">
        <f ca="1">GridCalc</f>
        <v>3.3000000000000007</v>
      </c>
      <c r="G40">
        <f ca="1">GridCalc</f>
        <v>3.3000000000000007</v>
      </c>
      <c r="H40">
        <f ca="1">GridCalc</f>
        <v>3.3000000000000007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5">
      <c r="E43" s="1">
        <f>E31</f>
        <v>43229</v>
      </c>
      <c r="F43" s="1">
        <f t="shared" ref="F43:AH43" si="4">F31</f>
        <v>43230</v>
      </c>
      <c r="G43" s="1">
        <f t="shared" si="4"/>
        <v>43231</v>
      </c>
      <c r="H43" s="1">
        <f t="shared" si="4"/>
        <v>43232</v>
      </c>
      <c r="I43" s="1">
        <f t="shared" si="4"/>
        <v>43233</v>
      </c>
      <c r="J43" s="1">
        <f t="shared" si="4"/>
        <v>43234</v>
      </c>
      <c r="K43" s="1">
        <f t="shared" si="4"/>
        <v>43235</v>
      </c>
      <c r="L43" s="1">
        <f t="shared" si="4"/>
        <v>43236</v>
      </c>
      <c r="M43" s="1">
        <f t="shared" si="4"/>
        <v>43237</v>
      </c>
      <c r="N43" s="1">
        <f t="shared" si="4"/>
        <v>43238</v>
      </c>
      <c r="O43" s="1">
        <f t="shared" si="4"/>
        <v>43239</v>
      </c>
      <c r="P43" s="1">
        <f t="shared" si="4"/>
        <v>43240</v>
      </c>
      <c r="Q43" s="1">
        <f t="shared" si="4"/>
        <v>43241</v>
      </c>
      <c r="R43" s="1">
        <f t="shared" si="4"/>
        <v>43242</v>
      </c>
      <c r="S43" s="1">
        <f t="shared" si="4"/>
        <v>43243</v>
      </c>
      <c r="T43" s="1">
        <f t="shared" si="4"/>
        <v>43244</v>
      </c>
      <c r="U43" s="1">
        <f t="shared" si="4"/>
        <v>43245</v>
      </c>
      <c r="V43" s="1">
        <f t="shared" si="4"/>
        <v>43246</v>
      </c>
      <c r="W43" s="1">
        <f t="shared" si="4"/>
        <v>43247</v>
      </c>
      <c r="X43" s="1">
        <f t="shared" si="4"/>
        <v>43248</v>
      </c>
      <c r="Y43" s="1">
        <f t="shared" si="4"/>
        <v>43249</v>
      </c>
      <c r="Z43" s="1">
        <f t="shared" si="4"/>
        <v>43250</v>
      </c>
      <c r="AA43" s="1">
        <f t="shared" si="4"/>
        <v>43251</v>
      </c>
      <c r="AB43" s="1">
        <f t="shared" si="4"/>
        <v>43252</v>
      </c>
      <c r="AC43" s="1">
        <f t="shared" si="4"/>
        <v>43253</v>
      </c>
      <c r="AD43" s="1">
        <f t="shared" si="4"/>
        <v>43254</v>
      </c>
      <c r="AE43" s="1">
        <f t="shared" si="4"/>
        <v>43255</v>
      </c>
      <c r="AF43" s="1">
        <f t="shared" si="4"/>
        <v>43256</v>
      </c>
      <c r="AG43" s="1">
        <f t="shared" si="4"/>
        <v>43257</v>
      </c>
      <c r="AH43" s="1">
        <f t="shared" si="4"/>
        <v>43258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>
        <f t="shared" ca="1" si="6"/>
        <v>-7</v>
      </c>
      <c r="D46" t="str">
        <f ca="1">UPPER(INDEX(Activities[ACTIVITY],MATCH($C46,Activities[Id],0)))</f>
        <v>PROJECT START</v>
      </c>
      <c r="E46">
        <f t="shared" ref="E46:AH46" ca="1" si="8">IF(ISERROR(F34),E34,NA())</f>
        <v>9.3000000000000007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>
        <f t="shared" ca="1" si="6"/>
        <v>-6</v>
      </c>
      <c r="D47" t="str">
        <f ca="1">UPPER(INDEX(Activities[ACTIVITY],MATCH($C47,Activities[Id],0)))</f>
        <v>BRAINSTORM</v>
      </c>
      <c r="E47" t="e">
        <f t="shared" ref="E47:AH47" ca="1" si="9">IF(ISERROR(F35),E35,NA())</f>
        <v>#N/A</v>
      </c>
      <c r="F47" t="e">
        <f t="shared" ca="1" si="9"/>
        <v>#N/A</v>
      </c>
      <c r="G47">
        <f t="shared" ca="1" si="9"/>
        <v>8.3000000000000007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>
        <f t="shared" ca="1" si="6"/>
        <v>-5</v>
      </c>
      <c r="D48" t="str">
        <f ca="1">UPPER(INDEX(Activities[ACTIVITY],MATCH($C48,Activities[Id],0)))</f>
        <v>STEP 1 DONE</v>
      </c>
      <c r="E48" t="e">
        <f t="shared" ref="E48:AH48" ca="1" si="10">IF(ISERROR(F36),E36,NA())</f>
        <v>#N/A</v>
      </c>
      <c r="F48">
        <f t="shared" ca="1" si="10"/>
        <v>7.3000000000000007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>
        <f t="shared" ca="1" si="6"/>
        <v>-4</v>
      </c>
      <c r="D49" t="str">
        <f ca="1">UPPER(INDEX(Activities[ACTIVITY],MATCH($C49,Activities[Id],0)))</f>
        <v>STEP 2 DONE</v>
      </c>
      <c r="E49" t="e">
        <f t="shared" ref="E49:AH49" ca="1" si="11">IF(ISERROR(F37),E37,NA())</f>
        <v>#N/A</v>
      </c>
      <c r="F49" t="e">
        <f t="shared" ca="1" si="11"/>
        <v>#N/A</v>
      </c>
      <c r="G49">
        <f t="shared" ca="1" si="11"/>
        <v>6.3000000000000007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>
        <f t="shared" ca="1" si="6"/>
        <v>-3</v>
      </c>
      <c r="D50" t="str">
        <f ca="1">UPPER(INDEX(Activities[ACTIVITY],MATCH($C50,Activities[Id],0)))</f>
        <v>STEP 3 DONE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>
        <f t="shared" ca="1" si="12"/>
        <v>5.3000000000000007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5">
      <c r="C51">
        <f t="shared" ca="1" si="6"/>
        <v>-2</v>
      </c>
      <c r="D51" t="str">
        <f ca="1">UPPER(INDEX(Activities[ACTIVITY],MATCH($C51,Activities[Id],0)))</f>
        <v>DEBUGGING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>
        <f t="shared" ca="1" si="13"/>
        <v>4.3000000000000007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5">
      <c r="C52">
        <f t="shared" ca="1" si="6"/>
        <v>-1</v>
      </c>
      <c r="D52" t="str">
        <f ca="1">UPPER(INDEX(Activities[ACTIVITY],MATCH($C52,Activities[Id],0)))</f>
        <v>FINISH THE DOCUMENTATION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>
        <f t="shared" ca="1" si="14"/>
        <v>3.3000000000000007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43229</v>
      </c>
      <c r="F55" s="1">
        <f t="shared" ref="F55:AH55" si="15">F31</f>
        <v>43230</v>
      </c>
      <c r="G55" s="1">
        <f t="shared" si="15"/>
        <v>43231</v>
      </c>
      <c r="H55" s="1">
        <f t="shared" si="15"/>
        <v>43232</v>
      </c>
      <c r="I55" s="1">
        <f t="shared" si="15"/>
        <v>43233</v>
      </c>
      <c r="J55" s="1">
        <f t="shared" si="15"/>
        <v>43234</v>
      </c>
      <c r="K55" s="1">
        <f t="shared" si="15"/>
        <v>43235</v>
      </c>
      <c r="L55" s="1">
        <f t="shared" si="15"/>
        <v>43236</v>
      </c>
      <c r="M55" s="1">
        <f t="shared" si="15"/>
        <v>43237</v>
      </c>
      <c r="N55" s="1">
        <f t="shared" si="15"/>
        <v>43238</v>
      </c>
      <c r="O55" s="1">
        <f t="shared" si="15"/>
        <v>43239</v>
      </c>
      <c r="P55" s="1">
        <f t="shared" si="15"/>
        <v>43240</v>
      </c>
      <c r="Q55" s="1">
        <f t="shared" si="15"/>
        <v>43241</v>
      </c>
      <c r="R55" s="1">
        <f t="shared" si="15"/>
        <v>43242</v>
      </c>
      <c r="S55" s="1">
        <f t="shared" si="15"/>
        <v>43243</v>
      </c>
      <c r="T55" s="1">
        <f t="shared" si="15"/>
        <v>43244</v>
      </c>
      <c r="U55" s="1">
        <f t="shared" si="15"/>
        <v>43245</v>
      </c>
      <c r="V55" s="1">
        <f t="shared" si="15"/>
        <v>43246</v>
      </c>
      <c r="W55" s="1">
        <f t="shared" si="15"/>
        <v>43247</v>
      </c>
      <c r="X55" s="1">
        <f t="shared" si="15"/>
        <v>43248</v>
      </c>
      <c r="Y55" s="1">
        <f t="shared" si="15"/>
        <v>43249</v>
      </c>
      <c r="Z55" s="1">
        <f t="shared" si="15"/>
        <v>43250</v>
      </c>
      <c r="AA55" s="1">
        <f t="shared" si="15"/>
        <v>43251</v>
      </c>
      <c r="AB55" s="1">
        <f t="shared" si="15"/>
        <v>43252</v>
      </c>
      <c r="AC55" s="1">
        <f t="shared" si="15"/>
        <v>43253</v>
      </c>
      <c r="AD55" s="1">
        <f t="shared" si="15"/>
        <v>43254</v>
      </c>
      <c r="AE55" s="1">
        <f t="shared" si="15"/>
        <v>43255</v>
      </c>
      <c r="AF55" s="1">
        <f t="shared" si="15"/>
        <v>43256</v>
      </c>
      <c r="AG55" s="1">
        <f t="shared" si="15"/>
        <v>43257</v>
      </c>
      <c r="AH55" s="1">
        <f t="shared" si="15"/>
        <v>43258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>
        <f t="shared" ca="1" si="16"/>
        <v>5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43221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May 2018 -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43252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Jun 2018 -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43222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43253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>
        <f t="shared" si="21"/>
        <v>0.5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WED</v>
      </c>
      <c r="F70" t="str">
        <f t="shared" ref="F70:AH70" si="23">LEFT(UPPER(TEXT(F55,"ddd")),$D70)</f>
        <v>THU</v>
      </c>
      <c r="G70" t="str">
        <f t="shared" si="23"/>
        <v>FRI</v>
      </c>
      <c r="H70" t="str">
        <f t="shared" si="23"/>
        <v>SAT</v>
      </c>
      <c r="I70" t="str">
        <f t="shared" si="23"/>
        <v>SUN</v>
      </c>
      <c r="J70" t="str">
        <f t="shared" si="23"/>
        <v>MON</v>
      </c>
      <c r="K70" t="str">
        <f t="shared" si="23"/>
        <v>TUE</v>
      </c>
      <c r="L70" t="str">
        <f t="shared" si="23"/>
        <v>WED</v>
      </c>
      <c r="M70" t="str">
        <f t="shared" si="23"/>
        <v>THU</v>
      </c>
      <c r="N70" t="str">
        <f t="shared" si="23"/>
        <v>FRI</v>
      </c>
      <c r="O70" t="str">
        <f t="shared" si="23"/>
        <v>SAT</v>
      </c>
      <c r="P70" t="str">
        <f t="shared" si="23"/>
        <v>SUN</v>
      </c>
      <c r="Q70" t="str">
        <f t="shared" si="23"/>
        <v>MON</v>
      </c>
      <c r="R70" t="str">
        <f t="shared" si="23"/>
        <v>TUE</v>
      </c>
      <c r="S70" t="str">
        <f t="shared" si="23"/>
        <v>WED</v>
      </c>
      <c r="T70" t="str">
        <f t="shared" si="23"/>
        <v>THU</v>
      </c>
      <c r="U70" t="str">
        <f t="shared" si="23"/>
        <v>FRI</v>
      </c>
      <c r="V70" t="str">
        <f t="shared" si="23"/>
        <v>SAT</v>
      </c>
      <c r="W70" t="str">
        <f t="shared" si="23"/>
        <v>SUN</v>
      </c>
      <c r="X70" t="str">
        <f t="shared" si="23"/>
        <v>MON</v>
      </c>
      <c r="Y70" t="str">
        <f t="shared" si="23"/>
        <v>TUE</v>
      </c>
      <c r="Z70" t="str">
        <f t="shared" si="23"/>
        <v>WED</v>
      </c>
      <c r="AA70" t="str">
        <f t="shared" si="23"/>
        <v>THU</v>
      </c>
      <c r="AB70" t="str">
        <f t="shared" si="23"/>
        <v>FRI</v>
      </c>
      <c r="AC70" t="str">
        <f t="shared" si="23"/>
        <v>SAT</v>
      </c>
      <c r="AD70" t="str">
        <f t="shared" si="23"/>
        <v>SUN</v>
      </c>
      <c r="AE70" t="str">
        <f t="shared" si="23"/>
        <v>MON</v>
      </c>
      <c r="AF70" t="str">
        <f t="shared" si="23"/>
        <v>TUE</v>
      </c>
      <c r="AG70" t="str">
        <f t="shared" si="23"/>
        <v>WED</v>
      </c>
      <c r="AH70" t="str">
        <f t="shared" si="23"/>
        <v>THU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09</v>
      </c>
      <c r="F72" t="str">
        <f t="shared" ref="F72:AH72" si="24">TEXT(F55,"dd")</f>
        <v>10</v>
      </c>
      <c r="G72" t="str">
        <f t="shared" si="24"/>
        <v>11</v>
      </c>
      <c r="H72" t="str">
        <f t="shared" si="24"/>
        <v>12</v>
      </c>
      <c r="I72" t="str">
        <f t="shared" si="24"/>
        <v>13</v>
      </c>
      <c r="J72" t="str">
        <f t="shared" si="24"/>
        <v>14</v>
      </c>
      <c r="K72" t="str">
        <f t="shared" si="24"/>
        <v>15</v>
      </c>
      <c r="L72" t="str">
        <f t="shared" si="24"/>
        <v>16</v>
      </c>
      <c r="M72" t="str">
        <f t="shared" si="24"/>
        <v>17</v>
      </c>
      <c r="N72" t="str">
        <f t="shared" si="24"/>
        <v>18</v>
      </c>
      <c r="O72" t="str">
        <f t="shared" si="24"/>
        <v>19</v>
      </c>
      <c r="P72" t="str">
        <f t="shared" si="24"/>
        <v>20</v>
      </c>
      <c r="Q72" t="str">
        <f t="shared" si="24"/>
        <v>21</v>
      </c>
      <c r="R72" t="str">
        <f t="shared" si="24"/>
        <v>22</v>
      </c>
      <c r="S72" t="str">
        <f t="shared" si="24"/>
        <v>23</v>
      </c>
      <c r="T72" t="str">
        <f t="shared" si="24"/>
        <v>24</v>
      </c>
      <c r="U72" t="str">
        <f t="shared" si="24"/>
        <v>25</v>
      </c>
      <c r="V72" t="str">
        <f t="shared" si="24"/>
        <v>26</v>
      </c>
      <c r="W72" t="str">
        <f t="shared" si="24"/>
        <v>27</v>
      </c>
      <c r="X72" t="str">
        <f t="shared" si="24"/>
        <v>28</v>
      </c>
      <c r="Y72" t="str">
        <f t="shared" si="24"/>
        <v>29</v>
      </c>
      <c r="Z72" t="str">
        <f t="shared" si="24"/>
        <v>30</v>
      </c>
      <c r="AA72" t="str">
        <f t="shared" si="24"/>
        <v>31</v>
      </c>
      <c r="AB72" t="str">
        <f t="shared" si="24"/>
        <v>01</v>
      </c>
      <c r="AC72" t="str">
        <f t="shared" si="24"/>
        <v>02</v>
      </c>
      <c r="AD72" t="str">
        <f t="shared" si="24"/>
        <v>03</v>
      </c>
      <c r="AE72" t="str">
        <f t="shared" si="24"/>
        <v>04</v>
      </c>
      <c r="AF72" t="str">
        <f t="shared" si="24"/>
        <v>05</v>
      </c>
      <c r="AG72" t="str">
        <f t="shared" si="24"/>
        <v>06</v>
      </c>
      <c r="AH72" t="str">
        <f t="shared" si="24"/>
        <v>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Sabrina</dc:creator>
  <cp:lastModifiedBy>Sabrina</cp:lastModifiedBy>
  <dcterms:created xsi:type="dcterms:W3CDTF">2017-12-22T01:09:47Z</dcterms:created>
  <dcterms:modified xsi:type="dcterms:W3CDTF">2018-05-12T20:22:20Z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