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stu\2k2s\Math\laba6\"/>
    </mc:Choice>
  </mc:AlternateContent>
  <xr:revisionPtr revIDLastSave="0" documentId="13_ncr:1_{0A8A823C-DE62-45AD-84FF-A06C1F628792}" xr6:coauthVersionLast="47" xr6:coauthVersionMax="47" xr10:uidLastSave="{00000000-0000-0000-0000-000000000000}"/>
  <bookViews>
    <workbookView xWindow="-108" yWindow="-108" windowWidth="23256" windowHeight="12576" xr2:uid="{2DC1D3B4-6EF8-4C7A-8D1F-A0828E60864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3" i="1" l="1"/>
  <c r="P24" i="1" a="1"/>
  <c r="P24" i="1" s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G4" i="1" l="1"/>
  <c r="F4" i="1"/>
  <c r="E4" i="1"/>
  <c r="D4" i="1"/>
  <c r="C4" i="1"/>
  <c r="B4" i="1"/>
  <c r="E44" i="1"/>
  <c r="D42" i="1"/>
  <c r="C41" i="1"/>
  <c r="B40" i="1"/>
  <c r="A40" i="1"/>
  <c r="A24" i="1" a="1"/>
  <c r="A24" i="1" s="1"/>
  <c r="Q24" i="1" s="1"/>
  <c r="Q36" i="1" l="1"/>
  <c r="Q35" i="1"/>
  <c r="Q34" i="1"/>
  <c r="Q33" i="1"/>
  <c r="Q32" i="1"/>
  <c r="Q31" i="1"/>
  <c r="Q30" i="1"/>
  <c r="Q29" i="1"/>
  <c r="Q28" i="1"/>
  <c r="Q27" i="1"/>
  <c r="Q26" i="1"/>
  <c r="Q25" i="1"/>
  <c r="Q20" i="1" l="1"/>
  <c r="E43" i="1"/>
  <c r="Q16" i="1"/>
  <c r="Q12" i="1"/>
  <c r="C3" i="1"/>
  <c r="Q9" i="1" s="1"/>
  <c r="B3" i="1"/>
  <c r="Q8" i="1" s="1"/>
  <c r="L39" i="1"/>
  <c r="T7" i="1" l="1"/>
  <c r="A41" i="1" l="1"/>
  <c r="B43" i="1"/>
  <c r="A43" i="1"/>
  <c r="C42" i="1"/>
  <c r="B42" i="1"/>
  <c r="A42" i="1"/>
  <c r="B41" i="1"/>
  <c r="D44" i="1"/>
  <c r="B44" i="1"/>
  <c r="D43" i="1"/>
  <c r="C43" i="1"/>
  <c r="A44" i="1"/>
  <c r="C4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<sst xmlns="http://schemas.openxmlformats.org/spreadsheetml/2006/main" count="35" uniqueCount="32">
  <si>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</si>
  <si>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</si>
  <si>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</si>
  <si>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</si>
  <si>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</si>
  <si>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</si>
  <si>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</si>
  <si>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</si>
  <si>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</si>
  <si>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</si>
  <si>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</si>
  <si>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</si>
  <si>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</si>
  <si>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Х1</t>
  </si>
  <si>
    <t>СВ. ЧЛ.</t>
  </si>
  <si>
    <t>МАКС=</t>
  </si>
  <si>
    <t>Решение</t>
  </si>
  <si>
    <t>Хс</t>
  </si>
  <si>
    <t>Приближённое решение задачи:</t>
  </si>
  <si>
    <t xml:space="preserve">Число обусловленности матрицы: </t>
  </si>
  <si>
    <t>точки</t>
  </si>
  <si>
    <t>A</t>
  </si>
  <si>
    <t>B</t>
  </si>
  <si>
    <t>C</t>
  </si>
  <si>
    <t>D</t>
  </si>
  <si>
    <t>E</t>
  </si>
  <si>
    <t>F</t>
  </si>
  <si>
    <t>x=</t>
  </si>
  <si>
    <t>y=</t>
  </si>
  <si>
    <t>U(x,y)|г =</t>
  </si>
  <si>
    <t>Обратная матрица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</si>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</sst>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5" xfId="0" applyFill="1" applyBorder="1"/>
    <xf numFmtId="0" fontId="0" fillId="0" borderId="0" xfId="0" applyFill="1" applyBorder="1"/>
    <xf numFmtId="0" fontId="0" fillId="0" borderId="0" xfId="0" applyFill="1"/>
    <xf numFmtId="0" fontId="0" fillId="2" borderId="13" xfId="0" applyFill="1" applyBorder="1"/>
    <xf numFmtId="0" fontId="0" fillId="2" borderId="5" xfId="0" applyFill="1" applyBorder="1" applyAlignment="1">
      <alignment horizontal="left"/>
    </xf>
    <xf numFmtId="0" fontId="0" fillId="4" borderId="5" xfId="0" applyFill="1" applyBorder="1"/>
    <xf numFmtId="0" fontId="1" fillId="3" borderId="5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D658-3840-4EC8-B747-F9DA8AF8CEED}">
  <dimension ref="A1:T46"/>
  <sheetViews>
    <sheetView tabSelected="1" topLeftCell="A5" zoomScale="78" zoomScaleNormal="175" workbookViewId="0">
      <selection activeCell="Q26" sqref="Q26"/>
    </sheetView>
  </sheetViews>
  <sheetFormatPr defaultRowHeight="14.4" x14ac:dyDescent="0.3"/>
  <cols>
    <col min="10" max="10" width="9.88671875" bestFit="1" customWidth="1"/>
    <col min="16" max="17" width="9.88671875" bestFit="1" customWidth="1"/>
    <col min="19" max="19" width="9.88671875" bestFit="1" customWidth="1"/>
  </cols>
  <sheetData>
    <row r="1" spans="1:20" x14ac:dyDescent="0.3">
      <c r="A1" s="1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3" t="s">
        <v>26</v>
      </c>
    </row>
    <row r="2" spans="1:20" x14ac:dyDescent="0.3">
      <c r="A2" s="4" t="s">
        <v>27</v>
      </c>
      <c r="B2" s="6">
        <v>0</v>
      </c>
      <c r="C2" s="6">
        <v>1</v>
      </c>
      <c r="D2" s="6">
        <v>2</v>
      </c>
      <c r="E2" s="6">
        <v>3</v>
      </c>
      <c r="F2" s="6">
        <v>3.7047400000000001</v>
      </c>
      <c r="G2" s="7">
        <v>4</v>
      </c>
    </row>
    <row r="3" spans="1:20" x14ac:dyDescent="0.3">
      <c r="A3" s="4" t="s">
        <v>28</v>
      </c>
      <c r="B3" s="6">
        <f>4*SQRT((1-B2*B2/9))</f>
        <v>4</v>
      </c>
      <c r="C3" s="6">
        <f>4*SQRT((1-C2*C2/9))</f>
        <v>3.7712361663282534</v>
      </c>
      <c r="D3" s="6">
        <v>3</v>
      </c>
      <c r="E3" s="6">
        <v>2</v>
      </c>
      <c r="F3" s="6">
        <v>1</v>
      </c>
      <c r="G3" s="7">
        <v>0</v>
      </c>
    </row>
    <row r="4" spans="1:20" ht="15" thickBot="1" x14ac:dyDescent="0.35">
      <c r="A4" s="5" t="s">
        <v>29</v>
      </c>
      <c r="B4" s="8">
        <f t="shared" ref="B4:G4" si="0">B2+0.5*B3</f>
        <v>2</v>
      </c>
      <c r="C4" s="8">
        <f t="shared" si="0"/>
        <v>2.8856180831641267</v>
      </c>
      <c r="D4" s="8">
        <f t="shared" si="0"/>
        <v>3.5</v>
      </c>
      <c r="E4" s="8">
        <f t="shared" si="0"/>
        <v>4</v>
      </c>
      <c r="F4" s="8">
        <f t="shared" si="0"/>
        <v>4.2047400000000001</v>
      </c>
      <c r="G4" s="9">
        <f t="shared" si="0"/>
        <v>4</v>
      </c>
    </row>
    <row r="7" spans="1:20" x14ac:dyDescent="0.3">
      <c r="A7" s="20" t="s">
        <v>0</v>
      </c>
      <c r="B7" s="20" t="s">
        <v>1</v>
      </c>
      <c r="C7" s="20" t="s">
        <v>2</v>
      </c>
      <c r="D7" s="20" t="s">
        <v>3</v>
      </c>
      <c r="E7" s="20" t="s">
        <v>4</v>
      </c>
      <c r="F7" s="20" t="s">
        <v>5</v>
      </c>
      <c r="G7" s="20" t="s">
        <v>6</v>
      </c>
      <c r="H7" s="20" t="s">
        <v>7</v>
      </c>
      <c r="I7" s="20" t="s">
        <v>8</v>
      </c>
      <c r="J7" s="20" t="s">
        <v>9</v>
      </c>
      <c r="K7" s="20" t="s">
        <v>10</v>
      </c>
      <c r="L7" s="20" t="s">
        <v>11</v>
      </c>
      <c r="M7" s="20" t="s">
        <v>12</v>
      </c>
      <c r="N7" s="14"/>
      <c r="P7" s="11" t="s">
        <v>13</v>
      </c>
      <c r="Q7" s="11" t="s">
        <v>14</v>
      </c>
      <c r="S7" s="11" t="s">
        <v>15</v>
      </c>
      <c r="T7" s="18">
        <f>MAX(Q8:Q20)</f>
        <v>2.0511850000000003</v>
      </c>
    </row>
    <row r="8" spans="1:20" x14ac:dyDescent="0.3">
      <c r="A8" s="21">
        <v>1</v>
      </c>
      <c r="B8" s="19">
        <v>-1</v>
      </c>
      <c r="C8" s="19">
        <v>-0.25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2">
        <v>1</v>
      </c>
      <c r="P8" s="6">
        <f t="shared" ref="P8:P15" si="1">SUM(A8:M8)</f>
        <v>-0.25</v>
      </c>
      <c r="Q8" s="6">
        <f>B4/4</f>
        <v>0.5</v>
      </c>
    </row>
    <row r="9" spans="1:20" x14ac:dyDescent="0.3">
      <c r="A9" s="19">
        <v>-0.375</v>
      </c>
      <c r="B9" s="21">
        <v>1</v>
      </c>
      <c r="C9" s="19">
        <v>0</v>
      </c>
      <c r="D9" s="19">
        <v>-0.375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2">
        <v>2</v>
      </c>
      <c r="P9" s="6">
        <f t="shared" si="1"/>
        <v>0.25</v>
      </c>
      <c r="Q9" s="6">
        <f>(C4+D4)/4</f>
        <v>1.5964045207910318</v>
      </c>
    </row>
    <row r="10" spans="1:20" x14ac:dyDescent="0.3">
      <c r="A10" s="19">
        <v>-0.375</v>
      </c>
      <c r="B10" s="19">
        <v>0</v>
      </c>
      <c r="C10" s="21">
        <v>1</v>
      </c>
      <c r="D10" s="19">
        <v>-0.75</v>
      </c>
      <c r="E10" s="19">
        <v>0</v>
      </c>
      <c r="F10" s="19">
        <v>-0.125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2">
        <v>3</v>
      </c>
      <c r="P10" s="6">
        <f t="shared" si="1"/>
        <v>-0.25</v>
      </c>
      <c r="Q10" s="6">
        <v>0</v>
      </c>
    </row>
    <row r="11" spans="1:20" x14ac:dyDescent="0.3">
      <c r="A11" s="19">
        <v>0</v>
      </c>
      <c r="B11" s="19">
        <v>-0.5</v>
      </c>
      <c r="C11" s="19">
        <v>-0.25</v>
      </c>
      <c r="D11" s="21">
        <v>1</v>
      </c>
      <c r="E11" s="19">
        <v>-0.5</v>
      </c>
      <c r="F11" s="19">
        <v>0</v>
      </c>
      <c r="G11" s="19">
        <v>-0.25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2">
        <v>4</v>
      </c>
      <c r="P11" s="6">
        <f t="shared" si="1"/>
        <v>-0.5</v>
      </c>
      <c r="Q11" s="6">
        <v>0</v>
      </c>
    </row>
    <row r="12" spans="1:20" x14ac:dyDescent="0.3">
      <c r="A12" s="19">
        <v>0</v>
      </c>
      <c r="B12" s="19">
        <v>0</v>
      </c>
      <c r="C12" s="19">
        <v>0</v>
      </c>
      <c r="D12" s="19">
        <v>-0.375</v>
      </c>
      <c r="E12" s="21">
        <v>1</v>
      </c>
      <c r="F12" s="19">
        <v>0</v>
      </c>
      <c r="G12" s="19">
        <v>0</v>
      </c>
      <c r="H12" s="19">
        <v>-0.375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2">
        <v>5</v>
      </c>
      <c r="P12" s="6">
        <f t="shared" si="1"/>
        <v>0.25</v>
      </c>
      <c r="Q12" s="6">
        <f>(D4+E4)/4</f>
        <v>1.875</v>
      </c>
    </row>
    <row r="13" spans="1:20" x14ac:dyDescent="0.3">
      <c r="A13" s="19">
        <v>0</v>
      </c>
      <c r="B13" s="19">
        <v>-0.5</v>
      </c>
      <c r="C13" s="19">
        <v>0</v>
      </c>
      <c r="D13" s="19">
        <v>0</v>
      </c>
      <c r="E13" s="19">
        <v>0</v>
      </c>
      <c r="F13" s="21">
        <v>1</v>
      </c>
      <c r="G13" s="19">
        <v>-0.5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2">
        <v>6</v>
      </c>
      <c r="P13" s="6">
        <f t="shared" si="1"/>
        <v>0</v>
      </c>
      <c r="Q13" s="6">
        <v>0</v>
      </c>
    </row>
    <row r="14" spans="1:20" x14ac:dyDescent="0.3">
      <c r="A14" s="19">
        <v>0</v>
      </c>
      <c r="B14" s="19">
        <v>0</v>
      </c>
      <c r="C14" s="19">
        <v>0</v>
      </c>
      <c r="D14" s="19">
        <v>-0.375</v>
      </c>
      <c r="E14" s="19">
        <v>0</v>
      </c>
      <c r="F14" s="19">
        <v>-0.125</v>
      </c>
      <c r="G14" s="21">
        <v>1</v>
      </c>
      <c r="H14" s="19">
        <v>-0.375</v>
      </c>
      <c r="I14" s="19">
        <v>0</v>
      </c>
      <c r="J14" s="19">
        <v>0</v>
      </c>
      <c r="K14" s="19">
        <v>-0.125</v>
      </c>
      <c r="L14" s="19">
        <v>0</v>
      </c>
      <c r="M14" s="19">
        <v>0</v>
      </c>
      <c r="N14" s="12">
        <v>7</v>
      </c>
      <c r="P14" s="6">
        <f t="shared" si="1"/>
        <v>0</v>
      </c>
      <c r="Q14" s="6">
        <v>0</v>
      </c>
    </row>
    <row r="15" spans="1:20" x14ac:dyDescent="0.3">
      <c r="A15" s="19">
        <v>0</v>
      </c>
      <c r="B15" s="19">
        <v>0</v>
      </c>
      <c r="C15" s="19">
        <v>0</v>
      </c>
      <c r="D15" s="19">
        <v>0</v>
      </c>
      <c r="E15" s="19">
        <v>-0.5</v>
      </c>
      <c r="F15" s="19">
        <v>0</v>
      </c>
      <c r="G15" s="19">
        <v>-0.25</v>
      </c>
      <c r="H15" s="21">
        <v>1</v>
      </c>
      <c r="I15" s="19">
        <v>-0.5</v>
      </c>
      <c r="J15" s="19">
        <v>0</v>
      </c>
      <c r="K15" s="19">
        <v>0</v>
      </c>
      <c r="L15" s="19">
        <v>-0.25</v>
      </c>
      <c r="M15" s="19">
        <v>0</v>
      </c>
      <c r="N15" s="12">
        <v>8</v>
      </c>
      <c r="P15" s="6">
        <f t="shared" si="1"/>
        <v>-0.5</v>
      </c>
      <c r="Q15" s="6">
        <v>0</v>
      </c>
    </row>
    <row r="16" spans="1:20" x14ac:dyDescent="0.3">
      <c r="A16" s="19">
        <v>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-0.375</v>
      </c>
      <c r="I16" s="21">
        <v>1</v>
      </c>
      <c r="J16" s="19">
        <v>0</v>
      </c>
      <c r="K16" s="19">
        <v>0</v>
      </c>
      <c r="L16" s="19">
        <v>0</v>
      </c>
      <c r="M16" s="19">
        <v>-0.375</v>
      </c>
      <c r="N16" s="12">
        <v>9</v>
      </c>
      <c r="P16" s="6">
        <f>SUM(B16:M16)</f>
        <v>0.25</v>
      </c>
      <c r="Q16" s="6">
        <f>(E4+F4)/4</f>
        <v>2.0511850000000003</v>
      </c>
    </row>
    <row r="17" spans="1:20" x14ac:dyDescent="0.3">
      <c r="A17" s="19">
        <v>0</v>
      </c>
      <c r="B17" s="19">
        <v>0</v>
      </c>
      <c r="C17" s="19">
        <v>0</v>
      </c>
      <c r="D17" s="19">
        <v>0</v>
      </c>
      <c r="E17" s="19">
        <v>0</v>
      </c>
      <c r="F17" s="19">
        <v>-0.25</v>
      </c>
      <c r="G17" s="19">
        <v>0</v>
      </c>
      <c r="H17" s="19">
        <v>0</v>
      </c>
      <c r="I17" s="19">
        <v>0</v>
      </c>
      <c r="J17" s="21">
        <v>1</v>
      </c>
      <c r="K17" s="19">
        <v>-0.25</v>
      </c>
      <c r="L17" s="19">
        <v>0</v>
      </c>
      <c r="M17" s="19">
        <v>0</v>
      </c>
      <c r="N17" s="12">
        <v>10</v>
      </c>
      <c r="P17" s="6">
        <f>SUM(A17:M17)</f>
        <v>0.5</v>
      </c>
      <c r="Q17" s="6">
        <v>0</v>
      </c>
    </row>
    <row r="18" spans="1:20" x14ac:dyDescent="0.3">
      <c r="A18" s="19">
        <v>0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-0.5</v>
      </c>
      <c r="H18" s="19">
        <v>0</v>
      </c>
      <c r="I18" s="19">
        <v>0</v>
      </c>
      <c r="J18" s="19">
        <v>0</v>
      </c>
      <c r="K18" s="21">
        <v>1</v>
      </c>
      <c r="L18" s="19">
        <v>-0.25</v>
      </c>
      <c r="M18" s="19">
        <v>0</v>
      </c>
      <c r="N18" s="12">
        <v>11</v>
      </c>
      <c r="P18" s="6">
        <f>SUM(A18:M18)</f>
        <v>0.25</v>
      </c>
      <c r="Q18" s="6">
        <v>0</v>
      </c>
    </row>
    <row r="19" spans="1:20" x14ac:dyDescent="0.3">
      <c r="A19" s="19">
        <v>0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-0.75</v>
      </c>
      <c r="I19" s="19">
        <v>0</v>
      </c>
      <c r="J19" s="19">
        <v>0</v>
      </c>
      <c r="K19" s="19">
        <v>-0.125</v>
      </c>
      <c r="L19" s="21">
        <v>1</v>
      </c>
      <c r="M19" s="19">
        <v>-0.375</v>
      </c>
      <c r="N19" s="12">
        <v>12</v>
      </c>
      <c r="P19" s="6">
        <f>SUM(B19:M19)</f>
        <v>-0.25</v>
      </c>
      <c r="Q19" s="6">
        <v>0</v>
      </c>
    </row>
    <row r="20" spans="1:20" x14ac:dyDescent="0.3">
      <c r="A20" s="19">
        <v>0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-1</v>
      </c>
      <c r="J20" s="19">
        <v>0</v>
      </c>
      <c r="K20" s="19">
        <v>0</v>
      </c>
      <c r="L20" s="19">
        <v>-0.25</v>
      </c>
      <c r="M20" s="21">
        <v>1</v>
      </c>
      <c r="N20" s="12">
        <v>13</v>
      </c>
      <c r="P20" s="6">
        <f>SUM(A20:M20)</f>
        <v>-0.25</v>
      </c>
      <c r="Q20" s="6">
        <f>G4/4</f>
        <v>1</v>
      </c>
    </row>
    <row r="23" spans="1:20" x14ac:dyDescent="0.3">
      <c r="A23" s="22" t="s">
        <v>30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4"/>
      <c r="P23" s="11" t="s">
        <v>16</v>
      </c>
      <c r="Q23" s="11" t="s">
        <v>17</v>
      </c>
      <c r="S23" s="11" t="s">
        <v>15</v>
      </c>
      <c r="T23" s="18">
        <f>ABS(MIN(Q24:Q36))</f>
        <v>18.604133767765383</v>
      </c>
    </row>
    <row r="24" spans="1:20" x14ac:dyDescent="0.3">
      <c r="A24" s="6" cm="1">
        <f t="array" ref="A24:M36">MINVERSE(A8:M20)</f>
        <v>1.8588262338337298</v>
      </c>
      <c r="B24" s="6">
        <v>1.8246197053591049</v>
      </c>
      <c r="C24" s="6">
        <v>0.46558358486417328</v>
      </c>
      <c r="D24" s="6">
        <v>3.5081056229667711E-3</v>
      </c>
      <c r="E24" s="6">
        <v>-1.7054790413176897</v>
      </c>
      <c r="F24" s="6">
        <v>-7.1921162572210734E-2</v>
      </c>
      <c r="G24" s="6">
        <v>-1.0409528854418608</v>
      </c>
      <c r="H24" s="6">
        <v>-3.4144661882583418</v>
      </c>
      <c r="I24" s="6">
        <v>-3.5686279409119073</v>
      </c>
      <c r="J24" s="6">
        <v>0</v>
      </c>
      <c r="K24" s="6">
        <v>-0.30450556699382325</v>
      </c>
      <c r="L24" s="6">
        <v>-1.3950916505087254</v>
      </c>
      <c r="M24" s="6">
        <v>-1.8613948467827384</v>
      </c>
      <c r="N24" s="11">
        <v>1</v>
      </c>
      <c r="P24" s="10" cm="1">
        <f t="array" ref="P24:P36">ABS(MMULT(_xlfn.ANCHORARRAY(A24), Q8:Q20))</f>
        <v>8.5368398889562567</v>
      </c>
      <c r="Q24" s="10">
        <f>SUM(A24:A36)</f>
        <v>-6.736782137645668</v>
      </c>
    </row>
    <row r="25" spans="1:20" x14ac:dyDescent="0.3">
      <c r="A25" s="6">
        <v>0.68980750394786816</v>
      </c>
      <c r="B25" s="6">
        <v>1.6626121894177135</v>
      </c>
      <c r="C25" s="6">
        <v>0.17687448777660056</v>
      </c>
      <c r="D25" s="6">
        <v>1.7690447158536658E-2</v>
      </c>
      <c r="E25" s="6">
        <v>-1.2156635416874897</v>
      </c>
      <c r="F25" s="6">
        <v>-7.2081076218841633E-2</v>
      </c>
      <c r="G25" s="6">
        <v>-0.75352309752733482</v>
      </c>
      <c r="H25" s="6">
        <v>-2.4490175305335127</v>
      </c>
      <c r="I25" s="6">
        <v>-2.5597477362224397</v>
      </c>
      <c r="J25" s="6">
        <v>0</v>
      </c>
      <c r="K25" s="6">
        <v>-0.21930157714833984</v>
      </c>
      <c r="L25" s="6">
        <v>-1.0008895196593841</v>
      </c>
      <c r="M25" s="6">
        <v>-1.3352389709556847</v>
      </c>
      <c r="N25" s="11">
        <v>2</v>
      </c>
      <c r="P25" s="10">
        <v>5.8660189044605069</v>
      </c>
      <c r="Q25" s="10">
        <f>SUM(B24:B36)</f>
        <v>-15.296190057369015</v>
      </c>
    </row>
    <row r="26" spans="1:20" x14ac:dyDescent="0.3">
      <c r="A26" s="6">
        <v>0.67607491954344645</v>
      </c>
      <c r="B26" s="6">
        <v>0.64803006376556538</v>
      </c>
      <c r="C26" s="6">
        <v>1.1548363883502908</v>
      </c>
      <c r="D26" s="6">
        <v>-5.6729366142279546E-2</v>
      </c>
      <c r="E26" s="6">
        <v>-1.9592619985208004</v>
      </c>
      <c r="F26" s="6">
        <v>6.3965458652358721E-4</v>
      </c>
      <c r="G26" s="6">
        <v>-1.1497191516581042</v>
      </c>
      <c r="H26" s="6">
        <v>-3.8617946308993161</v>
      </c>
      <c r="I26" s="6">
        <v>-4.0355208187578704</v>
      </c>
      <c r="J26" s="6">
        <v>0</v>
      </c>
      <c r="K26" s="6">
        <v>-0.34081595938193365</v>
      </c>
      <c r="L26" s="6">
        <v>-1.5768085233973654</v>
      </c>
      <c r="M26" s="6">
        <v>-2.1046235033082143</v>
      </c>
      <c r="N26" s="11">
        <v>3</v>
      </c>
      <c r="P26" s="10">
        <v>12.683283937983006</v>
      </c>
      <c r="Q26" s="10">
        <f>SUM(C24:C36)</f>
        <v>-5.3352289763527683</v>
      </c>
    </row>
    <row r="27" spans="1:20" x14ac:dyDescent="0.3">
      <c r="A27" s="6">
        <v>-1.9339556639414762E-2</v>
      </c>
      <c r="B27" s="6">
        <v>-5.7653866911868648E-2</v>
      </c>
      <c r="C27" s="6">
        <v>6.0817158734282296E-3</v>
      </c>
      <c r="D27" s="6">
        <v>4.3666420133130983E-2</v>
      </c>
      <c r="E27" s="6">
        <v>-1.5362904031822828</v>
      </c>
      <c r="F27" s="6">
        <v>-0.12029504067803361</v>
      </c>
      <c r="G27" s="6">
        <v>-0.96844204129769884</v>
      </c>
      <c r="H27" s="6">
        <v>-3.1162472264976926</v>
      </c>
      <c r="I27" s="6">
        <v>-3.2573660223479317</v>
      </c>
      <c r="J27" s="6">
        <v>0</v>
      </c>
      <c r="K27" s="6">
        <v>-0.28029863873508298</v>
      </c>
      <c r="L27" s="6">
        <v>-1.2739470685829652</v>
      </c>
      <c r="M27" s="6">
        <v>-1.6992424090990872</v>
      </c>
      <c r="N27" s="11">
        <v>4</v>
      </c>
      <c r="P27" s="10">
        <v>11.36295591171451</v>
      </c>
      <c r="Q27" s="10">
        <f>SUM(D24:D36)</f>
        <v>-18.604133767765383</v>
      </c>
    </row>
    <row r="28" spans="1:20" x14ac:dyDescent="0.3">
      <c r="A28" s="6">
        <v>-0.66977831970735779</v>
      </c>
      <c r="B28" s="6">
        <v>-1.3269334559337955</v>
      </c>
      <c r="C28" s="6">
        <v>-0.45914206328582557</v>
      </c>
      <c r="D28" s="6">
        <v>-1.1667899334359428</v>
      </c>
      <c r="E28" s="6">
        <v>-0.14520159114078401</v>
      </c>
      <c r="F28" s="6">
        <v>-0.14752033901693068</v>
      </c>
      <c r="G28" s="6">
        <v>-0.72102064884962069</v>
      </c>
      <c r="H28" s="6">
        <v>-1.1236132488456234</v>
      </c>
      <c r="I28" s="6">
        <v>-1.183011173966058</v>
      </c>
      <c r="J28" s="6">
        <v>0</v>
      </c>
      <c r="K28" s="6">
        <v>-0.14931936754152753</v>
      </c>
      <c r="L28" s="6">
        <v>-0.47353429148259951</v>
      </c>
      <c r="M28" s="6">
        <v>-0.621204549543247</v>
      </c>
      <c r="N28" s="11">
        <v>5</v>
      </c>
      <c r="P28" s="10">
        <v>5.7732440354990437</v>
      </c>
      <c r="Q28" s="10">
        <f>SUM(E24:E36)</f>
        <v>-17.528814440202289</v>
      </c>
    </row>
    <row r="29" spans="1:20" x14ac:dyDescent="0.3">
      <c r="A29" s="6">
        <v>-5.1842005317128632E-2</v>
      </c>
      <c r="B29" s="6">
        <v>5.6304595518419986E-2</v>
      </c>
      <c r="C29" s="6">
        <v>-0.19454994303076337</v>
      </c>
      <c r="D29" s="6">
        <v>-0.72635776680592257</v>
      </c>
      <c r="E29" s="6">
        <v>-1.3399164451196357</v>
      </c>
      <c r="F29" s="6">
        <v>0.94265096847702246</v>
      </c>
      <c r="G29" s="6">
        <v>-0.26424230915305696</v>
      </c>
      <c r="H29" s="6">
        <v>-1.9534751234333465</v>
      </c>
      <c r="I29" s="6">
        <v>-2.0340865932396506</v>
      </c>
      <c r="J29" s="6">
        <v>0</v>
      </c>
      <c r="K29" s="6">
        <v>-0.13121914166350168</v>
      </c>
      <c r="L29" s="6">
        <v>-0.78551082415495654</v>
      </c>
      <c r="M29" s="6">
        <v>-1.0573490315229781</v>
      </c>
      <c r="N29" s="11">
        <v>6</v>
      </c>
      <c r="P29" s="10">
        <v>7.6780163667082171</v>
      </c>
      <c r="Q29" s="10">
        <f>SUM(F24:F36)</f>
        <v>-0.51468207168128988</v>
      </c>
    </row>
    <row r="30" spans="1:20" x14ac:dyDescent="0.3">
      <c r="A30" s="6">
        <v>-0.79349151458212552</v>
      </c>
      <c r="B30" s="6">
        <v>-1.5500029983808739</v>
      </c>
      <c r="C30" s="6">
        <v>-0.56597437383812732</v>
      </c>
      <c r="D30" s="6">
        <v>-1.4704059807703818</v>
      </c>
      <c r="E30" s="6">
        <v>-1.4641693485517817</v>
      </c>
      <c r="F30" s="6">
        <v>-4.2616986827113325E-2</v>
      </c>
      <c r="G30" s="6">
        <v>0.22503847922122117</v>
      </c>
      <c r="H30" s="6">
        <v>-1.4579327163331797</v>
      </c>
      <c r="I30" s="6">
        <v>-1.508425450256861</v>
      </c>
      <c r="J30" s="6">
        <v>0</v>
      </c>
      <c r="K30" s="6">
        <v>-4.313670617866347E-2</v>
      </c>
      <c r="L30" s="6">
        <v>-0.57013212865052887</v>
      </c>
      <c r="M30" s="6">
        <v>-0.77945909209027142</v>
      </c>
      <c r="N30" s="11">
        <v>7</v>
      </c>
      <c r="P30" s="10">
        <v>9.4900138289559255</v>
      </c>
      <c r="Q30" s="10">
        <f>SUM(G24:G36)</f>
        <v>-8.7822275970975596</v>
      </c>
    </row>
    <row r="31" spans="1:20" x14ac:dyDescent="0.3">
      <c r="A31" s="6">
        <v>-1.7667359625802062</v>
      </c>
      <c r="B31" s="6">
        <v>-3.4808353489115866</v>
      </c>
      <c r="C31" s="6">
        <v>-1.2304605513022964</v>
      </c>
      <c r="D31" s="6">
        <v>-3.1551062426289782</v>
      </c>
      <c r="E31" s="6">
        <v>-1.5175805065264747</v>
      </c>
      <c r="F31" s="6">
        <v>-0.27309253003378159</v>
      </c>
      <c r="G31" s="6">
        <v>-0.95427968896795645</v>
      </c>
      <c r="H31" s="6">
        <v>0.11994522957602975</v>
      </c>
      <c r="I31" s="6">
        <v>0.10266955843844361</v>
      </c>
      <c r="J31" s="6">
        <v>0</v>
      </c>
      <c r="K31" s="6">
        <v>-0.11788634137565708</v>
      </c>
      <c r="L31" s="6">
        <v>1.1188957962699956E-2</v>
      </c>
      <c r="M31" s="6">
        <v>4.2696943650428754E-2</v>
      </c>
      <c r="N31" s="11">
        <v>8</v>
      </c>
      <c r="P31" s="10">
        <v>9.0323615162829416</v>
      </c>
      <c r="Q31" s="10">
        <f>SUM(H24:H36)</f>
        <v>-18.453495112639185</v>
      </c>
    </row>
    <row r="32" spans="1:20" x14ac:dyDescent="0.3">
      <c r="A32" s="6">
        <v>-1.3847122553820932</v>
      </c>
      <c r="B32" s="6">
        <v>-2.7280168708897183</v>
      </c>
      <c r="C32" s="6">
        <v>-0.96454914346252996</v>
      </c>
      <c r="D32" s="6">
        <v>-2.4734843184680262</v>
      </c>
      <c r="E32" s="6">
        <v>-1.1983928678513596</v>
      </c>
      <c r="F32" s="6">
        <v>-0.21312491254722432</v>
      </c>
      <c r="G32" s="6">
        <v>-0.74045015691526517</v>
      </c>
      <c r="H32" s="6">
        <v>7.6698582765307374E-2</v>
      </c>
      <c r="I32" s="6">
        <v>1.7725927998880606</v>
      </c>
      <c r="J32" s="6">
        <v>0</v>
      </c>
      <c r="K32" s="6">
        <v>-6.9382533431946711E-2</v>
      </c>
      <c r="L32" s="6">
        <v>0.18538988945969173</v>
      </c>
      <c r="M32" s="6">
        <v>0.73424350850540709</v>
      </c>
      <c r="N32" s="11">
        <v>9</v>
      </c>
      <c r="P32" s="10">
        <v>2.9242019496510965</v>
      </c>
      <c r="Q32" s="10">
        <f>SUM(I24:I36)</f>
        <v>-14.794061206948246</v>
      </c>
    </row>
    <row r="33" spans="1:17" x14ac:dyDescent="0.3">
      <c r="A33" s="6">
        <v>-0.24742638974953524</v>
      </c>
      <c r="B33" s="6">
        <v>-0.44613908489415699</v>
      </c>
      <c r="C33" s="6">
        <v>-0.2136646211046036</v>
      </c>
      <c r="D33" s="6">
        <v>-0.60723209466887895</v>
      </c>
      <c r="E33" s="6">
        <v>-0.63793551482199606</v>
      </c>
      <c r="F33" s="6">
        <v>0.209806704379635</v>
      </c>
      <c r="G33" s="6">
        <v>-0.10788174385831639</v>
      </c>
      <c r="H33" s="6">
        <v>-0.6686389349751134</v>
      </c>
      <c r="I33" s="6">
        <v>-0.65082855258160599</v>
      </c>
      <c r="J33" s="6">
        <v>1</v>
      </c>
      <c r="K33" s="6">
        <v>0.21236532272572811</v>
      </c>
      <c r="L33" s="6">
        <v>-0.19319567433585869</v>
      </c>
      <c r="M33" s="6">
        <v>-0.31650908509404924</v>
      </c>
      <c r="N33" s="11">
        <v>10</v>
      </c>
      <c r="P33" s="10">
        <v>3.6835395869137675</v>
      </c>
      <c r="Q33" s="10">
        <f>SUM(J24:J36)</f>
        <v>1</v>
      </c>
    </row>
    <row r="34" spans="1:17" x14ac:dyDescent="0.3">
      <c r="A34" s="6">
        <v>-0.93786355368101182</v>
      </c>
      <c r="B34" s="6">
        <v>-1.8408609350950473</v>
      </c>
      <c r="C34" s="6">
        <v>-0.66010854138765063</v>
      </c>
      <c r="D34" s="6">
        <v>-1.7025706118695894</v>
      </c>
      <c r="E34" s="6">
        <v>-1.2118256141683481</v>
      </c>
      <c r="F34" s="6">
        <v>-0.1034241509584823</v>
      </c>
      <c r="G34" s="6">
        <v>-0.16728466628020811</v>
      </c>
      <c r="H34" s="6">
        <v>-0.7210806164671073</v>
      </c>
      <c r="I34" s="6">
        <v>-0.56922761708677294</v>
      </c>
      <c r="J34" s="6">
        <v>0</v>
      </c>
      <c r="K34" s="6">
        <v>0.98068043256641413</v>
      </c>
      <c r="L34" s="6">
        <v>1.2728126811521783E-2</v>
      </c>
      <c r="M34" s="6">
        <v>-0.20868730885321918</v>
      </c>
      <c r="N34" s="11">
        <v>11</v>
      </c>
      <c r="P34" s="10">
        <v>7.0561419809468502</v>
      </c>
      <c r="Q34" s="10">
        <f>SUM(K24:K36)</f>
        <v>-0.52095868231155074</v>
      </c>
    </row>
    <row r="35" spans="1:17" x14ac:dyDescent="0.3">
      <c r="A35" s="6">
        <v>-2.1644711855597971</v>
      </c>
      <c r="B35" s="6">
        <v>-4.2634377436184439</v>
      </c>
      <c r="C35" s="6">
        <v>-1.5084854178743474</v>
      </c>
      <c r="D35" s="6">
        <v>-3.8694704859375917</v>
      </c>
      <c r="E35" s="6">
        <v>-1.918963759569831</v>
      </c>
      <c r="F35" s="6">
        <v>-0.32846263017970267</v>
      </c>
      <c r="G35" s="6">
        <v>-1.1192156235632749</v>
      </c>
      <c r="H35" s="6">
        <v>3.154296679793011E-2</v>
      </c>
      <c r="I35" s="6">
        <v>0.73994043216663041</v>
      </c>
      <c r="J35" s="6">
        <v>0</v>
      </c>
      <c r="K35" s="6">
        <v>8.9951426229836536E-3</v>
      </c>
      <c r="L35" s="6">
        <v>1.1911767645471445</v>
      </c>
      <c r="M35" s="6">
        <v>0.72416894876766558</v>
      </c>
      <c r="N35" s="11">
        <v>12</v>
      </c>
      <c r="P35" s="10">
        <v>9.2445402658755551</v>
      </c>
      <c r="Q35" s="10">
        <f>SUM(L24:L36)</f>
        <v>-5.3854418613948489</v>
      </c>
    </row>
    <row r="36" spans="1:17" x14ac:dyDescent="0.3">
      <c r="A36" s="6">
        <v>-1.9258300517720428</v>
      </c>
      <c r="B36" s="6">
        <v>-3.7938763067943295</v>
      </c>
      <c r="C36" s="6">
        <v>-1.3416704979311167</v>
      </c>
      <c r="D36" s="6">
        <v>-3.4408519399524242</v>
      </c>
      <c r="E36" s="6">
        <v>-1.6781338077438173</v>
      </c>
      <c r="F36" s="6">
        <v>-0.29524057009214999</v>
      </c>
      <c r="G36" s="6">
        <v>-1.0202540628060841</v>
      </c>
      <c r="H36" s="6">
        <v>8.4584324464789903E-2</v>
      </c>
      <c r="I36" s="6">
        <v>1.9575779079297182</v>
      </c>
      <c r="J36" s="6">
        <v>0</v>
      </c>
      <c r="K36" s="6">
        <v>-6.7133747776200792E-2</v>
      </c>
      <c r="L36" s="6">
        <v>0.48318408059647799</v>
      </c>
      <c r="M36" s="6">
        <v>1.9152857456973236</v>
      </c>
      <c r="N36" s="11">
        <v>13</v>
      </c>
      <c r="P36" s="10">
        <v>4.2353370161199866</v>
      </c>
      <c r="Q36" s="6">
        <f>SUM(M24:M36)</f>
        <v>-6.5673136506286642</v>
      </c>
    </row>
    <row r="39" spans="1:17" x14ac:dyDescent="0.3">
      <c r="A39" s="17" t="s">
        <v>18</v>
      </c>
      <c r="B39" s="11"/>
      <c r="C39" s="11"/>
      <c r="D39" s="11"/>
      <c r="H39" s="17" t="s">
        <v>19</v>
      </c>
      <c r="I39" s="11"/>
      <c r="J39" s="11"/>
      <c r="K39" s="11"/>
      <c r="L39" s="18">
        <f>T23</f>
        <v>18.604133767765383</v>
      </c>
    </row>
    <row r="40" spans="1:17" x14ac:dyDescent="0.3">
      <c r="A40" s="16">
        <f>B4</f>
        <v>2</v>
      </c>
      <c r="B40" s="16">
        <f>C4</f>
        <v>2.8856180831641267</v>
      </c>
      <c r="C40" s="15" t="s">
        <v>31</v>
      </c>
    </row>
    <row r="41" spans="1:17" x14ac:dyDescent="0.3">
      <c r="A41" s="6">
        <f>P24</f>
        <v>8.5368398889562567</v>
      </c>
      <c r="B41" s="6">
        <f>P25</f>
        <v>5.8660189044605069</v>
      </c>
      <c r="C41" s="13">
        <f>D4</f>
        <v>3.5</v>
      </c>
      <c r="D41" s="15" t="s">
        <v>31</v>
      </c>
    </row>
    <row r="42" spans="1:17" x14ac:dyDescent="0.3">
      <c r="A42" s="6">
        <f>P26</f>
        <v>12.683283937983006</v>
      </c>
      <c r="B42" s="6">
        <f>P27</f>
        <v>11.36295591171451</v>
      </c>
      <c r="C42" s="6">
        <f>P28</f>
        <v>5.7732440354990437</v>
      </c>
      <c r="D42" s="13">
        <f>E4</f>
        <v>4</v>
      </c>
      <c r="E42" s="15" t="s">
        <v>31</v>
      </c>
      <c r="F42" s="15"/>
    </row>
    <row r="43" spans="1:17" x14ac:dyDescent="0.3">
      <c r="A43" s="6">
        <f>P29</f>
        <v>7.6780163667082171</v>
      </c>
      <c r="B43" s="6">
        <f>P30</f>
        <v>9.4900138289559255</v>
      </c>
      <c r="C43" s="6">
        <f>P31</f>
        <v>9.0323615162829416</v>
      </c>
      <c r="D43" s="6">
        <f>P32</f>
        <v>2.9242019496510965</v>
      </c>
      <c r="E43" s="13">
        <f>F4</f>
        <v>4.2047400000000001</v>
      </c>
      <c r="F43" s="15"/>
    </row>
    <row r="44" spans="1:17" x14ac:dyDescent="0.3">
      <c r="A44" s="6">
        <f>P33</f>
        <v>3.6835395869137675</v>
      </c>
      <c r="B44" s="6">
        <f>P34</f>
        <v>7.0561419809468502</v>
      </c>
      <c r="C44" s="6">
        <f>P35</f>
        <v>9.2445402658755551</v>
      </c>
      <c r="D44" s="6">
        <f>P36</f>
        <v>4.2353370161199866</v>
      </c>
      <c r="E44" s="13">
        <f>G4</f>
        <v>4</v>
      </c>
      <c r="F44" s="15"/>
    </row>
    <row r="45" spans="1:17" x14ac:dyDescent="0.3">
      <c r="A45" s="15"/>
      <c r="B45" s="15"/>
      <c r="C45" s="15"/>
      <c r="D45" s="15"/>
      <c r="E45" s="15"/>
      <c r="F45" s="15"/>
    </row>
    <row r="46" spans="1:17" x14ac:dyDescent="0.3">
      <c r="F46" s="15"/>
    </row>
  </sheetData>
  <mergeCells count="1">
    <mergeCell ref="A23:M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waldemarr l</dc:creator>
  <cp:lastModifiedBy>waldemarr l</cp:lastModifiedBy>
  <dcterms:created xsi:type="dcterms:W3CDTF">2023-05-24T20:55:51Z</dcterms:created>
  <dcterms:modified xsi:type="dcterms:W3CDTF">2023-05-29T22:01:30Z</dcterms:modified>
</cp:coreProperties>
</file>