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45" windowWidth="11235" windowHeight="4140"/>
  </bookViews>
  <sheets>
    <sheet name="Inserir dados" sheetId="2" r:id="rId1"/>
    <sheet name="Cursos" sheetId="1" r:id="rId2"/>
  </sheets>
  <calcPr calcId="145621"/>
</workbook>
</file>

<file path=xl/calcChain.xml><?xml version="1.0" encoding="utf-8"?>
<calcChain xmlns="http://schemas.openxmlformats.org/spreadsheetml/2006/main">
  <c r="C5" i="2" l="1"/>
  <c r="D5" i="2"/>
  <c r="E5" i="2"/>
  <c r="AJ4" i="1" s="1"/>
  <c r="F5" i="2"/>
  <c r="AK4" i="1" s="1"/>
  <c r="C6" i="2"/>
  <c r="D6" i="2"/>
  <c r="AH5" i="1" s="1"/>
  <c r="E6" i="2"/>
  <c r="AJ5" i="1" s="1"/>
  <c r="F6" i="2"/>
  <c r="AK5" i="1" s="1"/>
  <c r="C7" i="2"/>
  <c r="AG6" i="1" s="1"/>
  <c r="D7" i="2"/>
  <c r="E7" i="2"/>
  <c r="AJ6" i="1" s="1"/>
  <c r="F7" i="2"/>
  <c r="AK6" i="1" s="1"/>
  <c r="C8" i="2"/>
  <c r="AG7" i="1" s="1"/>
  <c r="D8" i="2"/>
  <c r="AH7" i="1" s="1"/>
  <c r="E8" i="2"/>
  <c r="AJ7" i="1" s="1"/>
  <c r="F8" i="2"/>
  <c r="AK7" i="1" s="1"/>
  <c r="C9" i="2"/>
  <c r="D9" i="2"/>
  <c r="E9" i="2"/>
  <c r="AJ8" i="1" s="1"/>
  <c r="F9" i="2"/>
  <c r="AK8" i="1" s="1"/>
  <c r="C10" i="2"/>
  <c r="D10" i="2"/>
  <c r="E10" i="2"/>
  <c r="AJ9" i="1" s="1"/>
  <c r="F10" i="2"/>
  <c r="AK9" i="1" s="1"/>
  <c r="C11" i="2"/>
  <c r="D11" i="2"/>
  <c r="E11" i="2"/>
  <c r="AB11" i="1" s="1"/>
  <c r="F11" i="2"/>
  <c r="AC11" i="1" s="1"/>
  <c r="C12" i="2"/>
  <c r="Q10" i="1" s="1"/>
  <c r="D12" i="2"/>
  <c r="E12" i="2"/>
  <c r="T10" i="1" s="1"/>
  <c r="F12" i="2"/>
  <c r="U10" i="1" s="1"/>
  <c r="C13" i="2"/>
  <c r="AN12" i="1" s="1"/>
  <c r="D13" i="2"/>
  <c r="E13" i="2"/>
  <c r="AQ12" i="1" s="1"/>
  <c r="F13" i="2"/>
  <c r="AR12" i="1" s="1"/>
  <c r="F4" i="2"/>
  <c r="E4" i="2"/>
  <c r="D4" i="2"/>
  <c r="AH3" i="1" s="1"/>
  <c r="C4" i="2"/>
  <c r="AG3" i="1" s="1"/>
  <c r="AO12" i="1"/>
  <c r="Y11" i="1"/>
  <c r="Z11" i="1"/>
  <c r="AG4" i="1"/>
  <c r="AG5" i="1"/>
  <c r="AG8" i="1"/>
  <c r="AG9" i="1"/>
  <c r="R10" i="1"/>
  <c r="AK3" i="1"/>
  <c r="AJ3" i="1"/>
  <c r="AH4" i="1"/>
  <c r="AH6" i="1"/>
  <c r="AH8" i="1"/>
  <c r="AH9" i="1"/>
</calcChain>
</file>

<file path=xl/sharedStrings.xml><?xml version="1.0" encoding="utf-8"?>
<sst xmlns="http://schemas.openxmlformats.org/spreadsheetml/2006/main" count="342" uniqueCount="93">
  <si>
    <t>20</t>
  </si>
  <si>
    <t>600</t>
  </si>
  <si>
    <t>21</t>
  </si>
  <si>
    <t>1</t>
  </si>
  <si>
    <t>0</t>
  </si>
  <si>
    <t>5.0</t>
  </si>
  <si>
    <t>4.0</t>
  </si>
  <si>
    <t>3.0</t>
  </si>
  <si>
    <t>3.5</t>
  </si>
  <si>
    <t>Campus São Luís-Monte Castelo</t>
  </si>
  <si>
    <t>Curso</t>
  </si>
  <si>
    <t>codigo</t>
  </si>
  <si>
    <t>Vagas</t>
  </si>
  <si>
    <t>Candidatos</t>
  </si>
  <si>
    <t>curso</t>
  </si>
  <si>
    <t>Vagas Novas</t>
  </si>
  <si>
    <t>Vagas Remanescentes</t>
  </si>
  <si>
    <t>ENGENHARIA CIVIL</t>
  </si>
  <si>
    <t>ENGENHARIA INDUSTRIAL ELÉTRICA</t>
  </si>
  <si>
    <t>ENGENHARIA INDUSTRIAL MECÂNICA</t>
  </si>
  <si>
    <t>SISTEMAS DE INFORMAÇÃO</t>
  </si>
  <si>
    <t>FÍSICA</t>
  </si>
  <si>
    <t>QUÍMICA</t>
  </si>
  <si>
    <t>PROCESSOS QUÍMICOS</t>
  </si>
  <si>
    <t>BIOLOGIA</t>
  </si>
  <si>
    <t>MATEMÁTICA</t>
  </si>
  <si>
    <t>QUÍMICA EAD</t>
  </si>
  <si>
    <t>OBS: Preencher dados de Vagas e candidados conforme SiSU e editais de vagas remanecentes.</t>
  </si>
  <si>
    <t>https://sisugestao.mec.gov.br/</t>
  </si>
  <si>
    <t>1º Semetre</t>
  </si>
  <si>
    <t>2º Semetre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</si>
  <si>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</si>
  <si>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</si>
  <si>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</si>
  <si>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</si>
  <si>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</si>
  <si>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</si>
  <si>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</si>
  <si>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</si>
  <si>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</si>
  <si>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</si>
  <si>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</si>
  <si>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</si>
  <si>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</si>
  <si>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</si>
  <si>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</si>
  <si>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</si>
  <si>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</si>
  <si>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</si>
  <si>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</si>
  <si>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</si>
  <si>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</si>
  <si>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</si>
  <si>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</si>
  <si>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</si>
  <si>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</si>
  <si>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</si>
  <si>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</si>
  <si>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</si>
  <si>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</si>
  <si>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</si>
  <si>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</si>
  <si>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</si>
  <si>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</si>
  <si>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</si>
  <si>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</si>
  <si>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</si>
  <si>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</si>
  <si>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</si>
  <si>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</si>
  <si>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</si>
  <si>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</si>
  <si>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</si>
  <si>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</si>
  <si>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</si>
  <si>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</si>
  <si>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</si>
  <si>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</si>
  <si>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</si>
  <si>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</si>
  <si>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</si>
  <si>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</si>
  <si>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</si>
  <si>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</si>
  <si>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</si>
  <si>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</si>
  <si>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</si>
  <si>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</si>
  <si>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ELETRÔNICA INDUSTRIAL</t>
  </si>
  <si>
    <t>INFORMÁTICA</t>
  </si>
  <si>
    <t>CIÊNCIAS AGRÁRIAS</t>
  </si>
  <si>
    <t>LICENCIATURA PLENA EM MATÉRIAS ESPECÍFICAS DO ENSINO MÉDIO</t>
  </si>
  <si>
    <t>PROGRAMA ESPECIAL DE FORMAÇÃO DE DOCENTE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</si>
</sst>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charset val="1"/>
    </font>
    <font>
      <sz val="10"/>
      <color rgb="FF000000"/>
      <name val="Arial"/>
    </font>
    <font>
      <b/>
      <sz val="11"/>
      <color rgb="FFFF0000"/>
      <name val="Calibri"/>
      <family val="2"/>
      <scheme val="minor"/>
    </font>
    <font>
      <b/>
      <sz val="9"/>
      <color theme="0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2" fillId="0" borderId="0" applyNumberFormat="0" applyFill="0" applyBorder="0" applyAlignment="0" applyProtection="0"/>
  </cellStyleXfs>
  <cellXfs count="34">
    <xf numFmtId="0" fontId="0" fillId="0" borderId="0" xfId="0"/>
    <xf numFmtId="49" fontId="0" fillId="0" borderId="0" xfId="0" applyNumberFormat="1"/>
    <xf numFmtId="0" fontId="0" fillId="0" borderId="0" xfId="0"/>
    <xf numFmtId="0" fontId="0" fillId="0" borderId="0" xfId="0" applyNumberFormat="1"/>
    <xf numFmtId="0" fontId="0" fillId="0" borderId="10" xfId="0" applyNumberFormat="1" applyBorder="1" applyAlignment="1"/>
    <xf numFmtId="0" fontId="16" fillId="0" borderId="0" xfId="0" applyNumberFormat="1" applyFont="1"/>
    <xf numFmtId="0" fontId="21" fillId="34" borderId="11" xfId="0" applyNumberFormat="1" applyFont="1" applyFill="1" applyBorder="1" applyAlignment="1">
      <alignment horizontal="center" vertical="center" wrapText="1"/>
    </xf>
    <xf numFmtId="1" fontId="0" fillId="35" borderId="11" xfId="0" applyNumberFormat="1" applyFill="1" applyBorder="1"/>
    <xf numFmtId="0" fontId="22" fillId="0" borderId="0" xfId="44"/>
    <xf numFmtId="0" fontId="21" fillId="38" borderId="11" xfId="0" applyNumberFormat="1" applyFont="1" applyFill="1" applyBorder="1" applyAlignment="1">
      <alignment horizontal="center" vertical="center" wrapText="1"/>
    </xf>
    <xf numFmtId="0" fontId="21" fillId="39" borderId="11" xfId="0" applyNumberFormat="1" applyFont="1" applyFill="1" applyBorder="1" applyAlignment="1">
      <alignment horizontal="center" vertical="center" wrapText="1"/>
    </xf>
    <xf numFmtId="1" fontId="0" fillId="37" borderId="11" xfId="0" applyNumberFormat="1" applyFill="1" applyBorder="1"/>
    <xf numFmtId="1" fontId="23" fillId="36" borderId="11" xfId="42" applyNumberFormat="1" applyFont="1" applyFill="1" applyBorder="1" applyAlignment="1" applyProtection="1"/>
    <xf numFmtId="0" fontId="16" fillId="36" borderId="13" xfId="0" applyNumberFormat="1" applyFont="1" applyFill="1" applyBorder="1" applyAlignment="1"/>
    <xf numFmtId="1" fontId="16" fillId="36" borderId="13" xfId="0" applyNumberFormat="1" applyFont="1" applyFill="1" applyBorder="1" applyAlignment="1"/>
    <xf numFmtId="1" fontId="16" fillId="36" borderId="15" xfId="0" applyNumberFormat="1" applyFont="1" applyFill="1" applyBorder="1" applyAlignment="1"/>
    <xf numFmtId="1" fontId="23" fillId="36" borderId="12" xfId="42" applyNumberFormat="1" applyFont="1" applyFill="1" applyBorder="1" applyAlignment="1" applyProtection="1"/>
    <xf numFmtId="0" fontId="16" fillId="36" borderId="14" xfId="0" applyNumberFormat="1" applyFont="1" applyFill="1" applyBorder="1" applyAlignment="1"/>
    <xf numFmtId="1" fontId="16" fillId="36" borderId="11" xfId="0" applyNumberFormat="1" applyFont="1" applyFill="1" applyBorder="1"/>
    <xf numFmtId="0" fontId="16" fillId="36" borderId="11" xfId="0" applyNumberFormat="1" applyFont="1" applyFill="1" applyBorder="1"/>
    <xf numFmtId="1" fontId="16" fillId="36" borderId="0" xfId="0" applyNumberFormat="1" applyFont="1" applyFill="1"/>
    <xf numFmtId="0" fontId="16" fillId="36" borderId="11" xfId="0" applyNumberFormat="1" applyFont="1" applyFill="1" applyBorder="1" applyAlignment="1"/>
    <xf numFmtId="49" fontId="0" fillId="40" borderId="0" xfId="0" applyNumberFormat="1" applyFill="1"/>
    <xf numFmtId="0" fontId="0" fillId="40" borderId="0" xfId="0" applyFill="1"/>
    <xf numFmtId="0" fontId="20" fillId="33" borderId="0" xfId="0" applyNumberFormat="1" applyFont="1" applyFill="1"/>
    <xf numFmtId="0" fontId="0" fillId="33" borderId="0" xfId="0" applyNumberFormat="1" applyFill="1"/>
    <xf numFmtId="0" fontId="21" fillId="34" borderId="11" xfId="0" applyNumberFormat="1" applyFont="1" applyFill="1" applyBorder="1" applyAlignment="1">
      <alignment horizontal="center" vertical="center" wrapText="1"/>
    </xf>
    <xf numFmtId="0" fontId="16" fillId="0" borderId="11" xfId="0" applyNumberFormat="1" applyFont="1" applyBorder="1" applyAlignment="1">
      <alignment horizontal="center"/>
    </xf>
    <xf numFmtId="0" fontId="20" fillId="33" borderId="16" xfId="0" applyFont="1" applyFill="1" applyBorder="1" applyAlignment="1">
      <alignment horizontal="left" vertical="center" wrapText="1"/>
    </xf>
    <xf numFmtId="0" fontId="20" fillId="33" borderId="17" xfId="0" applyFont="1" applyFill="1" applyBorder="1" applyAlignment="1">
      <alignment horizontal="left" vertical="center" wrapText="1"/>
    </xf>
    <xf numFmtId="0" fontId="20" fillId="33" borderId="18" xfId="0" applyFont="1" applyFill="1" applyBorder="1" applyAlignment="1">
      <alignment horizontal="left" vertical="center" wrapText="1"/>
    </xf>
    <xf numFmtId="0" fontId="21" fillId="38" borderId="11" xfId="0" applyNumberFormat="1" applyFont="1" applyFill="1" applyBorder="1" applyAlignment="1">
      <alignment horizontal="center" vertical="center"/>
    </xf>
    <xf numFmtId="0" fontId="21" fillId="39" borderId="11" xfId="0" applyNumberFormat="1" applyFont="1" applyFill="1" applyBorder="1" applyAlignment="1">
      <alignment horizontal="center" vertical="center"/>
    </xf>
    <xf numFmtId="0" fontId="21" fillId="34" borderId="11" xfId="0" applyNumberFormat="1" applyFont="1" applyFill="1" applyBorder="1" applyAlignment="1">
      <alignment horizontal="center" vertical="center"/>
    </xf>
  </cellXfs>
  <cellStyles count="45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Hiperlink" xfId="44" builtinId="8"/>
    <cellStyle name="Incorreto" xfId="7" builtinId="27" customBuiltin="1"/>
    <cellStyle name="Neutra" xfId="8" builtinId="28" customBuiltin="1"/>
    <cellStyle name="Normal" xfId="0" builtinId="0"/>
    <cellStyle name="Normal 2" xfId="42"/>
    <cellStyle name="Normal 3" xfId="43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isugestao.mec.gov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C27" sqref="C27"/>
    </sheetView>
  </sheetViews>
  <sheetFormatPr defaultRowHeight="15" x14ac:dyDescent="0.25"/>
  <cols>
    <col min="1" max="1" width="10.5703125" style="3" bestFit="1" customWidth="1"/>
    <col min="2" max="2" width="34.42578125" style="3" bestFit="1" customWidth="1"/>
    <col min="3" max="9" width="9.140625" style="3"/>
  </cols>
  <sheetData>
    <row r="1" spans="1:14" x14ac:dyDescent="0.25">
      <c r="A1" s="5">
        <v>1038113</v>
      </c>
      <c r="B1" s="5" t="s">
        <v>9</v>
      </c>
      <c r="C1" s="4"/>
      <c r="D1" s="4"/>
      <c r="E1" s="4"/>
      <c r="G1" s="27" t="s">
        <v>29</v>
      </c>
      <c r="H1" s="27"/>
      <c r="I1" s="27"/>
      <c r="J1" s="27"/>
      <c r="K1" s="27" t="s">
        <v>30</v>
      </c>
      <c r="L1" s="27"/>
      <c r="M1" s="27"/>
      <c r="N1" s="27"/>
    </row>
    <row r="2" spans="1:14" ht="15" customHeight="1" x14ac:dyDescent="0.25">
      <c r="A2" s="26" t="s">
        <v>11</v>
      </c>
      <c r="B2" s="26" t="s">
        <v>10</v>
      </c>
      <c r="C2" s="33" t="s">
        <v>12</v>
      </c>
      <c r="D2" s="33"/>
      <c r="E2" s="33" t="s">
        <v>13</v>
      </c>
      <c r="F2" s="33"/>
      <c r="G2" s="31" t="s">
        <v>12</v>
      </c>
      <c r="H2" s="31"/>
      <c r="I2" s="31" t="s">
        <v>13</v>
      </c>
      <c r="J2" s="31"/>
      <c r="K2" s="32" t="s">
        <v>12</v>
      </c>
      <c r="L2" s="32"/>
      <c r="M2" s="32" t="s">
        <v>13</v>
      </c>
      <c r="N2" s="32"/>
    </row>
    <row r="3" spans="1:14" ht="36" customHeight="1" x14ac:dyDescent="0.25">
      <c r="A3" s="26" t="s">
        <v>11</v>
      </c>
      <c r="B3" s="26" t="s">
        <v>14</v>
      </c>
      <c r="C3" s="6" t="s">
        <v>15</v>
      </c>
      <c r="D3" s="6" t="s">
        <v>16</v>
      </c>
      <c r="E3" s="6" t="s">
        <v>15</v>
      </c>
      <c r="F3" s="6" t="s">
        <v>16</v>
      </c>
      <c r="G3" s="9" t="s">
        <v>15</v>
      </c>
      <c r="H3" s="9" t="s">
        <v>16</v>
      </c>
      <c r="I3" s="9" t="s">
        <v>15</v>
      </c>
      <c r="J3" s="9" t="s">
        <v>16</v>
      </c>
      <c r="K3" s="10" t="s">
        <v>15</v>
      </c>
      <c r="L3" s="10" t="s">
        <v>16</v>
      </c>
      <c r="M3" s="10" t="s">
        <v>15</v>
      </c>
      <c r="N3" s="10" t="s">
        <v>16</v>
      </c>
    </row>
    <row r="4" spans="1:14" x14ac:dyDescent="0.25">
      <c r="A4" s="12">
        <v>113918</v>
      </c>
      <c r="B4" s="13" t="s">
        <v>17</v>
      </c>
      <c r="C4" s="14">
        <f>G4+K4</f>
        <v>40</v>
      </c>
      <c r="D4" s="14">
        <f>H4+L4</f>
        <v>5</v>
      </c>
      <c r="E4" s="14">
        <f>I4+M4</f>
        <v>639</v>
      </c>
      <c r="F4" s="15">
        <f>J4+N4</f>
        <v>4</v>
      </c>
      <c r="G4" s="7">
        <v>40</v>
      </c>
      <c r="H4" s="7">
        <v>5</v>
      </c>
      <c r="I4" s="7">
        <v>639</v>
      </c>
      <c r="J4" s="7">
        <v>4</v>
      </c>
      <c r="K4" s="11"/>
      <c r="L4" s="11"/>
      <c r="M4" s="11"/>
      <c r="N4" s="11"/>
    </row>
    <row r="5" spans="1:14" x14ac:dyDescent="0.25">
      <c r="A5" s="12">
        <v>18367</v>
      </c>
      <c r="B5" s="13" t="s">
        <v>18</v>
      </c>
      <c r="C5" s="14">
        <f t="shared" ref="C5:C13" si="0">G5+K5</f>
        <v>40</v>
      </c>
      <c r="D5" s="14">
        <f t="shared" ref="D5:D13" si="1">H5+L5</f>
        <v>7</v>
      </c>
      <c r="E5" s="14">
        <f t="shared" ref="E5:F12" si="2">I5+M5</f>
        <v>463</v>
      </c>
      <c r="F5" s="15">
        <f t="shared" si="2"/>
        <v>4</v>
      </c>
      <c r="G5" s="7">
        <v>20</v>
      </c>
      <c r="H5" s="7">
        <v>2</v>
      </c>
      <c r="I5" s="7">
        <v>258</v>
      </c>
      <c r="J5" s="7">
        <v>1</v>
      </c>
      <c r="K5" s="11">
        <v>20</v>
      </c>
      <c r="L5" s="11">
        <v>5</v>
      </c>
      <c r="M5" s="11">
        <v>205</v>
      </c>
      <c r="N5" s="11">
        <v>3</v>
      </c>
    </row>
    <row r="6" spans="1:14" x14ac:dyDescent="0.25">
      <c r="A6" s="12">
        <v>18368</v>
      </c>
      <c r="B6" s="13" t="s">
        <v>19</v>
      </c>
      <c r="C6" s="14">
        <f t="shared" si="0"/>
        <v>40</v>
      </c>
      <c r="D6" s="14">
        <f t="shared" si="1"/>
        <v>8</v>
      </c>
      <c r="E6" s="14">
        <f t="shared" si="2"/>
        <v>538</v>
      </c>
      <c r="F6" s="15">
        <f t="shared" si="2"/>
        <v>9</v>
      </c>
      <c r="G6" s="7">
        <v>20</v>
      </c>
      <c r="H6" s="7">
        <v>3</v>
      </c>
      <c r="I6" s="7">
        <v>256</v>
      </c>
      <c r="J6" s="7">
        <v>5</v>
      </c>
      <c r="K6" s="11">
        <v>20</v>
      </c>
      <c r="L6" s="11">
        <v>5</v>
      </c>
      <c r="M6" s="11">
        <v>282</v>
      </c>
      <c r="N6" s="11">
        <v>4</v>
      </c>
    </row>
    <row r="7" spans="1:14" x14ac:dyDescent="0.25">
      <c r="A7" s="12">
        <v>113813</v>
      </c>
      <c r="B7" s="13" t="s">
        <v>20</v>
      </c>
      <c r="C7" s="14">
        <f t="shared" si="0"/>
        <v>60</v>
      </c>
      <c r="D7" s="14">
        <f t="shared" si="1"/>
        <v>10</v>
      </c>
      <c r="E7" s="14">
        <f t="shared" si="2"/>
        <v>999</v>
      </c>
      <c r="F7" s="15">
        <f t="shared" si="2"/>
        <v>16</v>
      </c>
      <c r="G7" s="7">
        <v>30</v>
      </c>
      <c r="H7" s="7">
        <v>5</v>
      </c>
      <c r="I7" s="7">
        <v>543</v>
      </c>
      <c r="J7" s="7">
        <v>8</v>
      </c>
      <c r="K7" s="11">
        <v>30</v>
      </c>
      <c r="L7" s="11">
        <v>5</v>
      </c>
      <c r="M7" s="11">
        <v>456</v>
      </c>
      <c r="N7" s="11">
        <v>8</v>
      </c>
    </row>
    <row r="8" spans="1:14" x14ac:dyDescent="0.25">
      <c r="A8" s="16">
        <v>62676</v>
      </c>
      <c r="B8" s="17" t="s">
        <v>21</v>
      </c>
      <c r="C8" s="14">
        <f t="shared" si="0"/>
        <v>40</v>
      </c>
      <c r="D8" s="14">
        <f t="shared" si="1"/>
        <v>5</v>
      </c>
      <c r="E8" s="14">
        <f t="shared" si="2"/>
        <v>250</v>
      </c>
      <c r="F8" s="15">
        <f t="shared" si="2"/>
        <v>2</v>
      </c>
      <c r="G8" s="7">
        <v>40</v>
      </c>
      <c r="H8" s="7">
        <v>5</v>
      </c>
      <c r="I8" s="7">
        <v>250</v>
      </c>
      <c r="J8" s="7">
        <v>2</v>
      </c>
      <c r="K8" s="11"/>
      <c r="L8" s="11"/>
      <c r="M8" s="11"/>
      <c r="N8" s="11"/>
    </row>
    <row r="9" spans="1:14" x14ac:dyDescent="0.25">
      <c r="A9" s="12">
        <v>62682</v>
      </c>
      <c r="B9" s="13" t="s">
        <v>22</v>
      </c>
      <c r="C9" s="14">
        <f t="shared" si="0"/>
        <v>40</v>
      </c>
      <c r="D9" s="14">
        <f t="shared" si="1"/>
        <v>5</v>
      </c>
      <c r="E9" s="14">
        <f t="shared" si="2"/>
        <v>236</v>
      </c>
      <c r="F9" s="15">
        <f t="shared" si="2"/>
        <v>0</v>
      </c>
      <c r="G9" s="7">
        <v>40</v>
      </c>
      <c r="H9" s="7">
        <v>5</v>
      </c>
      <c r="I9" s="7">
        <v>236</v>
      </c>
      <c r="J9" s="7">
        <v>0</v>
      </c>
      <c r="K9" s="11"/>
      <c r="L9" s="11"/>
      <c r="M9" s="11"/>
      <c r="N9" s="11"/>
    </row>
    <row r="10" spans="1:14" x14ac:dyDescent="0.25">
      <c r="A10" s="18">
        <v>1516922</v>
      </c>
      <c r="B10" s="19" t="s">
        <v>23</v>
      </c>
      <c r="C10" s="14">
        <f t="shared" si="0"/>
        <v>40</v>
      </c>
      <c r="D10" s="14">
        <f t="shared" si="1"/>
        <v>0</v>
      </c>
      <c r="E10" s="14">
        <f t="shared" si="2"/>
        <v>291</v>
      </c>
      <c r="F10" s="15">
        <f t="shared" si="2"/>
        <v>0</v>
      </c>
      <c r="G10" s="7">
        <v>40</v>
      </c>
      <c r="H10" s="7"/>
      <c r="I10" s="7">
        <v>291</v>
      </c>
      <c r="J10" s="7"/>
      <c r="K10" s="11"/>
      <c r="L10" s="11"/>
      <c r="M10" s="11"/>
      <c r="N10" s="11"/>
    </row>
    <row r="11" spans="1:14" x14ac:dyDescent="0.25">
      <c r="A11" s="12">
        <v>62674</v>
      </c>
      <c r="B11" s="13" t="s">
        <v>24</v>
      </c>
      <c r="C11" s="14">
        <f t="shared" si="0"/>
        <v>40</v>
      </c>
      <c r="D11" s="14">
        <f t="shared" si="1"/>
        <v>5</v>
      </c>
      <c r="E11" s="14">
        <f t="shared" si="2"/>
        <v>704</v>
      </c>
      <c r="F11" s="15">
        <f t="shared" si="2"/>
        <v>2</v>
      </c>
      <c r="G11" s="7">
        <v>40</v>
      </c>
      <c r="H11" s="7">
        <v>5</v>
      </c>
      <c r="I11" s="7">
        <v>704</v>
      </c>
      <c r="J11" s="7">
        <v>2</v>
      </c>
      <c r="K11" s="11"/>
      <c r="L11" s="11"/>
      <c r="M11" s="11"/>
      <c r="N11" s="11"/>
    </row>
    <row r="12" spans="1:14" x14ac:dyDescent="0.25">
      <c r="A12" s="20">
        <v>21443</v>
      </c>
      <c r="B12" s="13" t="s">
        <v>25</v>
      </c>
      <c r="C12" s="14">
        <f t="shared" si="0"/>
        <v>40</v>
      </c>
      <c r="D12" s="14">
        <f t="shared" si="1"/>
        <v>5</v>
      </c>
      <c r="E12" s="14">
        <f t="shared" si="2"/>
        <v>337</v>
      </c>
      <c r="F12" s="15">
        <f t="shared" si="2"/>
        <v>1</v>
      </c>
      <c r="G12" s="7">
        <v>40</v>
      </c>
      <c r="H12" s="7">
        <v>5</v>
      </c>
      <c r="I12" s="7">
        <v>337</v>
      </c>
      <c r="J12" s="7">
        <v>1</v>
      </c>
      <c r="K12" s="11"/>
      <c r="L12" s="11"/>
      <c r="M12" s="11"/>
      <c r="N12" s="11"/>
    </row>
    <row r="13" spans="1:14" x14ac:dyDescent="0.25">
      <c r="A13" s="12">
        <v>117318</v>
      </c>
      <c r="B13" s="21" t="s">
        <v>26</v>
      </c>
      <c r="C13" s="14">
        <f t="shared" si="0"/>
        <v>0</v>
      </c>
      <c r="D13" s="14">
        <f t="shared" si="1"/>
        <v>0</v>
      </c>
      <c r="E13" s="14">
        <f t="shared" ref="E13" si="3">I13+M13</f>
        <v>0</v>
      </c>
      <c r="F13" s="15">
        <f t="shared" ref="F13" si="4">J13+N13</f>
        <v>0</v>
      </c>
      <c r="G13" s="7"/>
      <c r="H13" s="7"/>
      <c r="I13" s="7"/>
      <c r="J13" s="7"/>
      <c r="K13" s="11"/>
      <c r="L13" s="11"/>
      <c r="M13" s="11"/>
      <c r="N13" s="11"/>
    </row>
    <row r="14" spans="1:14" x14ac:dyDescent="0.25">
      <c r="A14" s="24">
        <v>1406241</v>
      </c>
      <c r="B14" s="24" t="s">
        <v>25</v>
      </c>
      <c r="C14" s="25"/>
      <c r="D14" s="25"/>
      <c r="E14" s="25"/>
    </row>
    <row r="15" spans="1:14" x14ac:dyDescent="0.25">
      <c r="A15" s="24">
        <v>14633</v>
      </c>
      <c r="B15" s="24" t="s">
        <v>88</v>
      </c>
      <c r="C15" s="25"/>
      <c r="D15" s="25"/>
      <c r="E15" s="25"/>
    </row>
    <row r="16" spans="1:14" x14ac:dyDescent="0.25">
      <c r="A16" s="24">
        <v>62680</v>
      </c>
      <c r="B16" s="24" t="s">
        <v>89</v>
      </c>
      <c r="C16" s="25"/>
      <c r="D16" s="25"/>
      <c r="E16" s="25"/>
    </row>
    <row r="17" spans="1:8" x14ac:dyDescent="0.25">
      <c r="A17" s="24">
        <v>117316</v>
      </c>
      <c r="B17" s="24" t="s">
        <v>89</v>
      </c>
      <c r="C17" s="25"/>
      <c r="D17" s="25"/>
      <c r="E17" s="25"/>
    </row>
    <row r="18" spans="1:8" x14ac:dyDescent="0.25">
      <c r="A18" s="24">
        <v>21444</v>
      </c>
      <c r="B18" s="24" t="s">
        <v>90</v>
      </c>
      <c r="C18" s="25"/>
      <c r="D18" s="25"/>
      <c r="E18" s="25"/>
    </row>
    <row r="19" spans="1:8" x14ac:dyDescent="0.25">
      <c r="A19" s="24">
        <v>14634</v>
      </c>
      <c r="B19" s="24" t="s">
        <v>91</v>
      </c>
      <c r="C19" s="25"/>
      <c r="D19" s="25"/>
      <c r="E19" s="25"/>
    </row>
    <row r="20" spans="1:8" x14ac:dyDescent="0.25">
      <c r="A20" s="24">
        <v>14635</v>
      </c>
      <c r="B20" s="24" t="s">
        <v>91</v>
      </c>
      <c r="C20" s="25"/>
      <c r="D20" s="25"/>
      <c r="E20" s="25"/>
    </row>
    <row r="21" spans="1:8" x14ac:dyDescent="0.25">
      <c r="A21" s="24">
        <v>14636</v>
      </c>
      <c r="B21" s="24" t="s">
        <v>91</v>
      </c>
      <c r="C21" s="25"/>
      <c r="D21" s="25"/>
      <c r="E21" s="25"/>
    </row>
    <row r="22" spans="1:8" x14ac:dyDescent="0.25">
      <c r="A22" s="24">
        <v>18369</v>
      </c>
      <c r="B22" s="24" t="s">
        <v>92</v>
      </c>
      <c r="C22" s="25"/>
      <c r="D22" s="25"/>
      <c r="E22" s="25"/>
    </row>
    <row r="24" spans="1:8" x14ac:dyDescent="0.25">
      <c r="B24" s="28" t="s">
        <v>27</v>
      </c>
      <c r="C24" s="29"/>
      <c r="D24" s="29"/>
      <c r="E24" s="29"/>
      <c r="F24" s="29"/>
      <c r="G24" s="29"/>
      <c r="H24" s="30"/>
    </row>
    <row r="25" spans="1:8" x14ac:dyDescent="0.25">
      <c r="B25" s="8" t="s">
        <v>28</v>
      </c>
      <c r="C25"/>
      <c r="D25"/>
      <c r="E25"/>
      <c r="F25"/>
      <c r="G25"/>
      <c r="H25"/>
    </row>
  </sheetData>
  <mergeCells count="11">
    <mergeCell ref="A2:A3"/>
    <mergeCell ref="G1:J1"/>
    <mergeCell ref="K1:N1"/>
    <mergeCell ref="B24:H24"/>
    <mergeCell ref="G2:H2"/>
    <mergeCell ref="I2:J2"/>
    <mergeCell ref="K2:L2"/>
    <mergeCell ref="M2:N2"/>
    <mergeCell ref="C2:D2"/>
    <mergeCell ref="E2:F2"/>
    <mergeCell ref="B2:B3"/>
  </mergeCells>
  <hyperlinks>
    <hyperlink ref="B2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1"/>
  <sheetViews>
    <sheetView workbookViewId="0">
      <selection activeCell="E29" sqref="E29"/>
    </sheetView>
  </sheetViews>
  <sheetFormatPr defaultRowHeight="15" x14ac:dyDescent="0.25"/>
  <sheetData>
    <row r="1" spans="1:60" x14ac:dyDescent="0.25">
      <c r="A1" s="1" t="s">
        <v>0</v>
      </c>
      <c r="B1" s="1" t="s">
        <v>1</v>
      </c>
    </row>
    <row r="2" spans="1:60" s="23" customFormat="1" x14ac:dyDescent="0.25">
      <c r="A2" s="22" t="s">
        <v>3</v>
      </c>
      <c r="B2" s="22" t="s">
        <v>31</v>
      </c>
      <c r="C2" s="22" t="s">
        <v>32</v>
      </c>
      <c r="D2" s="22" t="s">
        <v>33</v>
      </c>
      <c r="E2" s="22" t="s">
        <v>34</v>
      </c>
      <c r="F2" s="22" t="s">
        <v>35</v>
      </c>
      <c r="G2" s="22" t="s">
        <v>36</v>
      </c>
      <c r="H2" s="22" t="s">
        <v>37</v>
      </c>
      <c r="I2" s="22" t="s">
        <v>38</v>
      </c>
      <c r="J2" s="22" t="s">
        <v>39</v>
      </c>
      <c r="K2" s="22" t="s">
        <v>40</v>
      </c>
      <c r="L2" s="22" t="s">
        <v>41</v>
      </c>
      <c r="M2" s="22" t="s">
        <v>42</v>
      </c>
      <c r="N2" s="22" t="s">
        <v>43</v>
      </c>
      <c r="O2" s="22" t="s">
        <v>44</v>
      </c>
      <c r="P2" s="22" t="s">
        <v>45</v>
      </c>
      <c r="Q2" s="22" t="s">
        <v>46</v>
      </c>
      <c r="R2" s="22" t="s">
        <v>47</v>
      </c>
      <c r="S2" s="22" t="s">
        <v>48</v>
      </c>
      <c r="T2" s="22" t="s">
        <v>0</v>
      </c>
      <c r="U2" s="22" t="s">
        <v>2</v>
      </c>
      <c r="V2" s="22" t="s">
        <v>49</v>
      </c>
      <c r="W2" s="22" t="s">
        <v>50</v>
      </c>
      <c r="X2" s="22" t="s">
        <v>51</v>
      </c>
      <c r="Y2" s="22" t="s">
        <v>52</v>
      </c>
      <c r="Z2" s="22" t="s">
        <v>53</v>
      </c>
      <c r="AA2" s="22" t="s">
        <v>54</v>
      </c>
      <c r="AB2" s="22" t="s">
        <v>55</v>
      </c>
      <c r="AC2" s="22" t="s">
        <v>56</v>
      </c>
      <c r="AD2" s="22" t="s">
        <v>57</v>
      </c>
      <c r="AE2" s="22" t="s">
        <v>58</v>
      </c>
      <c r="AF2" s="22" t="s">
        <v>59</v>
      </c>
      <c r="AG2" s="22" t="s">
        <v>60</v>
      </c>
      <c r="AH2" s="22" t="s">
        <v>61</v>
      </c>
      <c r="AI2" s="22" t="s">
        <v>62</v>
      </c>
      <c r="AJ2" s="22" t="s">
        <v>63</v>
      </c>
      <c r="AK2" s="22" t="s">
        <v>64</v>
      </c>
      <c r="AL2" s="22" t="s">
        <v>65</v>
      </c>
      <c r="AM2" s="22" t="s">
        <v>66</v>
      </c>
      <c r="AN2" s="22" t="s">
        <v>67</v>
      </c>
      <c r="AO2" s="22" t="s">
        <v>68</v>
      </c>
      <c r="AP2" s="22" t="s">
        <v>69</v>
      </c>
      <c r="AQ2" s="22" t="s">
        <v>70</v>
      </c>
      <c r="AR2" s="22" t="s">
        <v>71</v>
      </c>
      <c r="AS2" s="22" t="s">
        <v>72</v>
      </c>
      <c r="AT2" s="22" t="s">
        <v>73</v>
      </c>
      <c r="AU2" s="22" t="s">
        <v>74</v>
      </c>
      <c r="AV2" s="22" t="s">
        <v>75</v>
      </c>
      <c r="AW2" s="22" t="s">
        <v>76</v>
      </c>
      <c r="AX2" s="22" t="s">
        <v>77</v>
      </c>
      <c r="AY2" s="22" t="s">
        <v>78</v>
      </c>
      <c r="AZ2" s="22" t="s">
        <v>79</v>
      </c>
      <c r="BA2" s="22" t="s">
        <v>80</v>
      </c>
      <c r="BB2" s="22" t="s">
        <v>81</v>
      </c>
      <c r="BC2" s="22" t="s">
        <v>82</v>
      </c>
      <c r="BD2" s="22" t="s">
        <v>83</v>
      </c>
      <c r="BE2" s="22" t="s">
        <v>84</v>
      </c>
      <c r="BF2" s="22" t="s">
        <v>85</v>
      </c>
      <c r="BG2" s="22" t="s">
        <v>86</v>
      </c>
      <c r="BH2" s="22" t="s">
        <v>87</v>
      </c>
    </row>
    <row r="3" spans="1:60" x14ac:dyDescent="0.25">
      <c r="A3" s="1" t="s">
        <v>2</v>
      </c>
      <c r="B3" s="3">
        <v>113918</v>
      </c>
      <c r="C3" s="1" t="s">
        <v>3</v>
      </c>
      <c r="G3" s="1" t="s">
        <v>4</v>
      </c>
      <c r="O3" s="1" t="s">
        <v>4</v>
      </c>
      <c r="W3" s="1" t="s">
        <v>4</v>
      </c>
      <c r="AE3" s="1" t="s">
        <v>3</v>
      </c>
      <c r="AF3" s="1" t="s">
        <v>5</v>
      </c>
      <c r="AG3" s="3">
        <f>VLOOKUP(B3,'Inserir dados'!A:F,3,FALSE)</f>
        <v>40</v>
      </c>
      <c r="AH3" s="3">
        <f>VLOOKUP(B3,'Inserir dados'!A:F,4,FALSE)</f>
        <v>5</v>
      </c>
      <c r="AI3" s="1" t="s">
        <v>4</v>
      </c>
      <c r="AJ3" s="3">
        <f>VLOOKUP(B3,'Inserir dados'!A:F,5,FALSE)</f>
        <v>639</v>
      </c>
      <c r="AK3" s="3">
        <f>VLOOKUP(B3,'Inserir dados'!A:F,6,FALSE)</f>
        <v>4</v>
      </c>
      <c r="AL3" s="1" t="s">
        <v>4</v>
      </c>
      <c r="AT3" s="1" t="s">
        <v>3</v>
      </c>
      <c r="AU3" s="1" t="s">
        <v>4</v>
      </c>
      <c r="AV3" s="1" t="s">
        <v>4</v>
      </c>
      <c r="AW3" s="1" t="s">
        <v>3</v>
      </c>
      <c r="AX3" s="1" t="s">
        <v>3</v>
      </c>
      <c r="AY3" s="1" t="s">
        <v>3</v>
      </c>
      <c r="AZ3" s="1" t="s">
        <v>4</v>
      </c>
      <c r="BA3" s="1" t="s">
        <v>3</v>
      </c>
      <c r="BB3" s="1" t="s">
        <v>4</v>
      </c>
      <c r="BC3" s="1" t="s">
        <v>4</v>
      </c>
      <c r="BD3" s="1" t="s">
        <v>3</v>
      </c>
      <c r="BE3" s="1" t="s">
        <v>4</v>
      </c>
      <c r="BF3" s="1" t="s">
        <v>3</v>
      </c>
      <c r="BG3" s="1" t="s">
        <v>4</v>
      </c>
    </row>
    <row r="4" spans="1:60" x14ac:dyDescent="0.25">
      <c r="A4" s="1" t="s">
        <v>2</v>
      </c>
      <c r="B4" s="3">
        <v>18367</v>
      </c>
      <c r="C4" s="1" t="s">
        <v>3</v>
      </c>
      <c r="G4" s="1" t="s">
        <v>4</v>
      </c>
      <c r="O4" s="1" t="s">
        <v>4</v>
      </c>
      <c r="W4" s="1" t="s">
        <v>4</v>
      </c>
      <c r="AE4" s="1" t="s">
        <v>3</v>
      </c>
      <c r="AF4" s="1" t="s">
        <v>5</v>
      </c>
      <c r="AG4" s="3">
        <f>VLOOKUP(B4,'Inserir dados'!A:F,3,FALSE)</f>
        <v>40</v>
      </c>
      <c r="AH4" s="3">
        <f>VLOOKUP(B4,'Inserir dados'!A:F,4,FALSE)</f>
        <v>7</v>
      </c>
      <c r="AI4" s="1" t="s">
        <v>4</v>
      </c>
      <c r="AJ4" s="3">
        <f>VLOOKUP(B4,'Inserir dados'!A:F,5,FALSE)</f>
        <v>463</v>
      </c>
      <c r="AK4" s="3">
        <f>VLOOKUP(B4,'Inserir dados'!A:F,6,FALSE)</f>
        <v>4</v>
      </c>
      <c r="AL4" s="1" t="s">
        <v>4</v>
      </c>
      <c r="AT4" s="1" t="s">
        <v>3</v>
      </c>
      <c r="AU4" s="1" t="s">
        <v>4</v>
      </c>
      <c r="AV4" s="1" t="s">
        <v>4</v>
      </c>
      <c r="AW4" s="1" t="s">
        <v>3</v>
      </c>
      <c r="AX4" s="1" t="s">
        <v>3</v>
      </c>
      <c r="AY4" s="1" t="s">
        <v>3</v>
      </c>
      <c r="AZ4" s="1" t="s">
        <v>4</v>
      </c>
      <c r="BA4" s="1" t="s">
        <v>3</v>
      </c>
      <c r="BB4" s="1" t="s">
        <v>4</v>
      </c>
      <c r="BC4" s="1" t="s">
        <v>4</v>
      </c>
      <c r="BD4" s="1" t="s">
        <v>3</v>
      </c>
      <c r="BE4" s="1" t="s">
        <v>4</v>
      </c>
      <c r="BF4" s="1" t="s">
        <v>3</v>
      </c>
      <c r="BG4" s="1" t="s">
        <v>4</v>
      </c>
    </row>
    <row r="5" spans="1:60" x14ac:dyDescent="0.25">
      <c r="A5" s="1" t="s">
        <v>2</v>
      </c>
      <c r="B5" s="3">
        <v>18368</v>
      </c>
      <c r="C5" s="1" t="s">
        <v>3</v>
      </c>
      <c r="G5" s="1" t="s">
        <v>4</v>
      </c>
      <c r="O5" s="1" t="s">
        <v>4</v>
      </c>
      <c r="W5" s="1" t="s">
        <v>4</v>
      </c>
      <c r="AE5" s="1" t="s">
        <v>3</v>
      </c>
      <c r="AF5" s="1" t="s">
        <v>5</v>
      </c>
      <c r="AG5" s="3">
        <f>VLOOKUP(B5,'Inserir dados'!A:F,3,FALSE)</f>
        <v>40</v>
      </c>
      <c r="AH5" s="3">
        <f>VLOOKUP(B5,'Inserir dados'!A:F,4,FALSE)</f>
        <v>8</v>
      </c>
      <c r="AI5" s="1" t="s">
        <v>4</v>
      </c>
      <c r="AJ5" s="3">
        <f>VLOOKUP(B5,'Inserir dados'!A:F,5,FALSE)</f>
        <v>538</v>
      </c>
      <c r="AK5" s="3">
        <f>VLOOKUP(B5,'Inserir dados'!A:F,6,FALSE)</f>
        <v>9</v>
      </c>
      <c r="AL5" s="1" t="s">
        <v>4</v>
      </c>
      <c r="AT5" s="1" t="s">
        <v>3</v>
      </c>
      <c r="AU5" s="1" t="s">
        <v>4</v>
      </c>
      <c r="AV5" s="1" t="s">
        <v>4</v>
      </c>
      <c r="AW5" s="1" t="s">
        <v>3</v>
      </c>
      <c r="AX5" s="1" t="s">
        <v>3</v>
      </c>
      <c r="AY5" s="1" t="s">
        <v>3</v>
      </c>
      <c r="AZ5" s="1" t="s">
        <v>4</v>
      </c>
      <c r="BA5" s="1" t="s">
        <v>3</v>
      </c>
      <c r="BB5" s="1" t="s">
        <v>4</v>
      </c>
      <c r="BC5" s="1" t="s">
        <v>4</v>
      </c>
      <c r="BD5" s="1" t="s">
        <v>3</v>
      </c>
      <c r="BE5" s="1" t="s">
        <v>4</v>
      </c>
      <c r="BF5" s="1" t="s">
        <v>3</v>
      </c>
      <c r="BG5" s="1" t="s">
        <v>4</v>
      </c>
    </row>
    <row r="6" spans="1:60" x14ac:dyDescent="0.25">
      <c r="A6" s="1" t="s">
        <v>2</v>
      </c>
      <c r="B6" s="3">
        <v>113813</v>
      </c>
      <c r="C6" s="1" t="s">
        <v>3</v>
      </c>
      <c r="G6" s="1" t="s">
        <v>4</v>
      </c>
      <c r="O6" s="1" t="s">
        <v>4</v>
      </c>
      <c r="W6" s="1" t="s">
        <v>4</v>
      </c>
      <c r="AE6" s="1" t="s">
        <v>3</v>
      </c>
      <c r="AF6" s="1" t="s">
        <v>6</v>
      </c>
      <c r="AG6" s="3">
        <f>VLOOKUP(B6,'Inserir dados'!A:F,3,FALSE)</f>
        <v>60</v>
      </c>
      <c r="AH6" s="3">
        <f>VLOOKUP(B6,'Inserir dados'!A:F,4,FALSE)</f>
        <v>10</v>
      </c>
      <c r="AI6" s="1" t="s">
        <v>4</v>
      </c>
      <c r="AJ6" s="3">
        <f>VLOOKUP(B6,'Inserir dados'!A:F,5,FALSE)</f>
        <v>999</v>
      </c>
      <c r="AK6" s="3">
        <f>VLOOKUP(B6,'Inserir dados'!A:F,6,FALSE)</f>
        <v>16</v>
      </c>
      <c r="AL6" s="1" t="s">
        <v>4</v>
      </c>
      <c r="AT6" s="1" t="s">
        <v>3</v>
      </c>
      <c r="AU6" s="1" t="s">
        <v>4</v>
      </c>
      <c r="AV6" s="1" t="s">
        <v>4</v>
      </c>
      <c r="AW6" s="1" t="s">
        <v>3</v>
      </c>
      <c r="AX6" s="1" t="s">
        <v>3</v>
      </c>
      <c r="AY6" s="1" t="s">
        <v>3</v>
      </c>
      <c r="AZ6" s="1" t="s">
        <v>4</v>
      </c>
      <c r="BA6" s="1" t="s">
        <v>3</v>
      </c>
      <c r="BB6" s="1" t="s">
        <v>4</v>
      </c>
      <c r="BC6" s="1" t="s">
        <v>4</v>
      </c>
      <c r="BD6" s="1" t="s">
        <v>3</v>
      </c>
      <c r="BE6" s="1" t="s">
        <v>4</v>
      </c>
      <c r="BF6" s="1" t="s">
        <v>3</v>
      </c>
      <c r="BG6" s="1" t="s">
        <v>4</v>
      </c>
    </row>
    <row r="7" spans="1:60" x14ac:dyDescent="0.25">
      <c r="A7" s="1" t="s">
        <v>2</v>
      </c>
      <c r="B7" s="3">
        <v>62676</v>
      </c>
      <c r="C7" s="1" t="s">
        <v>3</v>
      </c>
      <c r="G7" s="1" t="s">
        <v>4</v>
      </c>
      <c r="O7" s="1" t="s">
        <v>4</v>
      </c>
      <c r="W7" s="1" t="s">
        <v>4</v>
      </c>
      <c r="AE7" s="1" t="s">
        <v>3</v>
      </c>
      <c r="AF7" s="1" t="s">
        <v>6</v>
      </c>
      <c r="AG7" s="3">
        <f>VLOOKUP(B7,'Inserir dados'!A:F,3,FALSE)</f>
        <v>40</v>
      </c>
      <c r="AH7" s="3">
        <f>VLOOKUP(B7,'Inserir dados'!A:F,4,FALSE)</f>
        <v>5</v>
      </c>
      <c r="AI7" s="1" t="s">
        <v>4</v>
      </c>
      <c r="AJ7" s="3">
        <f>VLOOKUP(B7,'Inserir dados'!A:F,5,FALSE)</f>
        <v>250</v>
      </c>
      <c r="AK7" s="3">
        <f>VLOOKUP(B7,'Inserir dados'!A:F,6,FALSE)</f>
        <v>2</v>
      </c>
      <c r="AL7" s="1" t="s">
        <v>4</v>
      </c>
      <c r="AT7" s="1" t="s">
        <v>3</v>
      </c>
      <c r="AU7" s="1" t="s">
        <v>4</v>
      </c>
      <c r="AV7" s="1" t="s">
        <v>4</v>
      </c>
      <c r="AW7" s="1" t="s">
        <v>3</v>
      </c>
      <c r="AX7" s="1" t="s">
        <v>3</v>
      </c>
      <c r="AY7" s="1" t="s">
        <v>3</v>
      </c>
      <c r="AZ7" s="1" t="s">
        <v>4</v>
      </c>
      <c r="BA7" s="1" t="s">
        <v>3</v>
      </c>
      <c r="BB7" s="1" t="s">
        <v>4</v>
      </c>
      <c r="BC7" s="1" t="s">
        <v>4</v>
      </c>
      <c r="BD7" s="1" t="s">
        <v>3</v>
      </c>
      <c r="BE7" s="1" t="s">
        <v>4</v>
      </c>
      <c r="BF7" s="1" t="s">
        <v>3</v>
      </c>
      <c r="BG7" s="1" t="s">
        <v>4</v>
      </c>
    </row>
    <row r="8" spans="1:60" x14ac:dyDescent="0.25">
      <c r="A8" s="1" t="s">
        <v>2</v>
      </c>
      <c r="B8" s="3">
        <v>62682</v>
      </c>
      <c r="C8" s="1" t="s">
        <v>3</v>
      </c>
      <c r="G8" s="1" t="s">
        <v>4</v>
      </c>
      <c r="O8" s="1" t="s">
        <v>4</v>
      </c>
      <c r="W8" s="1" t="s">
        <v>4</v>
      </c>
      <c r="AE8" s="1" t="s">
        <v>3</v>
      </c>
      <c r="AF8" s="1" t="s">
        <v>6</v>
      </c>
      <c r="AG8" s="3">
        <f>VLOOKUP(B8,'Inserir dados'!A:F,3,FALSE)</f>
        <v>40</v>
      </c>
      <c r="AH8" s="3">
        <f>VLOOKUP(B8,'Inserir dados'!A:F,4,FALSE)</f>
        <v>5</v>
      </c>
      <c r="AI8" s="1" t="s">
        <v>4</v>
      </c>
      <c r="AJ8" s="3">
        <f>VLOOKUP(B8,'Inserir dados'!A:F,5,FALSE)</f>
        <v>236</v>
      </c>
      <c r="AK8" s="3">
        <f>VLOOKUP(B8,'Inserir dados'!A:F,6,FALSE)</f>
        <v>0</v>
      </c>
      <c r="AL8" s="1" t="s">
        <v>4</v>
      </c>
      <c r="AT8" s="1" t="s">
        <v>3</v>
      </c>
      <c r="AU8" s="1" t="s">
        <v>4</v>
      </c>
      <c r="AV8" s="1" t="s">
        <v>4</v>
      </c>
      <c r="AW8" s="1" t="s">
        <v>3</v>
      </c>
      <c r="AX8" s="1" t="s">
        <v>3</v>
      </c>
      <c r="AY8" s="1" t="s">
        <v>3</v>
      </c>
      <c r="AZ8" s="1" t="s">
        <v>4</v>
      </c>
      <c r="BA8" s="1" t="s">
        <v>3</v>
      </c>
      <c r="BB8" s="1" t="s">
        <v>4</v>
      </c>
      <c r="BC8" s="1" t="s">
        <v>4</v>
      </c>
      <c r="BD8" s="1" t="s">
        <v>3</v>
      </c>
      <c r="BE8" s="1" t="s">
        <v>4</v>
      </c>
      <c r="BF8" s="1" t="s">
        <v>3</v>
      </c>
      <c r="BG8" s="1" t="s">
        <v>4</v>
      </c>
    </row>
    <row r="9" spans="1:60" x14ac:dyDescent="0.25">
      <c r="A9" s="1" t="s">
        <v>2</v>
      </c>
      <c r="B9" s="3">
        <v>1516922</v>
      </c>
      <c r="C9" s="1" t="s">
        <v>3</v>
      </c>
      <c r="G9" s="1" t="s">
        <v>4</v>
      </c>
      <c r="O9" s="1" t="s">
        <v>4</v>
      </c>
      <c r="W9" s="1" t="s">
        <v>4</v>
      </c>
      <c r="AE9" s="1" t="s">
        <v>3</v>
      </c>
      <c r="AF9" s="1" t="s">
        <v>7</v>
      </c>
      <c r="AG9" s="3">
        <f>VLOOKUP(B9,'Inserir dados'!A:F,3,FALSE)</f>
        <v>40</v>
      </c>
      <c r="AH9" s="3">
        <f>VLOOKUP(B9,'Inserir dados'!A:F,4,FALSE)</f>
        <v>0</v>
      </c>
      <c r="AI9" s="1" t="s">
        <v>4</v>
      </c>
      <c r="AJ9" s="3">
        <f>VLOOKUP(B9,'Inserir dados'!A:F,5,FALSE)</f>
        <v>291</v>
      </c>
      <c r="AK9" s="3">
        <f>VLOOKUP(B9,'Inserir dados'!A:F,6,FALSE)</f>
        <v>0</v>
      </c>
      <c r="AL9" s="1" t="s">
        <v>4</v>
      </c>
      <c r="AT9" s="1" t="s">
        <v>3</v>
      </c>
      <c r="AU9" s="1" t="s">
        <v>4</v>
      </c>
      <c r="AV9" s="1" t="s">
        <v>4</v>
      </c>
      <c r="AW9" s="1" t="s">
        <v>3</v>
      </c>
      <c r="AX9" s="1" t="s">
        <v>3</v>
      </c>
      <c r="AY9" s="1" t="s">
        <v>3</v>
      </c>
      <c r="AZ9" s="1" t="s">
        <v>4</v>
      </c>
      <c r="BA9" s="1" t="s">
        <v>3</v>
      </c>
      <c r="BB9" s="1" t="s">
        <v>4</v>
      </c>
      <c r="BC9" s="1" t="s">
        <v>4</v>
      </c>
      <c r="BD9" s="1" t="s">
        <v>3</v>
      </c>
      <c r="BE9" s="1" t="s">
        <v>4</v>
      </c>
      <c r="BF9" s="1" t="s">
        <v>3</v>
      </c>
      <c r="BG9" s="1" t="s">
        <v>4</v>
      </c>
    </row>
    <row r="10" spans="1:60" x14ac:dyDescent="0.25">
      <c r="A10" s="1" t="s">
        <v>2</v>
      </c>
      <c r="B10" s="3">
        <v>21443</v>
      </c>
      <c r="C10" s="1" t="s">
        <v>3</v>
      </c>
      <c r="G10" s="1" t="s">
        <v>4</v>
      </c>
      <c r="O10" s="1" t="s">
        <v>3</v>
      </c>
      <c r="P10" s="1" t="s">
        <v>8</v>
      </c>
      <c r="Q10" s="3">
        <f>VLOOKUP(B10,'Inserir dados'!A:F,3,FALSE)</f>
        <v>40</v>
      </c>
      <c r="R10" s="3">
        <f>VLOOKUP(B10,'Inserir dados'!A:F,4,FALSE)</f>
        <v>5</v>
      </c>
      <c r="S10" s="1" t="s">
        <v>4</v>
      </c>
      <c r="T10" s="3">
        <f>VLOOKUP(B10,'Inserir dados'!A:F,5,FALSE)</f>
        <v>337</v>
      </c>
      <c r="U10" s="3">
        <f>VLOOKUP(B10,'Inserir dados'!A:F,6,FALSE)</f>
        <v>1</v>
      </c>
      <c r="V10" s="1" t="s">
        <v>4</v>
      </c>
      <c r="W10" s="1" t="s">
        <v>4</v>
      </c>
      <c r="AE10" s="1" t="s">
        <v>4</v>
      </c>
      <c r="AT10" s="1" t="s">
        <v>3</v>
      </c>
      <c r="AU10" s="1" t="s">
        <v>4</v>
      </c>
      <c r="AV10" s="1" t="s">
        <v>4</v>
      </c>
      <c r="AW10" s="1" t="s">
        <v>3</v>
      </c>
      <c r="AX10" s="1" t="s">
        <v>3</v>
      </c>
      <c r="AY10" s="1" t="s">
        <v>3</v>
      </c>
      <c r="AZ10" s="1" t="s">
        <v>4</v>
      </c>
      <c r="BA10" s="1" t="s">
        <v>3</v>
      </c>
      <c r="BB10" s="1" t="s">
        <v>4</v>
      </c>
      <c r="BC10" s="1" t="s">
        <v>4</v>
      </c>
      <c r="BD10" s="1" t="s">
        <v>3</v>
      </c>
      <c r="BE10" s="1" t="s">
        <v>4</v>
      </c>
      <c r="BF10" s="1" t="s">
        <v>3</v>
      </c>
      <c r="BG10" s="1" t="s">
        <v>4</v>
      </c>
    </row>
    <row r="11" spans="1:60" x14ac:dyDescent="0.25">
      <c r="A11" s="1" t="s">
        <v>2</v>
      </c>
      <c r="B11" s="3">
        <v>62674</v>
      </c>
      <c r="C11" s="1" t="s">
        <v>3</v>
      </c>
      <c r="G11" s="1" t="s">
        <v>4</v>
      </c>
      <c r="O11" s="1" t="s">
        <v>4</v>
      </c>
      <c r="W11" s="1" t="s">
        <v>3</v>
      </c>
      <c r="X11" s="1" t="s">
        <v>8</v>
      </c>
      <c r="Y11" s="3">
        <f>VLOOKUP(B11,'Inserir dados'!A:F,3,FALSE)</f>
        <v>40</v>
      </c>
      <c r="Z11" s="3">
        <f>VLOOKUP(B11,'Inserir dados'!A:F,4,FALSE)</f>
        <v>5</v>
      </c>
      <c r="AA11" s="1" t="s">
        <v>4</v>
      </c>
      <c r="AB11" s="3">
        <f>VLOOKUP(B11,'Inserir dados'!A:F,5,FALSE)</f>
        <v>704</v>
      </c>
      <c r="AC11" s="3">
        <f>VLOOKUP(B11,'Inserir dados'!A:F,6,FALSE)</f>
        <v>2</v>
      </c>
      <c r="AD11" s="1" t="s">
        <v>4</v>
      </c>
      <c r="AE11" s="1" t="s">
        <v>4</v>
      </c>
      <c r="AT11" s="1" t="s">
        <v>3</v>
      </c>
      <c r="AU11" s="1" t="s">
        <v>4</v>
      </c>
      <c r="AV11" s="1" t="s">
        <v>4</v>
      </c>
      <c r="AW11" s="1" t="s">
        <v>3</v>
      </c>
      <c r="AX11" s="1" t="s">
        <v>3</v>
      </c>
      <c r="AY11" s="1" t="s">
        <v>3</v>
      </c>
      <c r="AZ11" s="1" t="s">
        <v>4</v>
      </c>
      <c r="BA11" s="1" t="s">
        <v>3</v>
      </c>
      <c r="BB11" s="1" t="s">
        <v>4</v>
      </c>
      <c r="BC11" s="1" t="s">
        <v>4</v>
      </c>
      <c r="BD11" s="1" t="s">
        <v>3</v>
      </c>
      <c r="BE11" s="1" t="s">
        <v>4</v>
      </c>
      <c r="BF11" s="1" t="s">
        <v>3</v>
      </c>
      <c r="BG11" s="1" t="s">
        <v>4</v>
      </c>
    </row>
    <row r="12" spans="1:60" x14ac:dyDescent="0.25">
      <c r="A12" s="1" t="s">
        <v>2</v>
      </c>
      <c r="B12" s="3">
        <v>117318</v>
      </c>
      <c r="C12" s="1" t="s">
        <v>3</v>
      </c>
      <c r="AM12" s="1" t="s">
        <v>6</v>
      </c>
      <c r="AN12" s="3">
        <f>VLOOKUP(B12,'Inserir dados'!A:F,3,FALSE)</f>
        <v>0</v>
      </c>
      <c r="AO12" s="3">
        <f>VLOOKUP(B12,'Inserir dados'!A:F,4,FALSE)</f>
        <v>0</v>
      </c>
      <c r="AP12" s="1" t="s">
        <v>4</v>
      </c>
      <c r="AQ12" s="3">
        <f>VLOOKUP(B12,'Inserir dados'!A:F,5,FALSE)</f>
        <v>0</v>
      </c>
      <c r="AR12" s="3">
        <f>VLOOKUP(B12,'Inserir dados'!A:F,6,FALSE)</f>
        <v>0</v>
      </c>
      <c r="AS12" s="1" t="s">
        <v>4</v>
      </c>
      <c r="AT12" s="1" t="s">
        <v>3</v>
      </c>
      <c r="AU12" s="1" t="s">
        <v>4</v>
      </c>
      <c r="AV12" s="1" t="s">
        <v>4</v>
      </c>
      <c r="AW12" s="1" t="s">
        <v>3</v>
      </c>
      <c r="AX12" s="1" t="s">
        <v>3</v>
      </c>
      <c r="AY12" s="1" t="s">
        <v>3</v>
      </c>
      <c r="AZ12" s="1" t="s">
        <v>4</v>
      </c>
      <c r="BA12" s="1" t="s">
        <v>3</v>
      </c>
      <c r="BB12" s="1" t="s">
        <v>4</v>
      </c>
      <c r="BC12" s="1" t="s">
        <v>4</v>
      </c>
      <c r="BD12" s="1" t="s">
        <v>3</v>
      </c>
      <c r="BE12" s="1" t="s">
        <v>4</v>
      </c>
      <c r="BF12" s="1" t="s">
        <v>3</v>
      </c>
    </row>
    <row r="13" spans="1:60" x14ac:dyDescent="0.25">
      <c r="A13" s="1" t="s">
        <v>2</v>
      </c>
      <c r="B13" s="3">
        <v>1406241</v>
      </c>
      <c r="C13" s="2">
        <v>0</v>
      </c>
      <c r="D13" s="2">
        <v>4</v>
      </c>
    </row>
    <row r="14" spans="1:60" x14ac:dyDescent="0.25">
      <c r="A14" s="1" t="s">
        <v>2</v>
      </c>
      <c r="B14" s="3">
        <v>14633</v>
      </c>
      <c r="C14" s="2">
        <v>0</v>
      </c>
      <c r="D14" s="2">
        <v>1</v>
      </c>
    </row>
    <row r="15" spans="1:60" x14ac:dyDescent="0.25">
      <c r="A15" s="1" t="s">
        <v>2</v>
      </c>
      <c r="B15" s="3">
        <v>62680</v>
      </c>
      <c r="C15" s="2">
        <v>0</v>
      </c>
      <c r="D15" s="2">
        <v>4</v>
      </c>
    </row>
    <row r="16" spans="1:60" x14ac:dyDescent="0.25">
      <c r="A16" s="1" t="s">
        <v>2</v>
      </c>
      <c r="B16" s="3">
        <v>117316</v>
      </c>
      <c r="C16" s="2">
        <v>0</v>
      </c>
      <c r="D16" s="2">
        <v>4</v>
      </c>
    </row>
    <row r="17" spans="1:4" x14ac:dyDescent="0.25">
      <c r="A17" s="1" t="s">
        <v>2</v>
      </c>
      <c r="B17" s="3">
        <v>21444</v>
      </c>
      <c r="C17" s="2">
        <v>0</v>
      </c>
      <c r="D17" s="2">
        <v>1</v>
      </c>
    </row>
    <row r="18" spans="1:4" x14ac:dyDescent="0.25">
      <c r="A18" s="1" t="s">
        <v>2</v>
      </c>
      <c r="B18" s="3">
        <v>14634</v>
      </c>
      <c r="C18" s="2">
        <v>0</v>
      </c>
      <c r="D18" s="2">
        <v>1</v>
      </c>
    </row>
    <row r="19" spans="1:4" x14ac:dyDescent="0.25">
      <c r="A19" s="1" t="s">
        <v>2</v>
      </c>
      <c r="B19" s="3">
        <v>14635</v>
      </c>
      <c r="C19" s="2">
        <v>0</v>
      </c>
      <c r="D19" s="2">
        <v>1</v>
      </c>
    </row>
    <row r="20" spans="1:4" x14ac:dyDescent="0.25">
      <c r="A20" s="1" t="s">
        <v>2</v>
      </c>
      <c r="B20" s="3">
        <v>14636</v>
      </c>
      <c r="C20" s="2">
        <v>0</v>
      </c>
      <c r="D20" s="2">
        <v>1</v>
      </c>
    </row>
    <row r="21" spans="1:4" x14ac:dyDescent="0.25">
      <c r="A21" s="1" t="s">
        <v>2</v>
      </c>
      <c r="B21" s="3">
        <v>18369</v>
      </c>
      <c r="C21" s="2">
        <v>0</v>
      </c>
      <c r="D21" s="2">
        <v>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Inserir dados</vt:lpstr>
      <vt:lpstr>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Cleyber Moura da Silva</dc:creator>
  <cp:lastModifiedBy>Cleyber Moura da Silva</cp:lastModifiedBy>
  <dcterms:created xsi:type="dcterms:W3CDTF">2023-03-23T11:51:34Z</dcterms:created>
  <dcterms:modified xsi:type="dcterms:W3CDTF">2023-03-23T13:46:32Z</dcterms:modified>
</cp:coreProperties>
</file>