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B3B95D2F-28DC-42B8-972B-AFFF17948EAD}"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s>
  <externalReferences>
    <externalReference r:id="rId7"/>
  </externalReferences>
  <definedNames>
    <definedName name="_xlnm._FilterDatabase" localSheetId="0" hidden="1">Listas!$S$1:$V$782</definedName>
    <definedName name="_xlnm._FilterDatabase" localSheetId="1" hidden="1">'Plan Presentado 2025'!$A$1:$K$99</definedName>
    <definedName name="Equipos_Ingeniería">#REF!</definedName>
    <definedName name="Indirectos">#REF!</definedName>
    <definedName name="Materiales_Estándar">#REF!</definedName>
    <definedName name="Mes">[1]BD!#REF!</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oporte_a_la_Operació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0" i="1" l="1"/>
  <c r="AJ40" i="1"/>
  <c r="AB39" i="1"/>
  <c r="AJ39" i="1"/>
  <c r="AB38" i="1"/>
  <c r="AJ38" i="1"/>
  <c r="AB37" i="1" l="1"/>
  <c r="AJ37" i="1"/>
  <c r="AJ11" i="1"/>
  <c r="AB11" i="1"/>
  <c r="AL3" i="18"/>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35" i="18"/>
  <c r="AL36" i="18"/>
  <c r="AL37" i="18"/>
  <c r="AL38" i="18"/>
  <c r="AL39" i="18"/>
  <c r="AL40" i="18"/>
  <c r="AL41" i="18"/>
  <c r="AL42" i="18"/>
  <c r="AL43" i="18"/>
  <c r="AL44" i="18"/>
  <c r="AL45" i="18"/>
  <c r="AL46" i="18"/>
  <c r="AL47" i="18"/>
  <c r="AL48" i="18"/>
  <c r="AL49" i="18"/>
  <c r="AL50" i="18"/>
  <c r="AL51" i="18"/>
  <c r="AL52" i="18"/>
  <c r="AL53" i="18"/>
  <c r="AL54" i="18"/>
  <c r="AJ26" i="1"/>
  <c r="AB26" i="1"/>
  <c r="AJ25" i="1"/>
  <c r="AB25" i="1"/>
  <c r="AJ23" i="1"/>
  <c r="AB23" i="1"/>
  <c r="AJ22" i="1"/>
  <c r="AB22" i="1"/>
  <c r="AJ20" i="1"/>
  <c r="AB20" i="1"/>
  <c r="AJ19" i="1"/>
  <c r="AB19" i="1"/>
  <c r="AJ17" i="1"/>
  <c r="AB17" i="1"/>
  <c r="AJ16" i="1"/>
  <c r="AB16" i="1"/>
  <c r="AJ5" i="1"/>
  <c r="AB5" i="1"/>
  <c r="AJ4" i="1"/>
  <c r="AB4" i="1"/>
  <c r="AC43" i="18" l="1"/>
  <c r="AC44" i="18"/>
  <c r="AC45" i="18"/>
  <c r="AC46" i="18"/>
  <c r="AC47" i="18"/>
  <c r="AC48" i="18"/>
  <c r="AC49" i="18"/>
  <c r="AC50" i="18"/>
  <c r="AC51" i="18"/>
  <c r="AC52" i="18"/>
  <c r="AC53" i="18"/>
  <c r="AC54" i="18"/>
  <c r="AK43" i="18"/>
  <c r="AK44" i="18"/>
  <c r="AK45" i="18"/>
  <c r="AK46" i="18"/>
  <c r="AK47" i="18"/>
  <c r="AK48" i="18"/>
  <c r="AK49" i="18"/>
  <c r="AK50" i="18"/>
  <c r="AK51" i="18"/>
  <c r="AK52" i="18"/>
  <c r="AK53" i="18"/>
  <c r="AK54" i="18"/>
  <c r="AC24" i="18" l="1"/>
  <c r="AC25" i="18"/>
  <c r="AC26" i="18"/>
  <c r="AC27" i="18"/>
  <c r="AC28" i="18"/>
  <c r="AC29" i="18"/>
  <c r="AC30" i="18"/>
  <c r="AC31" i="18"/>
  <c r="AC32" i="18"/>
  <c r="AC33" i="18"/>
  <c r="AC34" i="18"/>
  <c r="AC35" i="18"/>
  <c r="AC36" i="18"/>
  <c r="AC37" i="18"/>
  <c r="AC38" i="18"/>
  <c r="AC39" i="18"/>
  <c r="AC40" i="18"/>
  <c r="AC41" i="18"/>
  <c r="AC42" i="18"/>
  <c r="AK24" i="18"/>
  <c r="AK25" i="18"/>
  <c r="AK26" i="18"/>
  <c r="AK27" i="18"/>
  <c r="AK28" i="18"/>
  <c r="AK29" i="18"/>
  <c r="AK30" i="18"/>
  <c r="AK31" i="18"/>
  <c r="AK32" i="18"/>
  <c r="AK33" i="18"/>
  <c r="AK34" i="18"/>
  <c r="AK35" i="18"/>
  <c r="AK36" i="18"/>
  <c r="AK37" i="18"/>
  <c r="AK38" i="18"/>
  <c r="AK39" i="18"/>
  <c r="AK40" i="18"/>
  <c r="AK41" i="18"/>
  <c r="AK42" i="18"/>
  <c r="AC23" i="18"/>
  <c r="AK23" i="18"/>
  <c r="AC4" i="18"/>
  <c r="AC5" i="18"/>
  <c r="AC6" i="18"/>
  <c r="AC7" i="18"/>
  <c r="AC8" i="18"/>
  <c r="AC9" i="18"/>
  <c r="AC10" i="18"/>
  <c r="AC11" i="18"/>
  <c r="AC12" i="18"/>
  <c r="AC13" i="18"/>
  <c r="AC14" i="18"/>
  <c r="AC15" i="18"/>
  <c r="AC16" i="18"/>
  <c r="AC17" i="18"/>
  <c r="AC18" i="18"/>
  <c r="AC19" i="18"/>
  <c r="AC20" i="18"/>
  <c r="AC21" i="18"/>
  <c r="AC22" i="18"/>
  <c r="AK4" i="18"/>
  <c r="AK5" i="18"/>
  <c r="AK6" i="18"/>
  <c r="AK7" i="18"/>
  <c r="AK8" i="18"/>
  <c r="AK9" i="18"/>
  <c r="AK10" i="18"/>
  <c r="AK11" i="18"/>
  <c r="AK12" i="18"/>
  <c r="AK13" i="18"/>
  <c r="AK14" i="18"/>
  <c r="AK15" i="18"/>
  <c r="AK16" i="18"/>
  <c r="AK17" i="18"/>
  <c r="AK18" i="18"/>
  <c r="AK19" i="18"/>
  <c r="AK20" i="18"/>
  <c r="AK21" i="18"/>
  <c r="AK22" i="18"/>
  <c r="AB3" i="1" l="1"/>
  <c r="AB8" i="1" l="1"/>
  <c r="AB9" i="1"/>
  <c r="AB10" i="1"/>
  <c r="AB12" i="1"/>
  <c r="AB13" i="1"/>
  <c r="AB14" i="1"/>
  <c r="AB15" i="1"/>
  <c r="AB18" i="1"/>
  <c r="AB21" i="1"/>
  <c r="AB24" i="1"/>
  <c r="AB27" i="1"/>
  <c r="AB28" i="1"/>
  <c r="AB29" i="1"/>
  <c r="AB30" i="1"/>
  <c r="AB31" i="1"/>
  <c r="AB32" i="1"/>
  <c r="AB33" i="1"/>
  <c r="AB34" i="1"/>
  <c r="AB35" i="1"/>
  <c r="AB36" i="1"/>
  <c r="AJ8" i="1"/>
  <c r="AJ9" i="1"/>
  <c r="AJ10" i="1"/>
  <c r="AJ12" i="1"/>
  <c r="AJ13" i="1"/>
  <c r="AJ14" i="1"/>
  <c r="AJ15" i="1"/>
  <c r="AJ18" i="1"/>
  <c r="AJ21" i="1"/>
  <c r="AJ24" i="1"/>
  <c r="AJ27" i="1"/>
  <c r="AJ28" i="1"/>
  <c r="AJ29" i="1"/>
  <c r="AJ30" i="1"/>
  <c r="AJ31" i="1"/>
  <c r="AJ32" i="1"/>
  <c r="AJ33" i="1"/>
  <c r="AJ34" i="1"/>
  <c r="AJ35" i="1"/>
  <c r="AJ36" i="1"/>
  <c r="AB7" i="1" l="1"/>
  <c r="AJ7" i="1"/>
  <c r="AB6" i="1" l="1"/>
  <c r="AJ6" i="1"/>
  <c r="AK3" i="18"/>
  <c r="AC3" i="18"/>
  <c r="A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R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<sst xmlns="http://schemas.openxmlformats.org/spreadsheetml/2006/main" count="4817" uniqueCount="2070">
  <si>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</si>
  <si>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</si>
  <si>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</si>
  <si>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</si>
  <si>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</si>
  <si>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</si>
  <si>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</si>
  <si>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</si>
  <si>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</si>
  <si>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</si>
  <si>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</si>
  <si>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</si>
  <si>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</si>
  <si>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</si>
  <si>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</si>
  <si>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</si>
  <si>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</si>
  <si>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</si>
  <si>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</si>
  <si>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</si>
  <si>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</si>
  <si>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</si>
  <si>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</si>
  <si>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</si>
  <si>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</si>
  <si>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</si>
  <si>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</si>
  <si>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</si>
  <si>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</si>
  <si>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</si>
  <si>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</si>
  <si>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</si>
  <si>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</si>
  <si>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</si>
  <si>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</si>
  <si>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</si>
  <si>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</si>
  <si>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</si>
  <si>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</si>
  <si>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</si>
  <si>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</si>
  <si>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</si>
  <si>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</si>
  <si>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</si>
  <si>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</si>
  <si>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</si>
  <si>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</si>
  <si>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</si>
  <si>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</si>
  <si>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</si>
  <si>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</si>
  <si>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</si>
  <si>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</si>
  <si>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</si>
  <si>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</si>
  <si>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</si>
  <si>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</si>
  <si>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</si>
  <si>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</si>
  <si>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</si>
  <si>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</si>
  <si>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</si>
  <si>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</si>
  <si>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</si>
  <si>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</si>
  <si>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</si>
  <si>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</si>
  <si>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</si>
  <si>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</si>
  <si>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</si>
  <si>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</si>
  <si>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</si>
  <si>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</si>
  <si>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</si>
  <si>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</si>
  <si>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</si>
  <si>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</si>
  <si>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</si>
  <si>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</si>
  <si>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</si>
  <si>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</si>
  <si>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</si>
  <si>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</si>
  <si>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</si>
  <si>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</si>
  <si>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</si>
  <si>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</si>
  <si>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</si>
  <si>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</si>
  <si>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</si>
  <si>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</si>
  <si>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</si>
  <si>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</si>
  <si>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</si>
  <si>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</si>
  <si>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</si>
  <si>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</si>
  <si>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</si>
  <si>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</si>
  <si>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</si>
  <si>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</si>
  <si>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</si>
  <si>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</si>
  <si>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</si>
  <si>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</si>
  <si>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</si>
  <si>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</si>
  <si>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</si>
  <si>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</si>
  <si>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</si>
  <si>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</si>
  <si>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</si>
  <si>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</si>
  <si>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</si>
  <si>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</si>
  <si>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</si>
  <si>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</si>
  <si>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</si>
  <si>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</si>
  <si>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</si>
  <si>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</si>
  <si>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</si>
  <si>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</si>
  <si>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</si>
  <si>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</si>
  <si>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</si>
  <si>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</si>
  <si>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</si>
  <si>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</si>
  <si>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</si>
  <si>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</si>
  <si>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</si>
  <si>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</si>
  <si>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</si>
  <si>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</si>
  <si>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</si>
  <si>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</si>
  <si>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</si>
  <si>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</si>
  <si>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</si>
  <si>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</si>
  <si>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</si>
  <si>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</si>
  <si>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</si>
  <si>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</si>
  <si>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</si>
  <si>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</si>
  <si>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</si>
  <si>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</si>
  <si>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</si>
  <si>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</si>
  <si>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</si>
  <si>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</si>
  <si>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</si>
  <si>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</si>
  <si>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</si>
  <si>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</si>
  <si>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</si>
  <si>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</si>
  <si>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</si>
  <si>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</si>
  <si>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</si>
  <si>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</si>
  <si>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</si>
  <si>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</si>
  <si>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</si>
  <si>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</si>
  <si>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</si>
  <si>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</si>
  <si>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</si>
  <si>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</si>
  <si>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</si>
  <si>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</si>
  <si>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</si>
  <si>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</si>
  <si>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</si>
  <si>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</si>
  <si>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</si>
  <si>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</si>
  <si>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</si>
  <si>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</si>
  <si>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</si>
  <si>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</si>
  <si>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</si>
  <si>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</si>
  <si>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</si>
  <si>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</si>
  <si>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</si>
  <si>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</si>
  <si>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</si>
  <si>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</si>
  <si>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</si>
  <si>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</si>
  <si>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</si>
  <si>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</si>
  <si>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</si>
  <si>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</si>
  <si>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</si>
  <si>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</si>
  <si>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</si>
  <si>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</si>
  <si>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</si>
  <si>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</si>
  <si>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</si>
  <si>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</si>
  <si>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</si>
  <si>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</si>
  <si>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</si>
  <si>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</si>
  <si>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</si>
  <si>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</si>
  <si>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</si>
  <si>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</si>
  <si>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</si>
  <si>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</si>
  <si>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</si>
  <si>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</si>
  <si>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</si>
  <si>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</si>
  <si>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</si>
  <si>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</si>
  <si>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</si>
  <si>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</si>
  <si>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</si>
  <si>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</si>
  <si>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</si>
  <si>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</si>
  <si>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</si>
  <si>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</si>
  <si>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</si>
  <si>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</si>
  <si>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</si>
  <si>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</si>
  <si>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</si>
  <si>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</si>
  <si>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</si>
  <si>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</si>
  <si>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</si>
  <si>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</si>
  <si>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</si>
  <si>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</si>
  <si>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</si>
  <si>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</si>
  <si>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</si>
  <si>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</si>
  <si>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</si>
  <si>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</si>
  <si>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</si>
  <si>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</si>
  <si>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</si>
  <si>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</si>
  <si>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</si>
  <si>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</si>
  <si>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</si>
  <si>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</si>
  <si>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</si>
  <si>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</si>
  <si>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</si>
  <si>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</si>
  <si>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</si>
  <si>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</si>
  <si>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</si>
  <si>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</si>
  <si>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</si>
  <si>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</si>
  <si>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</si>
  <si>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</si>
  <si>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</si>
  <si>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</si>
  <si>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</si>
  <si>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</si>
  <si>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</si>
  <si>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</si>
  <si>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</si>
  <si>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</si>
  <si>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</si>
  <si>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</si>
  <si>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</si>
  <si>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</si>
  <si>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</si>
  <si>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</si>
  <si>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</si>
  <si>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</si>
  <si>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</si>
  <si>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</si>
  <si>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</si>
  <si>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</si>
  <si>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</si>
  <si>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</si>
  <si>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</si>
  <si>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</si>
  <si>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</si>
  <si>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</si>
  <si>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</si>
  <si>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</si>
  <si>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</si>
  <si>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</si>
  <si>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</si>
  <si>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</si>
  <si>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</si>
  <si>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</si>
  <si>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</si>
  <si>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</si>
  <si>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</si>
  <si>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</si>
  <si>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</si>
  <si>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</si>
  <si>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</si>
  <si>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</si>
  <si>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</si>
  <si>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</si>
  <si>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</si>
  <si>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</si>
  <si>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</si>
  <si>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</si>
  <si>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</si>
  <si>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</si>
  <si>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</si>
  <si>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</si>
  <si>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</si>
  <si>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</si>
  <si>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</si>
  <si>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</si>
  <si>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</si>
  <si>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</si>
  <si>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</si>
  <si>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</si>
  <si>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</si>
  <si>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</si>
  <si>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</si>
  <si>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</si>
  <si>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</si>
  <si>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</si>
  <si>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</si>
  <si>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</si>
  <si>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</si>
  <si>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</si>
  <si>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</si>
  <si>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</si>
  <si>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</si>
  <si>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</si>
  <si>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</si>
  <si>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</si>
  <si>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</si>
  <si>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</si>
  <si>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</si>
  <si>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</si>
  <si>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</si>
  <si>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</si>
  <si>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</si>
  <si>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</si>
  <si>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</si>
  <si>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</si>
  <si>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</si>
  <si>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</si>
  <si>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</si>
  <si>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</si>
  <si>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</si>
  <si>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</si>
  <si>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</si>
  <si>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</si>
  <si>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</si>
  <si>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</si>
  <si>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</si>
  <si>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</si>
  <si>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</si>
  <si>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</si>
  <si>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</si>
  <si>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</si>
  <si>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</si>
  <si>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</si>
  <si>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</si>
  <si>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</si>
  <si>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</si>
  <si>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</si>
  <si>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</si>
  <si>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</si>
  <si>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</si>
  <si>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</si>
  <si>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</si>
  <si>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</si>
  <si>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</si>
  <si>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</si>
  <si>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</si>
  <si>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</si>
  <si>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</si>
  <si>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</si>
  <si>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</si>
  <si>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</si>
  <si>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</si>
  <si>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</si>
  <si>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</si>
  <si>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</si>
  <si>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</si>
  <si>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</si>
  <si>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</si>
  <si>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</si>
  <si>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</si>
  <si>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</si>
  <si>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</si>
  <si>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</si>
  <si>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</si>
  <si>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</si>
  <si>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</si>
  <si>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</si>
  <si>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</si>
  <si>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</si>
  <si>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</si>
  <si>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</si>
  <si>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</si>
  <si>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</si>
  <si>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</si>
  <si>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</si>
  <si>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</si>
  <si>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</si>
  <si>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</si>
  <si>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</si>
  <si>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</si>
  <si>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</si>
  <si>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</si>
  <si>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</si>
  <si>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</si>
  <si>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</si>
  <si>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</si>
  <si>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</si>
  <si>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</si>
  <si>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</si>
  <si>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</si>
  <si>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</si>
  <si>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</si>
  <si>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</si>
  <si>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</si>
  <si>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</si>
  <si>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</si>
  <si>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</si>
  <si>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</si>
  <si>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</si>
  <si>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</si>
  <si>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</si>
  <si>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</si>
  <si>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</si>
  <si>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</si>
  <si>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</si>
  <si>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</si>
  <si>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</si>
  <si>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</si>
  <si>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</si>
  <si>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</si>
  <si>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</si>
  <si>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</si>
  <si>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</si>
  <si>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</si>
  <si>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</si>
  <si>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</si>
  <si>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</si>
  <si>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</si>
  <si>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</si>
  <si>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</si>
  <si>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</si>
  <si>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</si>
  <si>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</si>
  <si>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</si>
  <si>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</si>
  <si>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</si>
  <si>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</si>
  <si>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</si>
  <si>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</si>
  <si>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</si>
  <si>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</si>
  <si>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</si>
  <si>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</si>
  <si>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</si>
  <si>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</si>
  <si>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</si>
  <si>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</si>
  <si>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</si>
  <si>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</si>
  <si>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</si>
  <si>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</si>
  <si>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</si>
  <si>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</si>
  <si>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</si>
  <si>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</si>
  <si>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</si>
  <si>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</si>
  <si>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</si>
  <si>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</si>
  <si>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</si>
  <si>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</si>
  <si>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</si>
  <si>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</si>
  <si>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</si>
  <si>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</si>
  <si>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</si>
  <si>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</si>
  <si>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</si>
  <si>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</si>
  <si>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</si>
  <si>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</si>
  <si>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</si>
  <si>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</si>
  <si>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</si>
  <si>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</si>
  <si>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</si>
  <si>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</si>
  <si>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</si>
  <si>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</si>
  <si>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</si>
  <si>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</si>
  <si>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</si>
  <si>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</si>
  <si>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</si>
  <si>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</si>
  <si>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</si>
  <si>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</si>
  <si>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</si>
  <si>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</si>
  <si>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</si>
  <si>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</si>
  <si>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</si>
  <si>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</si>
  <si>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</si>
  <si>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</si>
  <si>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</si>
  <si>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</si>
  <si>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</si>
  <si>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</si>
  <si>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</si>
  <si>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</si>
  <si>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</si>
  <si>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</si>
  <si>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</si>
  <si>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</si>
  <si>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</si>
  <si>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</si>
  <si>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</si>
  <si>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</si>
  <si>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</si>
  <si>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</si>
  <si>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</si>
  <si>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</si>
  <si>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</si>
  <si>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</si>
  <si>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</si>
  <si>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</si>
  <si>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</si>
  <si>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</si>
  <si>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</si>
  <si>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</si>
  <si>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</si>
  <si>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</si>
  <si>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</si>
  <si>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</si>
  <si>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</si>
  <si>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</si>
  <si>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</si>
  <si>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</si>
  <si>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</si>
  <si>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</si>
  <si>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</si>
  <si>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</si>
  <si>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</si>
  <si>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</si>
  <si>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</si>
  <si>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</si>
  <si>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</si>
  <si>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</si>
  <si>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</si>
  <si>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</si>
  <si>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</si>
  <si>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</si>
  <si>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</si>
  <si>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</si>
  <si>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</si>
  <si>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</si>
  <si>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</si>
  <si>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</si>
  <si>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</si>
  <si>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</si>
  <si>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</si>
  <si>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</si>
  <si>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</si>
  <si>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</si>
  <si>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</si>
  <si>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</si>
  <si>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</si>
  <si>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</si>
  <si>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</si>
  <si>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</si>
  <si>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</si>
  <si>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</si>
  <si>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</si>
  <si>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</si>
  <si>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</si>
  <si>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</si>
  <si>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</si>
  <si>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</si>
  <si>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</si>
  <si>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</si>
  <si>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</si>
  <si>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</si>
  <si>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</si>
  <si>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</si>
  <si>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</si>
  <si>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</si>
  <si>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</si>
  <si>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</si>
  <si>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</si>
  <si>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</si>
  <si>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</si>
  <si>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</si>
  <si>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</si>
  <si>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</si>
  <si>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</si>
  <si>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</si>
  <si>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</si>
  <si>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</si>
  <si>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</si>
  <si>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</si>
  <si>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</si>
  <si>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</si>
  <si>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</si>
  <si>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</si>
  <si>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</si>
  <si>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</si>
  <si>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</si>
  <si>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</si>
  <si>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</si>
  <si>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</si>
  <si>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</si>
  <si>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</si>
  <si>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</si>
  <si>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</si>
  <si>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</si>
  <si>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</si>
  <si>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</si>
  <si>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</si>
  <si>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</si>
  <si>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</si>
  <si>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</si>
  <si>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</si>
  <si>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</si>
  <si>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</si>
  <si>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</si>
  <si>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</si>
  <si>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</si>
  <si>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</si>
  <si>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</si>
  <si>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</si>
  <si>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</si>
  <si>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</si>
  <si>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</si>
  <si>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</si>
  <si>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</si>
  <si>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</si>
  <si>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</si>
  <si>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</si>
  <si>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</si>
  <si>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</si>
  <si>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</si>
  <si>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</si>
  <si>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</si>
  <si>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</si>
  <si>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</si>
  <si>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</si>
  <si>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</si>
  <si>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</si>
  <si>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</si>
  <si>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</si>
  <si>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</si>
  <si>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</si>
  <si>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</si>
  <si>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</si>
  <si>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</si>
  <si>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</si>
  <si>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</si>
  <si>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</si>
  <si>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</si>
  <si>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</si>
  <si>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</si>
  <si>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</si>
  <si>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</si>
  <si>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</si>
  <si>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</si>
  <si>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</si>
  <si>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</si>
  <si>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</si>
  <si>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</si>
  <si>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</si>
  <si>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</si>
  <si>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</si>
  <si>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</si>
  <si>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</si>
  <si>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</si>
  <si>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</si>
  <si>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</si>
  <si>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</si>
  <si>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</si>
  <si>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</si>
  <si>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</si>
  <si>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</si>
  <si>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</si>
  <si>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</si>
  <si>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</si>
  <si>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</si>
  <si>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</si>
  <si>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</si>
  <si>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</si>
  <si>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</si>
  <si>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</si>
  <si>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</si>
  <si>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</si>
  <si>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</si>
  <si>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</si>
  <si>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</si>
  <si>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</si>
  <si>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</si>
  <si>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</si>
  <si>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</si>
  <si>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</si>
  <si>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</si>
  <si>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</si>
  <si>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</si>
  <si>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</si>
  <si>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</si>
  <si>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</si>
  <si>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</si>
  <si>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</si>
  <si>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</si>
  <si>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</si>
  <si>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</si>
  <si>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</si>
  <si>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</si>
  <si>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</si>
  <si>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</si>
  <si>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</si>
  <si>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</si>
  <si>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</si>
  <si>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</si>
  <si>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</si>
  <si>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</si>
  <si>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</si>
  <si>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</si>
  <si>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</si>
  <si>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</si>
  <si>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</si>
  <si>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</si>
  <si>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</si>
  <si>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</si>
  <si>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</si>
  <si>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</si>
  <si>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</si>
  <si>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</si>
  <si>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</si>
  <si>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</si>
  <si>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</si>
  <si>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</si>
  <si>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</si>
  <si>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</si>
  <si>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</si>
  <si>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</si>
  <si>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</si>
  <si>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</si>
  <si>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</si>
  <si>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</si>
  <si>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</si>
  <si>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</si>
  <si>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</si>
  <si>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</si>
  <si>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</si>
  <si>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</si>
  <si>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</si>
  <si>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</si>
  <si>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</si>
  <si>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</si>
  <si>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</si>
  <si>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</si>
  <si>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</si>
  <si>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</si>
  <si>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</si>
  <si>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</si>
  <si>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</si>
  <si>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</si>
  <si>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</si>
  <si>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</si>
  <si>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</si>
  <si>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</si>
  <si>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</si>
  <si>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</si>
  <si>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</si>
  <si>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</si>
  <si>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</si>
  <si>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</si>
  <si>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</si>
  <si>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</si>
  <si>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</si>
  <si>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</si>
  <si>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</si>
  <si>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</si>
  <si>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</si>
  <si>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</si>
  <si>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</si>
  <si>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</si>
  <si>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</si>
  <si>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</si>
  <si>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</si>
  <si>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</si>
  <si>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</si>
  <si>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</si>
  <si>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</si>
  <si>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</si>
  <si>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</si>
  <si>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</si>
  <si>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</si>
  <si>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</si>
  <si>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</si>
  <si>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</si>
  <si>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</si>
  <si>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</si>
  <si>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</si>
  <si>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</si>
  <si>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</si>
  <si>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</si>
  <si>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</si>
  <si>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</si>
  <si>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</si>
  <si>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</si>
  <si>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</si>
  <si>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</si>
  <si>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</si>
  <si>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</si>
  <si>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</si>
  <si>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</si>
  <si>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</si>
  <si>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</si>
  <si>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</si>
  <si>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</si>
  <si>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</si>
  <si>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</si>
  <si>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</si>
  <si>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</si>
  <si>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</si>
  <si>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</si>
  <si>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</si>
  <si>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</si>
  <si>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</si>
  <si>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</si>
  <si>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</si>
  <si>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</si>
  <si>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</si>
  <si>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</si>
  <si>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</si>
  <si>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</si>
  <si>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</si>
  <si>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</si>
  <si>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</si>
  <si>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</si>
  <si>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</si>
  <si>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</si>
  <si>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</si>
  <si>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</si>
  <si>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</si>
  <si>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</si>
  <si>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</si>
  <si>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</si>
  <si>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</si>
  <si>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</si>
  <si>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</si>
  <si>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</si>
  <si>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</si>
  <si>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</si>
  <si>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</si>
  <si>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</si>
  <si>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</si>
  <si>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</si>
  <si>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</si>
  <si>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</si>
  <si>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</si>
  <si>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</si>
  <si>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</si>
  <si>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</si>
  <si>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</si>
  <si>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</si>
  <si>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</si>
  <si>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</si>
  <si>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</si>
  <si>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</si>
  <si>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</si>
  <si>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</si>
  <si>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</si>
  <si>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</si>
  <si>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</si>
  <si>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</si>
  <si>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</si>
  <si>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</si>
  <si>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</si>
  <si>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</si>
  <si>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</si>
  <si>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</si>
  <si>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</si>
  <si>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</si>
  <si>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</si>
  <si>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</si>
  <si>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</si>
  <si>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</si>
  <si>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</si>
  <si>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</si>
  <si>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</si>
  <si>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</si>
  <si>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</si>
  <si>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</si>
  <si>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</si>
  <si>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</si>
  <si>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</si>
  <si>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</si>
  <si>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</si>
  <si>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</si>
  <si>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</si>
  <si>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</si>
  <si>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</si>
  <si>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</si>
  <si>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</si>
  <si>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</si>
  <si>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</si>
  <si>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</si>
  <si>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</si>
  <si>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</si>
  <si>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</si>
  <si>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</si>
  <si>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</si>
  <si>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</si>
  <si>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</si>
  <si>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</si>
  <si>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</si>
  <si>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</si>
  <si>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</si>
  <si>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</si>
  <si>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</si>
  <si>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</si>
  <si>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</si>
  <si>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</si>
  <si>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</si>
  <si>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</si>
  <si>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</si>
  <si>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</si>
  <si>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</si>
  <si>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</si>
  <si>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</si>
  <si>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</si>
  <si>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</si>
  <si>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</si>
  <si>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</si>
  <si>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</si>
  <si>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</si>
  <si>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</si>
  <si>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</si>
  <si>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</si>
  <si>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</si>
  <si>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</si>
  <si>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</si>
  <si>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</si>
  <si>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</si>
  <si>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</si>
  <si>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</si>
  <si>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</si>
  <si>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</si>
  <si>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</si>
  <si>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</si>
  <si>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</si>
  <si>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</si>
  <si>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</si>
  <si>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</si>
  <si>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</si>
  <si>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</si>
  <si>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</si>
  <si>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</si>
  <si>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</si>
  <si>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</si>
  <si>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</si>
  <si>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</si>
  <si>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</si>
  <si>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</si>
  <si>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</si>
  <si>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</si>
  <si>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</si>
  <si>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</si>
  <si>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</si>
  <si>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</si>
  <si>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</si>
  <si>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</si>
  <si>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</si>
  <si>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</si>
  <si>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</si>
  <si>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</si>
  <si>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</si>
  <si>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</si>
  <si>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</si>
  <si>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</si>
  <si>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</si>
  <si>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</si>
  <si>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</si>
  <si>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</si>
  <si>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</si>
  <si>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</si>
  <si>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</si>
  <si>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</si>
  <si>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</si>
  <si>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</si>
  <si>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</si>
  <si>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</si>
  <si>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</si>
  <si>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</si>
  <si>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</si>
  <si>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</si>
  <si>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</si>
  <si>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</si>
  <si>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</si>
  <si>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</si>
  <si>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</si>
  <si>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</si>
  <si>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</si>
  <si>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</si>
  <si>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</si>
  <si>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</si>
  <si>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</si>
  <si>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</si>
  <si>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</si>
  <si>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</si>
  <si>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</si>
  <si>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</si>
  <si>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</si>
  <si>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</si>
  <si>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</si>
  <si>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</si>
  <si>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</si>
  <si>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</si>
  <si>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</si>
  <si>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</si>
  <si>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</si>
  <si>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</si>
  <si>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</si>
  <si>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</si>
  <si>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</si>
  <si>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</si>
  <si>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</si>
  <si>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</si>
  <si>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</si>
  <si>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</si>
  <si>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</si>
  <si>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</si>
  <si>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</si>
  <si>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</si>
  <si>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</si>
  <si>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</si>
  <si>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</si>
  <si>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</si>
  <si>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</si>
  <si>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</si>
  <si>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</si>
  <si>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</si>
  <si>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</si>
  <si>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</si>
  <si>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</si>
  <si>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</si>
  <si>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</si>
  <si>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</si>
  <si>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</si>
  <si>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</si>
  <si>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</si>
  <si>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</si>
  <si>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</si>
  <si>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</si>
  <si>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</si>
  <si>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</si>
  <si>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</si>
  <si>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</si>
  <si>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</si>
  <si>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</si>
  <si>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</si>
  <si>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</si>
  <si>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</si>
  <si>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</si>
  <si>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</si>
  <si>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</si>
  <si>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</si>
  <si>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</si>
  <si>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</si>
  <si>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</si>
  <si>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</si>
  <si>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</si>
  <si>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</si>
  <si>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</si>
  <si>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</si>
  <si>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</si>
  <si>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</si>
  <si>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</si>
  <si>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</si>
  <si>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</si>
  <si>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</si>
  <si>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</si>
  <si>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</si>
  <si>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</si>
  <si>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</si>
  <si>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</si>
  <si>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</si>
  <si>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</si>
  <si>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</si>
  <si>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</si>
  <si>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</si>
  <si>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</si>
  <si>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</si>
  <si>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</si>
  <si>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</si>
  <si>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</si>
  <si>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</si>
  <si>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</si>
  <si>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</si>
  <si>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</si>
  <si>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</si>
  <si>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</si>
  <si>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</si>
  <si>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</si>
  <si>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</si>
  <si>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</si>
  <si>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</si>
  <si>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</si>
  <si>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</si>
  <si>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</si>
  <si>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</si>
  <si>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</si>
  <si>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</si>
  <si>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</si>
  <si>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</si>
  <si>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</si>
  <si>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</si>
  <si>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</si>
  <si>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</si>
  <si>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</si>
  <si>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</si>
  <si>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</si>
  <si>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</si>
  <si>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</si>
  <si>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</si>
  <si>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</si>
  <si>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</si>
  <si>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</si>
  <si>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</si>
  <si>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</si>
  <si>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</si>
  <si>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</si>
  <si>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</si>
  <si>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</si>
  <si>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</si>
  <si>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</si>
  <si>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</si>
  <si>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</si>
  <si>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</si>
  <si>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</si>
  <si>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</si>
  <si>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</si>
  <si>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</si>
  <si>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</si>
  <si>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</si>
  <si>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</si>
  <si>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</si>
  <si>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</si>
  <si>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</si>
  <si>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</si>
  <si>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</si>
  <si>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</si>
  <si>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</si>
  <si>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</si>
  <si>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</si>
  <si>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</si>
  <si>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</si>
  <si>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</si>
  <si>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</si>
  <si>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</si>
  <si>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</si>
  <si>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</si>
  <si>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</si>
  <si>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</si>
  <si>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</si>
  <si>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</si>
  <si>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</si>
  <si>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</si>
  <si>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</si>
  <si>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</si>
  <si>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</si>
  <si>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</si>
  <si>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</si>
  <si>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</si>
  <si>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</si>
  <si>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</si>
  <si>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</si>
  <si>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</si>
  <si>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</si>
  <si>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</si>
  <si>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</si>
  <si>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</si>
  <si>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</si>
  <si>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</si>
  <si>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</si>
  <si>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</si>
  <si>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</si>
  <si>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</si>
  <si>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</si>
  <si>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</si>
  <si>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</si>
  <si>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</si>
  <si>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</si>
  <si>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</si>
  <si>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</si>
  <si>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</si>
  <si>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</si>
  <si>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</si>
  <si>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</si>
  <si>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</si>
  <si>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</si>
  <si>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</si>
  <si>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</si>
  <si>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</si>
  <si>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</si>
  <si>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</si>
  <si>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</si>
  <si>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</si>
  <si>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</si>
  <si>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</si>
  <si>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</si>
  <si>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</si>
  <si>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</si>
  <si>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</si>
  <si>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</si>
  <si>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</si>
  <si>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</si>
  <si>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</si>
  <si>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</si>
  <si>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</si>
  <si>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</si>
  <si>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</si>
  <si>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</si>
  <si>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</si>
  <si>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</si>
  <si>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</si>
  <si>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</si>
  <si>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</si>
  <si>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</si>
  <si>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</si>
  <si>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</si>
  <si>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</si>
  <si>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</si>
  <si>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</si>
  <si>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</si>
  <si>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</si>
  <si>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</si>
  <si>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</si>
  <si>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</si>
  <si>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</si>
  <si>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</si>
  <si>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</si>
  <si>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</si>
  <si>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</si>
  <si>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</si>
  <si>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</si>
  <si>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</si>
  <si>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</si>
  <si>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</si>
  <si>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</si>
  <si>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</si>
  <si>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</si>
  <si>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</si>
  <si>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</si>
  <si>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</si>
  <si>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</si>
  <si>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</si>
  <si>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</si>
  <si>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</si>
  <si>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</si>
  <si>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</si>
  <si>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</si>
  <si>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</si>
  <si>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</si>
  <si>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</si>
  <si>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</si>
  <si>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</si>
  <si>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</si>
  <si>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</si>
  <si>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</si>
  <si>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</si>
  <si>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</si>
  <si>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</si>
  <si>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</si>
  <si>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</si>
  <si>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</si>
  <si>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</si>
  <si>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</si>
  <si>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</si>
  <si>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</si>
  <si>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</si>
  <si>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</si>
  <si>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</si>
  <si>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</si>
  <si>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</si>
  <si>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</si>
  <si>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</si>
  <si>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</si>
  <si>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</si>
  <si>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</si>
  <si>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</si>
  <si>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</si>
  <si>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</si>
  <si>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</si>
  <si>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</si>
  <si>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</si>
  <si>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</si>
  <si>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</si>
  <si>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</si>
  <si>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</si>
  <si>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</si>
  <si>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</si>
  <si>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</si>
  <si>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</si>
  <si>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</si>
  <si>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</si>
  <si>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</si>
  <si>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</si>
  <si>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</si>
  <si>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</si>
  <si>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</si>
  <si>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</si>
  <si>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</si>
  <si>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</si>
  <si>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</si>
  <si>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</si>
  <si>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</si>
  <si>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</si>
  <si>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</si>
  <si>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</si>
  <si>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</si>
  <si>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</si>
  <si>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</si>
  <si>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</si>
  <si>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</si>
  <si>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</si>
  <si>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</si>
  <si>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</si>
  <si>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</si>
  <si>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</si>
  <si>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</si>
  <si>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</si>
  <si>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</si>
  <si>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</si>
  <si>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</si>
  <si>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</si>
  <si>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</si>
  <si>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</si>
  <si>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</si>
  <si>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</si>
  <si>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</si>
  <si>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</si>
  <si>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</si>
  <si>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</si>
  <si>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</si>
  <si>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</si>
  <si>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</si>
  <si>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</si>
  <si>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</si>
  <si>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</si>
  <si>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</si>
  <si>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</si>
  <si>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</si>
  <si>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</si>
  <si>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</si>
  <si>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</si>
  <si>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</si>
  <si>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</si>
  <si>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</si>
  <si>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</si>
  <si>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</si>
  <si>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</si>
  <si>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</si>
  <si>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</si>
  <si>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</si>
  <si>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</si>
  <si>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</si>
  <si>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</si>
  <si>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</si>
  <si>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</si>
  <si>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</si>
  <si>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</si>
  <si>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</si>
  <si>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</si>
  <si>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</si>
  <si>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</si>
  <si>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</si>
  <si>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</si>
  <si>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</si>
  <si>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</si>
  <si>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</si>
  <si>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</si>
  <si>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</si>
  <si>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</si>
  <si>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</si>
  <si>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</si>
  <si>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</si>
  <si>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</si>
  <si>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</si>
  <si>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</si>
  <si>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</si>
  <si>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</si>
  <si>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</si>
  <si>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</si>
  <si>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</si>
  <si>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</si>
  <si>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</si>
  <si>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</si>
  <si>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</si>
  <si>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</si>
  <si>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</si>
  <si>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</si>
  <si>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</si>
  <si>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</si>
  <si>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</si>
  <si>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</si>
  <si>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</si>
  <si>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</si>
  <si>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</si>
  <si>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</si>
  <si>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</si>
  <si>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</si>
  <si>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</si>
  <si>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</si>
  <si>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</si>
  <si>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</si>
  <si>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</si>
  <si>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</si>
  <si>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</si>
  <si>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</si>
  <si>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</si>
  <si>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</si>
  <si>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</si>
  <si>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</si>
  <si>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</si>
  <si>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</si>
  <si>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</si>
  <si>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</si>
  <si>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</si>
  <si>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</si>
  <si>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</si>
  <si>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</si>
  <si>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</si>
  <si>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</si>
  <si>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</si>
  <si>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</si>
  <si>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</si>
  <si>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</si>
  <si>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</si>
  <si>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</si>
  <si>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</si>
  <si>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</si>
  <si>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</si>
  <si>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</si>
  <si>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</si>
  <si>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</si>
  <si>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</si>
  <si>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</si>
  <si>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</si>
  <si>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</si>
  <si>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</si>
  <si>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</si>
  <si>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</si>
  <si>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</si>
  <si>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</si>
  <si>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</si>
  <si>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</si>
  <si>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</si>
  <si>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</si>
  <si>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</si>
  <si>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</si>
  <si>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</si>
  <si>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</si>
  <si>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</si>
  <si>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</si>
  <si>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</si>
  <si>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</si>
  <si>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</si>
  <si>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</si>
  <si>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</si>
  <si>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</si>
  <si>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</si>
  <si>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</si>
  <si>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</si>
  <si>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</si>
  <si>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</si>
  <si>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</si>
  <si>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</si>
  <si>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</si>
  <si>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</si>
  <si>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</si>
  <si>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</si>
  <si>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</si>
  <si>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</si>
  <si>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</si>
  <si>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</si>
  <si>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</si>
  <si>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</si>
  <si>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</si>
  <si>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</si>
  <si>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</si>
  <si>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</si>
  <si>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</si>
  <si>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</si>
  <si>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</si>
  <si>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</si>
  <si>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</si>
  <si>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</si>
  <si>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</si>
  <si>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</si>
  <si>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</si>
  <si>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</si>
  <si>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</si>
  <si>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</si>
  <si>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</si>
  <si>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</si>
  <si>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</si>
  <si>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</si>
  <si>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</si>
  <si>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</si>
  <si>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</si>
  <si>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</si>
  <si>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</si>
  <si>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</si>
  <si>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</si>
  <si>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</si>
  <si>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</si>
  <si>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</si>
  <si>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</si>
  <si>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</si>
  <si>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</si>
  <si>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</si>
  <si>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</si>
  <si>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</si>
  <si>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</si>
  <si>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</si>
  <si>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</si>
  <si>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</si>
  <si>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</si>
  <si>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</si>
  <si>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</si>
  <si>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</si>
  <si>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</si>
  <si>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</si>
  <si>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</si>
  <si>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</si>
  <si>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</si>
  <si>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</si>
  <si>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</si>
  <si>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</si>
  <si>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</si>
  <si>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</si>
  <si>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</si>
  <si>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</si>
  <si>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</si>
  <si>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</si>
  <si>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</si>
  <si>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</si>
  <si>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</si>
  <si>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</si>
  <si>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</si>
  <si>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</si>
  <si>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</si>
  <si>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</si>
  <si>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</si>
  <si>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</si>
  <si>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</si>
  <si>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</si>
  <si>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</si>
  <si>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</si>
  <si>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</si>
  <si>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</si>
  <si>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</si>
  <si>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</si>
  <si>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</si>
  <si>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</si>
  <si>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</si>
  <si>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</si>
  <si>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</si>
  <si>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</si>
  <si>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</si>
  <si>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</si>
  <si>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</si>
  <si>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</si>
  <si>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</si>
  <si>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</si>
  <si>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</si>
  <si>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</si>
  <si>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</si>
  <si>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</si>
  <si>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</si>
  <si>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</si>
  <si>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</si>
  <si>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</si>
  <si>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</si>
  <si>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</si>
  <si>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</si>
  <si>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</si>
  <si>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</si>
  <si>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</si>
  <si>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</si>
  <si>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</si>
  <si>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</si>
  <si>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</si>
  <si>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</si>
  <si>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</si>
  <si>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</si>
  <si>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</si>
  <si>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</si>
  <si>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</si>
  <si>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</si>
  <si>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</si>
  <si>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</si>
  <si>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</si>
  <si>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</si>
  <si>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</si>
  <si>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</si>
  <si>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</si>
  <si>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</si>
  <si>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</si>
  <si>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</si>
  <si>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</si>
  <si>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</si>
  <si>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</si>
  <si>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</si>
  <si>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</si>
  <si>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</si>
  <si>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</si>
  <si>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</si>
  <si>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</si>
  <si>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</si>
  <si>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</si>
  <si>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</si>
  <si>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</si>
  <si>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</si>
  <si>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</si>
  <si>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</si>
  <si>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</si>
  <si>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</si>
  <si>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</si>
  <si>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</si>
  <si>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</si>
  <si>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</si>
  <si>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</si>
  <si>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</si>
  <si>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</si>
  <si>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</si>
  <si>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</si>
  <si>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</si>
  <si>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</si>
  <si>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</si>
  <si>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</si>
  <si>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</si>
  <si>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</si>
  <si>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</si>
  <si>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</si>
  <si>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</si>
  <si>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</si>
  <si>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</si>
  <si>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</si>
  <si>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</si>
  <si>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</si>
  <si>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</si>
  <si>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</si>
  <si>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</si>
  <si>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</si>
  <si>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</si>
  <si>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</si>
  <si>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</si>
  <si>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</si>
  <si>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</si>
  <si>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</si>
  <si>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</si>
  <si>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</si>
  <si>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</si>
  <si>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</si>
  <si>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</si>
  <si>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</si>
  <si>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</si>
  <si>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</si>
  <si>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</si>
  <si>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</si>
  <si>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</si>
  <si>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</si>
  <si>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</si>
  <si>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</si>
  <si>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</si>
  <si>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</si>
  <si>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</si>
  <si>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</si>
  <si>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</si>
  <si>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</si>
  <si>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</si>
  <si>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</si>
  <si>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</si>
  <si>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</si>
  <si>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</si>
  <si>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</si>
  <si>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</si>
  <si>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</si>
  <si>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</si>
  <si>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</si>
  <si>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</si>
  <si>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</si>
  <si>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</si>
  <si>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</si>
  <si>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</si>
  <si>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</si>
  <si>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</si>
  <si>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</si>
  <si>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</si>
  <si>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</si>
  <si>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</si>
  <si>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</si>
  <si>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</si>
  <si>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</si>
  <si>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</si>
  <si>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</si>
  <si>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</si>
  <si>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</si>
  <si>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</si>
  <si>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</si>
  <si>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</si>
  <si>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</si>
  <si>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</si>
  <si>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</si>
  <si>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</si>
  <si>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</si>
  <si>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</si>
  <si>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</si>
  <si>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</si>
  <si>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</si>
  <si>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</si>
  <si>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</si>
  <si>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</si>
  <si>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</si>
  <si>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</si>
  <si>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</si>
  <si>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</si>
  <si>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</si>
  <si>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</si>
  <si>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</si>
  <si>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</si>
  <si>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</si>
  <si>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</si>
  <si>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</si>
  <si>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</si>
  <si>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</si>
  <si>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</si>
  <si>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</si>
  <si>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</si>
  <si>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</si>
  <si>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</si>
  <si>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</si>
  <si>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</si>
  <si>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</si>
  <si>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</si>
  <si>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</si>
  <si>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</si>
  <si>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</si>
  <si>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</si>
  <si>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</si>
  <si>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</si>
  <si>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</si>
  <si>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</si>
  <si>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</si>
  <si>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</si>
  <si>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</si>
  <si>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</si>
  <si>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</si>
  <si>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</si>
  <si>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</si>
  <si>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</si>
  <si>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</si>
  <si>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</si>
  <si>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</si>
  <si>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</si>
  <si>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</si>
  <si>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</si>
  <si>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</si>
  <si>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</si>
  <si>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</si>
  <si>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</si>
  <si>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</si>
  <si>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</si>
  <si>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</si>
  <si>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</si>
  <si>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</si>
  <si>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</si>
  <si>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</si>
  <si>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</si>
  <si>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</si>
  <si>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</si>
  <si>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</si>
  <si>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</si>
  <si>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</si>
  <si>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</si>
  <si>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</si>
  <si>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</si>
  <si>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</si>
  <si>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</si>
  <si>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</si>
  <si>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</si>
  <si>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</si>
  <si>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</si>
  <si>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</si>
  <si>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</si>
  <si>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</si>
  <si>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</si>
  <si>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</si>
  <si>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</si>
  <si>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</si>
  <si>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</si>
  <si>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</si>
  <si>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</si>
  <si>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</si>
  <si>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</si>
  <si>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</si>
  <si>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</si>
  <si>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</si>
  <si>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</si>
  <si>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</si>
  <si>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</si>
  <si>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</si>
  <si>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</si>
  <si>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</si>
  <si>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</si>
  <si>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</si>
  <si>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</si>
  <si>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</si>
  <si>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</si>
  <si>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</si>
  <si>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</si>
  <si>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</si>
  <si>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</si>
  <si>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</si>
  <si>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</si>
  <si>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</si>
  <si>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</si>
  <si>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</si>
  <si>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</si>
  <si>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</si>
  <si>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</si>
  <si>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</si>
  <si>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</si>
  <si>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</si>
  <si>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</si>
  <si>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</si>
  <si>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</si>
  <si>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</si>
  <si>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</si>
  <si>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</si>
  <si>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</si>
  <si>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</si>
  <si>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</si>
  <si>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</si>
  <si>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</si>
  <si>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</si>
  <si>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</si>
  <si>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</si>
  <si>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</si>
  <si>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</si>
  <si>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</si>
  <si>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</si>
  <si>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</si>
  <si>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</si>
  <si>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</si>
  <si>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</si>
  <si>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</si>
  <si>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</si>
  <si>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</si>
  <si>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</si>
  <si>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</si>
  <si>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</si>
  <si>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</si>
  <si>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</si>
  <si>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</si>
  <si>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</si>
  <si>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</si>
  <si>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</si>
  <si>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</si>
  <si>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</si>
  <si>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</si>
  <si>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</si>
  <si>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</si>
  <si>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</si>
  <si>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</si>
  <si>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</si>
  <si>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</si>
  <si>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</si>
  <si>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</si>
  <si>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</si>
  <si>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</si>
  <si>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</si>
  <si>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</si>
  <si>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</si>
  <si>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</si>
  <si>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</si>
  <si>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</si>
  <si>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</si>
  <si>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</si>
  <si>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</si>
  <si>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</si>
  <si>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</si>
  <si>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</si>
  <si>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</si>
  <si>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</si>
  <si>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</si>
  <si>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</si>
  <si>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</si>
  <si>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</si>
  <si>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</si>
  <si>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</si>
  <si>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</si>
  <si>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</si>
  <si>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</si>
  <si>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</si>
  <si>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</si>
  <si>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</si>
  <si>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</si>
  <si>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</si>
  <si>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</si>
  <si>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</si>
  <si>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</si>
  <si>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</si>
  <si>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</si>
  <si>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</si>
  <si>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</si>
  <si>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</si>
  <si>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</si>
  <si>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</si>
  <si>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</si>
  <si>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</si>
  <si>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</si>
  <si>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</si>
  <si>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</si>
  <si>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</si>
  <si>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</si>
  <si>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</si>
  <si>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</si>
  <si>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</si>
  <si>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</si>
  <si>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</si>
  <si>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</si>
  <si>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</si>
  <si>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</si>
  <si>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</si>
  <si>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</si>
  <si>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</si>
  <si>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</si>
  <si>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</si>
  <si>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</si>
  <si>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</si>
  <si>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</si>
  <si>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</si>
  <si>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</si>
  <si>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</si>
  <si>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</si>
  <si>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</si>
  <si>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</si>
  <si>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</si>
  <si>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</si>
  <si>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</si>
  <si>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</si>
  <si>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</si>
  <si>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</si>
  <si>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</si>
  <si>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</si>
  <si>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</si>
  <si>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</si>
  <si>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</si>
  <si>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</si>
  <si>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</si>
  <si>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</si>
  <si>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</si>
  <si>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</si>
  <si>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</si>
  <si>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</si>
  <si>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</si>
  <si>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</si>
  <si>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</si>
  <si>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</si>
  <si>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</si>
  <si>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</si>
  <si>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</si>
  <si>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</si>
  <si>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</si>
  <si>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</si>
  <si>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FIBRA DE VIDRIO</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</si>
  <si>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</si>
  <si>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</si>
  <si>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</si>
  <si>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</si>
  <si>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</si>
  <si>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</si>
  <si>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</si>
  <si>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</si>
  <si>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</si>
  <si>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</si>
  <si>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</si>
  <si>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</si>
  <si>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</si>
  <si>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</si>
  <si>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</si>
  <si>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</si>
  <si>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</si>
  <si>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</si>
  <si>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</si>
  <si>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</si>
  <si>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</si>
  <si>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</si>
  <si>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</si>
  <si>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</si>
  <si>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</si>
  <si>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</si>
  <si>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</si>
  <si>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</si>
  <si>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</si>
  <si>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</si>
  <si>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</si>
  <si>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</si>
  <si>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</si>
  <si>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</si>
  <si>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</si>
  <si>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</si>
  <si>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</si>
  <si>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</si>
  <si>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</si>
  <si>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</si>
  <si>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</si>
  <si>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</si>
  <si>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</si>
  <si>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</si>
  <si>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</si>
  <si>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</si>
  <si>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</si>
  <si>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</si>
  <si>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</si>
  <si>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</si>
  <si>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</si>
  <si>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</si>
  <si>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</si>
  <si>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</si>
  <si>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</si>
  <si>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</si>
  <si>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</si>
  <si>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</si>
  <si>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</si>
  <si>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</si>
  <si>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</si>
  <si>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</si>
  <si>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</si>
  <si>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</si>
  <si>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</si>
  <si>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</si>
  <si>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</si>
  <si>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</si>
  <si>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</si>
  <si>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</si>
  <si>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P113</t>
  </si>
  <si>
    <t>P114</t>
  </si>
  <si>
    <t>P115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</si>
</sst>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4"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7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23">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J40" totalsRowShown="0" headerRowDxfId="222" dataDxfId="220" headerRowBorderDxfId="221" tableBorderDxfId="219" totalsRowBorderDxfId="218">
  <tableColumns count="34">
    <tableColumn id="13" xr3:uid="{00000000-0010-0000-0000-00000D000000}" name="Código FID_x000a_GIT" dataDxfId="217"/>
    <tableColumn id="3" xr3:uid="{00000000-0010-0000-0000-000003000000}" name="Nombre del proyecto" dataDxfId="216"/>
    <tableColumn id="4" xr3:uid="{00000000-0010-0000-0000-000004000000}" name="Tipo inversión" dataDxfId="215"/>
    <tableColumn id="5" xr3:uid="{00000000-0010-0000-0000-000005000000}" name="Código línea" dataDxfId="214"/>
    <tableColumn id="8" xr3:uid="{00000000-0010-0000-0000-000008000000}" name="Municipio" dataDxfId="213"/>
    <tableColumn id="11" xr3:uid="{00000000-0010-0000-0000-00000B000000}" name="Cantidad" dataDxfId="212"/>
    <tableColumn id="14" xr3:uid="{00000000-0010-0000-0000-00000E000000}" name="Codigo. Transformador (1T,2T,3T,4T,5T)" dataDxfId="211"/>
    <tableColumn id="49" xr3:uid="{065B5FCE-8888-4611-A687-3B53FAEBF6FE}" name="Ubicación" dataDxfId="210"/>
    <tableColumn id="15" xr3:uid="{00000000-0010-0000-0000-00000F000000}" name="Nombre" dataDxfId="209"/>
    <tableColumn id="16" xr3:uid="{00000000-0010-0000-0000-000010000000}" name="Contrato/Soporte" dataDxfId="208"/>
    <tableColumn id="18" xr3:uid="{00000000-0010-0000-0000-000012000000}" name="Nombre de la Plantilla" dataDxfId="207"/>
    <tableColumn id="51" xr3:uid="{7A550EBF-21EF-4AF3-8AE4-62FAFD9A5926}" name="Nivel de Tension" dataDxfId="206"/>
    <tableColumn id="50" xr3:uid="{424390D4-1A40-40C3-B957-DE05E9AC095F}" name="Norma" dataDxfId="205"/>
    <tableColumn id="34" xr3:uid="{EB39013D-EA66-4796-B653-AC49F374EFC3}" name="Apoyo" dataDxfId="204"/>
    <tableColumn id="48" xr3:uid="{981E18A0-60B3-43DE-8E59-EB37151478AD}" name="Tipo" dataDxfId="203"/>
    <tableColumn id="33" xr3:uid="{C13CC532-8E9A-4FA8-AD7A-04D6F2B5C78B}" name="Material" dataDxfId="202"/>
    <tableColumn id="30" xr3:uid="{6394210B-05BD-46FC-9051-8902F886D987}" name="Altura" dataDxfId="201"/>
    <tableColumn id="27" xr3:uid="{75269B24-4EEE-4541-A1C5-F278A2A00828}" name="Poblacion" dataDxfId="200"/>
    <tableColumn id="43" xr3:uid="{E5BEF3FB-9722-4267-B874-7224C6EBADF4}" name="Disposicion" dataDxfId="199"/>
    <tableColumn id="42" xr3:uid="{334EE9C2-25D4-4080-AFA6-D11D60C7021A}" name="KGF" dataDxfId="198"/>
    <tableColumn id="35" xr3:uid="{39E2DA5D-2CC2-4C61-8CDE-2FC319F04BEE}" name="Tipo Red" dataDxfId="197"/>
    <tableColumn id="19" xr3:uid="{22A17739-1A14-426F-9FF6-55EA7162C06F}" name="Codigo Inventario" dataDxfId="196"/>
    <tableColumn id="12" xr3:uid="{5BF9CFA9-C38D-47CB-99A7-B70C2B23AD81}" name="Fecha Instalacion_x000a_DD/MM/YYYY" dataDxfId="195"/>
    <tableColumn id="9" xr3:uid="{00000000-0010-0000-0000-000009000000}" name="Unidad Constructiva" dataDxfId="194"/>
    <tableColumn id="47" xr3:uid="{549E9DD7-D5C5-4C35-8A2A-803129EAD16F}" name="Identificador" dataDxfId="193"/>
    <tableColumn id="17" xr3:uid="{00000000-0010-0000-0000-000011000000}" name="DESCRIPCION" dataDxfId="192">
      <calculatedColumnFormula>IF(Estructuras_N1[[#This Row],[Unidad Constructiva]]&lt;&gt;"",VLOOKUP(Estructuras_N1[[#This Row],[Unidad Constructiva]],Listas!S:T,2,0),"Identifique la UC")</calculatedColumnFormula>
    </tableColumn>
    <tableColumn id="24" xr3:uid="{00000000-0010-0000-0000-000018000000}" name="Código FID_rep" dataDxfId="191"/>
    <tableColumn id="25" xr3:uid="{00000000-0010-0000-0000-000019000000}" name="Número de conductores_rep" dataDxfId="190"/>
    <tableColumn id="23" xr3:uid="{00000000-0010-0000-0000-000017000000}" name="Cantidad_rep" dataDxfId="189"/>
    <tableColumn id="28" xr3:uid="{00000000-0010-0000-0000-00001C000000}" name="Rpp_rep" dataDxfId="188"/>
    <tableColumn id="26" xr3:uid="{00000000-0010-0000-0000-00001A000000}" name="Año entrada operación_rep" dataDxfId="187"/>
    <tableColumn id="29" xr3:uid="{AC207EEE-E78B-4D5C-A5DC-88A8EA0C33A4}" name="Tipo inventario" dataDxfId="186"/>
    <tableColumn id="20" xr3:uid="{00000000-0010-0000-0000-000014000000}" name="Codigo UC_rep" dataDxfId="185"/>
    <tableColumn id="21" xr3:uid="{00000000-0010-0000-0000-000015000000}" name="DESCRIPCION_rep" dataDxfId="184">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L54" totalsRowShown="0" headerRowDxfId="183" dataDxfId="181" headerRowBorderDxfId="182" tableBorderDxfId="180" totalsRowBorderDxfId="179">
  <autoFilter ref="A2:AL54" xr:uid="{00000000-0009-0000-0100-000001000000}">
    <filterColumn colId="26">
      <filters>
        <filter val="3/8"/>
      </filters>
    </filterColumn>
  </autoFilter>
  <tableColumns count="38">
    <tableColumn id="13" xr3:uid="{0CD9F3CE-97BD-4D1C-9398-E6EBF69CB3F6}" name="Coordenada_X1_x000a_LONGITUD" dataDxfId="178"/>
    <tableColumn id="35" xr3:uid="{9401ED2D-72EA-493A-B973-E1EED822968E}" name="Coordenada_Y1_x000a_LATITUD" dataDxfId="177"/>
    <tableColumn id="34" xr3:uid="{DBDA1401-4841-4050-B75A-F867F361B9D9}" name="Identificador_1" dataDxfId="176"/>
    <tableColumn id="33" xr3:uid="{30A08B29-0852-4861-B812-1F275C933918}" name="Coordenada_X2_x000a_LONGITUD2" dataDxfId="175"/>
    <tableColumn id="30" xr3:uid="{547F069A-3BAD-4A59-B347-8B15642CE38D}" name="Coordenada_Y2_x000a_LATITUD3" dataDxfId="174"/>
    <tableColumn id="42" xr3:uid="{AFB128DE-FFB7-437D-9501-8D3C5DA81B0C}" name="Identificador_2" dataDxfId="173"/>
    <tableColumn id="50" xr3:uid="{FE68561D-8BC2-44DC-B7FF-6EDB29A3A443}" name="Nivel de Tension" dataDxfId="172"/>
    <tableColumn id="51" xr3:uid="{7BEA3236-BABA-4610-9B22-9D1D03E40127}" name="Código FID_x000a_GIT" dataDxfId="171"/>
    <tableColumn id="3" xr3:uid="{62E90487-A39C-4A57-99E5-D332C16F83A2}" name="Nombre del proyecto" dataDxfId="170"/>
    <tableColumn id="4" xr3:uid="{62CC2631-B5AF-4B59-90B5-CDB827AEA973}" name="Tipo inversión" dataDxfId="169"/>
    <tableColumn id="5" xr3:uid="{67AB60BA-3B87-45F2-9698-0EFEDD72BBF8}" name="Código línea" dataDxfId="168"/>
    <tableColumn id="8" xr3:uid="{76BFC052-2CE4-44A2-BB8C-0CE69729DD9B}" name="Municipio" dataDxfId="167"/>
    <tableColumn id="11" xr3:uid="{D6ACB69B-86B8-406A-8C4D-B2F567C3A0A3}" name="Cantidad" dataDxfId="166"/>
    <tableColumn id="14" xr3:uid="{74A978B1-380D-47B6-821A-A655D9FEEEB4}" name="Codigo. Transformador (1T,2T,3T,4T,5T)" dataDxfId="165"/>
    <tableColumn id="52" xr3:uid="{DF269C25-B64F-43DF-9EBC-F59A3F33A73B}" name="Ubicación" dataDxfId="164"/>
    <tableColumn id="15" xr3:uid="{68CAB710-8E5A-4FDA-989E-E8606458B0A1}" name="Nombre" dataDxfId="163"/>
    <tableColumn id="16" xr3:uid="{975C370C-0A1C-4FC3-85CE-93153DD1686D}" name="Contrato/Soporte" dataDxfId="162"/>
    <tableColumn id="18" xr3:uid="{2E40DD17-A32D-4225-888B-B1B7AD22BC10}" name="Nombre de la Plantilla" dataDxfId="161"/>
    <tableColumn id="19" xr3:uid="{E20D9CFD-D0F2-4F2A-9069-CA83954294AA}" name="Fases" dataDxfId="160"/>
    <tableColumn id="53" xr3:uid="{EB98FF4D-CFDB-4C49-ADDC-50B4B5A4E95F}" name="Sobrepuesto" dataDxfId="159"/>
    <tableColumn id="48" xr3:uid="{371A4E99-C9E0-46D2-B14A-B9E075F9B709}" name="Número de conductores" dataDxfId="158"/>
    <tableColumn id="43" xr3:uid="{F6463E47-BCD7-4FB6-A782-79CA3F903F67}" name="Fecha Instalacion_x000a_DD/MM/YYYY" dataDxfId="157"/>
    <tableColumn id="49" xr3:uid="{D2A51424-9398-4023-BF36-ABB2EB6BDC8B}" name="CLASE" dataDxfId="156"/>
    <tableColumn id="47" xr3:uid="{4285CC13-9892-4925-91F7-F3822DCB7DDC}" name="POBLACION" dataDxfId="155"/>
    <tableColumn id="46" xr3:uid="{F562A19C-E448-41E5-8300-8178456966F4}" name="TIPO" dataDxfId="154"/>
    <tableColumn id="45" xr3:uid="{31F27A70-4CAC-4B6C-8EC9-EA4FB281E148}" name="MATERIAL" dataDxfId="153"/>
    <tableColumn id="44" xr3:uid="{04E65639-5E4C-4D05-9DAB-2B2997C35BA5}" name="CALIBRE" dataDxfId="152"/>
    <tableColumn id="9" xr3:uid="{DAA76C58-B1FE-4F88-BF98-CBA7D20B75F0}" name="Unidad Constructiva" dataDxfId="151"/>
    <tableColumn id="17" xr3:uid="{3FE9961B-82F8-40D2-B3C0-649E3DF33691}" name="DESCRIPCION" dataDxfId="150">
      <calculatedColumnFormula>IF(Estructuras_N167[[#This Row],[Unidad Constructiva]]&lt;&gt;"",VLOOKUP(Estructuras_N167[[#This Row],[Unidad Constructiva]],Listas!S:T,2,0),"Identifique la UC")</calculatedColumnFormula>
    </tableColumn>
    <tableColumn id="24" xr3:uid="{40CD7913-C7B0-46B3-B1D0-2C58F165A9ED}" name="Código FID_rep" dataDxfId="149"/>
    <tableColumn id="25" xr3:uid="{C7D26205-061C-4E11-B00A-F4D4DBC2D5F1}" name="Número de conductores_rep" dataDxfId="148"/>
    <tableColumn id="23" xr3:uid="{A983AC3D-4C98-465C-995D-EA956D8B83EE}" name="Cantidad_rep" dataDxfId="147"/>
    <tableColumn id="28" xr3:uid="{CBDBCB40-08DF-46E7-B9A7-130939122030}" name="Rpp_rep" dataDxfId="146"/>
    <tableColumn id="26" xr3:uid="{5DF88D19-8FF6-44B7-A3F1-8F980CC7A229}" name="Año entrada operación_rep" dataDxfId="145"/>
    <tableColumn id="29" xr3:uid="{D5F785BE-521F-41B6-940E-BAF27D8356A6}" name="Tipo inventario" dataDxfId="144"/>
    <tableColumn id="20" xr3:uid="{7A1077EC-23FD-46C7-ADD3-7D70BBB1BCF6}" name="Codigo UC_rep" dataDxfId="143"/>
    <tableColumn id="21" xr3:uid="{0A961D63-1C2B-495A-8B47-B4C2106F6E85}" name="DESCRIPCION_rep" dataDxfId="142">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1">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0" dataDxfId="138" headerRowBorderDxfId="139" tableBorderDxfId="137" totalsRowBorderDxfId="136">
  <autoFilter ref="A2:AA3" xr:uid="{00000000-0009-0000-0100-000001000000}"/>
  <tableColumns count="27">
    <tableColumn id="19" xr3:uid="{EA0985EA-3583-49A2-84B5-1AB9992A759D}" name="Coordenada_X1_x000a_LONGITUD" dataDxfId="135"/>
    <tableColumn id="27" xr3:uid="{CFC04BD4-FBD9-4C0B-9596-7755FCD5F841}" name="Coordenada_Y1_x000a_LATITUD" dataDxfId="134"/>
    <tableColumn id="13" xr3:uid="{CB2514D2-C911-4BF1-80E5-C40E34AB03DB}" name="Código FID_x000a_GIT" dataDxfId="133"/>
    <tableColumn id="3" xr3:uid="{1524E11A-317E-4019-8FEA-89453DCED7E1}" name="Nombre del proyecto" dataDxfId="132"/>
    <tableColumn id="4" xr3:uid="{CB2CBAC2-5027-4CAA-B54E-CD80E7C6F60F}" name="Tipo inversión" dataDxfId="131"/>
    <tableColumn id="5" xr3:uid="{197D0A5D-1663-4AC7-99DF-D0C02FB69A36}" name="Código línea" dataDxfId="130"/>
    <tableColumn id="8" xr3:uid="{91FCA320-F0C2-401E-8521-F6046BAA47A7}" name="Municipio" dataDxfId="129"/>
    <tableColumn id="11" xr3:uid="{1B4C23C1-5839-4FF0-9D4F-AB9F8DA06FC0}" name="Cantidad" dataDxfId="128"/>
    <tableColumn id="14" xr3:uid="{627EBD31-7EB9-4CEF-A11E-F8B3DD765056}" name="Codigo. Transformador (1T,2T,3T,4T,5T)" dataDxfId="127"/>
    <tableColumn id="12" xr3:uid="{4525BB08-3FC7-4F7D-9C82-2FA6EB1D95CC}" name="Ubicación" dataDxfId="126"/>
    <tableColumn id="15" xr3:uid="{57D30039-4E44-40FC-9485-A82A9F07BCD1}" name="Nombre" dataDxfId="125"/>
    <tableColumn id="16" xr3:uid="{A1327945-4C3C-4AE8-BB30-6E2DE81954B1}" name="Contrato/Soporte" dataDxfId="124"/>
    <tableColumn id="18" xr3:uid="{589FD12D-946E-42BB-BDC7-DAA89BAFCC96}" name="Nombre de la Plantilla" dataDxfId="123"/>
    <tableColumn id="10" xr3:uid="{3AB2F623-18B6-4924-8E93-483E6378A622}" name="Nivel de Tension" dataDxfId="122"/>
    <tableColumn id="53" xr3:uid="{857E8CF5-D6C3-4A5B-AA95-E0B72A0A7853}" name="Fase" dataDxfId="121"/>
    <tableColumn id="7" xr3:uid="{DC251749-A8D4-4DB9-9D34-0E0621EB9508}" name="Fecha Instalacion_x000a_DD/MM/YYYY" dataDxfId="120"/>
    <tableColumn id="9" xr3:uid="{3740D7D3-CED0-4112-8423-A734C92DD01A}" name="Unidad Constructiva" dataDxfId="119"/>
    <tableColumn id="48" xr3:uid="{DEFA99AF-69BC-44C7-9537-404639D4E7BA}" name="Identificador" dataDxfId="118"/>
    <tableColumn id="17" xr3:uid="{F01A7BC0-2C26-44A5-BDCC-98D324A17046}" name="DESCRIPCION" dataDxfId="117"/>
    <tableColumn id="24" xr3:uid="{294345B8-30A9-4FE3-89A4-A4B58F98E9D1}" name="Código FID_rep" dataDxfId="116"/>
    <tableColumn id="25" xr3:uid="{D5871DC2-3110-4888-9422-C5BAF13B12F6}" name="Número de conductores_rep" dataDxfId="115"/>
    <tableColumn id="23" xr3:uid="{5E508EBD-6474-4561-B02B-CE1BD3FA0972}" name="Cantidad_rep" dataDxfId="114"/>
    <tableColumn id="28" xr3:uid="{2FE40843-C9D2-46DB-958E-73A0E2788871}" name="Rpp_rep" dataDxfId="113"/>
    <tableColumn id="26" xr3:uid="{A8BE82AD-C6ED-445B-9E3A-53B02B2550A3}" name="Año entrada operación_rep" dataDxfId="112"/>
    <tableColumn id="29" xr3:uid="{36B3832C-93BD-4EE5-9F33-1B46065ECAC2}" name="Tipo inventario" dataDxfId="111"/>
    <tableColumn id="20" xr3:uid="{1658BD0E-64B1-4402-A4B1-BAA0480E75A3}" name="Codigo UC_rep" dataDxfId="110"/>
    <tableColumn id="21" xr3:uid="{BD3E07E3-3518-4BA4-A701-5DC99F496185}" name="DESCRIPCION_rep" dataDxfId="109"/>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08" dataDxfId="106" headerRowBorderDxfId="107" tableBorderDxfId="105" totalsRowBorderDxfId="104">
  <autoFilter ref="A1:AB2" xr:uid="{00000000-0009-0000-0100-000001000000}"/>
  <tableColumns count="28">
    <tableColumn id="13" xr3:uid="{352A8433-798F-4CFE-8763-927560649E99}" name="Coordenada_X1_x000a_LONGITUD" dataDxfId="103"/>
    <tableColumn id="33" xr3:uid="{8859CDDE-046E-4247-B774-9F5662C65C79}" name="Coordenada_Y1_x000a_LATITUD" dataDxfId="102"/>
    <tableColumn id="35" xr3:uid="{BD8536D9-34D8-4C18-9B3C-577E445F38EF}" name="Identificador" dataDxfId="101"/>
    <tableColumn id="30" xr3:uid="{94F819CC-8BCD-4DBC-AC8E-93667902C64D}" name="Código FID_x000a_GIT" dataDxfId="100"/>
    <tableColumn id="3" xr3:uid="{F74CA36E-01A5-4501-B3C6-5546C9662527}" name="Nombre del proyecto" dataDxfId="99"/>
    <tableColumn id="4" xr3:uid="{810DDBDB-FD2C-4DB5-8506-D185EFA20D36}" name="Tipo inversión" dataDxfId="98"/>
    <tableColumn id="5" xr3:uid="{F31A6CA9-AF46-4B82-8961-C6A20C7EDA3C}" name="Código línea" dataDxfId="97"/>
    <tableColumn id="8" xr3:uid="{CD01AD85-6D9A-4615-B659-17983DE75705}" name="Municipio" dataDxfId="96"/>
    <tableColumn id="11" xr3:uid="{B6F58104-9B9F-4856-8A03-484A14CB7F7A}" name="Cantidad" dataDxfId="95"/>
    <tableColumn id="14" xr3:uid="{E8F9927B-4429-469B-9FA9-25F4A759EBCE}" name="Codigo. Transformador (1T,2T,3T,4T,5T)" dataDxfId="94"/>
    <tableColumn id="36" xr3:uid="{B51A2DEC-7C57-482D-8722-58FFADD74D3F}" name="Ubicación" dataDxfId="93"/>
    <tableColumn id="15" xr3:uid="{9668974E-7AFF-4D9D-AD50-C8B3B15C9195}" name="Nombre" dataDxfId="92"/>
    <tableColumn id="16" xr3:uid="{6B6C3796-4CAE-47F1-87F8-DCE21B6B9984}" name="Contrato/Soporte" dataDxfId="91"/>
    <tableColumn id="18" xr3:uid="{C6C69D75-70C7-4F6A-A423-5807B5027BAF}" name="Nombre de la Plantilla" dataDxfId="90"/>
    <tableColumn id="19" xr3:uid="{1790539B-D370-4B93-8848-775D5B1F8210}" name="Nivel de Tension" dataDxfId="89"/>
    <tableColumn id="27" xr3:uid="{DB745DB3-CCB3-43DA-A620-BDCF504F6A92}" name="Fases" dataDxfId="88"/>
    <tableColumn id="53" xr3:uid="{91FEF179-4ED6-48AC-A3E8-4C611A7D195E}" name="Fecha Instalacion_x000a_DD/MM/YYYY" dataDxfId="87"/>
    <tableColumn id="48" xr3:uid="{60414E75-3543-4344-BFA1-844F5ECE9AEE}" name="Número de conductores" dataDxfId="86"/>
    <tableColumn id="9" xr3:uid="{95FA621A-6893-4577-82A7-1DB701A7CB3E}" name="Unidad Constructiva" dataDxfId="85"/>
    <tableColumn id="17" xr3:uid="{FAA4DA64-378B-44BE-B124-E574BEF684C8}" name="DESCRIPCION" dataDxfId="84"/>
    <tableColumn id="24" xr3:uid="{F6E64B32-3200-4C3E-8128-398F1066680B}" name="Código FID_rep" dataDxfId="83"/>
    <tableColumn id="25" xr3:uid="{7DF2F256-FF44-4C94-93D0-651DE279C95D}" name="Número de conductores_rep" dataDxfId="82"/>
    <tableColumn id="23" xr3:uid="{E9CCFF21-8B7B-49D3-AA69-7AEE5AFF897E}" name="Cantidad_rep" dataDxfId="81"/>
    <tableColumn id="28" xr3:uid="{0171D637-5095-4A61-8FFC-6597B8CD6EC6}" name="Rpp_rep" dataDxfId="80"/>
    <tableColumn id="26" xr3:uid="{1E610448-D52B-45D3-9452-6D47CBD51FB8}" name="Año entrada operación_rep" dataDxfId="79"/>
    <tableColumn id="29" xr3:uid="{8247114E-0363-4C3A-B686-600D7ED19BC8}" name="Tipo inventario" dataDxfId="78"/>
    <tableColumn id="20" xr3:uid="{EF473F17-ADE4-48F3-AD40-34F804A90721}" name="Codigo UC_rep" dataDxfId="77"/>
    <tableColumn id="21" xr3:uid="{BD8FC339-CB2A-46AF-BD68-E19D60F32C9E}" name="DESCRIPCION_rep" dataDxfId="76"/>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J40"/>
  <sheetViews>
    <sheetView tabSelected="1" topLeftCell="AB1" zoomScaleNormal="100" workbookViewId="0">
      <pane ySplit="2" topLeftCell="A31" activePane="bottomLeft" state="frozen"/>
      <selection pane="bottomLeft" activeCell="AC38" sqref="AC38"/>
    </sheetView>
  </sheetViews>
  <sheetFormatPr baseColWidth="10" defaultColWidth="11.54296875" defaultRowHeight="14.5" x14ac:dyDescent="0.35"/>
  <cols>
    <col min="1" max="2" width="12.81640625" style="39" bestFit="1" customWidth="1"/>
    <col min="3" max="3" width="13.453125" style="39" bestFit="1" customWidth="1"/>
    <col min="4" max="4" width="37" style="46" bestFit="1" customWidth="1"/>
    <col min="5" max="5" width="16.1796875" style="39" bestFit="1" customWidth="1"/>
    <col min="6" max="6" width="14.54296875" style="46" bestFit="1" customWidth="1"/>
    <col min="7" max="7" width="12.54296875" style="46" bestFit="1" customWidth="1"/>
    <col min="8" max="8" width="12.1796875" style="39" bestFit="1" customWidth="1"/>
    <col min="9" max="9" width="37.54296875" style="39" bestFit="1" customWidth="1"/>
    <col min="10" max="10" width="17.81640625" style="39" bestFit="1" customWidth="1"/>
    <col min="11" max="11" width="25.81640625" style="39" bestFit="1" customWidth="1"/>
    <col min="12" max="12" width="18.54296875" style="39" bestFit="1" customWidth="1"/>
    <col min="13" max="13" width="22.1796875" style="46" bestFit="1" customWidth="1"/>
    <col min="14" max="14" width="17.81640625" style="46" bestFit="1" customWidth="1"/>
    <col min="15" max="15" width="11.453125" style="46" bestFit="1" customWidth="1"/>
    <col min="16" max="16" width="10" bestFit="1" customWidth="1"/>
    <col min="17" max="17" width="12.54296875" bestFit="1" customWidth="1"/>
    <col min="18" max="18" width="15.54296875" style="46" bestFit="1" customWidth="1"/>
    <col min="19" max="19" width="10.1796875" style="46" bestFit="1" customWidth="1"/>
    <col min="20" max="20" width="12.7265625" style="46" bestFit="1" customWidth="1"/>
    <col min="21" max="21" width="13.81640625" style="46" bestFit="1" customWidth="1"/>
    <col min="22" max="22" width="8.453125" style="46" bestFit="1" customWidth="1"/>
    <col min="23" max="23" width="11.81640625" style="46" bestFit="1" customWidth="1"/>
    <col min="24" max="25" width="18.7265625" style="46" bestFit="1" customWidth="1"/>
    <col min="26" max="26" width="20.81640625" style="46" bestFit="1" customWidth="1"/>
    <col min="27" max="27" width="15.1796875" style="46" bestFit="1" customWidth="1"/>
    <col min="28" max="28" width="59.453125" style="48" bestFit="1" customWidth="1"/>
    <col min="29" max="29" width="16.81640625" style="49" bestFit="1" customWidth="1"/>
    <col min="30" max="30" width="27.1796875" style="39" bestFit="1" customWidth="1"/>
    <col min="31" max="31" width="15.54296875" style="46" bestFit="1" customWidth="1"/>
    <col min="32" max="32" width="11.7265625" style="50" bestFit="1" customWidth="1"/>
    <col min="33" max="33" width="26.453125" style="39" bestFit="1" customWidth="1"/>
    <col min="34" max="34" width="17" style="51" bestFit="1" customWidth="1"/>
    <col min="35" max="35" width="16.453125" style="51" bestFit="1" customWidth="1"/>
    <col min="36" max="36" width="18.81640625" style="39" bestFit="1" customWidth="1"/>
    <col min="37" max="16384" width="11.54296875" style="39"/>
  </cols>
  <sheetData>
    <row r="1" spans="1:36" s="38" customFormat="1" ht="28.5" x14ac:dyDescent="0.65">
      <c r="C1" s="39"/>
      <c r="D1" s="46"/>
      <c r="E1" s="39"/>
      <c r="F1" s="46"/>
      <c r="G1" s="46"/>
      <c r="H1" s="39"/>
      <c r="I1" s="39"/>
      <c r="J1" s="39"/>
      <c r="K1" s="39"/>
      <c r="L1" s="39"/>
      <c r="M1" s="46"/>
      <c r="N1" s="46"/>
      <c r="O1" s="46"/>
      <c r="P1" s="74" t="s">
        <v>1995</v>
      </c>
      <c r="Q1" s="74"/>
      <c r="R1" s="74"/>
      <c r="S1" s="74"/>
      <c r="T1" s="74"/>
      <c r="U1" s="74"/>
      <c r="V1" s="74"/>
      <c r="W1" s="74"/>
      <c r="X1" s="74"/>
      <c r="Y1" s="74"/>
      <c r="Z1" s="74"/>
      <c r="AA1" s="74"/>
      <c r="AB1" s="74"/>
      <c r="AC1" s="74" t="s">
        <v>1999</v>
      </c>
      <c r="AD1" s="74"/>
      <c r="AE1" s="74"/>
      <c r="AF1" s="74"/>
      <c r="AG1" s="74"/>
      <c r="AH1" s="74"/>
      <c r="AI1" s="74"/>
      <c r="AJ1" s="74"/>
    </row>
    <row r="2" spans="1:36" s="46" customFormat="1" ht="42" customHeight="1"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59" t="s">
        <v>2021</v>
      </c>
      <c r="P2" s="59" t="s">
        <v>1984</v>
      </c>
      <c r="Q2" s="59" t="s">
        <v>1998</v>
      </c>
      <c r="R2" s="59" t="s">
        <v>1985</v>
      </c>
      <c r="S2" s="59" t="s">
        <v>1986</v>
      </c>
      <c r="T2" s="59" t="s">
        <v>1989</v>
      </c>
      <c r="U2" s="59" t="s">
        <v>1990</v>
      </c>
      <c r="V2" s="59" t="s">
        <v>1987</v>
      </c>
      <c r="W2" s="59" t="s">
        <v>1988</v>
      </c>
      <c r="X2" s="59" t="s">
        <v>1991</v>
      </c>
      <c r="Y2" s="66" t="s">
        <v>2019</v>
      </c>
      <c r="Z2" s="59" t="s">
        <v>1974</v>
      </c>
      <c r="AA2" s="59" t="s">
        <v>1994</v>
      </c>
      <c r="AB2" s="59" t="s">
        <v>1975</v>
      </c>
      <c r="AC2" s="16" t="s">
        <v>1976</v>
      </c>
      <c r="AD2" s="16" t="s">
        <v>1977</v>
      </c>
      <c r="AE2" s="17" t="s">
        <v>1978</v>
      </c>
      <c r="AF2" s="16" t="s">
        <v>1979</v>
      </c>
      <c r="AG2" s="25" t="s">
        <v>1980</v>
      </c>
      <c r="AH2" s="25" t="s">
        <v>1981</v>
      </c>
      <c r="AI2" s="16" t="s">
        <v>1982</v>
      </c>
      <c r="AJ2" s="16" t="s">
        <v>1983</v>
      </c>
    </row>
    <row r="3" spans="1:36" x14ac:dyDescent="0.35">
      <c r="A3" s="58">
        <v>-73.240809999999996</v>
      </c>
      <c r="B3" s="58">
        <v>8.2570429999999995</v>
      </c>
      <c r="C3" s="40"/>
      <c r="D3" s="41" t="s">
        <v>151</v>
      </c>
      <c r="E3" s="41" t="s">
        <v>1890</v>
      </c>
      <c r="F3" s="41"/>
      <c r="G3" s="41" t="s">
        <v>195</v>
      </c>
      <c r="H3" s="41">
        <v>1</v>
      </c>
      <c r="I3" s="41"/>
      <c r="J3" s="42" t="s">
        <v>2058</v>
      </c>
      <c r="K3" s="42" t="s">
        <v>2023</v>
      </c>
      <c r="L3" s="42" t="s">
        <v>2024</v>
      </c>
      <c r="M3" s="42"/>
      <c r="N3" s="42">
        <v>3</v>
      </c>
      <c r="O3" s="42" t="s">
        <v>2053</v>
      </c>
      <c r="P3" s="41" t="s">
        <v>1992</v>
      </c>
      <c r="Q3" s="41" t="s">
        <v>1997</v>
      </c>
      <c r="R3" s="41" t="s">
        <v>1996</v>
      </c>
      <c r="S3" s="41">
        <v>14</v>
      </c>
      <c r="T3" s="41" t="s">
        <v>1993</v>
      </c>
      <c r="U3" s="41" t="s">
        <v>2025</v>
      </c>
      <c r="V3" s="41">
        <v>1350</v>
      </c>
      <c r="W3" s="41"/>
      <c r="X3" s="41">
        <v>1</v>
      </c>
      <c r="Y3" s="65">
        <v>45806</v>
      </c>
      <c r="Z3" s="13" t="s">
        <v>1477</v>
      </c>
      <c r="AA3" s="42" t="s">
        <v>2027</v>
      </c>
      <c r="AB3" s="42" t="str">
        <f>IF(Estructuras_N1[[#This Row],[Unidad Constructiva]]&lt;&gt;"",VLOOKUP(Estructuras_N1[[#This Row],[Unidad Constructiva]],Listas!S:T,2,0),"Identifique la UC")</f>
        <v>Poste de PRFV de 14 m 750 kg Poste simple Circuito sencillo retención</v>
      </c>
      <c r="AC3" s="42"/>
      <c r="AD3" s="42"/>
      <c r="AE3" s="43"/>
      <c r="AF3" s="41"/>
      <c r="AG3" s="42"/>
      <c r="AH3" s="42"/>
      <c r="AI3" s="44"/>
      <c r="AJ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6" x14ac:dyDescent="0.35">
      <c r="A4" s="58">
        <v>-73.240809999999996</v>
      </c>
      <c r="B4" s="58">
        <v>8.2570429999999995</v>
      </c>
      <c r="C4" s="40"/>
      <c r="D4" s="41" t="s">
        <v>151</v>
      </c>
      <c r="E4" s="41" t="s">
        <v>1890</v>
      </c>
      <c r="F4" s="41"/>
      <c r="G4" s="41" t="s">
        <v>195</v>
      </c>
      <c r="H4" s="41">
        <v>1</v>
      </c>
      <c r="I4" s="41"/>
      <c r="J4" s="42" t="s">
        <v>2058</v>
      </c>
      <c r="K4" s="42" t="s">
        <v>2023</v>
      </c>
      <c r="L4" s="42" t="s">
        <v>2024</v>
      </c>
      <c r="M4" s="42"/>
      <c r="N4" s="42">
        <v>3</v>
      </c>
      <c r="O4" s="42" t="s">
        <v>2053</v>
      </c>
      <c r="P4" s="41" t="s">
        <v>1992</v>
      </c>
      <c r="Q4" s="41" t="s">
        <v>1997</v>
      </c>
      <c r="R4" s="41" t="s">
        <v>1996</v>
      </c>
      <c r="S4" s="41">
        <v>14</v>
      </c>
      <c r="T4" s="41" t="s">
        <v>1993</v>
      </c>
      <c r="U4" s="41" t="s">
        <v>2025</v>
      </c>
      <c r="V4" s="41">
        <v>1350</v>
      </c>
      <c r="W4" s="41"/>
      <c r="X4" s="41">
        <v>1</v>
      </c>
      <c r="Y4" s="65">
        <v>45806</v>
      </c>
      <c r="Z4" s="13" t="s">
        <v>1477</v>
      </c>
      <c r="AA4" s="42" t="s">
        <v>2027</v>
      </c>
      <c r="AB4" s="42" t="str">
        <f>IF(Estructuras_N1[[#This Row],[Unidad Constructiva]]&lt;&gt;"",VLOOKUP(Estructuras_N1[[#This Row],[Unidad Constructiva]],Listas!S:T,2,0),"Identifique la UC")</f>
        <v>Poste de PRFV de 14 m 750 kg Poste simple Circuito sencillo retención</v>
      </c>
      <c r="AC4" s="42"/>
      <c r="AD4" s="42"/>
      <c r="AE4" s="43"/>
      <c r="AF4" s="41"/>
      <c r="AG4" s="42"/>
      <c r="AH4" s="42"/>
      <c r="AI4" s="44"/>
      <c r="AJ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6" x14ac:dyDescent="0.35">
      <c r="A5" s="58">
        <v>-73.240809999999996</v>
      </c>
      <c r="B5" s="58">
        <v>8.2570429999999995</v>
      </c>
      <c r="C5" s="40"/>
      <c r="D5" s="41" t="s">
        <v>151</v>
      </c>
      <c r="E5" s="41" t="s">
        <v>1890</v>
      </c>
      <c r="F5" s="41"/>
      <c r="G5" s="41" t="s">
        <v>195</v>
      </c>
      <c r="H5" s="41">
        <v>1</v>
      </c>
      <c r="I5" s="41"/>
      <c r="J5" s="42" t="s">
        <v>2058</v>
      </c>
      <c r="K5" s="42" t="s">
        <v>2023</v>
      </c>
      <c r="L5" s="42" t="s">
        <v>2024</v>
      </c>
      <c r="M5" s="42"/>
      <c r="N5" s="42">
        <v>3</v>
      </c>
      <c r="O5" s="42" t="s">
        <v>2053</v>
      </c>
      <c r="P5" s="41" t="s">
        <v>1992</v>
      </c>
      <c r="Q5" s="41" t="s">
        <v>1997</v>
      </c>
      <c r="R5" s="41" t="s">
        <v>1996</v>
      </c>
      <c r="S5" s="41">
        <v>14</v>
      </c>
      <c r="T5" s="41" t="s">
        <v>1993</v>
      </c>
      <c r="U5" s="41" t="s">
        <v>2025</v>
      </c>
      <c r="V5" s="41">
        <v>1350</v>
      </c>
      <c r="W5" s="41"/>
      <c r="X5" s="41">
        <v>1</v>
      </c>
      <c r="Y5" s="65">
        <v>45806</v>
      </c>
      <c r="Z5" s="13" t="s">
        <v>1477</v>
      </c>
      <c r="AA5" s="42" t="s">
        <v>2027</v>
      </c>
      <c r="AB5" s="42" t="str">
        <f>IF(Estructuras_N1[[#This Row],[Unidad Constructiva]]&lt;&gt;"",VLOOKUP(Estructuras_N1[[#This Row],[Unidad Constructiva]],Listas!S:T,2,0),"Identifique la UC")</f>
        <v>Poste de PRFV de 14 m 750 kg Poste simple Circuito sencillo retención</v>
      </c>
      <c r="AC5" s="42"/>
      <c r="AD5" s="42"/>
      <c r="AE5" s="43"/>
      <c r="AF5" s="41"/>
      <c r="AG5" s="42"/>
      <c r="AH5" s="42"/>
      <c r="AI5" s="44"/>
      <c r="AJ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6" x14ac:dyDescent="0.35">
      <c r="A6" s="58">
        <v>-73.239537999999996</v>
      </c>
      <c r="B6" s="58">
        <v>8.2572489999999998</v>
      </c>
      <c r="C6" s="43"/>
      <c r="D6" s="41" t="s">
        <v>151</v>
      </c>
      <c r="E6" s="42" t="s">
        <v>1890</v>
      </c>
      <c r="F6" s="42"/>
      <c r="G6" s="41" t="s">
        <v>195</v>
      </c>
      <c r="H6" s="41">
        <v>1</v>
      </c>
      <c r="I6" s="41"/>
      <c r="J6" s="42" t="s">
        <v>2058</v>
      </c>
      <c r="K6" s="42" t="s">
        <v>2023</v>
      </c>
      <c r="L6" s="42" t="s">
        <v>2024</v>
      </c>
      <c r="M6" s="42"/>
      <c r="N6" s="42">
        <v>3</v>
      </c>
      <c r="O6" s="42" t="s">
        <v>2054</v>
      </c>
      <c r="P6" s="41" t="s">
        <v>1992</v>
      </c>
      <c r="Q6" s="41" t="s">
        <v>1997</v>
      </c>
      <c r="R6" s="41" t="s">
        <v>1996</v>
      </c>
      <c r="S6" s="41">
        <v>14</v>
      </c>
      <c r="T6" s="41" t="s">
        <v>1993</v>
      </c>
      <c r="U6" s="41" t="s">
        <v>2025</v>
      </c>
      <c r="V6" s="41">
        <v>1050</v>
      </c>
      <c r="W6" s="41"/>
      <c r="X6" s="41">
        <v>1</v>
      </c>
      <c r="Y6" s="65">
        <v>45802</v>
      </c>
      <c r="Z6" s="13" t="s">
        <v>1485</v>
      </c>
      <c r="AA6" s="42" t="s">
        <v>2028</v>
      </c>
      <c r="AB6" s="42" t="str">
        <f>IF(Estructuras_N1[[#This Row],[Unidad Constructiva]]&lt;&gt;"",VLOOKUP(Estructuras_N1[[#This Row],[Unidad Constructiva]],Listas!S:T,2,0),"Identifique la UC")</f>
        <v>Poste de PRFV de 14 m 750 kg Postes en H Circuito sencillo retención</v>
      </c>
      <c r="AC6" s="42"/>
      <c r="AD6" s="42"/>
      <c r="AE6" s="43"/>
      <c r="AF6" s="43"/>
      <c r="AG6" s="43"/>
      <c r="AH6" s="43"/>
      <c r="AI6" s="44"/>
      <c r="AJ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6" x14ac:dyDescent="0.35">
      <c r="A7" s="58">
        <v>-73.238828999999996</v>
      </c>
      <c r="B7" s="58">
        <v>8.2577549999999995</v>
      </c>
      <c r="C7" s="43"/>
      <c r="D7" s="41" t="s">
        <v>151</v>
      </c>
      <c r="E7" s="42" t="s">
        <v>1890</v>
      </c>
      <c r="F7" s="42"/>
      <c r="G7" s="41" t="s">
        <v>195</v>
      </c>
      <c r="H7" s="43">
        <v>1</v>
      </c>
      <c r="I7" s="53"/>
      <c r="J7" s="42" t="s">
        <v>2058</v>
      </c>
      <c r="K7" s="42" t="s">
        <v>2023</v>
      </c>
      <c r="L7" s="42" t="s">
        <v>2024</v>
      </c>
      <c r="M7" s="42"/>
      <c r="N7" s="42">
        <v>3</v>
      </c>
      <c r="O7" s="42" t="s">
        <v>2054</v>
      </c>
      <c r="P7" s="41" t="s">
        <v>1992</v>
      </c>
      <c r="Q7" s="41" t="s">
        <v>1997</v>
      </c>
      <c r="R7" s="41" t="s">
        <v>1996</v>
      </c>
      <c r="S7" s="41">
        <v>14</v>
      </c>
      <c r="T7" s="41" t="s">
        <v>1993</v>
      </c>
      <c r="U7" s="42" t="s">
        <v>2025</v>
      </c>
      <c r="V7" s="42">
        <v>1050</v>
      </c>
      <c r="W7" s="42"/>
      <c r="X7" s="42">
        <v>1</v>
      </c>
      <c r="Y7" s="65">
        <v>45802</v>
      </c>
      <c r="Z7" s="13" t="s">
        <v>1485</v>
      </c>
      <c r="AA7" s="42" t="s">
        <v>2029</v>
      </c>
      <c r="AB7" s="42" t="str">
        <f>IF(Estructuras_N1[[#This Row],[Unidad Constructiva]]&lt;&gt;"",VLOOKUP(Estructuras_N1[[#This Row],[Unidad Constructiva]],Listas!S:T,2,0),"Identifique la UC")</f>
        <v>Poste de PRFV de 14 m 750 kg Postes en H Circuito sencillo retención</v>
      </c>
      <c r="AC7" s="42"/>
      <c r="AD7" s="42"/>
      <c r="AE7" s="43"/>
      <c r="AF7" s="55"/>
      <c r="AG7" s="43"/>
      <c r="AH7" s="43"/>
      <c r="AI7" s="60"/>
      <c r="AJ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6" x14ac:dyDescent="0.35">
      <c r="A8" s="58">
        <v>-73.238095999999999</v>
      </c>
      <c r="B8" s="58">
        <v>8.2579790000000006</v>
      </c>
      <c r="C8" s="40"/>
      <c r="D8" s="41" t="s">
        <v>151</v>
      </c>
      <c r="E8" s="41" t="s">
        <v>1890</v>
      </c>
      <c r="F8" s="41"/>
      <c r="G8" s="41" t="s">
        <v>195</v>
      </c>
      <c r="H8" s="41">
        <v>1</v>
      </c>
      <c r="I8" s="52"/>
      <c r="J8" s="42" t="s">
        <v>2058</v>
      </c>
      <c r="K8" s="42" t="s">
        <v>2023</v>
      </c>
      <c r="L8" s="42" t="s">
        <v>2024</v>
      </c>
      <c r="M8" s="42"/>
      <c r="N8" s="42">
        <v>3</v>
      </c>
      <c r="O8" s="42" t="s">
        <v>2054</v>
      </c>
      <c r="P8" s="41" t="s">
        <v>1992</v>
      </c>
      <c r="Q8" s="41" t="s">
        <v>1997</v>
      </c>
      <c r="R8" s="41" t="s">
        <v>1996</v>
      </c>
      <c r="S8" s="41">
        <v>14</v>
      </c>
      <c r="T8" s="41" t="s">
        <v>1993</v>
      </c>
      <c r="U8" s="41" t="s">
        <v>2025</v>
      </c>
      <c r="V8" s="41">
        <v>1050</v>
      </c>
      <c r="W8" s="41"/>
      <c r="X8" s="41">
        <v>1</v>
      </c>
      <c r="Y8" s="65">
        <v>45805</v>
      </c>
      <c r="Z8" s="13" t="s">
        <v>1485</v>
      </c>
      <c r="AA8" s="42" t="s">
        <v>2030</v>
      </c>
      <c r="AB8" s="42" t="str">
        <f>IF(Estructuras_N1[[#This Row],[Unidad Constructiva]]&lt;&gt;"",VLOOKUP(Estructuras_N1[[#This Row],[Unidad Constructiva]],Listas!S:T,2,0),"Identifique la UC")</f>
        <v>Poste de PRFV de 14 m 750 kg Postes en H Circuito sencillo retención</v>
      </c>
      <c r="AC8" s="42"/>
      <c r="AD8" s="42"/>
      <c r="AE8" s="43"/>
      <c r="AF8" s="45"/>
      <c r="AG8" s="40"/>
      <c r="AH8" s="43"/>
      <c r="AI8" s="60"/>
      <c r="AJ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6" x14ac:dyDescent="0.35">
      <c r="A9" s="58">
        <v>-73.236176</v>
      </c>
      <c r="B9" s="58">
        <v>8.259252</v>
      </c>
      <c r="C9" s="40"/>
      <c r="D9" s="41" t="s">
        <v>151</v>
      </c>
      <c r="E9" s="41" t="s">
        <v>1890</v>
      </c>
      <c r="F9" s="41"/>
      <c r="G9" s="41" t="s">
        <v>195</v>
      </c>
      <c r="H9" s="41">
        <v>1</v>
      </c>
      <c r="I9" s="52"/>
      <c r="J9" s="42" t="s">
        <v>2058</v>
      </c>
      <c r="K9" s="42" t="s">
        <v>2023</v>
      </c>
      <c r="L9" s="42" t="s">
        <v>2024</v>
      </c>
      <c r="M9" s="42"/>
      <c r="N9" s="42">
        <v>3</v>
      </c>
      <c r="O9" s="42" t="s">
        <v>2055</v>
      </c>
      <c r="P9" s="41" t="s">
        <v>1992</v>
      </c>
      <c r="Q9" s="41" t="s">
        <v>1997</v>
      </c>
      <c r="R9" s="41" t="s">
        <v>1996</v>
      </c>
      <c r="S9" s="41">
        <v>14</v>
      </c>
      <c r="T9" s="41" t="s">
        <v>1993</v>
      </c>
      <c r="U9" s="41" t="s">
        <v>2026</v>
      </c>
      <c r="V9" s="41">
        <v>750</v>
      </c>
      <c r="W9" s="41"/>
      <c r="X9" s="41">
        <v>1</v>
      </c>
      <c r="Y9" s="65">
        <v>45805</v>
      </c>
      <c r="Z9" s="13" t="s">
        <v>1483</v>
      </c>
      <c r="AA9" s="42" t="s">
        <v>2031</v>
      </c>
      <c r="AB9" s="42" t="str">
        <f>IF(Estructuras_N1[[#This Row],[Unidad Constructiva]]&lt;&gt;"",VLOOKUP(Estructuras_N1[[#This Row],[Unidad Constructiva]],Listas!S:T,2,0),"Identifique la UC")</f>
        <v>Poste de PRFV de 14 m 750 kg Postes en H Circuito sencillo suspensión</v>
      </c>
      <c r="AC9" s="42"/>
      <c r="AD9" s="42"/>
      <c r="AE9" s="43"/>
      <c r="AF9" s="45"/>
      <c r="AG9" s="40"/>
      <c r="AH9" s="43"/>
      <c r="AI9" s="60"/>
      <c r="AJ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6" x14ac:dyDescent="0.35">
      <c r="A10" s="58">
        <v>-73.235528000000002</v>
      </c>
      <c r="B10" s="58">
        <v>8.2596810000000005</v>
      </c>
      <c r="C10" s="40"/>
      <c r="D10" s="41" t="s">
        <v>151</v>
      </c>
      <c r="E10" s="41" t="s">
        <v>1890</v>
      </c>
      <c r="F10" s="41"/>
      <c r="G10" s="41" t="s">
        <v>195</v>
      </c>
      <c r="H10" s="41">
        <v>1</v>
      </c>
      <c r="I10" s="52"/>
      <c r="J10" s="42" t="s">
        <v>2058</v>
      </c>
      <c r="K10" s="42" t="s">
        <v>2023</v>
      </c>
      <c r="L10" s="42" t="s">
        <v>2024</v>
      </c>
      <c r="M10" s="42"/>
      <c r="N10" s="42">
        <v>3</v>
      </c>
      <c r="O10" s="42" t="s">
        <v>2056</v>
      </c>
      <c r="P10" s="41" t="s">
        <v>1992</v>
      </c>
      <c r="Q10" s="41" t="s">
        <v>1997</v>
      </c>
      <c r="R10" s="41" t="s">
        <v>1996</v>
      </c>
      <c r="S10" s="41">
        <v>14</v>
      </c>
      <c r="T10" s="41" t="s">
        <v>1993</v>
      </c>
      <c r="U10" s="41" t="s">
        <v>2025</v>
      </c>
      <c r="V10" s="41">
        <v>1050</v>
      </c>
      <c r="W10" s="41"/>
      <c r="X10" s="41">
        <v>1</v>
      </c>
      <c r="Y10" s="65">
        <v>45805</v>
      </c>
      <c r="Z10" s="13" t="s">
        <v>1485</v>
      </c>
      <c r="AA10" s="42" t="s">
        <v>2032</v>
      </c>
      <c r="AB10" s="42" t="str">
        <f>IF(Estructuras_N1[[#This Row],[Unidad Constructiva]]&lt;&gt;"",VLOOKUP(Estructuras_N1[[#This Row],[Unidad Constructiva]],Listas!S:T,2,0),"Identifique la UC")</f>
        <v>Poste de PRFV de 14 m 750 kg Postes en H Circuito sencillo retención</v>
      </c>
      <c r="AC10" s="42"/>
      <c r="AD10" s="42"/>
      <c r="AE10" s="43"/>
      <c r="AF10" s="45"/>
      <c r="AG10" s="40"/>
      <c r="AH10" s="43"/>
      <c r="AI10" s="60"/>
      <c r="AJ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6" x14ac:dyDescent="0.35">
      <c r="A11" s="58">
        <v>-73.234781999999996</v>
      </c>
      <c r="B11" s="58">
        <v>8.2605020000000007</v>
      </c>
      <c r="C11" s="40"/>
      <c r="D11" s="41" t="s">
        <v>151</v>
      </c>
      <c r="E11" s="41" t="s">
        <v>1890</v>
      </c>
      <c r="F11" s="41"/>
      <c r="G11" s="41" t="s">
        <v>195</v>
      </c>
      <c r="H11" s="41">
        <v>1</v>
      </c>
      <c r="I11" s="52"/>
      <c r="J11" s="42" t="s">
        <v>2058</v>
      </c>
      <c r="K11" s="42" t="s">
        <v>2023</v>
      </c>
      <c r="L11" s="42" t="s">
        <v>2024</v>
      </c>
      <c r="M11" s="42"/>
      <c r="N11" s="42">
        <v>3</v>
      </c>
      <c r="O11" s="42" t="s">
        <v>2056</v>
      </c>
      <c r="P11" s="41" t="s">
        <v>1992</v>
      </c>
      <c r="Q11" s="41" t="s">
        <v>1997</v>
      </c>
      <c r="R11" s="41" t="s">
        <v>1996</v>
      </c>
      <c r="S11" s="41">
        <v>14</v>
      </c>
      <c r="T11" s="41" t="s">
        <v>1993</v>
      </c>
      <c r="U11" s="41" t="s">
        <v>2025</v>
      </c>
      <c r="V11" s="41">
        <v>1050</v>
      </c>
      <c r="W11" s="41"/>
      <c r="X11" s="41">
        <v>1</v>
      </c>
      <c r="Y11" s="65">
        <v>45805</v>
      </c>
      <c r="Z11" s="13" t="s">
        <v>1485</v>
      </c>
      <c r="AA11" s="42" t="s">
        <v>2033</v>
      </c>
      <c r="AB11" s="42" t="str">
        <f>IF(Estructuras_N1[[#This Row],[Unidad Constructiva]]&lt;&gt;"",VLOOKUP(Estructuras_N1[[#This Row],[Unidad Constructiva]],Listas!S:T,2,0),"Identifique la UC")</f>
        <v>Poste de PRFV de 14 m 750 kg Postes en H Circuito sencillo retención</v>
      </c>
      <c r="AC11" s="42"/>
      <c r="AD11" s="42"/>
      <c r="AE11" s="43"/>
      <c r="AF11" s="45"/>
      <c r="AG11" s="40"/>
      <c r="AH11" s="43"/>
      <c r="AI11" s="60"/>
      <c r="AJ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6" x14ac:dyDescent="0.35">
      <c r="A12" s="58">
        <v>-73.230605999999995</v>
      </c>
      <c r="B12" s="58">
        <v>8.2663089999999997</v>
      </c>
      <c r="C12" s="40"/>
      <c r="D12" s="41" t="s">
        <v>151</v>
      </c>
      <c r="E12" s="41" t="s">
        <v>1890</v>
      </c>
      <c r="F12" s="41"/>
      <c r="G12" s="41" t="s">
        <v>195</v>
      </c>
      <c r="H12" s="41">
        <v>1</v>
      </c>
      <c r="I12" s="52"/>
      <c r="J12" s="42" t="s">
        <v>2059</v>
      </c>
      <c r="K12" s="42" t="s">
        <v>2023</v>
      </c>
      <c r="L12" s="42" t="s">
        <v>2024</v>
      </c>
      <c r="M12" s="42"/>
      <c r="N12" s="42">
        <v>3</v>
      </c>
      <c r="O12" s="42" t="s">
        <v>2054</v>
      </c>
      <c r="P12" s="41" t="s">
        <v>1992</v>
      </c>
      <c r="Q12" s="41" t="s">
        <v>1997</v>
      </c>
      <c r="R12" s="41" t="s">
        <v>1996</v>
      </c>
      <c r="S12" s="41">
        <v>14</v>
      </c>
      <c r="T12" s="41" t="s">
        <v>1993</v>
      </c>
      <c r="U12" s="41" t="s">
        <v>2025</v>
      </c>
      <c r="V12" s="41">
        <v>1050</v>
      </c>
      <c r="W12" s="41"/>
      <c r="X12" s="41">
        <v>1</v>
      </c>
      <c r="Y12" s="65">
        <v>45800</v>
      </c>
      <c r="Z12" s="13" t="s">
        <v>1485</v>
      </c>
      <c r="AA12" s="42" t="s">
        <v>2034</v>
      </c>
      <c r="AB12" s="42" t="str">
        <f>IF(Estructuras_N1[[#This Row],[Unidad Constructiva]]&lt;&gt;"",VLOOKUP(Estructuras_N1[[#This Row],[Unidad Constructiva]],Listas!S:T,2,0),"Identifique la UC")</f>
        <v>Poste de PRFV de 14 m 750 kg Postes en H Circuito sencillo retención</v>
      </c>
      <c r="AC12" s="42"/>
      <c r="AD12" s="42"/>
      <c r="AE12" s="43"/>
      <c r="AF12" s="45"/>
      <c r="AG12" s="40"/>
      <c r="AH12" s="43"/>
      <c r="AI12" s="60"/>
      <c r="AJ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6" x14ac:dyDescent="0.35">
      <c r="A13" s="58">
        <v>-73.229522000000003</v>
      </c>
      <c r="B13" s="58">
        <v>8.2670919999999999</v>
      </c>
      <c r="C13" s="40"/>
      <c r="D13" s="41" t="s">
        <v>151</v>
      </c>
      <c r="E13" s="41" t="s">
        <v>1890</v>
      </c>
      <c r="F13" s="41"/>
      <c r="G13" s="41" t="s">
        <v>195</v>
      </c>
      <c r="H13" s="41">
        <v>1</v>
      </c>
      <c r="I13" s="52"/>
      <c r="J13" s="42" t="s">
        <v>2059</v>
      </c>
      <c r="K13" s="42" t="s">
        <v>2023</v>
      </c>
      <c r="L13" s="42" t="s">
        <v>2024</v>
      </c>
      <c r="M13" s="42"/>
      <c r="N13" s="42">
        <v>3</v>
      </c>
      <c r="O13" s="42" t="s">
        <v>2056</v>
      </c>
      <c r="P13" s="41" t="s">
        <v>1992</v>
      </c>
      <c r="Q13" s="41" t="s">
        <v>1997</v>
      </c>
      <c r="R13" s="41" t="s">
        <v>1996</v>
      </c>
      <c r="S13" s="41">
        <v>14</v>
      </c>
      <c r="T13" s="41" t="s">
        <v>1993</v>
      </c>
      <c r="U13" s="41" t="s">
        <v>2025</v>
      </c>
      <c r="V13" s="41">
        <v>1050</v>
      </c>
      <c r="W13" s="41"/>
      <c r="X13" s="41">
        <v>1</v>
      </c>
      <c r="Y13" s="65">
        <v>45800</v>
      </c>
      <c r="Z13" s="13" t="s">
        <v>1485</v>
      </c>
      <c r="AA13" s="42" t="s">
        <v>2035</v>
      </c>
      <c r="AB13" s="42" t="str">
        <f>IF(Estructuras_N1[[#This Row],[Unidad Constructiva]]&lt;&gt;"",VLOOKUP(Estructuras_N1[[#This Row],[Unidad Constructiva]],Listas!S:T,2,0),"Identifique la UC")</f>
        <v>Poste de PRFV de 14 m 750 kg Postes en H Circuito sencillo retención</v>
      </c>
      <c r="AC13" s="42"/>
      <c r="AD13" s="42"/>
      <c r="AE13" s="43"/>
      <c r="AF13" s="45"/>
      <c r="AG13" s="40"/>
      <c r="AH13" s="43"/>
      <c r="AI13" s="60"/>
      <c r="AJ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6" x14ac:dyDescent="0.35">
      <c r="A14" s="58">
        <v>-73.229225</v>
      </c>
      <c r="B14" s="58">
        <v>8.2674629999999993</v>
      </c>
      <c r="C14" s="40"/>
      <c r="D14" s="41" t="s">
        <v>151</v>
      </c>
      <c r="E14" s="41" t="s">
        <v>1890</v>
      </c>
      <c r="F14" s="41"/>
      <c r="G14" s="41" t="s">
        <v>195</v>
      </c>
      <c r="H14" s="41">
        <v>1</v>
      </c>
      <c r="I14" s="52"/>
      <c r="J14" s="42" t="s">
        <v>2059</v>
      </c>
      <c r="K14" s="42" t="s">
        <v>2023</v>
      </c>
      <c r="L14" s="42" t="s">
        <v>2024</v>
      </c>
      <c r="M14" s="42"/>
      <c r="N14" s="42">
        <v>3</v>
      </c>
      <c r="O14" s="42" t="s">
        <v>2055</v>
      </c>
      <c r="P14" s="41" t="s">
        <v>1992</v>
      </c>
      <c r="Q14" s="41" t="s">
        <v>1997</v>
      </c>
      <c r="R14" s="41" t="s">
        <v>1996</v>
      </c>
      <c r="S14" s="41">
        <v>14</v>
      </c>
      <c r="T14" s="41" t="s">
        <v>1993</v>
      </c>
      <c r="U14" s="41" t="s">
        <v>2026</v>
      </c>
      <c r="V14" s="41">
        <v>750</v>
      </c>
      <c r="W14" s="41"/>
      <c r="X14" s="41">
        <v>1</v>
      </c>
      <c r="Y14" s="65">
        <v>45800</v>
      </c>
      <c r="Z14" s="13" t="s">
        <v>1483</v>
      </c>
      <c r="AA14" s="42" t="s">
        <v>2036</v>
      </c>
      <c r="AB14" s="42" t="str">
        <f>IF(Estructuras_N1[[#This Row],[Unidad Constructiva]]&lt;&gt;"",VLOOKUP(Estructuras_N1[[#This Row],[Unidad Constructiva]],Listas!S:T,2,0),"Identifique la UC")</f>
        <v>Poste de PRFV de 14 m 750 kg Postes en H Circuito sencillo suspensión</v>
      </c>
      <c r="AC14" s="42"/>
      <c r="AD14" s="42"/>
      <c r="AE14" s="43"/>
      <c r="AF14" s="45"/>
      <c r="AG14" s="40"/>
      <c r="AH14" s="43"/>
      <c r="AI14" s="60"/>
      <c r="AJ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6" x14ac:dyDescent="0.35">
      <c r="A15" s="58">
        <v>-73.228159000000005</v>
      </c>
      <c r="B15" s="58">
        <v>8.2689090000000007</v>
      </c>
      <c r="C15" s="40"/>
      <c r="D15" s="41" t="s">
        <v>151</v>
      </c>
      <c r="E15" s="41" t="s">
        <v>1890</v>
      </c>
      <c r="F15" s="41"/>
      <c r="G15" s="41" t="s">
        <v>195</v>
      </c>
      <c r="H15" s="41">
        <v>1</v>
      </c>
      <c r="I15" s="52"/>
      <c r="J15" s="42" t="s">
        <v>2059</v>
      </c>
      <c r="K15" s="42" t="s">
        <v>2023</v>
      </c>
      <c r="L15" s="42" t="s">
        <v>2024</v>
      </c>
      <c r="M15" s="42"/>
      <c r="N15" s="42">
        <v>3</v>
      </c>
      <c r="O15" s="42" t="s">
        <v>2053</v>
      </c>
      <c r="P15" s="41" t="s">
        <v>1992</v>
      </c>
      <c r="Q15" s="41" t="s">
        <v>1997</v>
      </c>
      <c r="R15" s="41" t="s">
        <v>1996</v>
      </c>
      <c r="S15" s="41">
        <v>14</v>
      </c>
      <c r="T15" s="41" t="s">
        <v>1993</v>
      </c>
      <c r="U15" s="41" t="s">
        <v>2025</v>
      </c>
      <c r="V15" s="41">
        <v>1050</v>
      </c>
      <c r="W15" s="41"/>
      <c r="X15" s="41">
        <v>1</v>
      </c>
      <c r="Y15" s="65">
        <v>45807</v>
      </c>
      <c r="Z15" s="13" t="s">
        <v>1477</v>
      </c>
      <c r="AA15" s="42" t="s">
        <v>2037</v>
      </c>
      <c r="AB15" s="42" t="str">
        <f>IF(Estructuras_N1[[#This Row],[Unidad Constructiva]]&lt;&gt;"",VLOOKUP(Estructuras_N1[[#This Row],[Unidad Constructiva]],Listas!S:T,2,0),"Identifique la UC")</f>
        <v>Poste de PRFV de 14 m 750 kg Poste simple Circuito sencillo retención</v>
      </c>
      <c r="AC15" s="42"/>
      <c r="AD15" s="42"/>
      <c r="AE15" s="43"/>
      <c r="AF15" s="45"/>
      <c r="AG15" s="40"/>
      <c r="AH15" s="43"/>
      <c r="AI15" s="60"/>
      <c r="AJ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6" x14ac:dyDescent="0.35">
      <c r="A16" s="58">
        <v>-73.228159000000005</v>
      </c>
      <c r="B16" s="58">
        <v>8.2689090000000007</v>
      </c>
      <c r="C16" s="40"/>
      <c r="D16" s="41" t="s">
        <v>151</v>
      </c>
      <c r="E16" s="41" t="s">
        <v>1890</v>
      </c>
      <c r="F16" s="41"/>
      <c r="G16" s="41" t="s">
        <v>195</v>
      </c>
      <c r="H16" s="41">
        <v>1</v>
      </c>
      <c r="I16" s="52"/>
      <c r="J16" s="42" t="s">
        <v>2059</v>
      </c>
      <c r="K16" s="42" t="s">
        <v>2023</v>
      </c>
      <c r="L16" s="42" t="s">
        <v>2024</v>
      </c>
      <c r="M16" s="42"/>
      <c r="N16" s="42">
        <v>3</v>
      </c>
      <c r="O16" s="42" t="s">
        <v>2053</v>
      </c>
      <c r="P16" s="41" t="s">
        <v>1992</v>
      </c>
      <c r="Q16" s="41" t="s">
        <v>1997</v>
      </c>
      <c r="R16" s="41" t="s">
        <v>1996</v>
      </c>
      <c r="S16" s="41">
        <v>14</v>
      </c>
      <c r="T16" s="41" t="s">
        <v>1993</v>
      </c>
      <c r="U16" s="41" t="s">
        <v>2025</v>
      </c>
      <c r="V16" s="41">
        <v>1050</v>
      </c>
      <c r="W16" s="41"/>
      <c r="X16" s="41">
        <v>1</v>
      </c>
      <c r="Y16" s="65">
        <v>45807</v>
      </c>
      <c r="Z16" s="13" t="s">
        <v>1477</v>
      </c>
      <c r="AA16" s="42" t="s">
        <v>2037</v>
      </c>
      <c r="AB16" s="42" t="str">
        <f>IF(Estructuras_N1[[#This Row],[Unidad Constructiva]]&lt;&gt;"",VLOOKUP(Estructuras_N1[[#This Row],[Unidad Constructiva]],Listas!S:T,2,0),"Identifique la UC")</f>
        <v>Poste de PRFV de 14 m 750 kg Poste simple Circuito sencillo retención</v>
      </c>
      <c r="AC16" s="42"/>
      <c r="AD16" s="42"/>
      <c r="AE16" s="43"/>
      <c r="AF16" s="45"/>
      <c r="AG16" s="40"/>
      <c r="AH16" s="43"/>
      <c r="AI16" s="60"/>
      <c r="AJ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6" x14ac:dyDescent="0.35">
      <c r="A17" s="58">
        <v>-73.228159000000005</v>
      </c>
      <c r="B17" s="58">
        <v>8.2689090000000007</v>
      </c>
      <c r="C17" s="40"/>
      <c r="D17" s="41" t="s">
        <v>151</v>
      </c>
      <c r="E17" s="41" t="s">
        <v>1890</v>
      </c>
      <c r="F17" s="41"/>
      <c r="G17" s="41" t="s">
        <v>195</v>
      </c>
      <c r="H17" s="41">
        <v>1</v>
      </c>
      <c r="I17" s="52"/>
      <c r="J17" s="42" t="s">
        <v>2059</v>
      </c>
      <c r="K17" s="42" t="s">
        <v>2023</v>
      </c>
      <c r="L17" s="42" t="s">
        <v>2024</v>
      </c>
      <c r="M17" s="42"/>
      <c r="N17" s="42">
        <v>3</v>
      </c>
      <c r="O17" s="42" t="s">
        <v>2053</v>
      </c>
      <c r="P17" s="41" t="s">
        <v>1992</v>
      </c>
      <c r="Q17" s="41" t="s">
        <v>1997</v>
      </c>
      <c r="R17" s="41" t="s">
        <v>1996</v>
      </c>
      <c r="S17" s="41">
        <v>14</v>
      </c>
      <c r="T17" s="41" t="s">
        <v>1993</v>
      </c>
      <c r="U17" s="41" t="s">
        <v>2025</v>
      </c>
      <c r="V17" s="41">
        <v>1050</v>
      </c>
      <c r="W17" s="41"/>
      <c r="X17" s="41">
        <v>1</v>
      </c>
      <c r="Y17" s="65">
        <v>45807</v>
      </c>
      <c r="Z17" s="13" t="s">
        <v>1477</v>
      </c>
      <c r="AA17" s="42" t="s">
        <v>2037</v>
      </c>
      <c r="AB17" s="42" t="str">
        <f>IF(Estructuras_N1[[#This Row],[Unidad Constructiva]]&lt;&gt;"",VLOOKUP(Estructuras_N1[[#This Row],[Unidad Constructiva]],Listas!S:T,2,0),"Identifique la UC")</f>
        <v>Poste de PRFV de 14 m 750 kg Poste simple Circuito sencillo retención</v>
      </c>
      <c r="AC17" s="42"/>
      <c r="AD17" s="42"/>
      <c r="AE17" s="43"/>
      <c r="AF17" s="45"/>
      <c r="AG17" s="40"/>
      <c r="AH17" s="43"/>
      <c r="AI17" s="60"/>
      <c r="AJ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6" x14ac:dyDescent="0.35">
      <c r="A18" s="13">
        <v>-73.225641999999993</v>
      </c>
      <c r="B18" s="13">
        <v>8.2697859999999999</v>
      </c>
      <c r="C18" s="40"/>
      <c r="D18" s="41" t="s">
        <v>151</v>
      </c>
      <c r="E18" s="41" t="s">
        <v>1890</v>
      </c>
      <c r="F18" s="41"/>
      <c r="G18" s="41" t="s">
        <v>195</v>
      </c>
      <c r="H18" s="41">
        <v>1</v>
      </c>
      <c r="I18" s="52"/>
      <c r="J18" s="42" t="s">
        <v>2059</v>
      </c>
      <c r="K18" s="42" t="s">
        <v>2023</v>
      </c>
      <c r="L18" s="42" t="s">
        <v>2024</v>
      </c>
      <c r="M18" s="42"/>
      <c r="N18" s="42">
        <v>3</v>
      </c>
      <c r="O18" s="42" t="s">
        <v>2053</v>
      </c>
      <c r="P18" s="41" t="s">
        <v>1992</v>
      </c>
      <c r="Q18" s="41" t="s">
        <v>1997</v>
      </c>
      <c r="R18" s="41" t="s">
        <v>1996</v>
      </c>
      <c r="S18" s="41">
        <v>14</v>
      </c>
      <c r="T18" s="41" t="s">
        <v>1993</v>
      </c>
      <c r="U18" s="41" t="s">
        <v>2025</v>
      </c>
      <c r="V18" s="41">
        <v>1050</v>
      </c>
      <c r="W18" s="41"/>
      <c r="X18" s="41">
        <v>1</v>
      </c>
      <c r="Y18" s="65">
        <v>45862</v>
      </c>
      <c r="Z18" s="13" t="s">
        <v>1477</v>
      </c>
      <c r="AA18" s="42" t="s">
        <v>2057</v>
      </c>
      <c r="AB18" s="42" t="str">
        <f>IF(Estructuras_N1[[#This Row],[Unidad Constructiva]]&lt;&gt;"",VLOOKUP(Estructuras_N1[[#This Row],[Unidad Constructiva]],Listas!S:T,2,0),"Identifique la UC")</f>
        <v>Poste de PRFV de 14 m 750 kg Poste simple Circuito sencillo retención</v>
      </c>
      <c r="AC18" s="42"/>
      <c r="AD18" s="42"/>
      <c r="AE18" s="43"/>
      <c r="AF18" s="45"/>
      <c r="AG18" s="40"/>
      <c r="AH18" s="43"/>
      <c r="AI18" s="60"/>
      <c r="AJ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6" x14ac:dyDescent="0.35">
      <c r="A19" s="13">
        <v>-73.225641999999993</v>
      </c>
      <c r="B19" s="13">
        <v>8.2697859999999999</v>
      </c>
      <c r="C19" s="40"/>
      <c r="D19" s="41" t="s">
        <v>151</v>
      </c>
      <c r="E19" s="41" t="s">
        <v>1890</v>
      </c>
      <c r="F19" s="41"/>
      <c r="G19" s="41" t="s">
        <v>195</v>
      </c>
      <c r="H19" s="41">
        <v>1</v>
      </c>
      <c r="I19" s="52"/>
      <c r="J19" s="42" t="s">
        <v>2059</v>
      </c>
      <c r="K19" s="42" t="s">
        <v>2023</v>
      </c>
      <c r="L19" s="42" t="s">
        <v>2024</v>
      </c>
      <c r="M19" s="42"/>
      <c r="N19" s="42">
        <v>3</v>
      </c>
      <c r="O19" s="42" t="s">
        <v>2053</v>
      </c>
      <c r="P19" s="41" t="s">
        <v>1992</v>
      </c>
      <c r="Q19" s="41" t="s">
        <v>1997</v>
      </c>
      <c r="R19" s="41" t="s">
        <v>1996</v>
      </c>
      <c r="S19" s="41">
        <v>14</v>
      </c>
      <c r="T19" s="41" t="s">
        <v>1993</v>
      </c>
      <c r="U19" s="41" t="s">
        <v>2025</v>
      </c>
      <c r="V19" s="41">
        <v>1050</v>
      </c>
      <c r="W19" s="41"/>
      <c r="X19" s="41">
        <v>1</v>
      </c>
      <c r="Y19" s="65">
        <v>45862</v>
      </c>
      <c r="Z19" s="13" t="s">
        <v>1477</v>
      </c>
      <c r="AA19" s="42" t="s">
        <v>2057</v>
      </c>
      <c r="AB19" s="42" t="str">
        <f>IF(Estructuras_N1[[#This Row],[Unidad Constructiva]]&lt;&gt;"",VLOOKUP(Estructuras_N1[[#This Row],[Unidad Constructiva]],Listas!S:T,2,0),"Identifique la UC")</f>
        <v>Poste de PRFV de 14 m 750 kg Poste simple Circuito sencillo retención</v>
      </c>
      <c r="AC19" s="42"/>
      <c r="AD19" s="42"/>
      <c r="AE19" s="43"/>
      <c r="AF19" s="45"/>
      <c r="AG19" s="40"/>
      <c r="AH19" s="43"/>
      <c r="AI19" s="60"/>
      <c r="AJ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6" x14ac:dyDescent="0.35">
      <c r="A20" s="13">
        <v>-73.225641999999993</v>
      </c>
      <c r="B20" s="13">
        <v>8.2697859999999999</v>
      </c>
      <c r="C20" s="40"/>
      <c r="D20" s="41" t="s">
        <v>151</v>
      </c>
      <c r="E20" s="41" t="s">
        <v>1890</v>
      </c>
      <c r="F20" s="41"/>
      <c r="G20" s="41" t="s">
        <v>195</v>
      </c>
      <c r="H20" s="41">
        <v>1</v>
      </c>
      <c r="I20" s="52"/>
      <c r="J20" s="42" t="s">
        <v>2059</v>
      </c>
      <c r="K20" s="42" t="s">
        <v>2023</v>
      </c>
      <c r="L20" s="42" t="s">
        <v>2024</v>
      </c>
      <c r="M20" s="42"/>
      <c r="N20" s="42">
        <v>3</v>
      </c>
      <c r="O20" s="42" t="s">
        <v>2053</v>
      </c>
      <c r="P20" s="41" t="s">
        <v>1992</v>
      </c>
      <c r="Q20" s="41" t="s">
        <v>1997</v>
      </c>
      <c r="R20" s="41" t="s">
        <v>1996</v>
      </c>
      <c r="S20" s="41">
        <v>14</v>
      </c>
      <c r="T20" s="41" t="s">
        <v>1993</v>
      </c>
      <c r="U20" s="41" t="s">
        <v>2025</v>
      </c>
      <c r="V20" s="41">
        <v>1050</v>
      </c>
      <c r="W20" s="41"/>
      <c r="X20" s="41">
        <v>1</v>
      </c>
      <c r="Y20" s="65">
        <v>45862</v>
      </c>
      <c r="Z20" s="13" t="s">
        <v>1477</v>
      </c>
      <c r="AA20" s="42" t="s">
        <v>2057</v>
      </c>
      <c r="AB20" s="42" t="str">
        <f>IF(Estructuras_N1[[#This Row],[Unidad Constructiva]]&lt;&gt;"",VLOOKUP(Estructuras_N1[[#This Row],[Unidad Constructiva]],Listas!S:T,2,0),"Identifique la UC")</f>
        <v>Poste de PRFV de 14 m 750 kg Poste simple Circuito sencillo retención</v>
      </c>
      <c r="AC20" s="42"/>
      <c r="AD20" s="42"/>
      <c r="AE20" s="43"/>
      <c r="AF20" s="45"/>
      <c r="AG20" s="40"/>
      <c r="AH20" s="43"/>
      <c r="AI20" s="60"/>
      <c r="AJ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6" x14ac:dyDescent="0.35">
      <c r="A21" s="58">
        <v>-73.223544000000004</v>
      </c>
      <c r="B21" s="58">
        <v>8.270168</v>
      </c>
      <c r="C21" s="40"/>
      <c r="D21" s="41" t="s">
        <v>151</v>
      </c>
      <c r="E21" s="41" t="s">
        <v>1890</v>
      </c>
      <c r="F21" s="41"/>
      <c r="G21" s="41" t="s">
        <v>195</v>
      </c>
      <c r="H21" s="41">
        <v>1</v>
      </c>
      <c r="I21" s="52"/>
      <c r="J21" s="42" t="s">
        <v>2059</v>
      </c>
      <c r="K21" s="42" t="s">
        <v>2023</v>
      </c>
      <c r="L21" s="42" t="s">
        <v>2024</v>
      </c>
      <c r="M21" s="42"/>
      <c r="N21" s="42">
        <v>3</v>
      </c>
      <c r="O21" s="42" t="s">
        <v>2053</v>
      </c>
      <c r="P21" s="41" t="s">
        <v>1992</v>
      </c>
      <c r="Q21" s="41" t="s">
        <v>1997</v>
      </c>
      <c r="R21" s="41" t="s">
        <v>1996</v>
      </c>
      <c r="S21" s="41">
        <v>14</v>
      </c>
      <c r="T21" s="41" t="s">
        <v>1993</v>
      </c>
      <c r="U21" s="41" t="s">
        <v>2025</v>
      </c>
      <c r="V21" s="41">
        <v>1050</v>
      </c>
      <c r="W21" s="41"/>
      <c r="X21" s="41">
        <v>1</v>
      </c>
      <c r="Y21" s="65">
        <v>45862</v>
      </c>
      <c r="Z21" s="13" t="s">
        <v>1477</v>
      </c>
      <c r="AA21" s="42" t="s">
        <v>2038</v>
      </c>
      <c r="AB21" s="42" t="str">
        <f>IF(Estructuras_N1[[#This Row],[Unidad Constructiva]]&lt;&gt;"",VLOOKUP(Estructuras_N1[[#This Row],[Unidad Constructiva]],Listas!S:T,2,0),"Identifique la UC")</f>
        <v>Poste de PRFV de 14 m 750 kg Poste simple Circuito sencillo retención</v>
      </c>
      <c r="AC21" s="42"/>
      <c r="AD21" s="42"/>
      <c r="AE21" s="43"/>
      <c r="AF21" s="45"/>
      <c r="AG21" s="40"/>
      <c r="AH21" s="43"/>
      <c r="AI21" s="60"/>
      <c r="AJ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6" x14ac:dyDescent="0.35">
      <c r="A22" s="58">
        <v>-73.223544000000004</v>
      </c>
      <c r="B22" s="58">
        <v>8.270168</v>
      </c>
      <c r="C22" s="40"/>
      <c r="D22" s="41" t="s">
        <v>151</v>
      </c>
      <c r="E22" s="41" t="s">
        <v>1890</v>
      </c>
      <c r="F22" s="41"/>
      <c r="G22" s="41" t="s">
        <v>195</v>
      </c>
      <c r="H22" s="41">
        <v>1</v>
      </c>
      <c r="I22" s="52"/>
      <c r="J22" s="42" t="s">
        <v>2059</v>
      </c>
      <c r="K22" s="42" t="s">
        <v>2023</v>
      </c>
      <c r="L22" s="42" t="s">
        <v>2024</v>
      </c>
      <c r="M22" s="42"/>
      <c r="N22" s="42">
        <v>3</v>
      </c>
      <c r="O22" s="42" t="s">
        <v>2053</v>
      </c>
      <c r="P22" s="41" t="s">
        <v>1992</v>
      </c>
      <c r="Q22" s="41" t="s">
        <v>1997</v>
      </c>
      <c r="R22" s="41" t="s">
        <v>1996</v>
      </c>
      <c r="S22" s="41">
        <v>14</v>
      </c>
      <c r="T22" s="41" t="s">
        <v>1993</v>
      </c>
      <c r="U22" s="41" t="s">
        <v>2025</v>
      </c>
      <c r="V22" s="41">
        <v>1050</v>
      </c>
      <c r="W22" s="41"/>
      <c r="X22" s="41">
        <v>1</v>
      </c>
      <c r="Y22" s="65">
        <v>45862</v>
      </c>
      <c r="Z22" s="13" t="s">
        <v>1477</v>
      </c>
      <c r="AA22" s="42" t="s">
        <v>2038</v>
      </c>
      <c r="AB22" s="42" t="str">
        <f>IF(Estructuras_N1[[#This Row],[Unidad Constructiva]]&lt;&gt;"",VLOOKUP(Estructuras_N1[[#This Row],[Unidad Constructiva]],Listas!S:T,2,0),"Identifique la UC")</f>
        <v>Poste de PRFV de 14 m 750 kg Poste simple Circuito sencillo retención</v>
      </c>
      <c r="AC22" s="42"/>
      <c r="AD22" s="42"/>
      <c r="AE22" s="43"/>
      <c r="AF22" s="45"/>
      <c r="AG22" s="40"/>
      <c r="AH22" s="43"/>
      <c r="AI22" s="60"/>
      <c r="AJ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6" x14ac:dyDescent="0.35">
      <c r="A23" s="58">
        <v>-73.223544000000004</v>
      </c>
      <c r="B23" s="58">
        <v>8.270168</v>
      </c>
      <c r="C23" s="40"/>
      <c r="D23" s="41" t="s">
        <v>151</v>
      </c>
      <c r="E23" s="41" t="s">
        <v>1890</v>
      </c>
      <c r="F23" s="41"/>
      <c r="G23" s="41" t="s">
        <v>195</v>
      </c>
      <c r="H23" s="41">
        <v>1</v>
      </c>
      <c r="I23" s="52"/>
      <c r="J23" s="42" t="s">
        <v>2059</v>
      </c>
      <c r="K23" s="42" t="s">
        <v>2023</v>
      </c>
      <c r="L23" s="42" t="s">
        <v>2024</v>
      </c>
      <c r="M23" s="42"/>
      <c r="N23" s="42">
        <v>3</v>
      </c>
      <c r="O23" s="42" t="s">
        <v>2053</v>
      </c>
      <c r="P23" s="41" t="s">
        <v>1992</v>
      </c>
      <c r="Q23" s="41" t="s">
        <v>1997</v>
      </c>
      <c r="R23" s="41" t="s">
        <v>1996</v>
      </c>
      <c r="S23" s="41">
        <v>14</v>
      </c>
      <c r="T23" s="41" t="s">
        <v>1993</v>
      </c>
      <c r="U23" s="41" t="s">
        <v>2025</v>
      </c>
      <c r="V23" s="41">
        <v>1050</v>
      </c>
      <c r="W23" s="41"/>
      <c r="X23" s="41">
        <v>1</v>
      </c>
      <c r="Y23" s="65">
        <v>45862</v>
      </c>
      <c r="Z23" s="13" t="s">
        <v>1477</v>
      </c>
      <c r="AA23" s="42" t="s">
        <v>2038</v>
      </c>
      <c r="AB23" s="42" t="str">
        <f>IF(Estructuras_N1[[#This Row],[Unidad Constructiva]]&lt;&gt;"",VLOOKUP(Estructuras_N1[[#This Row],[Unidad Constructiva]],Listas!S:T,2,0),"Identifique la UC")</f>
        <v>Poste de PRFV de 14 m 750 kg Poste simple Circuito sencillo retención</v>
      </c>
      <c r="AC23" s="42"/>
      <c r="AD23" s="42"/>
      <c r="AE23" s="43"/>
      <c r="AF23" s="45"/>
      <c r="AG23" s="40"/>
      <c r="AH23" s="43"/>
      <c r="AI23" s="60"/>
      <c r="AJ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6" x14ac:dyDescent="0.35">
      <c r="A24" s="58">
        <v>-73.222104000000002</v>
      </c>
      <c r="B24" s="58">
        <v>8.2707329999999999</v>
      </c>
      <c r="C24" s="40"/>
      <c r="D24" s="41" t="s">
        <v>151</v>
      </c>
      <c r="E24" s="41" t="s">
        <v>1890</v>
      </c>
      <c r="F24" s="41"/>
      <c r="G24" s="41" t="s">
        <v>195</v>
      </c>
      <c r="H24" s="41">
        <v>1</v>
      </c>
      <c r="I24" s="52"/>
      <c r="J24" s="42" t="s">
        <v>2059</v>
      </c>
      <c r="K24" s="42" t="s">
        <v>2023</v>
      </c>
      <c r="L24" s="42" t="s">
        <v>2024</v>
      </c>
      <c r="M24" s="42"/>
      <c r="N24" s="42">
        <v>3</v>
      </c>
      <c r="O24" s="42" t="s">
        <v>2053</v>
      </c>
      <c r="P24" s="41" t="s">
        <v>1992</v>
      </c>
      <c r="Q24" s="41" t="s">
        <v>1997</v>
      </c>
      <c r="R24" s="41" t="s">
        <v>1996</v>
      </c>
      <c r="S24" s="41">
        <v>14</v>
      </c>
      <c r="T24" s="41" t="s">
        <v>1993</v>
      </c>
      <c r="U24" s="41" t="s">
        <v>2025</v>
      </c>
      <c r="V24" s="41">
        <v>1050</v>
      </c>
      <c r="W24" s="41"/>
      <c r="X24" s="41">
        <v>1</v>
      </c>
      <c r="Y24" s="65">
        <v>45848</v>
      </c>
      <c r="Z24" s="13" t="s">
        <v>1477</v>
      </c>
      <c r="AA24" s="42" t="s">
        <v>2039</v>
      </c>
      <c r="AB24" s="42" t="str">
        <f>IF(Estructuras_N1[[#This Row],[Unidad Constructiva]]&lt;&gt;"",VLOOKUP(Estructuras_N1[[#This Row],[Unidad Constructiva]],Listas!S:T,2,0),"Identifique la UC")</f>
        <v>Poste de PRFV de 14 m 750 kg Poste simple Circuito sencillo retención</v>
      </c>
      <c r="AC24" s="42"/>
      <c r="AD24" s="42"/>
      <c r="AE24" s="43"/>
      <c r="AF24" s="45"/>
      <c r="AG24" s="40"/>
      <c r="AH24" s="43"/>
      <c r="AI24" s="60"/>
      <c r="AJ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6" x14ac:dyDescent="0.35">
      <c r="A25" s="58">
        <v>-73.222104000000002</v>
      </c>
      <c r="B25" s="58">
        <v>8.2707329999999999</v>
      </c>
      <c r="C25" s="40"/>
      <c r="D25" s="41" t="s">
        <v>151</v>
      </c>
      <c r="E25" s="41" t="s">
        <v>1890</v>
      </c>
      <c r="F25" s="41"/>
      <c r="G25" s="41" t="s">
        <v>195</v>
      </c>
      <c r="H25" s="41">
        <v>1</v>
      </c>
      <c r="I25" s="52"/>
      <c r="J25" s="42" t="s">
        <v>2059</v>
      </c>
      <c r="K25" s="42" t="s">
        <v>2023</v>
      </c>
      <c r="L25" s="42" t="s">
        <v>2024</v>
      </c>
      <c r="M25" s="42"/>
      <c r="N25" s="42">
        <v>3</v>
      </c>
      <c r="O25" s="42" t="s">
        <v>2053</v>
      </c>
      <c r="P25" s="41" t="s">
        <v>1992</v>
      </c>
      <c r="Q25" s="41" t="s">
        <v>1997</v>
      </c>
      <c r="R25" s="41" t="s">
        <v>1996</v>
      </c>
      <c r="S25" s="41">
        <v>14</v>
      </c>
      <c r="T25" s="41" t="s">
        <v>1993</v>
      </c>
      <c r="U25" s="41" t="s">
        <v>2025</v>
      </c>
      <c r="V25" s="41">
        <v>1050</v>
      </c>
      <c r="W25" s="41"/>
      <c r="X25" s="41">
        <v>1</v>
      </c>
      <c r="Y25" s="65">
        <v>45848</v>
      </c>
      <c r="Z25" s="13" t="s">
        <v>1477</v>
      </c>
      <c r="AA25" s="42" t="s">
        <v>2039</v>
      </c>
      <c r="AB25" s="42" t="str">
        <f>IF(Estructuras_N1[[#This Row],[Unidad Constructiva]]&lt;&gt;"",VLOOKUP(Estructuras_N1[[#This Row],[Unidad Constructiva]],Listas!S:T,2,0),"Identifique la UC")</f>
        <v>Poste de PRFV de 14 m 750 kg Poste simple Circuito sencillo retención</v>
      </c>
      <c r="AC25" s="42"/>
      <c r="AD25" s="42"/>
      <c r="AE25" s="43"/>
      <c r="AF25" s="45"/>
      <c r="AG25" s="40"/>
      <c r="AH25" s="43"/>
      <c r="AI25" s="60"/>
      <c r="AJ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6" x14ac:dyDescent="0.35">
      <c r="A26" s="58">
        <v>-73.222104000000002</v>
      </c>
      <c r="B26" s="58">
        <v>8.2707329999999999</v>
      </c>
      <c r="C26" s="40"/>
      <c r="D26" s="41" t="s">
        <v>151</v>
      </c>
      <c r="E26" s="41" t="s">
        <v>1890</v>
      </c>
      <c r="F26" s="41"/>
      <c r="G26" s="41" t="s">
        <v>195</v>
      </c>
      <c r="H26" s="41">
        <v>1</v>
      </c>
      <c r="I26" s="52"/>
      <c r="J26" s="42" t="s">
        <v>2059</v>
      </c>
      <c r="K26" s="42" t="s">
        <v>2023</v>
      </c>
      <c r="L26" s="42" t="s">
        <v>2024</v>
      </c>
      <c r="M26" s="42"/>
      <c r="N26" s="42">
        <v>3</v>
      </c>
      <c r="O26" s="42" t="s">
        <v>2053</v>
      </c>
      <c r="P26" s="41" t="s">
        <v>1992</v>
      </c>
      <c r="Q26" s="41" t="s">
        <v>1997</v>
      </c>
      <c r="R26" s="41" t="s">
        <v>1996</v>
      </c>
      <c r="S26" s="41">
        <v>14</v>
      </c>
      <c r="T26" s="41" t="s">
        <v>1993</v>
      </c>
      <c r="U26" s="41" t="s">
        <v>2025</v>
      </c>
      <c r="V26" s="41">
        <v>1050</v>
      </c>
      <c r="W26" s="41"/>
      <c r="X26" s="41">
        <v>1</v>
      </c>
      <c r="Y26" s="65">
        <v>45848</v>
      </c>
      <c r="Z26" s="13" t="s">
        <v>1477</v>
      </c>
      <c r="AA26" s="42" t="s">
        <v>2039</v>
      </c>
      <c r="AB26" s="42" t="str">
        <f>IF(Estructuras_N1[[#This Row],[Unidad Constructiva]]&lt;&gt;"",VLOOKUP(Estructuras_N1[[#This Row],[Unidad Constructiva]],Listas!S:T,2,0),"Identifique la UC")</f>
        <v>Poste de PRFV de 14 m 750 kg Poste simple Circuito sencillo retención</v>
      </c>
      <c r="AC26" s="42"/>
      <c r="AD26" s="42"/>
      <c r="AE26" s="43"/>
      <c r="AF26" s="45"/>
      <c r="AG26" s="40"/>
      <c r="AH26" s="43"/>
      <c r="AI26" s="60"/>
      <c r="AJ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6" x14ac:dyDescent="0.35">
      <c r="A27" s="58">
        <v>-73.219712999999999</v>
      </c>
      <c r="B27" s="58">
        <v>8.2713169999999998</v>
      </c>
      <c r="C27" s="40"/>
      <c r="D27" s="41" t="s">
        <v>151</v>
      </c>
      <c r="E27" s="41" t="s">
        <v>1890</v>
      </c>
      <c r="F27" s="41"/>
      <c r="G27" s="41" t="s">
        <v>195</v>
      </c>
      <c r="H27" s="41">
        <v>1</v>
      </c>
      <c r="I27" s="52"/>
      <c r="J27" s="41" t="s">
        <v>2060</v>
      </c>
      <c r="K27" s="42" t="s">
        <v>2023</v>
      </c>
      <c r="L27" s="42" t="s">
        <v>2024</v>
      </c>
      <c r="M27" s="42"/>
      <c r="N27" s="42">
        <v>3</v>
      </c>
      <c r="O27" s="42" t="s">
        <v>2056</v>
      </c>
      <c r="P27" s="41" t="s">
        <v>1992</v>
      </c>
      <c r="Q27" s="41" t="s">
        <v>1997</v>
      </c>
      <c r="R27" s="41" t="s">
        <v>1996</v>
      </c>
      <c r="S27" s="41">
        <v>14</v>
      </c>
      <c r="T27" s="41" t="s">
        <v>1993</v>
      </c>
      <c r="U27" s="41" t="s">
        <v>2025</v>
      </c>
      <c r="V27" s="41">
        <v>1050</v>
      </c>
      <c r="W27" s="41"/>
      <c r="X27" s="41">
        <v>1</v>
      </c>
      <c r="Y27" s="65">
        <v>45799</v>
      </c>
      <c r="Z27" s="13" t="s">
        <v>1485</v>
      </c>
      <c r="AA27" s="42" t="s">
        <v>2040</v>
      </c>
      <c r="AB27" s="42" t="str">
        <f>IF(Estructuras_N1[[#This Row],[Unidad Constructiva]]&lt;&gt;"",VLOOKUP(Estructuras_N1[[#This Row],[Unidad Constructiva]],Listas!S:T,2,0),"Identifique la UC")</f>
        <v>Poste de PRFV de 14 m 750 kg Postes en H Circuito sencillo retención</v>
      </c>
      <c r="AC27" s="42"/>
      <c r="AD27" s="42"/>
      <c r="AE27" s="43"/>
      <c r="AF27" s="45"/>
      <c r="AG27" s="40"/>
      <c r="AH27" s="43"/>
      <c r="AI27" s="60"/>
      <c r="AJ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6" x14ac:dyDescent="0.35">
      <c r="A28" s="58">
        <v>-73.219463000000005</v>
      </c>
      <c r="B28" s="58">
        <v>8.2716849999999997</v>
      </c>
      <c r="C28" s="40"/>
      <c r="D28" s="41" t="s">
        <v>151</v>
      </c>
      <c r="E28" s="41" t="s">
        <v>1890</v>
      </c>
      <c r="F28" s="41"/>
      <c r="G28" s="41" t="s">
        <v>195</v>
      </c>
      <c r="H28" s="41">
        <v>1</v>
      </c>
      <c r="I28" s="52"/>
      <c r="J28" s="41" t="s">
        <v>2060</v>
      </c>
      <c r="K28" s="42" t="s">
        <v>2023</v>
      </c>
      <c r="L28" s="42" t="s">
        <v>2024</v>
      </c>
      <c r="M28" s="42"/>
      <c r="N28" s="42">
        <v>3</v>
      </c>
      <c r="O28" s="42" t="s">
        <v>2055</v>
      </c>
      <c r="P28" s="41" t="s">
        <v>1992</v>
      </c>
      <c r="Q28" s="41" t="s">
        <v>1997</v>
      </c>
      <c r="R28" s="41" t="s">
        <v>1996</v>
      </c>
      <c r="S28" s="41">
        <v>14</v>
      </c>
      <c r="T28" s="41" t="s">
        <v>1993</v>
      </c>
      <c r="U28" s="41" t="s">
        <v>2026</v>
      </c>
      <c r="V28" s="41">
        <v>750</v>
      </c>
      <c r="W28" s="41"/>
      <c r="X28" s="41">
        <v>1</v>
      </c>
      <c r="Y28" s="65">
        <v>45799</v>
      </c>
      <c r="Z28" s="13" t="s">
        <v>1483</v>
      </c>
      <c r="AA28" s="42" t="s">
        <v>2041</v>
      </c>
      <c r="AB28" s="42" t="str">
        <f>IF(Estructuras_N1[[#This Row],[Unidad Constructiva]]&lt;&gt;"",VLOOKUP(Estructuras_N1[[#This Row],[Unidad Constructiva]],Listas!S:T,2,0),"Identifique la UC")</f>
        <v>Poste de PRFV de 14 m 750 kg Postes en H Circuito sencillo suspensión</v>
      </c>
      <c r="AC28" s="42"/>
      <c r="AD28" s="42"/>
      <c r="AE28" s="43"/>
      <c r="AF28" s="45"/>
      <c r="AG28" s="40"/>
      <c r="AH28" s="43"/>
      <c r="AI28" s="60"/>
      <c r="AJ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6" x14ac:dyDescent="0.35">
      <c r="A29" s="58">
        <v>-73.219137000000003</v>
      </c>
      <c r="B29" s="58">
        <v>8.2721490000000006</v>
      </c>
      <c r="C29" s="40"/>
      <c r="D29" s="41" t="s">
        <v>151</v>
      </c>
      <c r="E29" s="41" t="s">
        <v>1890</v>
      </c>
      <c r="F29" s="41"/>
      <c r="G29" s="41" t="s">
        <v>195</v>
      </c>
      <c r="H29" s="41">
        <v>1</v>
      </c>
      <c r="I29" s="52"/>
      <c r="J29" s="41" t="s">
        <v>2060</v>
      </c>
      <c r="K29" s="42" t="s">
        <v>2023</v>
      </c>
      <c r="L29" s="42" t="s">
        <v>2024</v>
      </c>
      <c r="M29" s="42"/>
      <c r="N29" s="42">
        <v>3</v>
      </c>
      <c r="O29" s="42" t="s">
        <v>2056</v>
      </c>
      <c r="P29" s="41" t="s">
        <v>1992</v>
      </c>
      <c r="Q29" s="41" t="s">
        <v>1997</v>
      </c>
      <c r="R29" s="41" t="s">
        <v>1996</v>
      </c>
      <c r="S29" s="41">
        <v>14</v>
      </c>
      <c r="T29" s="41" t="s">
        <v>1993</v>
      </c>
      <c r="U29" s="41" t="s">
        <v>2025</v>
      </c>
      <c r="V29" s="41">
        <v>1050</v>
      </c>
      <c r="W29" s="41"/>
      <c r="X29" s="41">
        <v>1</v>
      </c>
      <c r="Y29" s="65">
        <v>45799</v>
      </c>
      <c r="Z29" s="13" t="s">
        <v>1485</v>
      </c>
      <c r="AA29" s="42" t="s">
        <v>2042</v>
      </c>
      <c r="AB29" s="42" t="str">
        <f>IF(Estructuras_N1[[#This Row],[Unidad Constructiva]]&lt;&gt;"",VLOOKUP(Estructuras_N1[[#This Row],[Unidad Constructiva]],Listas!S:T,2,0),"Identifique la UC")</f>
        <v>Poste de PRFV de 14 m 750 kg Postes en H Circuito sencillo retención</v>
      </c>
      <c r="AC29" s="42"/>
      <c r="AD29" s="42"/>
      <c r="AE29" s="43"/>
      <c r="AF29" s="45"/>
      <c r="AG29" s="40"/>
      <c r="AH29" s="43"/>
      <c r="AI29" s="60"/>
      <c r="AJ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6" x14ac:dyDescent="0.35">
      <c r="A30" s="58">
        <v>-73.217303999999999</v>
      </c>
      <c r="B30" s="58">
        <v>8.2738479999999992</v>
      </c>
      <c r="C30" s="40"/>
      <c r="D30" s="41" t="s">
        <v>151</v>
      </c>
      <c r="E30" s="41" t="s">
        <v>1890</v>
      </c>
      <c r="F30" s="41"/>
      <c r="G30" s="41" t="s">
        <v>195</v>
      </c>
      <c r="H30" s="41">
        <v>1</v>
      </c>
      <c r="I30" s="52"/>
      <c r="J30" s="41" t="s">
        <v>2060</v>
      </c>
      <c r="K30" s="42" t="s">
        <v>2023</v>
      </c>
      <c r="L30" s="42" t="s">
        <v>2024</v>
      </c>
      <c r="M30" s="42"/>
      <c r="N30" s="42">
        <v>3</v>
      </c>
      <c r="O30" s="42" t="s">
        <v>2054</v>
      </c>
      <c r="P30" s="41" t="s">
        <v>1992</v>
      </c>
      <c r="Q30" s="41" t="s">
        <v>1997</v>
      </c>
      <c r="R30" s="41" t="s">
        <v>1996</v>
      </c>
      <c r="S30" s="41">
        <v>14</v>
      </c>
      <c r="T30" s="41" t="s">
        <v>1993</v>
      </c>
      <c r="U30" s="41" t="s">
        <v>2025</v>
      </c>
      <c r="V30" s="41">
        <v>1050</v>
      </c>
      <c r="W30" s="41"/>
      <c r="X30" s="41">
        <v>1</v>
      </c>
      <c r="Y30" s="65">
        <v>45798</v>
      </c>
      <c r="Z30" s="13" t="s">
        <v>1485</v>
      </c>
      <c r="AA30" s="42" t="s">
        <v>2043</v>
      </c>
      <c r="AB30" s="42" t="str">
        <f>IF(Estructuras_N1[[#This Row],[Unidad Constructiva]]&lt;&gt;"",VLOOKUP(Estructuras_N1[[#This Row],[Unidad Constructiva]],Listas!S:T,2,0),"Identifique la UC")</f>
        <v>Poste de PRFV de 14 m 750 kg Postes en H Circuito sencillo retención</v>
      </c>
      <c r="AC30" s="42"/>
      <c r="AD30" s="42"/>
      <c r="AE30" s="43"/>
      <c r="AF30" s="45"/>
      <c r="AG30" s="40"/>
      <c r="AH30" s="43"/>
      <c r="AI30" s="60"/>
      <c r="AJ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6" x14ac:dyDescent="0.35">
      <c r="A31" s="58">
        <v>-73.215528000000006</v>
      </c>
      <c r="B31" s="58">
        <v>8.2752599999999994</v>
      </c>
      <c r="C31" s="40"/>
      <c r="D31" s="41" t="s">
        <v>151</v>
      </c>
      <c r="E31" s="41" t="s">
        <v>1890</v>
      </c>
      <c r="F31" s="41"/>
      <c r="G31" s="41" t="s">
        <v>195</v>
      </c>
      <c r="H31" s="41">
        <v>1</v>
      </c>
      <c r="I31" s="52"/>
      <c r="J31" s="41" t="s">
        <v>2060</v>
      </c>
      <c r="K31" s="42" t="s">
        <v>2023</v>
      </c>
      <c r="L31" s="42" t="s">
        <v>2024</v>
      </c>
      <c r="M31" s="42"/>
      <c r="N31" s="42">
        <v>3</v>
      </c>
      <c r="O31" s="42" t="s">
        <v>2054</v>
      </c>
      <c r="P31" s="41" t="s">
        <v>1992</v>
      </c>
      <c r="Q31" s="41" t="s">
        <v>1997</v>
      </c>
      <c r="R31" s="41" t="s">
        <v>1996</v>
      </c>
      <c r="S31" s="41">
        <v>14</v>
      </c>
      <c r="T31" s="41" t="s">
        <v>1993</v>
      </c>
      <c r="U31" s="41" t="s">
        <v>2025</v>
      </c>
      <c r="V31" s="41">
        <v>1050</v>
      </c>
      <c r="W31" s="41"/>
      <c r="X31" s="41">
        <v>1</v>
      </c>
      <c r="Y31" s="65">
        <v>45798</v>
      </c>
      <c r="Z31" s="13" t="s">
        <v>1485</v>
      </c>
      <c r="AA31" s="42" t="s">
        <v>2044</v>
      </c>
      <c r="AB31" s="42" t="str">
        <f>IF(Estructuras_N1[[#This Row],[Unidad Constructiva]]&lt;&gt;"",VLOOKUP(Estructuras_N1[[#This Row],[Unidad Constructiva]],Listas!S:T,2,0),"Identifique la UC")</f>
        <v>Poste de PRFV de 14 m 750 kg Postes en H Circuito sencillo retención</v>
      </c>
      <c r="AC31" s="42"/>
      <c r="AD31" s="42"/>
      <c r="AE31" s="43"/>
      <c r="AF31" s="45"/>
      <c r="AG31" s="40"/>
      <c r="AH31" s="43"/>
      <c r="AI31" s="60"/>
      <c r="AJ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6" x14ac:dyDescent="0.35">
      <c r="A32" s="58">
        <v>-73.214431000000005</v>
      </c>
      <c r="B32" s="58">
        <v>8.2760099999999994</v>
      </c>
      <c r="C32" s="40"/>
      <c r="D32" s="41" t="s">
        <v>151</v>
      </c>
      <c r="E32" s="41" t="s">
        <v>1890</v>
      </c>
      <c r="F32" s="41"/>
      <c r="G32" s="41" t="s">
        <v>195</v>
      </c>
      <c r="H32" s="41">
        <v>1</v>
      </c>
      <c r="I32" s="52"/>
      <c r="J32" s="41" t="s">
        <v>2060</v>
      </c>
      <c r="K32" s="42" t="s">
        <v>2023</v>
      </c>
      <c r="L32" s="42" t="s">
        <v>2024</v>
      </c>
      <c r="M32" s="42"/>
      <c r="N32" s="42">
        <v>3</v>
      </c>
      <c r="O32" s="42" t="s">
        <v>2054</v>
      </c>
      <c r="P32" s="41" t="s">
        <v>1992</v>
      </c>
      <c r="Q32" s="41" t="s">
        <v>1997</v>
      </c>
      <c r="R32" s="41" t="s">
        <v>1996</v>
      </c>
      <c r="S32" s="41">
        <v>14</v>
      </c>
      <c r="T32" s="41" t="s">
        <v>1993</v>
      </c>
      <c r="U32" s="41" t="s">
        <v>2025</v>
      </c>
      <c r="V32" s="41">
        <v>1050</v>
      </c>
      <c r="W32" s="41"/>
      <c r="X32" s="41">
        <v>1</v>
      </c>
      <c r="Y32" s="65">
        <v>45797</v>
      </c>
      <c r="Z32" s="13" t="s">
        <v>1485</v>
      </c>
      <c r="AA32" s="42" t="s">
        <v>2045</v>
      </c>
      <c r="AB32" s="42" t="str">
        <f>IF(Estructuras_N1[[#This Row],[Unidad Constructiva]]&lt;&gt;"",VLOOKUP(Estructuras_N1[[#This Row],[Unidad Constructiva]],Listas!S:T,2,0),"Identifique la UC")</f>
        <v>Poste de PRFV de 14 m 750 kg Postes en H Circuito sencillo retención</v>
      </c>
      <c r="AC32" s="42"/>
      <c r="AD32" s="42"/>
      <c r="AE32" s="43"/>
      <c r="AF32" s="45"/>
      <c r="AG32" s="40"/>
      <c r="AH32" s="43"/>
      <c r="AI32" s="60"/>
      <c r="AJ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6" x14ac:dyDescent="0.35">
      <c r="A33" s="58">
        <v>-73.213288000000006</v>
      </c>
      <c r="B33" s="58">
        <v>8.2767309999999998</v>
      </c>
      <c r="C33" s="40"/>
      <c r="D33" s="41" t="s">
        <v>151</v>
      </c>
      <c r="E33" s="41" t="s">
        <v>1890</v>
      </c>
      <c r="F33" s="41"/>
      <c r="G33" s="41" t="s">
        <v>195</v>
      </c>
      <c r="H33" s="41">
        <v>1</v>
      </c>
      <c r="I33" s="52"/>
      <c r="J33" s="41" t="s">
        <v>2060</v>
      </c>
      <c r="K33" s="42" t="s">
        <v>2023</v>
      </c>
      <c r="L33" s="42" t="s">
        <v>2024</v>
      </c>
      <c r="M33" s="42"/>
      <c r="N33" s="42">
        <v>3</v>
      </c>
      <c r="O33" s="42" t="s">
        <v>2054</v>
      </c>
      <c r="P33" s="41" t="s">
        <v>1992</v>
      </c>
      <c r="Q33" s="41" t="s">
        <v>1997</v>
      </c>
      <c r="R33" s="41" t="s">
        <v>1996</v>
      </c>
      <c r="S33" s="41">
        <v>14</v>
      </c>
      <c r="T33" s="41" t="s">
        <v>1993</v>
      </c>
      <c r="U33" s="41" t="s">
        <v>2025</v>
      </c>
      <c r="V33" s="41">
        <v>1050</v>
      </c>
      <c r="W33" s="41"/>
      <c r="X33" s="41">
        <v>1</v>
      </c>
      <c r="Y33" s="65">
        <v>45797</v>
      </c>
      <c r="Z33" s="13" t="s">
        <v>1485</v>
      </c>
      <c r="AA33" s="42" t="s">
        <v>2046</v>
      </c>
      <c r="AB33" s="42" t="str">
        <f>IF(Estructuras_N1[[#This Row],[Unidad Constructiva]]&lt;&gt;"",VLOOKUP(Estructuras_N1[[#This Row],[Unidad Constructiva]],Listas!S:T,2,0),"Identifique la UC")</f>
        <v>Poste de PRFV de 14 m 750 kg Postes en H Circuito sencillo retención</v>
      </c>
      <c r="AC33" s="42"/>
      <c r="AD33" s="42"/>
      <c r="AE33" s="43"/>
      <c r="AF33" s="45"/>
      <c r="AG33" s="40"/>
      <c r="AH33" s="43"/>
      <c r="AI33" s="60"/>
      <c r="AJ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6" x14ac:dyDescent="0.35">
      <c r="A34" s="58">
        <v>-73.211005</v>
      </c>
      <c r="B34" s="58">
        <v>8.2782319999999991</v>
      </c>
      <c r="C34" s="40"/>
      <c r="D34" s="41" t="s">
        <v>151</v>
      </c>
      <c r="E34" s="41" t="s">
        <v>1890</v>
      </c>
      <c r="F34" s="41"/>
      <c r="G34" s="41" t="s">
        <v>195</v>
      </c>
      <c r="H34" s="41">
        <v>1</v>
      </c>
      <c r="I34" s="52"/>
      <c r="J34" s="41" t="s">
        <v>2060</v>
      </c>
      <c r="K34" s="42" t="s">
        <v>2023</v>
      </c>
      <c r="L34" s="42" t="s">
        <v>2024</v>
      </c>
      <c r="M34" s="42"/>
      <c r="N34" s="42">
        <v>3</v>
      </c>
      <c r="O34" s="42" t="s">
        <v>2054</v>
      </c>
      <c r="P34" s="41" t="s">
        <v>1992</v>
      </c>
      <c r="Q34" s="41" t="s">
        <v>1997</v>
      </c>
      <c r="R34" s="41" t="s">
        <v>1996</v>
      </c>
      <c r="S34" s="41">
        <v>14</v>
      </c>
      <c r="T34" s="41" t="s">
        <v>1993</v>
      </c>
      <c r="U34" s="41" t="s">
        <v>2025</v>
      </c>
      <c r="V34" s="41">
        <v>1050</v>
      </c>
      <c r="W34" s="41"/>
      <c r="X34" s="41">
        <v>1</v>
      </c>
      <c r="Y34" s="65">
        <v>45793</v>
      </c>
      <c r="Z34" s="13" t="s">
        <v>1485</v>
      </c>
      <c r="AA34" s="42" t="s">
        <v>2047</v>
      </c>
      <c r="AB34" s="42" t="str">
        <f>IF(Estructuras_N1[[#This Row],[Unidad Constructiva]]&lt;&gt;"",VLOOKUP(Estructuras_N1[[#This Row],[Unidad Constructiva]],Listas!S:T,2,0),"Identifique la UC")</f>
        <v>Poste de PRFV de 14 m 750 kg Postes en H Circuito sencillo retención</v>
      </c>
      <c r="AC34" s="42"/>
      <c r="AD34" s="42"/>
      <c r="AE34" s="43"/>
      <c r="AF34" s="45"/>
      <c r="AG34" s="40"/>
      <c r="AH34" s="43"/>
      <c r="AI34" s="60"/>
      <c r="AJ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6" x14ac:dyDescent="0.35">
      <c r="A35" s="58">
        <v>-73.210070999999999</v>
      </c>
      <c r="B35" s="58">
        <v>8.2787740000000003</v>
      </c>
      <c r="C35" s="40"/>
      <c r="D35" s="41" t="s">
        <v>151</v>
      </c>
      <c r="E35" s="41" t="s">
        <v>1890</v>
      </c>
      <c r="F35" s="41"/>
      <c r="G35" s="41" t="s">
        <v>195</v>
      </c>
      <c r="H35" s="41">
        <v>1</v>
      </c>
      <c r="I35" s="52"/>
      <c r="J35" s="41" t="s">
        <v>2060</v>
      </c>
      <c r="K35" s="42" t="s">
        <v>2023</v>
      </c>
      <c r="L35" s="42" t="s">
        <v>2024</v>
      </c>
      <c r="M35" s="42"/>
      <c r="N35" s="42">
        <v>3</v>
      </c>
      <c r="O35" s="42" t="s">
        <v>2056</v>
      </c>
      <c r="P35" s="41" t="s">
        <v>1992</v>
      </c>
      <c r="Q35" s="41" t="s">
        <v>1997</v>
      </c>
      <c r="R35" s="41" t="s">
        <v>1996</v>
      </c>
      <c r="S35" s="41">
        <v>14</v>
      </c>
      <c r="T35" s="41" t="s">
        <v>1993</v>
      </c>
      <c r="U35" s="41" t="s">
        <v>2025</v>
      </c>
      <c r="V35" s="41">
        <v>1050</v>
      </c>
      <c r="W35" s="41"/>
      <c r="X35" s="41">
        <v>1</v>
      </c>
      <c r="Y35" s="65">
        <v>45793</v>
      </c>
      <c r="Z35" s="13" t="s">
        <v>1485</v>
      </c>
      <c r="AA35" s="42" t="s">
        <v>2048</v>
      </c>
      <c r="AB35" s="42" t="str">
        <f>IF(Estructuras_N1[[#This Row],[Unidad Constructiva]]&lt;&gt;"",VLOOKUP(Estructuras_N1[[#This Row],[Unidad Constructiva]],Listas!S:T,2,0),"Identifique la UC")</f>
        <v>Poste de PRFV de 14 m 750 kg Postes en H Circuito sencillo retención</v>
      </c>
      <c r="AC35" s="42"/>
      <c r="AD35" s="42"/>
      <c r="AE35" s="43"/>
      <c r="AF35" s="45"/>
      <c r="AG35" s="40"/>
      <c r="AH35" s="43"/>
      <c r="AI35" s="60"/>
      <c r="AJ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6" x14ac:dyDescent="0.35">
      <c r="A36" s="58">
        <v>-73.208757000000006</v>
      </c>
      <c r="B36" s="58">
        <v>8.2798820000000006</v>
      </c>
      <c r="C36" s="40"/>
      <c r="D36" s="41" t="s">
        <v>151</v>
      </c>
      <c r="E36" s="41" t="s">
        <v>1890</v>
      </c>
      <c r="F36" s="41"/>
      <c r="G36" s="41" t="s">
        <v>195</v>
      </c>
      <c r="H36" s="41">
        <v>1</v>
      </c>
      <c r="I36" s="52"/>
      <c r="J36" s="41" t="s">
        <v>2060</v>
      </c>
      <c r="K36" s="42" t="s">
        <v>2023</v>
      </c>
      <c r="L36" s="42" t="s">
        <v>2024</v>
      </c>
      <c r="M36" s="42"/>
      <c r="N36" s="42">
        <v>3</v>
      </c>
      <c r="O36" s="42" t="s">
        <v>2056</v>
      </c>
      <c r="P36" s="41" t="s">
        <v>1992</v>
      </c>
      <c r="Q36" s="41" t="s">
        <v>1997</v>
      </c>
      <c r="R36" s="41" t="s">
        <v>1996</v>
      </c>
      <c r="S36" s="41">
        <v>14</v>
      </c>
      <c r="T36" s="41" t="s">
        <v>1993</v>
      </c>
      <c r="U36" s="41" t="s">
        <v>2025</v>
      </c>
      <c r="V36" s="41">
        <v>1050</v>
      </c>
      <c r="W36" s="41"/>
      <c r="X36" s="41">
        <v>1</v>
      </c>
      <c r="Y36" s="65">
        <v>45806</v>
      </c>
      <c r="Z36" s="13" t="s">
        <v>1485</v>
      </c>
      <c r="AA36" s="42" t="s">
        <v>2049</v>
      </c>
      <c r="AB36" s="42" t="str">
        <f>IF(Estructuras_N1[[#This Row],[Unidad Constructiva]]&lt;&gt;"",VLOOKUP(Estructuras_N1[[#This Row],[Unidad Constructiva]],Listas!S:T,2,0),"Identifique la UC")</f>
        <v>Poste de PRFV de 14 m 750 kg Postes en H Circuito sencillo retención</v>
      </c>
      <c r="AC36" s="42"/>
      <c r="AD36" s="42"/>
      <c r="AE36" s="43"/>
      <c r="AF36" s="45"/>
      <c r="AG36" s="40"/>
      <c r="AH36" s="43"/>
      <c r="AI36" s="60"/>
      <c r="AJ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6" x14ac:dyDescent="0.35">
      <c r="A37" s="73">
        <v>-73.206693000000001</v>
      </c>
      <c r="B37" s="73">
        <v>8.2806259999999998</v>
      </c>
      <c r="C37" s="40"/>
      <c r="D37" s="41" t="s">
        <v>151</v>
      </c>
      <c r="E37" s="41" t="s">
        <v>1890</v>
      </c>
      <c r="F37" s="41"/>
      <c r="G37" s="41" t="s">
        <v>195</v>
      </c>
      <c r="H37" s="41">
        <v>1</v>
      </c>
      <c r="I37" s="52"/>
      <c r="J37" s="41" t="s">
        <v>2060</v>
      </c>
      <c r="K37" s="42" t="s">
        <v>2023</v>
      </c>
      <c r="L37" s="42" t="s">
        <v>2024</v>
      </c>
      <c r="M37" s="42"/>
      <c r="N37" s="42">
        <v>3</v>
      </c>
      <c r="O37" s="42" t="s">
        <v>2056</v>
      </c>
      <c r="P37" s="41" t="s">
        <v>1992</v>
      </c>
      <c r="Q37" s="41" t="s">
        <v>1997</v>
      </c>
      <c r="R37" s="41" t="s">
        <v>1996</v>
      </c>
      <c r="S37" s="41">
        <v>14</v>
      </c>
      <c r="T37" s="41" t="s">
        <v>1993</v>
      </c>
      <c r="U37" s="41" t="s">
        <v>2025</v>
      </c>
      <c r="V37" s="41">
        <v>1050</v>
      </c>
      <c r="W37" s="41"/>
      <c r="X37" s="41">
        <v>1</v>
      </c>
      <c r="Y37" s="65">
        <v>45854</v>
      </c>
      <c r="Z37" s="41" t="s">
        <v>1485</v>
      </c>
      <c r="AA37" s="42" t="s">
        <v>2050</v>
      </c>
      <c r="AB37" s="42" t="str">
        <f>IF(Estructuras_N1[[#This Row],[Unidad Constructiva]]&lt;&gt;"",VLOOKUP(Estructuras_N1[[#This Row],[Unidad Constructiva]],Listas!S:T,2,0),"Identifique la UC")</f>
        <v>Poste de PRFV de 14 m 750 kg Postes en H Circuito sencillo retención</v>
      </c>
      <c r="AC37" s="42"/>
      <c r="AD37" s="42"/>
      <c r="AE37" s="43"/>
      <c r="AF37" s="45"/>
      <c r="AG37" s="40"/>
      <c r="AH37" s="43"/>
      <c r="AI37" s="60"/>
      <c r="AJ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6" x14ac:dyDescent="0.35">
      <c r="A38" s="58">
        <v>-73.215528000000006</v>
      </c>
      <c r="B38" s="58">
        <v>8.2767309999999998</v>
      </c>
      <c r="C38" s="43"/>
      <c r="D38" s="42" t="s">
        <v>151</v>
      </c>
      <c r="E38" s="42" t="s">
        <v>1846</v>
      </c>
      <c r="F38" s="42"/>
      <c r="G38" s="41" t="s">
        <v>195</v>
      </c>
      <c r="H38" s="41">
        <v>1</v>
      </c>
      <c r="I38" s="53"/>
      <c r="J38" s="41" t="s">
        <v>2060</v>
      </c>
      <c r="K38" s="42" t="s">
        <v>2023</v>
      </c>
      <c r="L38" s="42" t="s">
        <v>2024</v>
      </c>
      <c r="M38" s="42"/>
      <c r="N38" s="42">
        <v>3</v>
      </c>
      <c r="O38" s="42"/>
      <c r="P38" s="42"/>
      <c r="Q38" s="42"/>
      <c r="R38" s="42"/>
      <c r="S38" s="42"/>
      <c r="T38" s="42"/>
      <c r="U38" s="42"/>
      <c r="V38" s="42"/>
      <c r="W38" s="42"/>
      <c r="X38" s="42">
        <v>1</v>
      </c>
      <c r="Y38" s="65">
        <v>45854</v>
      </c>
      <c r="Z38" s="42" t="s">
        <v>300</v>
      </c>
      <c r="AA38" s="42" t="s">
        <v>2067</v>
      </c>
      <c r="AB38" s="42" t="str">
        <f>IF(Estructuras_N1[[#This Row],[Unidad Constructiva]]&lt;&gt;"",VLOOKUP(Estructuras_N1[[#This Row],[Unidad Constructiva]],Listas!S:T,2,0),"Identifique la UC")</f>
        <v>Poste de fibra de vidrio - 8 m - rural - retención - red común</v>
      </c>
      <c r="AC38" s="42">
        <v>38141915</v>
      </c>
      <c r="AD38" s="42">
        <v>0</v>
      </c>
      <c r="AE38" s="43">
        <v>1</v>
      </c>
      <c r="AF38" s="42">
        <v>0</v>
      </c>
      <c r="AG38" s="43">
        <v>1996</v>
      </c>
      <c r="AH38" s="43"/>
      <c r="AI38" s="60" t="s">
        <v>154</v>
      </c>
      <c r="AJ38"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39" spans="1:36" x14ac:dyDescent="0.35">
      <c r="A39" s="73">
        <v>-73.206693000000001</v>
      </c>
      <c r="B39" s="58">
        <v>8.2782319999999991</v>
      </c>
      <c r="C39" s="43"/>
      <c r="D39" s="42" t="s">
        <v>151</v>
      </c>
      <c r="E39" s="42" t="s">
        <v>1846</v>
      </c>
      <c r="F39" s="42"/>
      <c r="G39" s="41" t="s">
        <v>195</v>
      </c>
      <c r="H39" s="41">
        <v>1</v>
      </c>
      <c r="I39" s="53"/>
      <c r="J39" s="41" t="s">
        <v>2060</v>
      </c>
      <c r="K39" s="42" t="s">
        <v>2023</v>
      </c>
      <c r="L39" s="42" t="s">
        <v>2024</v>
      </c>
      <c r="M39" s="42"/>
      <c r="N39" s="42">
        <v>3</v>
      </c>
      <c r="O39" s="42"/>
      <c r="P39" s="42"/>
      <c r="Q39" s="42"/>
      <c r="R39" s="42"/>
      <c r="S39" s="42"/>
      <c r="T39" s="42"/>
      <c r="U39" s="42"/>
      <c r="V39" s="42"/>
      <c r="W39" s="42"/>
      <c r="X39" s="42">
        <v>1</v>
      </c>
      <c r="Y39" s="65">
        <v>45854</v>
      </c>
      <c r="Z39" s="42" t="s">
        <v>300</v>
      </c>
      <c r="AA39" s="42" t="s">
        <v>2068</v>
      </c>
      <c r="AB39" s="42" t="str">
        <f>IF(Estructuras_N1[[#This Row],[Unidad Constructiva]]&lt;&gt;"",VLOOKUP(Estructuras_N1[[#This Row],[Unidad Constructiva]],Listas!S:T,2,0),"Identifique la UC")</f>
        <v>Poste de fibra de vidrio - 8 m - rural - retención - red común</v>
      </c>
      <c r="AC39" s="42">
        <v>38142268</v>
      </c>
      <c r="AD39" s="42">
        <v>0</v>
      </c>
      <c r="AE39" s="43">
        <v>1</v>
      </c>
      <c r="AF39" s="42">
        <v>0</v>
      </c>
      <c r="AG39" s="43">
        <v>1996</v>
      </c>
      <c r="AH39" s="43"/>
      <c r="AI39" s="60" t="s">
        <v>154</v>
      </c>
      <c r="AJ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6" x14ac:dyDescent="0.35">
      <c r="A40" s="58">
        <v>-73.219137000000003</v>
      </c>
      <c r="B40" s="58">
        <v>8.2787740000000003</v>
      </c>
      <c r="C40" s="43"/>
      <c r="D40" s="42" t="s">
        <v>151</v>
      </c>
      <c r="E40" s="42" t="s">
        <v>1846</v>
      </c>
      <c r="F40" s="42"/>
      <c r="G40" s="41" t="s">
        <v>195</v>
      </c>
      <c r="H40" s="41">
        <v>1</v>
      </c>
      <c r="I40" s="53"/>
      <c r="J40" s="41" t="s">
        <v>2060</v>
      </c>
      <c r="K40" s="42" t="s">
        <v>2023</v>
      </c>
      <c r="L40" s="42" t="s">
        <v>2024</v>
      </c>
      <c r="M40" s="42"/>
      <c r="N40" s="42">
        <v>3</v>
      </c>
      <c r="O40" s="42"/>
      <c r="P40" s="42"/>
      <c r="Q40" s="42"/>
      <c r="R40" s="42"/>
      <c r="S40" s="42"/>
      <c r="T40" s="42"/>
      <c r="U40" s="42"/>
      <c r="V40" s="42"/>
      <c r="W40" s="42"/>
      <c r="X40" s="42">
        <v>1</v>
      </c>
      <c r="Y40" s="65">
        <v>45854</v>
      </c>
      <c r="Z40" s="42" t="s">
        <v>300</v>
      </c>
      <c r="AA40" s="42" t="s">
        <v>2069</v>
      </c>
      <c r="AB40" s="42" t="str">
        <f>IF(Estructuras_N1[[#This Row],[Unidad Constructiva]]&lt;&gt;"",VLOOKUP(Estructuras_N1[[#This Row],[Unidad Constructiva]],Listas!S:T,2,0),"Identifique la UC")</f>
        <v>Poste de fibra de vidrio - 8 m - rural - retención - red común</v>
      </c>
      <c r="AC40" s="42">
        <v>37591015</v>
      </c>
      <c r="AD40" s="42">
        <v>0</v>
      </c>
      <c r="AE40" s="43">
        <v>1</v>
      </c>
      <c r="AF40" s="42">
        <v>0</v>
      </c>
      <c r="AG40" s="43">
        <v>1996</v>
      </c>
      <c r="AH40" s="43"/>
      <c r="AI40" s="60" t="s">
        <v>154</v>
      </c>
      <c r="AJ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P1:AB1"/>
    <mergeCell ref="AC1:AJ1"/>
  </mergeCells>
  <phoneticPr fontId="10" type="noConversion"/>
  <conditionalFormatting sqref="A38">
    <cfRule type="duplicateValues" dxfId="74" priority="5"/>
  </conditionalFormatting>
  <conditionalFormatting sqref="A40">
    <cfRule type="duplicateValues" dxfId="73" priority="3"/>
  </conditionalFormatting>
  <conditionalFormatting sqref="A2:B2">
    <cfRule type="duplicateValues" dxfId="72" priority="23"/>
  </conditionalFormatting>
  <conditionalFormatting sqref="A3:B5">
    <cfRule type="duplicateValues" dxfId="71" priority="21"/>
  </conditionalFormatting>
  <conditionalFormatting sqref="A6:B6">
    <cfRule type="duplicateValues" dxfId="70" priority="22"/>
  </conditionalFormatting>
  <conditionalFormatting sqref="A7:B7">
    <cfRule type="duplicateValues" dxfId="69" priority="20"/>
  </conditionalFormatting>
  <conditionalFormatting sqref="A8:B10 A12:B36">
    <cfRule type="duplicateValues" dxfId="68" priority="110"/>
  </conditionalFormatting>
  <conditionalFormatting sqref="B38">
    <cfRule type="duplicateValues" dxfId="67" priority="4"/>
  </conditionalFormatting>
  <conditionalFormatting sqref="B39">
    <cfRule type="duplicateValues" dxfId="66" priority="1"/>
  </conditionalFormatting>
  <conditionalFormatting sqref="B40">
    <cfRule type="duplicateValues" dxfId="65" priority="2"/>
  </conditionalFormatting>
  <conditionalFormatting sqref="C1:C1048576">
    <cfRule type="duplicateValues" dxfId="64" priority="25"/>
  </conditionalFormatting>
  <conditionalFormatting sqref="D3:D40">
    <cfRule type="expression" dxfId="63" priority="44">
      <formula>ISBLANK(D3)</formula>
    </cfRule>
  </conditionalFormatting>
  <conditionalFormatting sqref="AC3:AC37">
    <cfRule type="expression" dxfId="62" priority="24">
      <formula>AND(E3="III",AC3="")</formula>
    </cfRule>
    <cfRule type="expression" dxfId="61" priority="28">
      <formula>AND(E3="I",AC3="")</formula>
    </cfRule>
    <cfRule type="expression" dxfId="60" priority="29">
      <formula>AND(E3="IV",AC3&lt;&gt;"")</formula>
    </cfRule>
    <cfRule type="expression" dxfId="59" priority="30">
      <formula>AND(E3="II",AC3&lt;&gt;"")</formula>
    </cfRule>
  </conditionalFormatting>
  <conditionalFormatting sqref="AC38:AC40">
    <cfRule type="expression" dxfId="58" priority="11">
      <formula>AND(L38="III",AC38="")</formula>
    </cfRule>
    <cfRule type="expression" dxfId="57" priority="12">
      <formula>AND(L38="I",AC38="")</formula>
    </cfRule>
    <cfRule type="expression" dxfId="56" priority="13">
      <formula>AND(L38="IV",AC38&lt;&gt;"")</formula>
    </cfRule>
    <cfRule type="expression" dxfId="55" priority="14">
      <formula>AND(L38="II",AC38&lt;&gt;"")</formula>
    </cfRule>
  </conditionalFormatting>
  <conditionalFormatting sqref="AF3:AF37">
    <cfRule type="expression" dxfId="54" priority="35">
      <formula>AND(AI3&lt;&gt;"",AF3="")</formula>
    </cfRule>
  </conditionalFormatting>
  <conditionalFormatting sqref="AG3:AH40">
    <cfRule type="expression" dxfId="53" priority="36">
      <formula>AND(AI3&lt;&gt;"",AG3="")</formula>
    </cfRule>
  </conditionalFormatting>
  <conditionalFormatting sqref="AH3:AH40">
    <cfRule type="expression" dxfId="52" priority="27">
      <formula>AND(K3="III",AH3="")</formula>
    </cfRule>
  </conditionalFormatting>
  <conditionalFormatting sqref="AI3:AI40">
    <cfRule type="expression" dxfId="51" priority="31">
      <formula>AND(E3="I",AI3="")</formula>
    </cfRule>
    <cfRule type="expression" dxfId="50" priority="32">
      <formula>AND(E3="III",AI3="")</formula>
    </cfRule>
    <cfRule type="expression" dxfId="49" priority="33">
      <formula>AND(E3="II",AI3&lt;&gt;"")</formula>
    </cfRule>
    <cfRule type="expression" dxfId="48" priority="34">
      <formula>AND(E3="IV",AI3&lt;&gt;"")</formula>
    </cfRule>
  </conditionalFormatting>
  <dataValidations count="7">
    <dataValidation operator="lessThan" allowBlank="1" showInputMessage="1" showErrorMessage="1" errorTitle="Error de fecha" error="Indique los 4 digitos del año" sqref="AG2:AH2" xr:uid="{00000000-0002-0000-0100-000001000000}"/>
    <dataValidation allowBlank="1" showInputMessage="1" showErrorMessage="1" errorTitle="Error" error="seleccione de la lista" sqref="AC2 P2:Y2" xr:uid="{00000000-0002-0000-0100-000002000000}"/>
    <dataValidation type="list" allowBlank="1" showInputMessage="1" showErrorMessage="1" sqref="AF3:AF37" xr:uid="{00000000-0002-0000-0100-000003000000}">
      <formula1>"0,1"</formula1>
    </dataValidation>
    <dataValidation type="list" allowBlank="1" showInputMessage="1" showErrorMessage="1" sqref="AH3:AH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G3:AG40" xr:uid="{BF8BCBAE-BC35-4B5D-ACAE-16B6926CB856}">
      <formula1>1900</formula1>
    </dataValidation>
    <dataValidation allowBlank="1" showInputMessage="1" showErrorMessage="1" errorTitle="Error" error="Seleccione de la lista" sqref="C3:C1048576" xr:uid="{00000000-0002-0000-0100-000000000000}"/>
    <dataValidation type="list" allowBlank="1" showInputMessage="1" showErrorMessage="1" sqref="E3:E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9000000}">
          <x14:formula1>
            <xm:f>Listas!$D$2:$D$176</xm:f>
          </x14:formula1>
          <xm:sqref>F3:F40</xm:sqref>
        </x14:dataValidation>
        <x14:dataValidation type="list" allowBlank="1" showInputMessage="1" showErrorMessage="1" errorTitle="Error" error="Seleccione de la lista" xr:uid="{00000000-0002-0000-0100-000007000000}">
          <x14:formula1>
            <xm:f>Listas!$N$2:$N$54</xm:f>
          </x14:formula1>
          <xm:sqref>G3:G40</xm:sqref>
        </x14:dataValidation>
        <x14:dataValidation type="list" allowBlank="1" showInputMessage="1" showErrorMessage="1" errorTitle="Error" error="Seleccione de la Lista" xr:uid="{00000000-0002-0000-0100-00000A000000}">
          <x14:formula1>
            <xm:f>Listas!$N$2:$N$56</xm:f>
          </x14:formula1>
          <xm:sqref>G3:G1048576</xm:sqref>
        </x14:dataValidation>
        <x14:dataValidation type="list" allowBlank="1" showInputMessage="1" showErrorMessage="1" errorTitle="Error" error="Seleccione de la lista" xr:uid="{00000000-0002-0000-0100-00000C000000}">
          <x14:formula1>
            <xm:f>Listas!$A$2:$A$20</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P54"/>
  <sheetViews>
    <sheetView zoomScaleNormal="100" workbookViewId="0">
      <selection activeCell="A45" sqref="A45:XFD45"/>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34.7265625" style="46" customWidth="1"/>
    <col min="10" max="10" width="16.1796875" style="39" customWidth="1"/>
    <col min="11" max="11" width="14.54296875" style="46" customWidth="1"/>
    <col min="12" max="12" width="12.54296875" style="46" customWidth="1"/>
    <col min="13" max="13" width="12.1796875" style="39" customWidth="1"/>
    <col min="14" max="14" width="37.54296875" style="39" customWidth="1"/>
    <col min="15" max="15" width="16.54296875" style="39" customWidth="1"/>
    <col min="16" max="16" width="24.81640625" style="39" customWidth="1"/>
    <col min="17" max="17" width="18.54296875" style="39" customWidth="1"/>
    <col min="18" max="18" width="22.1796875" style="46" customWidth="1"/>
    <col min="19" max="19" width="9.54296875" style="46" customWidth="1"/>
    <col min="20" max="20" width="14.7265625" style="39" customWidth="1"/>
    <col min="21" max="21" width="23.54296875" style="46" customWidth="1"/>
    <col min="22" max="22" width="18.7265625" style="46" customWidth="1"/>
    <col min="23" max="23" width="10" style="46" customWidth="1"/>
    <col min="24" max="24" width="14.1796875" style="46" customWidth="1"/>
    <col min="25" max="25" width="12.26953125" style="46" bestFit="1" customWidth="1"/>
    <col min="26" max="26" width="12.81640625" style="46" bestFit="1" customWidth="1"/>
    <col min="27" max="27" width="11.54296875" style="46" bestFit="1" customWidth="1"/>
    <col min="28" max="28" width="20.81640625" style="48" bestFit="1" customWidth="1"/>
    <col min="29" max="29" width="41.7265625" style="49" bestFit="1" customWidth="1"/>
    <col min="30" max="30" width="16.81640625" style="39" bestFit="1" customWidth="1"/>
    <col min="31" max="31" width="27.1796875" style="46" bestFit="1" customWidth="1"/>
    <col min="32" max="32" width="15.54296875" style="50" bestFit="1" customWidth="1"/>
    <col min="33" max="33" width="11.7265625" style="39" bestFit="1" customWidth="1"/>
    <col min="34" max="34" width="26.453125" style="51" bestFit="1" customWidth="1"/>
    <col min="35" max="35" width="17" style="51" bestFit="1" customWidth="1"/>
    <col min="36" max="36" width="16.453125" style="39" bestFit="1" customWidth="1"/>
    <col min="37" max="37" width="18.81640625" style="39" bestFit="1" customWidth="1"/>
    <col min="38" max="39" width="11.54296875" style="39"/>
    <col min="41" max="41" width="11.54296875" style="39"/>
    <col min="43" max="16384" width="11.54296875" style="39"/>
  </cols>
  <sheetData>
    <row r="1" spans="1:38" s="38" customFormat="1" ht="28.5" x14ac:dyDescent="0.65">
      <c r="A1" s="39"/>
      <c r="B1" s="39"/>
      <c r="C1" s="39"/>
      <c r="D1" s="39"/>
      <c r="E1" s="39"/>
      <c r="F1" s="39"/>
      <c r="G1" s="39"/>
      <c r="H1" s="39"/>
      <c r="I1" s="46"/>
      <c r="J1" s="39"/>
      <c r="K1" s="46"/>
      <c r="L1" s="46"/>
      <c r="M1" s="75" t="s">
        <v>2016</v>
      </c>
      <c r="N1" s="75"/>
      <c r="O1" s="75"/>
      <c r="P1" s="75"/>
      <c r="Q1" s="75"/>
      <c r="R1" s="75"/>
      <c r="S1" s="75"/>
      <c r="T1" s="75"/>
      <c r="U1" s="75"/>
      <c r="V1" s="75"/>
      <c r="W1" s="75"/>
      <c r="X1" s="75"/>
      <c r="Y1" s="75"/>
      <c r="Z1" s="75"/>
      <c r="AA1" s="75"/>
      <c r="AB1" s="75"/>
      <c r="AC1" s="75"/>
      <c r="AD1" s="75" t="s">
        <v>2017</v>
      </c>
      <c r="AE1" s="75"/>
      <c r="AF1" s="75"/>
      <c r="AG1" s="75"/>
      <c r="AH1" s="75"/>
      <c r="AI1" s="75"/>
      <c r="AJ1" s="75"/>
      <c r="AK1" s="75"/>
    </row>
    <row r="2" spans="1:38" s="46" customFormat="1" ht="24" x14ac:dyDescent="0.35">
      <c r="A2" s="57" t="s">
        <v>2000</v>
      </c>
      <c r="B2" s="57" t="s">
        <v>2001</v>
      </c>
      <c r="C2" s="18" t="s">
        <v>2007</v>
      </c>
      <c r="D2" s="57" t="s">
        <v>2002</v>
      </c>
      <c r="E2" s="57" t="s">
        <v>2003</v>
      </c>
      <c r="F2" s="18" t="s">
        <v>2008</v>
      </c>
      <c r="G2" s="18" t="s">
        <v>2018</v>
      </c>
      <c r="H2" s="67" t="s">
        <v>2022</v>
      </c>
      <c r="I2" s="18" t="s">
        <v>0</v>
      </c>
      <c r="J2" s="18" t="s">
        <v>1837</v>
      </c>
      <c r="K2" s="18" t="s">
        <v>2</v>
      </c>
      <c r="L2" s="18" t="s">
        <v>1839</v>
      </c>
      <c r="M2" s="19" t="s">
        <v>1967</v>
      </c>
      <c r="N2" s="18" t="s">
        <v>1968</v>
      </c>
      <c r="O2" s="18" t="s">
        <v>2020</v>
      </c>
      <c r="P2" s="18" t="s">
        <v>1969</v>
      </c>
      <c r="Q2" s="18" t="s">
        <v>1970</v>
      </c>
      <c r="R2" s="18" t="s">
        <v>1971</v>
      </c>
      <c r="S2" s="18" t="s">
        <v>2004</v>
      </c>
      <c r="T2" s="18" t="s">
        <v>1972</v>
      </c>
      <c r="U2" s="18" t="s">
        <v>1973</v>
      </c>
      <c r="V2" s="64" t="s">
        <v>2019</v>
      </c>
      <c r="W2" s="18" t="s">
        <v>2009</v>
      </c>
      <c r="X2" s="18" t="s">
        <v>2011</v>
      </c>
      <c r="Y2" s="18" t="s">
        <v>2012</v>
      </c>
      <c r="Z2" s="18" t="s">
        <v>2013</v>
      </c>
      <c r="AA2" s="18" t="s">
        <v>2015</v>
      </c>
      <c r="AB2" s="18" t="s">
        <v>1974</v>
      </c>
      <c r="AC2" s="18" t="s">
        <v>1975</v>
      </c>
      <c r="AD2" s="16" t="s">
        <v>1976</v>
      </c>
      <c r="AE2" s="16" t="s">
        <v>1977</v>
      </c>
      <c r="AF2" s="17" t="s">
        <v>1978</v>
      </c>
      <c r="AG2" s="16" t="s">
        <v>1979</v>
      </c>
      <c r="AH2" s="25" t="s">
        <v>1980</v>
      </c>
      <c r="AI2" s="25" t="s">
        <v>1981</v>
      </c>
      <c r="AJ2" s="16" t="s">
        <v>1982</v>
      </c>
      <c r="AK2" s="16" t="s">
        <v>1983</v>
      </c>
      <c r="AL2" s="70" t="s">
        <v>2064</v>
      </c>
    </row>
    <row r="3" spans="1:38" s="46" customFormat="1" hidden="1" x14ac:dyDescent="0.35">
      <c r="A3" s="71">
        <v>-73.240809999999996</v>
      </c>
      <c r="B3" s="71">
        <v>8.2570429999999995</v>
      </c>
      <c r="C3" s="40" t="s">
        <v>2027</v>
      </c>
      <c r="D3" s="58">
        <v>-73.239537999999996</v>
      </c>
      <c r="E3" s="58">
        <v>8.2572489999999998</v>
      </c>
      <c r="F3" s="40" t="s">
        <v>2028</v>
      </c>
      <c r="G3" s="40">
        <v>3</v>
      </c>
      <c r="H3" s="40"/>
      <c r="I3" s="41" t="s">
        <v>151</v>
      </c>
      <c r="J3" s="41" t="s">
        <v>1890</v>
      </c>
      <c r="K3" s="41"/>
      <c r="L3" s="41" t="s">
        <v>195</v>
      </c>
      <c r="M3" s="52">
        <v>0.14199999999999999</v>
      </c>
      <c r="N3" s="41"/>
      <c r="O3" s="42" t="s">
        <v>2058</v>
      </c>
      <c r="P3" s="42" t="s">
        <v>2023</v>
      </c>
      <c r="Q3" s="42" t="s">
        <v>2024</v>
      </c>
      <c r="R3" s="42"/>
      <c r="S3" s="41" t="s">
        <v>2006</v>
      </c>
      <c r="T3" s="41"/>
      <c r="U3" s="41">
        <v>3</v>
      </c>
      <c r="V3" s="65">
        <v>45819</v>
      </c>
      <c r="W3" s="41" t="s">
        <v>2010</v>
      </c>
      <c r="X3" s="41" t="s">
        <v>1993</v>
      </c>
      <c r="Y3" s="41" t="s">
        <v>2061</v>
      </c>
      <c r="Z3" s="41" t="s">
        <v>2014</v>
      </c>
      <c r="AA3" s="41">
        <v>336</v>
      </c>
      <c r="AB3" s="41" t="s">
        <v>1499</v>
      </c>
      <c r="AC3" s="42" t="str">
        <f>IF(Estructuras_N167[[#This Row],[Unidad Constructiva]]&lt;&gt;"",VLOOKUP(Estructuras_N167[[#This Row],[Unidad Constructiva]],Listas!S:T,2,0),"Identifique la UC")</f>
        <v>km de conductor (3 fases)  ACSR 336 kcmil</v>
      </c>
      <c r="AD3" s="42"/>
      <c r="AE3" s="42"/>
      <c r="AF3" s="43"/>
      <c r="AG3" s="41"/>
      <c r="AH3" s="42"/>
      <c r="AI3" s="42"/>
      <c r="AJ3" s="44"/>
      <c r="AK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 s="69" t="str">
        <f>Estructuras_N167[[#This Row],[Identificador_1]]&amp;"-"&amp;Estructuras_N167[[#This Row],[Identificador_2]]</f>
        <v>P84A-P85A</v>
      </c>
    </row>
    <row r="4" spans="1:38" s="46" customFormat="1" hidden="1" x14ac:dyDescent="0.35">
      <c r="A4" s="71">
        <v>-73.239537999999996</v>
      </c>
      <c r="B4" s="71">
        <v>8.2572489999999998</v>
      </c>
      <c r="C4" s="40" t="s">
        <v>2028</v>
      </c>
      <c r="D4" s="58">
        <v>-73.238828999999996</v>
      </c>
      <c r="E4" s="58">
        <v>8.2577549999999995</v>
      </c>
      <c r="F4" s="40" t="s">
        <v>2029</v>
      </c>
      <c r="G4" s="40">
        <v>3</v>
      </c>
      <c r="H4" s="40"/>
      <c r="I4" s="41" t="s">
        <v>151</v>
      </c>
      <c r="J4" s="41" t="s">
        <v>1890</v>
      </c>
      <c r="K4" s="41"/>
      <c r="L4" s="41" t="s">
        <v>195</v>
      </c>
      <c r="M4" s="52">
        <v>9.6000000000000002E-2</v>
      </c>
      <c r="N4" s="52"/>
      <c r="O4" s="42" t="s">
        <v>2058</v>
      </c>
      <c r="P4" s="42" t="s">
        <v>2023</v>
      </c>
      <c r="Q4" s="42" t="s">
        <v>2024</v>
      </c>
      <c r="R4" s="42"/>
      <c r="S4" s="41" t="s">
        <v>2006</v>
      </c>
      <c r="T4" s="41"/>
      <c r="U4" s="41">
        <v>3</v>
      </c>
      <c r="V4" s="65">
        <v>45819</v>
      </c>
      <c r="W4" s="41" t="s">
        <v>2010</v>
      </c>
      <c r="X4" s="41" t="s">
        <v>1993</v>
      </c>
      <c r="Y4" s="41" t="s">
        <v>2062</v>
      </c>
      <c r="Z4" s="41" t="s">
        <v>2014</v>
      </c>
      <c r="AA4" s="41">
        <v>336</v>
      </c>
      <c r="AB4" s="41" t="s">
        <v>1508</v>
      </c>
      <c r="AC4" s="42" t="str">
        <f>IF(Estructuras_N167[[#This Row],[Unidad Constructiva]]&lt;&gt;"",VLOOKUP(Estructuras_N167[[#This Row],[Unidad Constructiva]],Listas!S:T,2,0),"Identifique la UC")</f>
        <v>km de conductor (3 fases)  semiaislado 336 kcmil</v>
      </c>
      <c r="AD4" s="42"/>
      <c r="AE4" s="42"/>
      <c r="AF4" s="43"/>
      <c r="AG4" s="45"/>
      <c r="AH4" s="40"/>
      <c r="AI4" s="42"/>
      <c r="AJ4" s="44"/>
      <c r="AK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 s="69" t="str">
        <f>Estructuras_N167[[#This Row],[Identificador_1]]&amp;"-"&amp;Estructuras_N167[[#This Row],[Identificador_2]]</f>
        <v>P85A-P86A</v>
      </c>
    </row>
    <row r="5" spans="1:38" s="46" customFormat="1" hidden="1" x14ac:dyDescent="0.35">
      <c r="A5" s="71">
        <v>-73.238828999999996</v>
      </c>
      <c r="B5" s="71">
        <v>8.2577549999999995</v>
      </c>
      <c r="C5" s="40" t="s">
        <v>2029</v>
      </c>
      <c r="D5" s="58">
        <v>-73.238095999999999</v>
      </c>
      <c r="E5" s="58">
        <v>8.2579790000000006</v>
      </c>
      <c r="F5" s="40" t="s">
        <v>2030</v>
      </c>
      <c r="G5" s="40">
        <v>3</v>
      </c>
      <c r="H5" s="40"/>
      <c r="I5" s="41" t="s">
        <v>151</v>
      </c>
      <c r="J5" s="41" t="s">
        <v>1890</v>
      </c>
      <c r="K5" s="41"/>
      <c r="L5" s="41" t="s">
        <v>195</v>
      </c>
      <c r="M5" s="52">
        <v>8.5000000000000006E-2</v>
      </c>
      <c r="N5" s="52"/>
      <c r="O5" s="42" t="s">
        <v>2058</v>
      </c>
      <c r="P5" s="42" t="s">
        <v>2023</v>
      </c>
      <c r="Q5" s="42" t="s">
        <v>2024</v>
      </c>
      <c r="R5" s="42"/>
      <c r="S5" s="41" t="s">
        <v>2006</v>
      </c>
      <c r="T5" s="41"/>
      <c r="U5" s="41">
        <v>3</v>
      </c>
      <c r="V5" s="65">
        <v>45819</v>
      </c>
      <c r="W5" s="41" t="s">
        <v>2010</v>
      </c>
      <c r="X5" s="41" t="s">
        <v>1993</v>
      </c>
      <c r="Y5" s="41" t="s">
        <v>2062</v>
      </c>
      <c r="Z5" s="41" t="s">
        <v>2014</v>
      </c>
      <c r="AA5" s="41">
        <v>336</v>
      </c>
      <c r="AB5" s="41" t="s">
        <v>1508</v>
      </c>
      <c r="AC5" s="42" t="str">
        <f>IF(Estructuras_N167[[#This Row],[Unidad Constructiva]]&lt;&gt;"",VLOOKUP(Estructuras_N167[[#This Row],[Unidad Constructiva]],Listas!S:T,2,0),"Identifique la UC")</f>
        <v>km de conductor (3 fases)  semiaislado 336 kcmil</v>
      </c>
      <c r="AD5" s="42"/>
      <c r="AE5" s="42"/>
      <c r="AF5" s="43"/>
      <c r="AG5" s="45"/>
      <c r="AH5" s="40"/>
      <c r="AI5" s="42"/>
      <c r="AJ5" s="44"/>
      <c r="AK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 s="69" t="str">
        <f>Estructuras_N167[[#This Row],[Identificador_1]]&amp;"-"&amp;Estructuras_N167[[#This Row],[Identificador_2]]</f>
        <v>P86A-P87A</v>
      </c>
    </row>
    <row r="6" spans="1:38" s="46" customFormat="1" hidden="1" x14ac:dyDescent="0.35">
      <c r="A6" s="71">
        <v>-73.238095999999999</v>
      </c>
      <c r="B6" s="71">
        <v>8.2579790000000006</v>
      </c>
      <c r="C6" s="40" t="s">
        <v>2030</v>
      </c>
      <c r="D6" s="58">
        <v>-73.236176</v>
      </c>
      <c r="E6" s="58">
        <v>8.259252</v>
      </c>
      <c r="F6" s="40" t="s">
        <v>2031</v>
      </c>
      <c r="G6" s="40">
        <v>3</v>
      </c>
      <c r="H6" s="40"/>
      <c r="I6" s="41" t="s">
        <v>151</v>
      </c>
      <c r="J6" s="41" t="s">
        <v>1890</v>
      </c>
      <c r="K6" s="41"/>
      <c r="L6" s="41" t="s">
        <v>195</v>
      </c>
      <c r="M6" s="52">
        <v>0.254</v>
      </c>
      <c r="N6" s="52"/>
      <c r="O6" s="42" t="s">
        <v>2058</v>
      </c>
      <c r="P6" s="42" t="s">
        <v>2023</v>
      </c>
      <c r="Q6" s="42" t="s">
        <v>2024</v>
      </c>
      <c r="R6" s="42"/>
      <c r="S6" s="41" t="s">
        <v>2006</v>
      </c>
      <c r="T6" s="41"/>
      <c r="U6" s="41">
        <v>3</v>
      </c>
      <c r="V6" s="65">
        <v>45826</v>
      </c>
      <c r="W6" s="41" t="s">
        <v>2010</v>
      </c>
      <c r="X6" s="41" t="s">
        <v>1993</v>
      </c>
      <c r="Y6" s="41" t="s">
        <v>2062</v>
      </c>
      <c r="Z6" s="41" t="s">
        <v>2014</v>
      </c>
      <c r="AA6" s="41">
        <v>336</v>
      </c>
      <c r="AB6" s="41" t="s">
        <v>1508</v>
      </c>
      <c r="AC6" s="42" t="str">
        <f>IF(Estructuras_N167[[#This Row],[Unidad Constructiva]]&lt;&gt;"",VLOOKUP(Estructuras_N167[[#This Row],[Unidad Constructiva]],Listas!S:T,2,0),"Identifique la UC")</f>
        <v>km de conductor (3 fases)  semiaislado 336 kcmil</v>
      </c>
      <c r="AD6" s="42"/>
      <c r="AE6" s="42"/>
      <c r="AF6" s="43"/>
      <c r="AG6" s="45"/>
      <c r="AH6" s="40"/>
      <c r="AI6" s="42"/>
      <c r="AJ6" s="44"/>
      <c r="AK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6" s="69" t="str">
        <f>Estructuras_N167[[#This Row],[Identificador_1]]&amp;"-"&amp;Estructuras_N167[[#This Row],[Identificador_2]]</f>
        <v>P87A-P88A</v>
      </c>
    </row>
    <row r="7" spans="1:38" s="46" customFormat="1" hidden="1" x14ac:dyDescent="0.35">
      <c r="A7" s="71">
        <v>-73.236176</v>
      </c>
      <c r="B7" s="71">
        <v>8.259252</v>
      </c>
      <c r="C7" s="40" t="s">
        <v>2031</v>
      </c>
      <c r="D7" s="58">
        <v>-73.235528000000002</v>
      </c>
      <c r="E7" s="58">
        <v>8.2596810000000005</v>
      </c>
      <c r="F7" s="40" t="s">
        <v>2032</v>
      </c>
      <c r="G7" s="40">
        <v>3</v>
      </c>
      <c r="H7" s="40"/>
      <c r="I7" s="41" t="s">
        <v>151</v>
      </c>
      <c r="J7" s="41" t="s">
        <v>1890</v>
      </c>
      <c r="K7" s="41"/>
      <c r="L7" s="41" t="s">
        <v>195</v>
      </c>
      <c r="M7" s="52">
        <v>8.5999999999999993E-2</v>
      </c>
      <c r="N7" s="52"/>
      <c r="O7" s="42" t="s">
        <v>2058</v>
      </c>
      <c r="P7" s="42" t="s">
        <v>2023</v>
      </c>
      <c r="Q7" s="42" t="s">
        <v>2024</v>
      </c>
      <c r="R7" s="42"/>
      <c r="S7" s="41" t="s">
        <v>2006</v>
      </c>
      <c r="T7" s="41"/>
      <c r="U7" s="41">
        <v>3</v>
      </c>
      <c r="V7" s="65">
        <v>45826</v>
      </c>
      <c r="W7" s="41" t="s">
        <v>2010</v>
      </c>
      <c r="X7" s="41" t="s">
        <v>1993</v>
      </c>
      <c r="Y7" s="41" t="s">
        <v>2061</v>
      </c>
      <c r="Z7" s="41" t="s">
        <v>2014</v>
      </c>
      <c r="AA7" s="41">
        <v>336</v>
      </c>
      <c r="AB7" s="41" t="s">
        <v>1499</v>
      </c>
      <c r="AC7" s="42" t="str">
        <f>IF(Estructuras_N167[[#This Row],[Unidad Constructiva]]&lt;&gt;"",VLOOKUP(Estructuras_N167[[#This Row],[Unidad Constructiva]],Listas!S:T,2,0),"Identifique la UC")</f>
        <v>km de conductor (3 fases)  ACSR 336 kcmil</v>
      </c>
      <c r="AD7" s="42"/>
      <c r="AE7" s="42"/>
      <c r="AF7" s="43"/>
      <c r="AG7" s="45"/>
      <c r="AH7" s="40"/>
      <c r="AI7" s="42"/>
      <c r="AJ7" s="44"/>
      <c r="AK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7" s="69" t="str">
        <f>Estructuras_N167[[#This Row],[Identificador_1]]&amp;"-"&amp;Estructuras_N167[[#This Row],[Identificador_2]]</f>
        <v>P88A-P89A</v>
      </c>
    </row>
    <row r="8" spans="1:38" s="46" customFormat="1" hidden="1" x14ac:dyDescent="0.35">
      <c r="A8" s="71">
        <v>-73.235528000000002</v>
      </c>
      <c r="B8" s="71">
        <v>8.2596810000000005</v>
      </c>
      <c r="C8" s="40" t="s">
        <v>2032</v>
      </c>
      <c r="D8" s="58">
        <v>-73.234781999999996</v>
      </c>
      <c r="E8" s="58">
        <v>8.2605020000000007</v>
      </c>
      <c r="F8" s="40" t="s">
        <v>2033</v>
      </c>
      <c r="G8" s="40">
        <v>3</v>
      </c>
      <c r="H8" s="40"/>
      <c r="I8" s="41" t="s">
        <v>151</v>
      </c>
      <c r="J8" s="41" t="s">
        <v>1890</v>
      </c>
      <c r="K8" s="41"/>
      <c r="L8" s="41" t="s">
        <v>195</v>
      </c>
      <c r="M8" s="52">
        <v>0.125</v>
      </c>
      <c r="N8" s="52"/>
      <c r="O8" s="42" t="s">
        <v>2058</v>
      </c>
      <c r="P8" s="42" t="s">
        <v>2023</v>
      </c>
      <c r="Q8" s="42" t="s">
        <v>2024</v>
      </c>
      <c r="R8" s="42"/>
      <c r="S8" s="41" t="s">
        <v>2006</v>
      </c>
      <c r="T8" s="41"/>
      <c r="U8" s="41">
        <v>3</v>
      </c>
      <c r="V8" s="65">
        <v>45825</v>
      </c>
      <c r="W8" s="41" t="s">
        <v>2010</v>
      </c>
      <c r="X8" s="41" t="s">
        <v>1993</v>
      </c>
      <c r="Y8" s="41" t="s">
        <v>2061</v>
      </c>
      <c r="Z8" s="41" t="s">
        <v>2014</v>
      </c>
      <c r="AA8" s="41">
        <v>336</v>
      </c>
      <c r="AB8" s="41" t="s">
        <v>1499</v>
      </c>
      <c r="AC8" s="42" t="str">
        <f>IF(Estructuras_N167[[#This Row],[Unidad Constructiva]]&lt;&gt;"",VLOOKUP(Estructuras_N167[[#This Row],[Unidad Constructiva]],Listas!S:T,2,0),"Identifique la UC")</f>
        <v>km de conductor (3 fases)  ACSR 336 kcmil</v>
      </c>
      <c r="AD8" s="42"/>
      <c r="AE8" s="42"/>
      <c r="AF8" s="43"/>
      <c r="AG8" s="45"/>
      <c r="AH8" s="40"/>
      <c r="AI8" s="42"/>
      <c r="AJ8" s="44"/>
      <c r="AK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8" s="69" t="str">
        <f>Estructuras_N167[[#This Row],[Identificador_1]]&amp;"-"&amp;Estructuras_N167[[#This Row],[Identificador_2]]</f>
        <v>P89A-P90A</v>
      </c>
    </row>
    <row r="9" spans="1:38" s="46" customFormat="1" hidden="1" x14ac:dyDescent="0.35">
      <c r="A9" s="71">
        <v>-73.230605999999995</v>
      </c>
      <c r="B9" s="71">
        <v>8.2663089999999997</v>
      </c>
      <c r="C9" s="40" t="s">
        <v>2034</v>
      </c>
      <c r="D9" s="58">
        <v>-73.229522000000003</v>
      </c>
      <c r="E9" s="58">
        <v>8.2670919999999999</v>
      </c>
      <c r="F9" s="40" t="s">
        <v>2035</v>
      </c>
      <c r="G9" s="40">
        <v>3</v>
      </c>
      <c r="H9" s="40"/>
      <c r="I9" s="41" t="s">
        <v>151</v>
      </c>
      <c r="J9" s="41" t="s">
        <v>1890</v>
      </c>
      <c r="K9" s="41"/>
      <c r="L9" s="41" t="s">
        <v>195</v>
      </c>
      <c r="M9" s="52">
        <v>0.14799999999999999</v>
      </c>
      <c r="N9" s="52"/>
      <c r="O9" s="42" t="s">
        <v>2059</v>
      </c>
      <c r="P9" s="42" t="s">
        <v>2023</v>
      </c>
      <c r="Q9" s="42" t="s">
        <v>2024</v>
      </c>
      <c r="R9" s="42"/>
      <c r="S9" s="41" t="s">
        <v>2006</v>
      </c>
      <c r="T9" s="41"/>
      <c r="U9" s="41">
        <v>3</v>
      </c>
      <c r="V9" s="65">
        <v>45827</v>
      </c>
      <c r="W9" s="41" t="s">
        <v>2010</v>
      </c>
      <c r="X9" s="41" t="s">
        <v>1993</v>
      </c>
      <c r="Y9" s="41" t="s">
        <v>2061</v>
      </c>
      <c r="Z9" s="41" t="s">
        <v>2014</v>
      </c>
      <c r="AA9" s="41">
        <v>336</v>
      </c>
      <c r="AB9" s="41" t="s">
        <v>1499</v>
      </c>
      <c r="AC9" s="42" t="str">
        <f>IF(Estructuras_N167[[#This Row],[Unidad Constructiva]]&lt;&gt;"",VLOOKUP(Estructuras_N167[[#This Row],[Unidad Constructiva]],Listas!S:T,2,0),"Identifique la UC")</f>
        <v>km de conductor (3 fases)  ACSR 336 kcmil</v>
      </c>
      <c r="AD9" s="42"/>
      <c r="AE9" s="42"/>
      <c r="AF9" s="43"/>
      <c r="AG9" s="45"/>
      <c r="AH9" s="40"/>
      <c r="AI9" s="42"/>
      <c r="AJ9" s="44"/>
      <c r="AK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9" s="69" t="str">
        <f>Estructuras_N167[[#This Row],[Identificador_1]]&amp;"-"&amp;Estructuras_N167[[#This Row],[Identificador_2]]</f>
        <v>P95A-P96</v>
      </c>
    </row>
    <row r="10" spans="1:38" s="46" customFormat="1" hidden="1" x14ac:dyDescent="0.35">
      <c r="A10" s="71">
        <v>-73.229522000000003</v>
      </c>
      <c r="B10" s="71">
        <v>8.2670919999999999</v>
      </c>
      <c r="C10" s="40" t="s">
        <v>2035</v>
      </c>
      <c r="D10" s="58">
        <v>-73.229225</v>
      </c>
      <c r="E10" s="58">
        <v>8.2674629999999993</v>
      </c>
      <c r="F10" s="40" t="s">
        <v>2036</v>
      </c>
      <c r="G10" s="40">
        <v>3</v>
      </c>
      <c r="H10" s="40"/>
      <c r="I10" s="41" t="s">
        <v>151</v>
      </c>
      <c r="J10" s="41" t="s">
        <v>1890</v>
      </c>
      <c r="K10" s="41"/>
      <c r="L10" s="41" t="s">
        <v>195</v>
      </c>
      <c r="M10" s="52">
        <v>5.2999999999999999E-2</v>
      </c>
      <c r="N10" s="52"/>
      <c r="O10" s="42" t="s">
        <v>2059</v>
      </c>
      <c r="P10" s="42" t="s">
        <v>2023</v>
      </c>
      <c r="Q10" s="42" t="s">
        <v>2024</v>
      </c>
      <c r="R10" s="42"/>
      <c r="S10" s="41" t="s">
        <v>2006</v>
      </c>
      <c r="T10" s="41"/>
      <c r="U10" s="41">
        <v>3</v>
      </c>
      <c r="V10" s="65">
        <v>45827</v>
      </c>
      <c r="W10" s="41" t="s">
        <v>2010</v>
      </c>
      <c r="X10" s="41" t="s">
        <v>1993</v>
      </c>
      <c r="Y10" s="41" t="s">
        <v>2062</v>
      </c>
      <c r="Z10" s="41" t="s">
        <v>2014</v>
      </c>
      <c r="AA10" s="41">
        <v>336</v>
      </c>
      <c r="AB10" s="41" t="s">
        <v>1508</v>
      </c>
      <c r="AC10" s="42" t="str">
        <f>IF(Estructuras_N167[[#This Row],[Unidad Constructiva]]&lt;&gt;"",VLOOKUP(Estructuras_N167[[#This Row],[Unidad Constructiva]],Listas!S:T,2,0),"Identifique la UC")</f>
        <v>km de conductor (3 fases)  semiaislado 336 kcmil</v>
      </c>
      <c r="AD10" s="42"/>
      <c r="AE10" s="42"/>
      <c r="AF10" s="43"/>
      <c r="AG10" s="45"/>
      <c r="AH10" s="40"/>
      <c r="AI10" s="42"/>
      <c r="AJ10" s="44"/>
      <c r="AK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0" s="69" t="str">
        <f>Estructuras_N167[[#This Row],[Identificador_1]]&amp;"-"&amp;Estructuras_N167[[#This Row],[Identificador_2]]</f>
        <v>P96-P97</v>
      </c>
    </row>
    <row r="11" spans="1:38" s="46" customFormat="1" hidden="1" x14ac:dyDescent="0.35">
      <c r="A11" s="71">
        <v>-73.229225</v>
      </c>
      <c r="B11" s="71">
        <v>8.2674629999999993</v>
      </c>
      <c r="C11" s="40" t="s">
        <v>2036</v>
      </c>
      <c r="D11" s="58">
        <v>-73.228159000000005</v>
      </c>
      <c r="E11" s="58">
        <v>8.2689090000000007</v>
      </c>
      <c r="F11" s="40" t="s">
        <v>2037</v>
      </c>
      <c r="G11" s="40">
        <v>3</v>
      </c>
      <c r="H11" s="40"/>
      <c r="I11" s="41" t="s">
        <v>151</v>
      </c>
      <c r="J11" s="41" t="s">
        <v>1890</v>
      </c>
      <c r="K11" s="41"/>
      <c r="L11" s="41" t="s">
        <v>195</v>
      </c>
      <c r="M11" s="52">
        <v>0.19900000000000001</v>
      </c>
      <c r="N11" s="52"/>
      <c r="O11" s="42" t="s">
        <v>2059</v>
      </c>
      <c r="P11" s="42" t="s">
        <v>2023</v>
      </c>
      <c r="Q11" s="42" t="s">
        <v>2024</v>
      </c>
      <c r="R11" s="42"/>
      <c r="S11" s="41" t="s">
        <v>2006</v>
      </c>
      <c r="T11" s="41"/>
      <c r="U11" s="41">
        <v>3</v>
      </c>
      <c r="V11" s="65">
        <v>45828</v>
      </c>
      <c r="W11" s="41" t="s">
        <v>2010</v>
      </c>
      <c r="X11" s="41" t="s">
        <v>1993</v>
      </c>
      <c r="Y11" s="41" t="s">
        <v>2062</v>
      </c>
      <c r="Z11" s="41" t="s">
        <v>2014</v>
      </c>
      <c r="AA11" s="41">
        <v>336</v>
      </c>
      <c r="AB11" s="41" t="s">
        <v>1508</v>
      </c>
      <c r="AC11" s="42" t="str">
        <f>IF(Estructuras_N167[[#This Row],[Unidad Constructiva]]&lt;&gt;"",VLOOKUP(Estructuras_N167[[#This Row],[Unidad Constructiva]],Listas!S:T,2,0),"Identifique la UC")</f>
        <v>km de conductor (3 fases)  semiaislado 336 kcmil</v>
      </c>
      <c r="AD11" s="42"/>
      <c r="AE11" s="42"/>
      <c r="AF11" s="43"/>
      <c r="AG11" s="45"/>
      <c r="AH11" s="40"/>
      <c r="AI11" s="42"/>
      <c r="AJ11" s="44"/>
      <c r="AK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1" s="69" t="str">
        <f>Estructuras_N167[[#This Row],[Identificador_1]]&amp;"-"&amp;Estructuras_N167[[#This Row],[Identificador_2]]</f>
        <v>P97-P98</v>
      </c>
    </row>
    <row r="12" spans="1:38" s="46" customFormat="1" hidden="1" x14ac:dyDescent="0.35">
      <c r="A12" s="71">
        <v>-73.228159000000005</v>
      </c>
      <c r="B12" s="71">
        <v>8.2689090000000007</v>
      </c>
      <c r="C12" s="40" t="s">
        <v>2037</v>
      </c>
      <c r="D12" s="58" t="s">
        <v>2065</v>
      </c>
      <c r="E12" s="58" t="s">
        <v>2066</v>
      </c>
      <c r="F12" s="40" t="s">
        <v>2057</v>
      </c>
      <c r="G12" s="40">
        <v>3</v>
      </c>
      <c r="H12" s="40"/>
      <c r="I12" s="41" t="s">
        <v>151</v>
      </c>
      <c r="J12" s="41" t="s">
        <v>1890</v>
      </c>
      <c r="K12" s="41"/>
      <c r="L12" s="41" t="s">
        <v>195</v>
      </c>
      <c r="M12" s="52">
        <v>0.29399999999999998</v>
      </c>
      <c r="N12" s="52"/>
      <c r="O12" s="42" t="s">
        <v>2059</v>
      </c>
      <c r="P12" s="42" t="s">
        <v>2023</v>
      </c>
      <c r="Q12" s="42" t="s">
        <v>2024</v>
      </c>
      <c r="R12" s="42"/>
      <c r="S12" s="41" t="s">
        <v>2006</v>
      </c>
      <c r="T12" s="41"/>
      <c r="U12" s="41">
        <v>3</v>
      </c>
      <c r="V12" s="65">
        <v>45868</v>
      </c>
      <c r="W12" s="41" t="s">
        <v>2010</v>
      </c>
      <c r="X12" s="41" t="s">
        <v>1993</v>
      </c>
      <c r="Y12" s="41" t="s">
        <v>2062</v>
      </c>
      <c r="Z12" s="41" t="s">
        <v>2014</v>
      </c>
      <c r="AA12" s="41">
        <v>336</v>
      </c>
      <c r="AB12" s="41" t="s">
        <v>1508</v>
      </c>
      <c r="AC12" s="42" t="str">
        <f>IF(Estructuras_N167[[#This Row],[Unidad Constructiva]]&lt;&gt;"",VLOOKUP(Estructuras_N167[[#This Row],[Unidad Constructiva]],Listas!S:T,2,0),"Identifique la UC")</f>
        <v>km de conductor (3 fases)  semiaislado 336 kcmil</v>
      </c>
      <c r="AD12" s="42"/>
      <c r="AE12" s="42"/>
      <c r="AF12" s="43"/>
      <c r="AG12" s="45"/>
      <c r="AH12" s="40"/>
      <c r="AI12" s="42"/>
      <c r="AJ12" s="44"/>
      <c r="AK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2" s="69" t="str">
        <f>Estructuras_N167[[#This Row],[Identificador_1]]&amp;"-"&amp;Estructuras_N167[[#This Row],[Identificador_2]]</f>
        <v>P98-P99</v>
      </c>
    </row>
    <row r="13" spans="1:38" s="46" customFormat="1" hidden="1" x14ac:dyDescent="0.35">
      <c r="A13" s="71" t="s">
        <v>2065</v>
      </c>
      <c r="B13" s="71" t="s">
        <v>2066</v>
      </c>
      <c r="C13" s="40" t="s">
        <v>2057</v>
      </c>
      <c r="D13" s="58">
        <v>-73.223544000000004</v>
      </c>
      <c r="E13" s="58">
        <v>8.270168</v>
      </c>
      <c r="F13" s="40" t="s">
        <v>2038</v>
      </c>
      <c r="G13" s="40">
        <v>3</v>
      </c>
      <c r="H13" s="40"/>
      <c r="I13" s="41" t="s">
        <v>151</v>
      </c>
      <c r="J13" s="41" t="s">
        <v>1890</v>
      </c>
      <c r="K13" s="41"/>
      <c r="L13" s="41" t="s">
        <v>195</v>
      </c>
      <c r="M13" s="52">
        <v>0.23599999999999999</v>
      </c>
      <c r="N13" s="52"/>
      <c r="O13" s="42" t="s">
        <v>2059</v>
      </c>
      <c r="P13" s="42" t="s">
        <v>2023</v>
      </c>
      <c r="Q13" s="42" t="s">
        <v>2024</v>
      </c>
      <c r="R13" s="42"/>
      <c r="S13" s="41" t="s">
        <v>2006</v>
      </c>
      <c r="T13" s="41"/>
      <c r="U13" s="41">
        <v>3</v>
      </c>
      <c r="V13" s="65">
        <v>45862</v>
      </c>
      <c r="W13" s="41" t="s">
        <v>2010</v>
      </c>
      <c r="X13" s="41" t="s">
        <v>1993</v>
      </c>
      <c r="Y13" s="41" t="s">
        <v>2061</v>
      </c>
      <c r="Z13" s="41" t="s">
        <v>2014</v>
      </c>
      <c r="AA13" s="41">
        <v>336</v>
      </c>
      <c r="AB13" s="41" t="s">
        <v>1499</v>
      </c>
      <c r="AC13" s="42" t="str">
        <f>IF(Estructuras_N167[[#This Row],[Unidad Constructiva]]&lt;&gt;"",VLOOKUP(Estructuras_N167[[#This Row],[Unidad Constructiva]],Listas!S:T,2,0),"Identifique la UC")</f>
        <v>km de conductor (3 fases)  ACSR 336 kcmil</v>
      </c>
      <c r="AD13" s="42"/>
      <c r="AE13" s="42"/>
      <c r="AF13" s="43"/>
      <c r="AG13" s="45"/>
      <c r="AH13" s="40"/>
      <c r="AI13" s="42"/>
      <c r="AJ13" s="44"/>
      <c r="AK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3" s="69" t="str">
        <f>Estructuras_N167[[#This Row],[Identificador_1]]&amp;"-"&amp;Estructuras_N167[[#This Row],[Identificador_2]]</f>
        <v>P99-P100</v>
      </c>
    </row>
    <row r="14" spans="1:38" s="46" customFormat="1" hidden="1" x14ac:dyDescent="0.35">
      <c r="A14" s="71">
        <v>-73.223544000000004</v>
      </c>
      <c r="B14" s="71">
        <v>8.270168</v>
      </c>
      <c r="C14" s="40" t="s">
        <v>2038</v>
      </c>
      <c r="D14" s="58">
        <v>-73.222104000000002</v>
      </c>
      <c r="E14" s="58">
        <v>8.2707329999999999</v>
      </c>
      <c r="F14" s="40" t="s">
        <v>2039</v>
      </c>
      <c r="G14" s="40">
        <v>3</v>
      </c>
      <c r="H14" s="40"/>
      <c r="I14" s="41" t="s">
        <v>151</v>
      </c>
      <c r="J14" s="41" t="s">
        <v>1890</v>
      </c>
      <c r="K14" s="41"/>
      <c r="L14" s="41" t="s">
        <v>195</v>
      </c>
      <c r="M14" s="52">
        <v>0.17100000000000001</v>
      </c>
      <c r="N14" s="52"/>
      <c r="O14" s="42" t="s">
        <v>2059</v>
      </c>
      <c r="P14" s="42" t="s">
        <v>2023</v>
      </c>
      <c r="Q14" s="42" t="s">
        <v>2024</v>
      </c>
      <c r="R14" s="42"/>
      <c r="S14" s="41" t="s">
        <v>2006</v>
      </c>
      <c r="T14" s="41"/>
      <c r="U14" s="41">
        <v>3</v>
      </c>
      <c r="V14" s="65">
        <v>45860</v>
      </c>
      <c r="W14" s="41" t="s">
        <v>2010</v>
      </c>
      <c r="X14" s="41" t="s">
        <v>1993</v>
      </c>
      <c r="Y14" s="41" t="s">
        <v>2061</v>
      </c>
      <c r="Z14" s="41" t="s">
        <v>2014</v>
      </c>
      <c r="AA14" s="41">
        <v>336</v>
      </c>
      <c r="AB14" s="41" t="s">
        <v>1499</v>
      </c>
      <c r="AC14" s="42" t="str">
        <f>IF(Estructuras_N167[[#This Row],[Unidad Constructiva]]&lt;&gt;"",VLOOKUP(Estructuras_N167[[#This Row],[Unidad Constructiva]],Listas!S:T,2,0),"Identifique la UC")</f>
        <v>km de conductor (3 fases)  ACSR 336 kcmil</v>
      </c>
      <c r="AD14" s="42"/>
      <c r="AE14" s="42"/>
      <c r="AF14" s="43"/>
      <c r="AG14" s="45"/>
      <c r="AH14" s="40"/>
      <c r="AI14" s="42"/>
      <c r="AJ14" s="44"/>
      <c r="AK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4" s="69" t="str">
        <f>Estructuras_N167[[#This Row],[Identificador_1]]&amp;"-"&amp;Estructuras_N167[[#This Row],[Identificador_2]]</f>
        <v>P100-P101</v>
      </c>
    </row>
    <row r="15" spans="1:38" s="46" customFormat="1" hidden="1" x14ac:dyDescent="0.35">
      <c r="A15" s="71">
        <v>-73.222104000000002</v>
      </c>
      <c r="B15" s="71">
        <v>8.2707329999999999</v>
      </c>
      <c r="C15" s="40" t="s">
        <v>2039</v>
      </c>
      <c r="D15" s="58">
        <v>-73.219712999999999</v>
      </c>
      <c r="E15" s="58">
        <v>8.2713169999999998</v>
      </c>
      <c r="F15" s="40" t="s">
        <v>2040</v>
      </c>
      <c r="G15" s="40">
        <v>3</v>
      </c>
      <c r="H15" s="40"/>
      <c r="I15" s="41" t="s">
        <v>151</v>
      </c>
      <c r="J15" s="41" t="s">
        <v>1890</v>
      </c>
      <c r="K15" s="41"/>
      <c r="L15" s="41" t="s">
        <v>195</v>
      </c>
      <c r="M15" s="52">
        <v>0.27200000000000002</v>
      </c>
      <c r="N15" s="52"/>
      <c r="O15" s="42" t="s">
        <v>2059</v>
      </c>
      <c r="P15" s="42" t="s">
        <v>2023</v>
      </c>
      <c r="Q15" s="42" t="s">
        <v>2024</v>
      </c>
      <c r="R15" s="42"/>
      <c r="S15" s="41" t="s">
        <v>2006</v>
      </c>
      <c r="T15" s="41"/>
      <c r="U15" s="41">
        <v>3</v>
      </c>
      <c r="V15" s="65">
        <v>45848</v>
      </c>
      <c r="W15" s="41" t="s">
        <v>2010</v>
      </c>
      <c r="X15" s="41" t="s">
        <v>1993</v>
      </c>
      <c r="Y15" s="41" t="s">
        <v>2062</v>
      </c>
      <c r="Z15" s="41" t="s">
        <v>2014</v>
      </c>
      <c r="AA15" s="41">
        <v>336</v>
      </c>
      <c r="AB15" s="41" t="s">
        <v>1508</v>
      </c>
      <c r="AC15" s="42" t="str">
        <f>IF(Estructuras_N167[[#This Row],[Unidad Constructiva]]&lt;&gt;"",VLOOKUP(Estructuras_N167[[#This Row],[Unidad Constructiva]],Listas!S:T,2,0),"Identifique la UC")</f>
        <v>km de conductor (3 fases)  semiaislado 336 kcmil</v>
      </c>
      <c r="AD15" s="42"/>
      <c r="AE15" s="42"/>
      <c r="AF15" s="43"/>
      <c r="AG15" s="45"/>
      <c r="AH15" s="40"/>
      <c r="AI15" s="42"/>
      <c r="AJ15" s="44"/>
      <c r="AK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5" s="69" t="str">
        <f>Estructuras_N167[[#This Row],[Identificador_1]]&amp;"-"&amp;Estructuras_N167[[#This Row],[Identificador_2]]</f>
        <v>P101-P102</v>
      </c>
    </row>
    <row r="16" spans="1:38" s="46" customFormat="1" hidden="1" x14ac:dyDescent="0.35">
      <c r="A16" s="71">
        <v>-73.219712999999999</v>
      </c>
      <c r="B16" s="71">
        <v>8.2713169999999998</v>
      </c>
      <c r="C16" s="40" t="s">
        <v>2040</v>
      </c>
      <c r="D16" s="58">
        <v>-73.219463000000005</v>
      </c>
      <c r="E16" s="58">
        <v>8.2716849999999997</v>
      </c>
      <c r="F16" s="40" t="s">
        <v>2041</v>
      </c>
      <c r="G16" s="40">
        <v>3</v>
      </c>
      <c r="H16" s="40"/>
      <c r="I16" s="41" t="s">
        <v>151</v>
      </c>
      <c r="J16" s="41" t="s">
        <v>1890</v>
      </c>
      <c r="K16" s="41"/>
      <c r="L16" s="41" t="s">
        <v>195</v>
      </c>
      <c r="M16" s="52">
        <v>4.9000000000000002E-2</v>
      </c>
      <c r="N16" s="52"/>
      <c r="O16" s="42" t="s">
        <v>2060</v>
      </c>
      <c r="P16" s="42" t="s">
        <v>2023</v>
      </c>
      <c r="Q16" s="42" t="s">
        <v>2024</v>
      </c>
      <c r="R16" s="42"/>
      <c r="S16" s="41" t="s">
        <v>2006</v>
      </c>
      <c r="T16" s="41"/>
      <c r="U16" s="41">
        <v>3</v>
      </c>
      <c r="V16" s="65">
        <v>45838</v>
      </c>
      <c r="W16" s="41" t="s">
        <v>2010</v>
      </c>
      <c r="X16" s="41" t="s">
        <v>1993</v>
      </c>
      <c r="Y16" s="41" t="s">
        <v>2061</v>
      </c>
      <c r="Z16" s="41" t="s">
        <v>2014</v>
      </c>
      <c r="AA16" s="41">
        <v>336</v>
      </c>
      <c r="AB16" s="41" t="s">
        <v>1499</v>
      </c>
      <c r="AC16" s="42" t="str">
        <f>IF(Estructuras_N167[[#This Row],[Unidad Constructiva]]&lt;&gt;"",VLOOKUP(Estructuras_N167[[#This Row],[Unidad Constructiva]],Listas!S:T,2,0),"Identifique la UC")</f>
        <v>km de conductor (3 fases)  ACSR 336 kcmil</v>
      </c>
      <c r="AD16" s="42"/>
      <c r="AE16" s="42"/>
      <c r="AF16" s="43"/>
      <c r="AG16" s="45"/>
      <c r="AH16" s="40"/>
      <c r="AI16" s="42"/>
      <c r="AJ16" s="44"/>
      <c r="AK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6" s="69" t="str">
        <f>Estructuras_N167[[#This Row],[Identificador_1]]&amp;"-"&amp;Estructuras_N167[[#This Row],[Identificador_2]]</f>
        <v>P102-P103</v>
      </c>
    </row>
    <row r="17" spans="1:38" s="46" customFormat="1" hidden="1" x14ac:dyDescent="0.35">
      <c r="A17" s="71">
        <v>-73.219463000000005</v>
      </c>
      <c r="B17" s="71">
        <v>8.2716849999999997</v>
      </c>
      <c r="C17" s="40" t="s">
        <v>2041</v>
      </c>
      <c r="D17" s="58">
        <v>-73.219137000000003</v>
      </c>
      <c r="E17" s="58">
        <v>8.2721490000000006</v>
      </c>
      <c r="F17" s="40" t="s">
        <v>2042</v>
      </c>
      <c r="G17" s="40">
        <v>3</v>
      </c>
      <c r="H17" s="40"/>
      <c r="I17" s="41" t="s">
        <v>151</v>
      </c>
      <c r="J17" s="41" t="s">
        <v>1890</v>
      </c>
      <c r="K17" s="41"/>
      <c r="L17" s="41" t="s">
        <v>195</v>
      </c>
      <c r="M17" s="52">
        <v>6.3E-2</v>
      </c>
      <c r="N17" s="52"/>
      <c r="O17" s="42" t="s">
        <v>2060</v>
      </c>
      <c r="P17" s="42" t="s">
        <v>2023</v>
      </c>
      <c r="Q17" s="42" t="s">
        <v>2024</v>
      </c>
      <c r="R17" s="42"/>
      <c r="S17" s="41" t="s">
        <v>2006</v>
      </c>
      <c r="T17" s="41"/>
      <c r="U17" s="41">
        <v>3</v>
      </c>
      <c r="V17" s="65">
        <v>45833</v>
      </c>
      <c r="W17" s="41" t="s">
        <v>2010</v>
      </c>
      <c r="X17" s="41" t="s">
        <v>1993</v>
      </c>
      <c r="Y17" s="41" t="s">
        <v>2062</v>
      </c>
      <c r="Z17" s="41" t="s">
        <v>2014</v>
      </c>
      <c r="AA17" s="41">
        <v>336</v>
      </c>
      <c r="AB17" s="41" t="s">
        <v>1508</v>
      </c>
      <c r="AC17" s="42" t="str">
        <f>IF(Estructuras_N167[[#This Row],[Unidad Constructiva]]&lt;&gt;"",VLOOKUP(Estructuras_N167[[#This Row],[Unidad Constructiva]],Listas!S:T,2,0),"Identifique la UC")</f>
        <v>km de conductor (3 fases)  semiaislado 336 kcmil</v>
      </c>
      <c r="AD17" s="42"/>
      <c r="AE17" s="42"/>
      <c r="AF17" s="43"/>
      <c r="AG17" s="45"/>
      <c r="AH17" s="40"/>
      <c r="AI17" s="42"/>
      <c r="AJ17" s="44"/>
      <c r="AK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7" s="69" t="str">
        <f>Estructuras_N167[[#This Row],[Identificador_1]]&amp;"-"&amp;Estructuras_N167[[#This Row],[Identificador_2]]</f>
        <v>P103-P104</v>
      </c>
    </row>
    <row r="18" spans="1:38" s="46" customFormat="1" hidden="1" x14ac:dyDescent="0.35">
      <c r="A18" s="71">
        <v>-73.219137000000003</v>
      </c>
      <c r="B18" s="71">
        <v>8.2721490000000006</v>
      </c>
      <c r="C18" s="40" t="s">
        <v>2042</v>
      </c>
      <c r="D18" s="58">
        <v>-73.217303999999999</v>
      </c>
      <c r="E18" s="58">
        <v>8.2738479999999992</v>
      </c>
      <c r="F18" s="40" t="s">
        <v>2043</v>
      </c>
      <c r="G18" s="40">
        <v>3</v>
      </c>
      <c r="H18" s="40"/>
      <c r="I18" s="41" t="s">
        <v>151</v>
      </c>
      <c r="J18" s="41" t="s">
        <v>1890</v>
      </c>
      <c r="K18" s="41"/>
      <c r="L18" s="41" t="s">
        <v>195</v>
      </c>
      <c r="M18" s="52">
        <v>0.27600000000000002</v>
      </c>
      <c r="N18" s="52"/>
      <c r="O18" s="42" t="s">
        <v>2060</v>
      </c>
      <c r="P18" s="42" t="s">
        <v>2023</v>
      </c>
      <c r="Q18" s="42" t="s">
        <v>2024</v>
      </c>
      <c r="R18" s="42"/>
      <c r="S18" s="41" t="s">
        <v>2006</v>
      </c>
      <c r="T18" s="41"/>
      <c r="U18" s="41">
        <v>3</v>
      </c>
      <c r="V18" s="65">
        <v>45833</v>
      </c>
      <c r="W18" s="41" t="s">
        <v>2010</v>
      </c>
      <c r="X18" s="41" t="s">
        <v>1993</v>
      </c>
      <c r="Y18" s="41" t="s">
        <v>2062</v>
      </c>
      <c r="Z18" s="41" t="s">
        <v>2014</v>
      </c>
      <c r="AA18" s="41">
        <v>336</v>
      </c>
      <c r="AB18" s="41" t="s">
        <v>1508</v>
      </c>
      <c r="AC18" s="42" t="str">
        <f>IF(Estructuras_N167[[#This Row],[Unidad Constructiva]]&lt;&gt;"",VLOOKUP(Estructuras_N167[[#This Row],[Unidad Constructiva]],Listas!S:T,2,0),"Identifique la UC")</f>
        <v>km de conductor (3 fases)  semiaislado 336 kcmil</v>
      </c>
      <c r="AD18" s="42"/>
      <c r="AE18" s="42"/>
      <c r="AF18" s="43"/>
      <c r="AG18" s="45"/>
      <c r="AH18" s="40"/>
      <c r="AI18" s="42"/>
      <c r="AJ18" s="44"/>
      <c r="AK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8" s="69" t="str">
        <f>Estructuras_N167[[#This Row],[Identificador_1]]&amp;"-"&amp;Estructuras_N167[[#This Row],[Identificador_2]]</f>
        <v>P104-P105</v>
      </c>
    </row>
    <row r="19" spans="1:38" s="46" customFormat="1" hidden="1" x14ac:dyDescent="0.35">
      <c r="A19" s="71">
        <v>-73.217303999999999</v>
      </c>
      <c r="B19" s="71">
        <v>8.2738479999999992</v>
      </c>
      <c r="C19" s="40" t="s">
        <v>2043</v>
      </c>
      <c r="D19" s="58">
        <v>-73.215528000000006</v>
      </c>
      <c r="E19" s="58">
        <v>8.2752599999999994</v>
      </c>
      <c r="F19" s="40" t="s">
        <v>2044</v>
      </c>
      <c r="G19" s="40">
        <v>3</v>
      </c>
      <c r="H19" s="40"/>
      <c r="I19" s="41" t="s">
        <v>151</v>
      </c>
      <c r="J19" s="41" t="s">
        <v>1890</v>
      </c>
      <c r="K19" s="41"/>
      <c r="L19" s="41" t="s">
        <v>195</v>
      </c>
      <c r="M19" s="52">
        <v>0.25</v>
      </c>
      <c r="N19" s="52"/>
      <c r="O19" s="42" t="s">
        <v>2060</v>
      </c>
      <c r="P19" s="42" t="s">
        <v>2023</v>
      </c>
      <c r="Q19" s="42" t="s">
        <v>2024</v>
      </c>
      <c r="R19" s="42"/>
      <c r="S19" s="41" t="s">
        <v>2006</v>
      </c>
      <c r="T19" s="41"/>
      <c r="U19" s="41">
        <v>3</v>
      </c>
      <c r="V19" s="65">
        <v>45833</v>
      </c>
      <c r="W19" s="41" t="s">
        <v>2010</v>
      </c>
      <c r="X19" s="41" t="s">
        <v>1993</v>
      </c>
      <c r="Y19" s="41" t="s">
        <v>2061</v>
      </c>
      <c r="Z19" s="41" t="s">
        <v>2014</v>
      </c>
      <c r="AA19" s="41">
        <v>336</v>
      </c>
      <c r="AB19" s="41" t="s">
        <v>1499</v>
      </c>
      <c r="AC19" s="42" t="str">
        <f>IF(Estructuras_N167[[#This Row],[Unidad Constructiva]]&lt;&gt;"",VLOOKUP(Estructuras_N167[[#This Row],[Unidad Constructiva]],Listas!S:T,2,0),"Identifique la UC")</f>
        <v>km de conductor (3 fases)  ACSR 336 kcmil</v>
      </c>
      <c r="AD19" s="42"/>
      <c r="AE19" s="42"/>
      <c r="AF19" s="43"/>
      <c r="AG19" s="45"/>
      <c r="AH19" s="40"/>
      <c r="AI19" s="42"/>
      <c r="AJ19" s="44"/>
      <c r="AK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9" s="69" t="str">
        <f>Estructuras_N167[[#This Row],[Identificador_1]]&amp;"-"&amp;Estructuras_N167[[#This Row],[Identificador_2]]</f>
        <v>P105-P106</v>
      </c>
    </row>
    <row r="20" spans="1:38" s="46" customFormat="1" hidden="1" x14ac:dyDescent="0.35">
      <c r="A20" s="71">
        <v>-73.215528000000006</v>
      </c>
      <c r="B20" s="71">
        <v>8.2752599999999994</v>
      </c>
      <c r="C20" s="40" t="s">
        <v>2044</v>
      </c>
      <c r="D20" s="58">
        <v>-73.214431000000005</v>
      </c>
      <c r="E20" s="58">
        <v>8.2760099999999994</v>
      </c>
      <c r="F20" s="40" t="s">
        <v>2045</v>
      </c>
      <c r="G20" s="40">
        <v>3</v>
      </c>
      <c r="H20" s="40"/>
      <c r="I20" s="41" t="s">
        <v>151</v>
      </c>
      <c r="J20" s="41" t="s">
        <v>1890</v>
      </c>
      <c r="K20" s="41"/>
      <c r="L20" s="41" t="s">
        <v>195</v>
      </c>
      <c r="M20" s="52">
        <v>0.14699999999999999</v>
      </c>
      <c r="N20" s="52"/>
      <c r="O20" s="42" t="s">
        <v>2060</v>
      </c>
      <c r="P20" s="42" t="s">
        <v>2023</v>
      </c>
      <c r="Q20" s="42" t="s">
        <v>2024</v>
      </c>
      <c r="R20" s="42"/>
      <c r="S20" s="41" t="s">
        <v>2006</v>
      </c>
      <c r="T20" s="41"/>
      <c r="U20" s="41">
        <v>3</v>
      </c>
      <c r="V20" s="65">
        <v>45834</v>
      </c>
      <c r="W20" s="41" t="s">
        <v>2010</v>
      </c>
      <c r="X20" s="41" t="s">
        <v>1993</v>
      </c>
      <c r="Y20" s="41" t="s">
        <v>2061</v>
      </c>
      <c r="Z20" s="41" t="s">
        <v>2014</v>
      </c>
      <c r="AA20" s="41">
        <v>336</v>
      </c>
      <c r="AB20" s="41" t="s">
        <v>1499</v>
      </c>
      <c r="AC20" s="42" t="str">
        <f>IF(Estructuras_N167[[#This Row],[Unidad Constructiva]]&lt;&gt;"",VLOOKUP(Estructuras_N167[[#This Row],[Unidad Constructiva]],Listas!S:T,2,0),"Identifique la UC")</f>
        <v>km de conductor (3 fases)  ACSR 336 kcmil</v>
      </c>
      <c r="AD20" s="42"/>
      <c r="AE20" s="42"/>
      <c r="AF20" s="43"/>
      <c r="AG20" s="45"/>
      <c r="AH20" s="40"/>
      <c r="AI20" s="42"/>
      <c r="AJ20" s="44"/>
      <c r="AK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0" s="69" t="str">
        <f>Estructuras_N167[[#This Row],[Identificador_1]]&amp;"-"&amp;Estructuras_N167[[#This Row],[Identificador_2]]</f>
        <v>P106-P107</v>
      </c>
    </row>
    <row r="21" spans="1:38" s="46" customFormat="1" hidden="1" x14ac:dyDescent="0.35">
      <c r="A21" s="71">
        <v>-73.214431000000005</v>
      </c>
      <c r="B21" s="71">
        <v>8.2760099999999994</v>
      </c>
      <c r="C21" s="40" t="s">
        <v>2045</v>
      </c>
      <c r="D21" s="58">
        <v>-73.213288000000006</v>
      </c>
      <c r="E21" s="58">
        <v>8.2767309999999998</v>
      </c>
      <c r="F21" s="40" t="s">
        <v>2046</v>
      </c>
      <c r="G21" s="40">
        <v>3</v>
      </c>
      <c r="H21" s="40"/>
      <c r="I21" s="41" t="s">
        <v>151</v>
      </c>
      <c r="J21" s="41" t="s">
        <v>1890</v>
      </c>
      <c r="K21" s="41"/>
      <c r="L21" s="41" t="s">
        <v>195</v>
      </c>
      <c r="M21" s="52">
        <v>0.14899999999999999</v>
      </c>
      <c r="N21" s="52"/>
      <c r="O21" s="42" t="s">
        <v>2060</v>
      </c>
      <c r="P21" s="42" t="s">
        <v>2023</v>
      </c>
      <c r="Q21" s="42" t="s">
        <v>2024</v>
      </c>
      <c r="R21" s="42"/>
      <c r="S21" s="41" t="s">
        <v>2006</v>
      </c>
      <c r="T21" s="41"/>
      <c r="U21" s="41">
        <v>3</v>
      </c>
      <c r="V21" s="65">
        <v>45835</v>
      </c>
      <c r="W21" s="41" t="s">
        <v>2010</v>
      </c>
      <c r="X21" s="41" t="s">
        <v>1993</v>
      </c>
      <c r="Y21" s="41" t="s">
        <v>2062</v>
      </c>
      <c r="Z21" s="41" t="s">
        <v>2014</v>
      </c>
      <c r="AA21" s="41">
        <v>336</v>
      </c>
      <c r="AB21" s="41" t="s">
        <v>1508</v>
      </c>
      <c r="AC21" s="42" t="str">
        <f>IF(Estructuras_N167[[#This Row],[Unidad Constructiva]]&lt;&gt;"",VLOOKUP(Estructuras_N167[[#This Row],[Unidad Constructiva]],Listas!S:T,2,0),"Identifique la UC")</f>
        <v>km de conductor (3 fases)  semiaislado 336 kcmil</v>
      </c>
      <c r="AD21" s="42"/>
      <c r="AE21" s="42"/>
      <c r="AF21" s="43"/>
      <c r="AG21" s="45"/>
      <c r="AH21" s="40"/>
      <c r="AI21" s="42"/>
      <c r="AJ21" s="44"/>
      <c r="AK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1" s="69" t="str">
        <f>Estructuras_N167[[#This Row],[Identificador_1]]&amp;"-"&amp;Estructuras_N167[[#This Row],[Identificador_2]]</f>
        <v>P107-P108</v>
      </c>
    </row>
    <row r="22" spans="1:38" s="46" customFormat="1" hidden="1" x14ac:dyDescent="0.35">
      <c r="A22" s="71">
        <v>-73.213288000000006</v>
      </c>
      <c r="B22" s="71">
        <v>8.2767309999999998</v>
      </c>
      <c r="C22" s="40" t="s">
        <v>2046</v>
      </c>
      <c r="D22" s="58">
        <v>-73.211005</v>
      </c>
      <c r="E22" s="58">
        <v>8.2782319999999991</v>
      </c>
      <c r="F22" s="40" t="s">
        <v>2047</v>
      </c>
      <c r="G22" s="40">
        <v>3</v>
      </c>
      <c r="H22" s="40"/>
      <c r="I22" s="41" t="s">
        <v>151</v>
      </c>
      <c r="J22" s="41" t="s">
        <v>1890</v>
      </c>
      <c r="K22" s="41"/>
      <c r="L22" s="41" t="s">
        <v>195</v>
      </c>
      <c r="M22" s="52">
        <v>0.30199999999999999</v>
      </c>
      <c r="N22" s="52"/>
      <c r="O22" s="42" t="s">
        <v>2060</v>
      </c>
      <c r="P22" s="42" t="s">
        <v>2023</v>
      </c>
      <c r="Q22" s="42" t="s">
        <v>2024</v>
      </c>
      <c r="R22" s="42"/>
      <c r="S22" s="41" t="s">
        <v>2006</v>
      </c>
      <c r="T22" s="41"/>
      <c r="U22" s="41">
        <v>3</v>
      </c>
      <c r="V22" s="65">
        <v>45841</v>
      </c>
      <c r="W22" s="41" t="s">
        <v>2010</v>
      </c>
      <c r="X22" s="41" t="s">
        <v>1993</v>
      </c>
      <c r="Y22" s="41" t="s">
        <v>2062</v>
      </c>
      <c r="Z22" s="41" t="s">
        <v>2014</v>
      </c>
      <c r="AA22" s="41">
        <v>336</v>
      </c>
      <c r="AB22" s="41" t="s">
        <v>1508</v>
      </c>
      <c r="AC22" s="42" t="str">
        <f>IF(Estructuras_N167[[#This Row],[Unidad Constructiva]]&lt;&gt;"",VLOOKUP(Estructuras_N167[[#This Row],[Unidad Constructiva]],Listas!S:T,2,0),"Identifique la UC")</f>
        <v>km de conductor (3 fases)  semiaislado 336 kcmil</v>
      </c>
      <c r="AD22" s="42"/>
      <c r="AE22" s="42"/>
      <c r="AF22" s="43"/>
      <c r="AG22" s="45"/>
      <c r="AH22" s="40"/>
      <c r="AI22" s="42"/>
      <c r="AJ22" s="44"/>
      <c r="AK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2" s="69" t="str">
        <f>Estructuras_N167[[#This Row],[Identificador_1]]&amp;"-"&amp;Estructuras_N167[[#This Row],[Identificador_2]]</f>
        <v>P108-P109</v>
      </c>
    </row>
    <row r="23" spans="1:38" hidden="1" x14ac:dyDescent="0.35">
      <c r="A23" s="71">
        <v>-73.211005</v>
      </c>
      <c r="B23" s="71">
        <v>8.2782319999999991</v>
      </c>
      <c r="C23" s="40" t="s">
        <v>2047</v>
      </c>
      <c r="D23" s="58">
        <v>-73.210070999999999</v>
      </c>
      <c r="E23" s="58">
        <v>8.2787740000000003</v>
      </c>
      <c r="F23" s="40" t="s">
        <v>2048</v>
      </c>
      <c r="G23" s="40">
        <v>3</v>
      </c>
      <c r="H23" s="40"/>
      <c r="I23" s="41" t="s">
        <v>151</v>
      </c>
      <c r="J23" s="41" t="s">
        <v>1890</v>
      </c>
      <c r="K23" s="41"/>
      <c r="L23" s="41" t="s">
        <v>195</v>
      </c>
      <c r="M23" s="52">
        <v>0.12</v>
      </c>
      <c r="N23" s="41"/>
      <c r="O23" s="42" t="s">
        <v>2060</v>
      </c>
      <c r="P23" s="42" t="s">
        <v>2023</v>
      </c>
      <c r="Q23" s="42" t="s">
        <v>2024</v>
      </c>
      <c r="R23" s="42"/>
      <c r="S23" s="42" t="s">
        <v>2006</v>
      </c>
      <c r="T23" s="42"/>
      <c r="U23" s="42">
        <v>3</v>
      </c>
      <c r="V23" s="68">
        <v>45846</v>
      </c>
      <c r="W23" s="42" t="s">
        <v>2010</v>
      </c>
      <c r="X23" s="42" t="s">
        <v>1993</v>
      </c>
      <c r="Y23" s="42" t="s">
        <v>2061</v>
      </c>
      <c r="Z23" s="42" t="s">
        <v>2014</v>
      </c>
      <c r="AA23" s="63">
        <v>336</v>
      </c>
      <c r="AB23" s="42" t="s">
        <v>1499</v>
      </c>
      <c r="AC23" s="42" t="str">
        <f>IF(Estructuras_N167[[#This Row],[Unidad Constructiva]]&lt;&gt;"",VLOOKUP(Estructuras_N167[[#This Row],[Unidad Constructiva]],Listas!S:T,2,0),"Identifique la UC")</f>
        <v>km de conductor (3 fases)  ACSR 336 kcmil</v>
      </c>
      <c r="AD23" s="42"/>
      <c r="AE23" s="42"/>
      <c r="AF23" s="43"/>
      <c r="AG23" s="55"/>
      <c r="AH23" s="43"/>
      <c r="AI23" s="43"/>
      <c r="AJ23" s="44"/>
      <c r="AK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3" s="69" t="str">
        <f>Estructuras_N167[[#This Row],[Identificador_1]]&amp;"-"&amp;Estructuras_N167[[#This Row],[Identificador_2]]</f>
        <v>P109-P110</v>
      </c>
    </row>
    <row r="24" spans="1:38" hidden="1" x14ac:dyDescent="0.35">
      <c r="A24" s="71">
        <v>-73.210070999999999</v>
      </c>
      <c r="B24" s="71">
        <v>8.2787740000000003</v>
      </c>
      <c r="C24" s="40" t="s">
        <v>2048</v>
      </c>
      <c r="D24" s="58">
        <v>-73.208757000000006</v>
      </c>
      <c r="E24" s="58">
        <v>8.2798820000000006</v>
      </c>
      <c r="F24" s="40" t="s">
        <v>2049</v>
      </c>
      <c r="G24" s="40">
        <v>3</v>
      </c>
      <c r="H24" s="40"/>
      <c r="I24" s="41" t="s">
        <v>151</v>
      </c>
      <c r="J24" s="41" t="s">
        <v>1890</v>
      </c>
      <c r="K24" s="41"/>
      <c r="L24" s="41" t="s">
        <v>195</v>
      </c>
      <c r="M24" s="52">
        <v>0.19</v>
      </c>
      <c r="N24" s="52"/>
      <c r="O24" s="42" t="s">
        <v>2060</v>
      </c>
      <c r="P24" s="42" t="s">
        <v>2023</v>
      </c>
      <c r="Q24" s="42" t="s">
        <v>2024</v>
      </c>
      <c r="R24" s="42"/>
      <c r="S24" s="41" t="s">
        <v>2006</v>
      </c>
      <c r="T24" s="41"/>
      <c r="U24" s="42">
        <v>3</v>
      </c>
      <c r="V24" s="65">
        <v>45846</v>
      </c>
      <c r="W24" s="41" t="s">
        <v>2010</v>
      </c>
      <c r="X24" s="41" t="s">
        <v>1993</v>
      </c>
      <c r="Y24" s="41" t="s">
        <v>2062</v>
      </c>
      <c r="Z24" s="42" t="s">
        <v>2014</v>
      </c>
      <c r="AA24" s="63">
        <v>336</v>
      </c>
      <c r="AB24" s="42" t="s">
        <v>1508</v>
      </c>
      <c r="AC24" s="42" t="str">
        <f>IF(Estructuras_N167[[#This Row],[Unidad Constructiva]]&lt;&gt;"",VLOOKUP(Estructuras_N167[[#This Row],[Unidad Constructiva]],Listas!S:T,2,0),"Identifique la UC")</f>
        <v>km de conductor (3 fases)  semiaislado 336 kcmil</v>
      </c>
      <c r="AD24" s="42"/>
      <c r="AE24" s="42"/>
      <c r="AF24" s="43"/>
      <c r="AG24" s="45"/>
      <c r="AH24" s="40"/>
      <c r="AI24" s="43"/>
      <c r="AJ24" s="44"/>
      <c r="AK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4" s="69" t="str">
        <f>Estructuras_N167[[#This Row],[Identificador_1]]&amp;"-"&amp;Estructuras_N167[[#This Row],[Identificador_2]]</f>
        <v>P110-P111</v>
      </c>
    </row>
    <row r="25" spans="1:38" hidden="1" x14ac:dyDescent="0.35">
      <c r="A25" s="71">
        <v>-73.208757000000006</v>
      </c>
      <c r="B25" s="71">
        <v>8.2798820000000006</v>
      </c>
      <c r="C25" s="40" t="s">
        <v>2049</v>
      </c>
      <c r="D25" s="58">
        <v>-73.206693000000001</v>
      </c>
      <c r="E25" s="58">
        <v>8.2806259999999998</v>
      </c>
      <c r="F25" s="40" t="s">
        <v>2050</v>
      </c>
      <c r="G25" s="40">
        <v>3</v>
      </c>
      <c r="H25" s="40"/>
      <c r="I25" s="41" t="s">
        <v>151</v>
      </c>
      <c r="J25" s="41" t="s">
        <v>1890</v>
      </c>
      <c r="K25" s="41"/>
      <c r="L25" s="41" t="s">
        <v>195</v>
      </c>
      <c r="M25" s="52">
        <v>0.24199999999999999</v>
      </c>
      <c r="N25" s="52"/>
      <c r="O25" s="42" t="s">
        <v>2060</v>
      </c>
      <c r="P25" s="42" t="s">
        <v>2023</v>
      </c>
      <c r="Q25" s="42" t="s">
        <v>2024</v>
      </c>
      <c r="R25" s="42"/>
      <c r="S25" s="41" t="s">
        <v>2006</v>
      </c>
      <c r="T25" s="41"/>
      <c r="U25" s="42">
        <v>3</v>
      </c>
      <c r="V25" s="65">
        <v>45854</v>
      </c>
      <c r="W25" s="41" t="s">
        <v>2010</v>
      </c>
      <c r="X25" s="41" t="s">
        <v>1993</v>
      </c>
      <c r="Y25" s="41" t="s">
        <v>2062</v>
      </c>
      <c r="Z25" s="42" t="s">
        <v>2014</v>
      </c>
      <c r="AA25" s="63">
        <v>336</v>
      </c>
      <c r="AB25" s="42" t="s">
        <v>1508</v>
      </c>
      <c r="AC25" s="42" t="str">
        <f>IF(Estructuras_N167[[#This Row],[Unidad Constructiva]]&lt;&gt;"",VLOOKUP(Estructuras_N167[[#This Row],[Unidad Constructiva]],Listas!S:T,2,0),"Identifique la UC")</f>
        <v>km de conductor (3 fases)  semiaislado 336 kcmil</v>
      </c>
      <c r="AD25" s="42"/>
      <c r="AE25" s="42"/>
      <c r="AF25" s="43"/>
      <c r="AG25" s="45"/>
      <c r="AH25" s="40"/>
      <c r="AI25" s="43"/>
      <c r="AJ25" s="44"/>
      <c r="AK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5" s="69" t="str">
        <f>Estructuras_N167[[#This Row],[Identificador_1]]&amp;"-"&amp;Estructuras_N167[[#This Row],[Identificador_2]]</f>
        <v>P111-P112</v>
      </c>
    </row>
    <row r="26" spans="1:38" x14ac:dyDescent="0.35">
      <c r="A26" s="71">
        <v>-73.240809999999996</v>
      </c>
      <c r="B26" s="71">
        <v>8.2570429999999995</v>
      </c>
      <c r="C26" s="40" t="s">
        <v>2027</v>
      </c>
      <c r="D26" s="58">
        <v>-73.239537999999996</v>
      </c>
      <c r="E26" s="58">
        <v>8.2572489999999998</v>
      </c>
      <c r="F26" s="40" t="s">
        <v>2028</v>
      </c>
      <c r="G26" s="40">
        <v>3</v>
      </c>
      <c r="H26" s="40"/>
      <c r="I26" s="41" t="s">
        <v>151</v>
      </c>
      <c r="J26" s="41" t="s">
        <v>1890</v>
      </c>
      <c r="K26" s="41"/>
      <c r="L26" s="41" t="s">
        <v>195</v>
      </c>
      <c r="M26" s="52">
        <v>0.14199999999999999</v>
      </c>
      <c r="N26" s="52">
        <v>0.1419950086601732</v>
      </c>
      <c r="O26" s="42" t="s">
        <v>2058</v>
      </c>
      <c r="P26" s="42" t="s">
        <v>2023</v>
      </c>
      <c r="Q26" s="42" t="s">
        <v>2024</v>
      </c>
      <c r="R26" s="42"/>
      <c r="S26" s="41" t="s">
        <v>2063</v>
      </c>
      <c r="T26" s="41"/>
      <c r="U26" s="42">
        <v>1</v>
      </c>
      <c r="V26" s="65">
        <v>45819</v>
      </c>
      <c r="W26" s="41" t="s">
        <v>2010</v>
      </c>
      <c r="X26" s="41" t="s">
        <v>1993</v>
      </c>
      <c r="Y26" s="41" t="s">
        <v>2063</v>
      </c>
      <c r="Z26" s="42" t="s">
        <v>2051</v>
      </c>
      <c r="AA26" s="63" t="s">
        <v>2052</v>
      </c>
      <c r="AB26" s="42" t="s">
        <v>1544</v>
      </c>
      <c r="AC26" s="42" t="str">
        <f>IF(Estructuras_N167[[#This Row],[Unidad Constructiva]]&lt;&gt;"",VLOOKUP(Estructuras_N167[[#This Row],[Unidad Constructiva]],Listas!S:T,2,0),"Identifique la UC")</f>
        <v>Cable de Guarda N3</v>
      </c>
      <c r="AD26" s="42"/>
      <c r="AE26" s="42"/>
      <c r="AF26" s="43"/>
      <c r="AG26" s="45"/>
      <c r="AH26" s="40"/>
      <c r="AI26" s="43"/>
      <c r="AJ26" s="44"/>
      <c r="AK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6" s="69" t="str">
        <f>Estructuras_N167[[#This Row],[Identificador_1]]&amp;"-"&amp;Estructuras_N167[[#This Row],[Identificador_2]]</f>
        <v>P84A-P85A</v>
      </c>
    </row>
    <row r="27" spans="1:38" x14ac:dyDescent="0.35">
      <c r="A27" s="71">
        <v>-73.239537999999996</v>
      </c>
      <c r="B27" s="71">
        <v>8.2572489999999998</v>
      </c>
      <c r="C27" s="40" t="s">
        <v>2028</v>
      </c>
      <c r="D27" s="58">
        <v>-73.238828999999996</v>
      </c>
      <c r="E27" s="58">
        <v>8.2577549999999995</v>
      </c>
      <c r="F27" s="40" t="s">
        <v>2029</v>
      </c>
      <c r="G27" s="40">
        <v>3</v>
      </c>
      <c r="H27" s="40"/>
      <c r="I27" s="41" t="s">
        <v>151</v>
      </c>
      <c r="J27" s="41" t="s">
        <v>1890</v>
      </c>
      <c r="K27" s="41"/>
      <c r="L27" s="41" t="s">
        <v>195</v>
      </c>
      <c r="M27" s="52">
        <v>9.6000000000000002E-2</v>
      </c>
      <c r="N27" s="52">
        <v>9.6100475938068627E-2</v>
      </c>
      <c r="O27" s="42" t="s">
        <v>2058</v>
      </c>
      <c r="P27" s="42" t="s">
        <v>2023</v>
      </c>
      <c r="Q27" s="42" t="s">
        <v>2024</v>
      </c>
      <c r="R27" s="42"/>
      <c r="S27" s="41" t="s">
        <v>2063</v>
      </c>
      <c r="T27" s="41"/>
      <c r="U27" s="42">
        <v>1</v>
      </c>
      <c r="V27" s="65">
        <v>45819</v>
      </c>
      <c r="W27" s="41" t="s">
        <v>2010</v>
      </c>
      <c r="X27" s="41" t="s">
        <v>1993</v>
      </c>
      <c r="Y27" s="41" t="s">
        <v>2063</v>
      </c>
      <c r="Z27" s="42" t="s">
        <v>2051</v>
      </c>
      <c r="AA27" s="63" t="s">
        <v>2052</v>
      </c>
      <c r="AB27" s="42" t="s">
        <v>1544</v>
      </c>
      <c r="AC27" s="42" t="str">
        <f>IF(Estructuras_N167[[#This Row],[Unidad Constructiva]]&lt;&gt;"",VLOOKUP(Estructuras_N167[[#This Row],[Unidad Constructiva]],Listas!S:T,2,0),"Identifique la UC")</f>
        <v>Cable de Guarda N3</v>
      </c>
      <c r="AD27" s="42"/>
      <c r="AE27" s="42"/>
      <c r="AF27" s="43"/>
      <c r="AG27" s="45"/>
      <c r="AH27" s="40"/>
      <c r="AI27" s="43"/>
      <c r="AJ27" s="44"/>
      <c r="AK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7" s="69" t="str">
        <f>Estructuras_N167[[#This Row],[Identificador_1]]&amp;"-"&amp;Estructuras_N167[[#This Row],[Identificador_2]]</f>
        <v>P85A-P86A</v>
      </c>
    </row>
    <row r="28" spans="1:38" x14ac:dyDescent="0.35">
      <c r="A28" s="71">
        <v>-73.238828999999996</v>
      </c>
      <c r="B28" s="71">
        <v>8.2577549999999995</v>
      </c>
      <c r="C28" s="40" t="s">
        <v>2029</v>
      </c>
      <c r="D28" s="58">
        <v>-73.238095999999999</v>
      </c>
      <c r="E28" s="58">
        <v>8.2579790000000006</v>
      </c>
      <c r="F28" s="40" t="s">
        <v>2030</v>
      </c>
      <c r="G28" s="40">
        <v>3</v>
      </c>
      <c r="H28" s="40"/>
      <c r="I28" s="41" t="s">
        <v>151</v>
      </c>
      <c r="J28" s="41" t="s">
        <v>1890</v>
      </c>
      <c r="K28" s="41"/>
      <c r="L28" s="41" t="s">
        <v>195</v>
      </c>
      <c r="M28" s="52">
        <v>8.5000000000000006E-2</v>
      </c>
      <c r="N28" s="52">
        <v>8.448016897149245E-2</v>
      </c>
      <c r="O28" s="42" t="s">
        <v>2058</v>
      </c>
      <c r="P28" s="42" t="s">
        <v>2023</v>
      </c>
      <c r="Q28" s="42" t="s">
        <v>2024</v>
      </c>
      <c r="R28" s="42"/>
      <c r="S28" s="41" t="s">
        <v>2063</v>
      </c>
      <c r="T28" s="41"/>
      <c r="U28" s="42">
        <v>1</v>
      </c>
      <c r="V28" s="65">
        <v>45819</v>
      </c>
      <c r="W28" s="41" t="s">
        <v>2010</v>
      </c>
      <c r="X28" s="41" t="s">
        <v>1993</v>
      </c>
      <c r="Y28" s="41" t="s">
        <v>2063</v>
      </c>
      <c r="Z28" s="42" t="s">
        <v>2051</v>
      </c>
      <c r="AA28" s="63" t="s">
        <v>2052</v>
      </c>
      <c r="AB28" s="42" t="s">
        <v>1544</v>
      </c>
      <c r="AC28" s="42" t="str">
        <f>IF(Estructuras_N167[[#This Row],[Unidad Constructiva]]&lt;&gt;"",VLOOKUP(Estructuras_N167[[#This Row],[Unidad Constructiva]],Listas!S:T,2,0),"Identifique la UC")</f>
        <v>Cable de Guarda N3</v>
      </c>
      <c r="AD28" s="42"/>
      <c r="AE28" s="42"/>
      <c r="AF28" s="43"/>
      <c r="AG28" s="45"/>
      <c r="AH28" s="40"/>
      <c r="AI28" s="43"/>
      <c r="AJ28" s="44"/>
      <c r="AK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8" s="69" t="str">
        <f>Estructuras_N167[[#This Row],[Identificador_1]]&amp;"-"&amp;Estructuras_N167[[#This Row],[Identificador_2]]</f>
        <v>P86A-P87A</v>
      </c>
    </row>
    <row r="29" spans="1:38" x14ac:dyDescent="0.35">
      <c r="A29" s="71">
        <v>-73.238095999999999</v>
      </c>
      <c r="B29" s="71">
        <v>8.2579790000000006</v>
      </c>
      <c r="C29" s="40" t="s">
        <v>2030</v>
      </c>
      <c r="D29" s="58">
        <v>-73.236176</v>
      </c>
      <c r="E29" s="58">
        <v>8.259252</v>
      </c>
      <c r="F29" s="40" t="s">
        <v>2031</v>
      </c>
      <c r="G29" s="40">
        <v>3</v>
      </c>
      <c r="H29" s="40"/>
      <c r="I29" s="41" t="s">
        <v>151</v>
      </c>
      <c r="J29" s="41" t="s">
        <v>1890</v>
      </c>
      <c r="K29" s="41"/>
      <c r="L29" s="41" t="s">
        <v>195</v>
      </c>
      <c r="M29" s="52">
        <v>0.254</v>
      </c>
      <c r="N29" s="52">
        <v>0.25412829123463726</v>
      </c>
      <c r="O29" s="42" t="s">
        <v>2058</v>
      </c>
      <c r="P29" s="42" t="s">
        <v>2023</v>
      </c>
      <c r="Q29" s="42" t="s">
        <v>2024</v>
      </c>
      <c r="R29" s="42"/>
      <c r="S29" s="41" t="s">
        <v>2063</v>
      </c>
      <c r="T29" s="41"/>
      <c r="U29" s="42">
        <v>1</v>
      </c>
      <c r="V29" s="65">
        <v>45826</v>
      </c>
      <c r="W29" s="41" t="s">
        <v>2010</v>
      </c>
      <c r="X29" s="41" t="s">
        <v>1993</v>
      </c>
      <c r="Y29" s="41" t="s">
        <v>2063</v>
      </c>
      <c r="Z29" s="42" t="s">
        <v>2051</v>
      </c>
      <c r="AA29" s="63" t="s">
        <v>2052</v>
      </c>
      <c r="AB29" s="42" t="s">
        <v>1544</v>
      </c>
      <c r="AC29" s="42" t="str">
        <f>IF(Estructuras_N167[[#This Row],[Unidad Constructiva]]&lt;&gt;"",VLOOKUP(Estructuras_N167[[#This Row],[Unidad Constructiva]],Listas!S:T,2,0),"Identifique la UC")</f>
        <v>Cable de Guarda N3</v>
      </c>
      <c r="AD29" s="42"/>
      <c r="AE29" s="42"/>
      <c r="AF29" s="43"/>
      <c r="AG29" s="45"/>
      <c r="AH29" s="40"/>
      <c r="AI29" s="43"/>
      <c r="AJ29" s="44"/>
      <c r="AK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9" s="69" t="str">
        <f>Estructuras_N167[[#This Row],[Identificador_1]]&amp;"-"&amp;Estructuras_N167[[#This Row],[Identificador_2]]</f>
        <v>P87A-P88A</v>
      </c>
    </row>
    <row r="30" spans="1:38" x14ac:dyDescent="0.35">
      <c r="A30" s="71">
        <v>-73.236176</v>
      </c>
      <c r="B30" s="71">
        <v>8.259252</v>
      </c>
      <c r="C30" s="40" t="s">
        <v>2031</v>
      </c>
      <c r="D30" s="58">
        <v>-73.235528000000002</v>
      </c>
      <c r="E30" s="58">
        <v>8.2596810000000005</v>
      </c>
      <c r="F30" s="40" t="s">
        <v>2032</v>
      </c>
      <c r="G30" s="40">
        <v>3</v>
      </c>
      <c r="H30" s="40"/>
      <c r="I30" s="41" t="s">
        <v>151</v>
      </c>
      <c r="J30" s="41" t="s">
        <v>1890</v>
      </c>
      <c r="K30" s="41"/>
      <c r="L30" s="41" t="s">
        <v>195</v>
      </c>
      <c r="M30" s="52">
        <v>8.5999999999999993E-2</v>
      </c>
      <c r="N30" s="52">
        <v>8.5729150585373351E-2</v>
      </c>
      <c r="O30" s="42" t="s">
        <v>2058</v>
      </c>
      <c r="P30" s="42" t="s">
        <v>2023</v>
      </c>
      <c r="Q30" s="42" t="s">
        <v>2024</v>
      </c>
      <c r="R30" s="42"/>
      <c r="S30" s="41" t="s">
        <v>2063</v>
      </c>
      <c r="T30" s="41"/>
      <c r="U30" s="42">
        <v>1</v>
      </c>
      <c r="V30" s="65">
        <v>45826</v>
      </c>
      <c r="W30" s="41" t="s">
        <v>2010</v>
      </c>
      <c r="X30" s="41" t="s">
        <v>1993</v>
      </c>
      <c r="Y30" s="41" t="s">
        <v>2063</v>
      </c>
      <c r="Z30" s="42" t="s">
        <v>2051</v>
      </c>
      <c r="AA30" s="63" t="s">
        <v>2052</v>
      </c>
      <c r="AB30" s="42" t="s">
        <v>1544</v>
      </c>
      <c r="AC30" s="42" t="str">
        <f>IF(Estructuras_N167[[#This Row],[Unidad Constructiva]]&lt;&gt;"",VLOOKUP(Estructuras_N167[[#This Row],[Unidad Constructiva]],Listas!S:T,2,0),"Identifique la UC")</f>
        <v>Cable de Guarda N3</v>
      </c>
      <c r="AD30" s="42"/>
      <c r="AE30" s="42"/>
      <c r="AF30" s="43"/>
      <c r="AG30" s="45"/>
      <c r="AH30" s="40"/>
      <c r="AI30" s="43"/>
      <c r="AJ30" s="44"/>
      <c r="AK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0" s="69" t="str">
        <f>Estructuras_N167[[#This Row],[Identificador_1]]&amp;"-"&amp;Estructuras_N167[[#This Row],[Identificador_2]]</f>
        <v>P88A-P89A</v>
      </c>
    </row>
    <row r="31" spans="1:38" x14ac:dyDescent="0.35">
      <c r="A31" s="71">
        <v>-73.235528000000002</v>
      </c>
      <c r="B31" s="71">
        <v>8.2596810000000005</v>
      </c>
      <c r="C31" s="40" t="s">
        <v>2032</v>
      </c>
      <c r="D31" s="58">
        <v>-73.234781999999996</v>
      </c>
      <c r="E31" s="58">
        <v>8.2605020000000007</v>
      </c>
      <c r="F31" s="40" t="s">
        <v>2033</v>
      </c>
      <c r="G31" s="40">
        <v>3</v>
      </c>
      <c r="H31" s="40"/>
      <c r="I31" s="41" t="s">
        <v>151</v>
      </c>
      <c r="J31" s="41" t="s">
        <v>1890</v>
      </c>
      <c r="K31" s="41"/>
      <c r="L31" s="41" t="s">
        <v>195</v>
      </c>
      <c r="M31" s="52">
        <v>0.125</v>
      </c>
      <c r="N31" s="52">
        <v>0.122486099053258</v>
      </c>
      <c r="O31" s="42" t="s">
        <v>2058</v>
      </c>
      <c r="P31" s="42" t="s">
        <v>2023</v>
      </c>
      <c r="Q31" s="42" t="s">
        <v>2024</v>
      </c>
      <c r="R31" s="42"/>
      <c r="S31" s="41" t="s">
        <v>2063</v>
      </c>
      <c r="T31" s="41"/>
      <c r="U31" s="42">
        <v>1</v>
      </c>
      <c r="V31" s="65">
        <v>45825</v>
      </c>
      <c r="W31" s="41" t="s">
        <v>2010</v>
      </c>
      <c r="X31" s="41" t="s">
        <v>1993</v>
      </c>
      <c r="Y31" s="41" t="s">
        <v>2063</v>
      </c>
      <c r="Z31" s="42" t="s">
        <v>2051</v>
      </c>
      <c r="AA31" s="63" t="s">
        <v>2052</v>
      </c>
      <c r="AB31" s="42" t="s">
        <v>1544</v>
      </c>
      <c r="AC31" s="42" t="str">
        <f>IF(Estructuras_N167[[#This Row],[Unidad Constructiva]]&lt;&gt;"",VLOOKUP(Estructuras_N167[[#This Row],[Unidad Constructiva]],Listas!S:T,2,0),"Identifique la UC")</f>
        <v>Cable de Guarda N3</v>
      </c>
      <c r="AD31" s="42"/>
      <c r="AE31" s="42"/>
      <c r="AF31" s="43"/>
      <c r="AG31" s="45"/>
      <c r="AH31" s="40"/>
      <c r="AI31" s="43"/>
      <c r="AJ31" s="44"/>
      <c r="AK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1" s="69" t="str">
        <f>Estructuras_N167[[#This Row],[Identificador_1]]&amp;"-"&amp;Estructuras_N167[[#This Row],[Identificador_2]]</f>
        <v>P89A-P90A</v>
      </c>
    </row>
    <row r="32" spans="1:38" x14ac:dyDescent="0.35">
      <c r="A32" s="71">
        <v>-73.230605999999995</v>
      </c>
      <c r="B32" s="71">
        <v>8.2663089999999997</v>
      </c>
      <c r="C32" s="40" t="s">
        <v>2034</v>
      </c>
      <c r="D32" s="58">
        <v>-73.229522000000003</v>
      </c>
      <c r="E32" s="58">
        <v>8.2670919999999999</v>
      </c>
      <c r="F32" s="40" t="s">
        <v>2035</v>
      </c>
      <c r="G32" s="40">
        <v>3</v>
      </c>
      <c r="H32" s="40"/>
      <c r="I32" s="41" t="s">
        <v>151</v>
      </c>
      <c r="J32" s="41" t="s">
        <v>1890</v>
      </c>
      <c r="K32" s="41"/>
      <c r="L32" s="41" t="s">
        <v>195</v>
      </c>
      <c r="M32" s="52">
        <v>0.14799999999999999</v>
      </c>
      <c r="N32" s="52">
        <v>0.14753345189508435</v>
      </c>
      <c r="O32" s="42" t="s">
        <v>2059</v>
      </c>
      <c r="P32" s="42" t="s">
        <v>2023</v>
      </c>
      <c r="Q32" s="42" t="s">
        <v>2024</v>
      </c>
      <c r="R32" s="42"/>
      <c r="S32" s="41" t="s">
        <v>2063</v>
      </c>
      <c r="T32" s="41"/>
      <c r="U32" s="42">
        <v>1</v>
      </c>
      <c r="V32" s="65">
        <v>45827</v>
      </c>
      <c r="W32" s="41" t="s">
        <v>2010</v>
      </c>
      <c r="X32" s="41" t="s">
        <v>1993</v>
      </c>
      <c r="Y32" s="41" t="s">
        <v>2063</v>
      </c>
      <c r="Z32" s="42" t="s">
        <v>2051</v>
      </c>
      <c r="AA32" s="63" t="s">
        <v>2052</v>
      </c>
      <c r="AB32" s="42" t="s">
        <v>1544</v>
      </c>
      <c r="AC32" s="42" t="str">
        <f>IF(Estructuras_N167[[#This Row],[Unidad Constructiva]]&lt;&gt;"",VLOOKUP(Estructuras_N167[[#This Row],[Unidad Constructiva]],Listas!S:T,2,0),"Identifique la UC")</f>
        <v>Cable de Guarda N3</v>
      </c>
      <c r="AD32" s="42"/>
      <c r="AE32" s="42"/>
      <c r="AF32" s="43"/>
      <c r="AG32" s="45"/>
      <c r="AH32" s="40"/>
      <c r="AI32" s="43"/>
      <c r="AJ32" s="44"/>
      <c r="AK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2" s="69" t="str">
        <f>Estructuras_N167[[#This Row],[Identificador_1]]&amp;"-"&amp;Estructuras_N167[[#This Row],[Identificador_2]]</f>
        <v>P95A-P96</v>
      </c>
    </row>
    <row r="33" spans="1:38" x14ac:dyDescent="0.35">
      <c r="A33" s="71">
        <v>-73.229522000000003</v>
      </c>
      <c r="B33" s="71">
        <v>8.2670919999999999</v>
      </c>
      <c r="C33" s="40" t="s">
        <v>2035</v>
      </c>
      <c r="D33" s="58">
        <v>-73.229225</v>
      </c>
      <c r="E33" s="58">
        <v>8.2674629999999993</v>
      </c>
      <c r="F33" s="40" t="s">
        <v>2036</v>
      </c>
      <c r="G33" s="40">
        <v>3</v>
      </c>
      <c r="H33" s="40"/>
      <c r="I33" s="41" t="s">
        <v>151</v>
      </c>
      <c r="J33" s="41" t="s">
        <v>1890</v>
      </c>
      <c r="K33" s="41"/>
      <c r="L33" s="41" t="s">
        <v>195</v>
      </c>
      <c r="M33" s="52">
        <v>5.2999999999999999E-2</v>
      </c>
      <c r="N33" s="52">
        <v>5.2486391443434359E-2</v>
      </c>
      <c r="O33" s="42" t="s">
        <v>2059</v>
      </c>
      <c r="P33" s="42" t="s">
        <v>2023</v>
      </c>
      <c r="Q33" s="42" t="s">
        <v>2024</v>
      </c>
      <c r="R33" s="42"/>
      <c r="S33" s="41" t="s">
        <v>2063</v>
      </c>
      <c r="T33" s="41"/>
      <c r="U33" s="42">
        <v>1</v>
      </c>
      <c r="V33" s="65">
        <v>45827</v>
      </c>
      <c r="W33" s="41" t="s">
        <v>2010</v>
      </c>
      <c r="X33" s="41" t="s">
        <v>1993</v>
      </c>
      <c r="Y33" s="41" t="s">
        <v>2063</v>
      </c>
      <c r="Z33" s="42" t="s">
        <v>2051</v>
      </c>
      <c r="AA33" s="63" t="s">
        <v>2052</v>
      </c>
      <c r="AB33" s="42" t="s">
        <v>1544</v>
      </c>
      <c r="AC33" s="42" t="str">
        <f>IF(Estructuras_N167[[#This Row],[Unidad Constructiva]]&lt;&gt;"",VLOOKUP(Estructuras_N167[[#This Row],[Unidad Constructiva]],Listas!S:T,2,0),"Identifique la UC")</f>
        <v>Cable de Guarda N3</v>
      </c>
      <c r="AD33" s="42"/>
      <c r="AE33" s="42"/>
      <c r="AF33" s="43"/>
      <c r="AG33" s="45"/>
      <c r="AH33" s="40"/>
      <c r="AI33" s="43"/>
      <c r="AJ33" s="44"/>
      <c r="AK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3" s="69" t="str">
        <f>Estructuras_N167[[#This Row],[Identificador_1]]&amp;"-"&amp;Estructuras_N167[[#This Row],[Identificador_2]]</f>
        <v>P96-P97</v>
      </c>
    </row>
    <row r="34" spans="1:38" x14ac:dyDescent="0.35">
      <c r="A34" s="71">
        <v>-73.229225</v>
      </c>
      <c r="B34" s="71">
        <v>8.2674629999999993</v>
      </c>
      <c r="C34" s="40" t="s">
        <v>2036</v>
      </c>
      <c r="D34" s="58">
        <v>-73.228159000000005</v>
      </c>
      <c r="E34" s="58">
        <v>8.2689090000000007</v>
      </c>
      <c r="F34" s="40" t="s">
        <v>2037</v>
      </c>
      <c r="G34" s="40">
        <v>3</v>
      </c>
      <c r="H34" s="40"/>
      <c r="I34" s="41" t="s">
        <v>151</v>
      </c>
      <c r="J34" s="41" t="s">
        <v>1890</v>
      </c>
      <c r="K34" s="41"/>
      <c r="L34" s="41" t="s">
        <v>195</v>
      </c>
      <c r="M34" s="52">
        <v>0.19900000000000001</v>
      </c>
      <c r="N34" s="52">
        <v>0.19843520414232194</v>
      </c>
      <c r="O34" s="42" t="s">
        <v>2059</v>
      </c>
      <c r="P34" s="42" t="s">
        <v>2023</v>
      </c>
      <c r="Q34" s="42" t="s">
        <v>2024</v>
      </c>
      <c r="R34" s="42"/>
      <c r="S34" s="41" t="s">
        <v>2063</v>
      </c>
      <c r="T34" s="41"/>
      <c r="U34" s="42">
        <v>1</v>
      </c>
      <c r="V34" s="65">
        <v>45828</v>
      </c>
      <c r="W34" s="41" t="s">
        <v>2010</v>
      </c>
      <c r="X34" s="41" t="s">
        <v>1993</v>
      </c>
      <c r="Y34" s="41" t="s">
        <v>2063</v>
      </c>
      <c r="Z34" s="42" t="s">
        <v>2051</v>
      </c>
      <c r="AA34" s="63" t="s">
        <v>2052</v>
      </c>
      <c r="AB34" s="42" t="s">
        <v>1544</v>
      </c>
      <c r="AC34" s="42" t="str">
        <f>IF(Estructuras_N167[[#This Row],[Unidad Constructiva]]&lt;&gt;"",VLOOKUP(Estructuras_N167[[#This Row],[Unidad Constructiva]],Listas!S:T,2,0),"Identifique la UC")</f>
        <v>Cable de Guarda N3</v>
      </c>
      <c r="AD34" s="42"/>
      <c r="AE34" s="42"/>
      <c r="AF34" s="43"/>
      <c r="AG34" s="45"/>
      <c r="AH34" s="40"/>
      <c r="AI34" s="43"/>
      <c r="AJ34" s="44"/>
      <c r="AK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4" s="69" t="str">
        <f>Estructuras_N167[[#This Row],[Identificador_1]]&amp;"-"&amp;Estructuras_N167[[#This Row],[Identificador_2]]</f>
        <v>P97-P98</v>
      </c>
    </row>
    <row r="35" spans="1:38" x14ac:dyDescent="0.35">
      <c r="A35" s="71">
        <v>-73.228159000000005</v>
      </c>
      <c r="B35" s="71">
        <v>8.2689090000000007</v>
      </c>
      <c r="C35" s="40" t="s">
        <v>2037</v>
      </c>
      <c r="D35" s="58">
        <v>-73.225641999999993</v>
      </c>
      <c r="E35" s="58">
        <v>8.2697859999999999</v>
      </c>
      <c r="F35" s="40" t="s">
        <v>2057</v>
      </c>
      <c r="G35" s="40">
        <v>3</v>
      </c>
      <c r="H35" s="40"/>
      <c r="I35" s="41" t="s">
        <v>151</v>
      </c>
      <c r="J35" s="41" t="s">
        <v>1890</v>
      </c>
      <c r="K35" s="41"/>
      <c r="L35" s="41" t="s">
        <v>195</v>
      </c>
      <c r="M35" s="52">
        <v>0.29399999999999998</v>
      </c>
      <c r="N35" s="52">
        <v>0.2958252709462651</v>
      </c>
      <c r="O35" s="42" t="s">
        <v>2059</v>
      </c>
      <c r="P35" s="42" t="s">
        <v>2023</v>
      </c>
      <c r="Q35" s="42" t="s">
        <v>2024</v>
      </c>
      <c r="R35" s="42"/>
      <c r="S35" s="41" t="s">
        <v>2063</v>
      </c>
      <c r="T35" s="41"/>
      <c r="U35" s="42">
        <v>1</v>
      </c>
      <c r="V35" s="65">
        <v>45868</v>
      </c>
      <c r="W35" s="41" t="s">
        <v>2010</v>
      </c>
      <c r="X35" s="41" t="s">
        <v>1993</v>
      </c>
      <c r="Y35" s="41" t="s">
        <v>2063</v>
      </c>
      <c r="Z35" s="42" t="s">
        <v>2051</v>
      </c>
      <c r="AA35" s="63" t="s">
        <v>2052</v>
      </c>
      <c r="AB35" s="42" t="s">
        <v>1544</v>
      </c>
      <c r="AC35" s="42" t="str">
        <f>IF(Estructuras_N167[[#This Row],[Unidad Constructiva]]&lt;&gt;"",VLOOKUP(Estructuras_N167[[#This Row],[Unidad Constructiva]],Listas!S:T,2,0),"Identifique la UC")</f>
        <v>Cable de Guarda N3</v>
      </c>
      <c r="AD35" s="42"/>
      <c r="AE35" s="42"/>
      <c r="AF35" s="43"/>
      <c r="AG35" s="45"/>
      <c r="AH35" s="40"/>
      <c r="AI35" s="43"/>
      <c r="AJ35" s="44"/>
      <c r="AK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5" s="69" t="str">
        <f>Estructuras_N167[[#This Row],[Identificador_1]]&amp;"-"&amp;Estructuras_N167[[#This Row],[Identificador_2]]</f>
        <v>P98-P99</v>
      </c>
    </row>
    <row r="36" spans="1:38" x14ac:dyDescent="0.35">
      <c r="A36" s="71">
        <v>-73.228159000000005</v>
      </c>
      <c r="B36" s="71">
        <v>8.2689090000000007</v>
      </c>
      <c r="C36" s="40" t="s">
        <v>2037</v>
      </c>
      <c r="D36" s="58">
        <v>-73.225641999999993</v>
      </c>
      <c r="E36" s="58">
        <v>8.2697859999999999</v>
      </c>
      <c r="F36" s="40" t="s">
        <v>2057</v>
      </c>
      <c r="G36" s="40">
        <v>3</v>
      </c>
      <c r="H36" s="40"/>
      <c r="I36" s="41" t="s">
        <v>151</v>
      </c>
      <c r="J36" s="41" t="s">
        <v>1890</v>
      </c>
      <c r="K36" s="41"/>
      <c r="L36" s="41" t="s">
        <v>195</v>
      </c>
      <c r="M36" s="52">
        <v>0.29399999999999998</v>
      </c>
      <c r="N36" s="52">
        <v>0.2958252709462651</v>
      </c>
      <c r="O36" s="42" t="s">
        <v>2059</v>
      </c>
      <c r="P36" s="42" t="s">
        <v>2023</v>
      </c>
      <c r="Q36" s="42" t="s">
        <v>2024</v>
      </c>
      <c r="R36" s="42"/>
      <c r="S36" s="41" t="s">
        <v>2063</v>
      </c>
      <c r="T36" s="41"/>
      <c r="U36" s="42">
        <v>1</v>
      </c>
      <c r="V36" s="65">
        <v>45868</v>
      </c>
      <c r="W36" s="41" t="s">
        <v>2010</v>
      </c>
      <c r="X36" s="41" t="s">
        <v>1993</v>
      </c>
      <c r="Y36" s="41" t="s">
        <v>2063</v>
      </c>
      <c r="Z36" s="42" t="s">
        <v>2051</v>
      </c>
      <c r="AA36" s="63" t="s">
        <v>2052</v>
      </c>
      <c r="AB36" s="42" t="s">
        <v>1544</v>
      </c>
      <c r="AC36" s="42" t="str">
        <f>IF(Estructuras_N167[[#This Row],[Unidad Constructiva]]&lt;&gt;"",VLOOKUP(Estructuras_N167[[#This Row],[Unidad Constructiva]],Listas!S:T,2,0),"Identifique la UC")</f>
        <v>Cable de Guarda N3</v>
      </c>
      <c r="AD36" s="42"/>
      <c r="AE36" s="42"/>
      <c r="AF36" s="43"/>
      <c r="AG36" s="45"/>
      <c r="AH36" s="40"/>
      <c r="AI36" s="43"/>
      <c r="AJ36" s="44"/>
      <c r="AK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6" s="69" t="str">
        <f>Estructuras_N167[[#This Row],[Identificador_1]]&amp;"-"&amp;Estructuras_N167[[#This Row],[Identificador_2]]</f>
        <v>P98-P99</v>
      </c>
    </row>
    <row r="37" spans="1:38" x14ac:dyDescent="0.35">
      <c r="A37" s="71">
        <v>-73.228159000000005</v>
      </c>
      <c r="B37" s="71">
        <v>8.2689090000000007</v>
      </c>
      <c r="C37" s="40" t="s">
        <v>2037</v>
      </c>
      <c r="D37" s="58">
        <v>-73.225641999999993</v>
      </c>
      <c r="E37" s="58">
        <v>8.2697859999999999</v>
      </c>
      <c r="F37" s="40" t="s">
        <v>2057</v>
      </c>
      <c r="G37" s="40">
        <v>3</v>
      </c>
      <c r="H37" s="40"/>
      <c r="I37" s="41" t="s">
        <v>151</v>
      </c>
      <c r="J37" s="41" t="s">
        <v>1890</v>
      </c>
      <c r="K37" s="41"/>
      <c r="L37" s="41" t="s">
        <v>195</v>
      </c>
      <c r="M37" s="52">
        <v>0.29399999999999998</v>
      </c>
      <c r="N37" s="52">
        <v>0.2958252709462651</v>
      </c>
      <c r="O37" s="42" t="s">
        <v>2059</v>
      </c>
      <c r="P37" s="42" t="s">
        <v>2023</v>
      </c>
      <c r="Q37" s="42" t="s">
        <v>2024</v>
      </c>
      <c r="R37" s="42"/>
      <c r="S37" s="41" t="s">
        <v>2063</v>
      </c>
      <c r="T37" s="41"/>
      <c r="U37" s="42">
        <v>1</v>
      </c>
      <c r="V37" s="65">
        <v>45868</v>
      </c>
      <c r="W37" s="41" t="s">
        <v>2010</v>
      </c>
      <c r="X37" s="41" t="s">
        <v>1993</v>
      </c>
      <c r="Y37" s="41" t="s">
        <v>2063</v>
      </c>
      <c r="Z37" s="42" t="s">
        <v>2051</v>
      </c>
      <c r="AA37" s="63" t="s">
        <v>2052</v>
      </c>
      <c r="AB37" s="42" t="s">
        <v>1544</v>
      </c>
      <c r="AC37" s="42" t="str">
        <f>IF(Estructuras_N167[[#This Row],[Unidad Constructiva]]&lt;&gt;"",VLOOKUP(Estructuras_N167[[#This Row],[Unidad Constructiva]],Listas!S:T,2,0),"Identifique la UC")</f>
        <v>Cable de Guarda N3</v>
      </c>
      <c r="AD37" s="42"/>
      <c r="AE37" s="42"/>
      <c r="AF37" s="43"/>
      <c r="AG37" s="45"/>
      <c r="AH37" s="40"/>
      <c r="AI37" s="43"/>
      <c r="AJ37" s="44"/>
      <c r="AK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7" s="69" t="str">
        <f>Estructuras_N167[[#This Row],[Identificador_1]]&amp;"-"&amp;Estructuras_N167[[#This Row],[Identificador_2]]</f>
        <v>P98-P99</v>
      </c>
    </row>
    <row r="38" spans="1:38" x14ac:dyDescent="0.35">
      <c r="A38" s="71">
        <v>-73.225641999999993</v>
      </c>
      <c r="B38" s="71">
        <v>8.2697859999999999</v>
      </c>
      <c r="C38" s="40" t="s">
        <v>2057</v>
      </c>
      <c r="D38" s="58">
        <v>-73.223544000000004</v>
      </c>
      <c r="E38" s="58">
        <v>8.270168</v>
      </c>
      <c r="F38" s="40" t="s">
        <v>2038</v>
      </c>
      <c r="G38" s="40">
        <v>3</v>
      </c>
      <c r="H38" s="40"/>
      <c r="I38" s="41" t="s">
        <v>151</v>
      </c>
      <c r="J38" s="41" t="s">
        <v>1890</v>
      </c>
      <c r="K38" s="41"/>
      <c r="L38" s="41" t="s">
        <v>195</v>
      </c>
      <c r="M38" s="52">
        <v>0.23599999999999999</v>
      </c>
      <c r="N38" s="52">
        <v>0.23144889427058904</v>
      </c>
      <c r="O38" s="42" t="s">
        <v>2059</v>
      </c>
      <c r="P38" s="42" t="s">
        <v>2023</v>
      </c>
      <c r="Q38" s="42" t="s">
        <v>2024</v>
      </c>
      <c r="R38" s="42"/>
      <c r="S38" s="41" t="s">
        <v>2063</v>
      </c>
      <c r="T38" s="41"/>
      <c r="U38" s="42">
        <v>1</v>
      </c>
      <c r="V38" s="65">
        <v>45862</v>
      </c>
      <c r="W38" s="41" t="s">
        <v>2010</v>
      </c>
      <c r="X38" s="41" t="s">
        <v>1993</v>
      </c>
      <c r="Y38" s="41" t="s">
        <v>2063</v>
      </c>
      <c r="Z38" s="42" t="s">
        <v>2051</v>
      </c>
      <c r="AA38" s="63" t="s">
        <v>2052</v>
      </c>
      <c r="AB38" s="42" t="s">
        <v>1544</v>
      </c>
      <c r="AC38" s="42" t="str">
        <f>IF(Estructuras_N167[[#This Row],[Unidad Constructiva]]&lt;&gt;"",VLOOKUP(Estructuras_N167[[#This Row],[Unidad Constructiva]],Listas!S:T,2,0),"Identifique la UC")</f>
        <v>Cable de Guarda N3</v>
      </c>
      <c r="AD38" s="42"/>
      <c r="AE38" s="42"/>
      <c r="AF38" s="43"/>
      <c r="AG38" s="45"/>
      <c r="AH38" s="40"/>
      <c r="AI38" s="43"/>
      <c r="AJ38" s="44"/>
      <c r="AK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8" s="69" t="str">
        <f>Estructuras_N167[[#This Row],[Identificador_1]]&amp;"-"&amp;Estructuras_N167[[#This Row],[Identificador_2]]</f>
        <v>P99-P100</v>
      </c>
    </row>
    <row r="39" spans="1:38" x14ac:dyDescent="0.35">
      <c r="A39" s="71">
        <v>-73.225641999999993</v>
      </c>
      <c r="B39" s="71">
        <v>8.2697859999999999</v>
      </c>
      <c r="C39" s="40" t="s">
        <v>2057</v>
      </c>
      <c r="D39" s="58">
        <v>-73.223544000000004</v>
      </c>
      <c r="E39" s="58">
        <v>8.270168</v>
      </c>
      <c r="F39" s="40" t="s">
        <v>2038</v>
      </c>
      <c r="G39" s="40">
        <v>3</v>
      </c>
      <c r="H39" s="40"/>
      <c r="I39" s="41" t="s">
        <v>151</v>
      </c>
      <c r="J39" s="41" t="s">
        <v>1890</v>
      </c>
      <c r="K39" s="41"/>
      <c r="L39" s="41" t="s">
        <v>195</v>
      </c>
      <c r="M39" s="52">
        <v>0.23599999999999999</v>
      </c>
      <c r="N39" s="52">
        <v>0.23144889427058904</v>
      </c>
      <c r="O39" s="42" t="s">
        <v>2059</v>
      </c>
      <c r="P39" s="42" t="s">
        <v>2023</v>
      </c>
      <c r="Q39" s="42" t="s">
        <v>2024</v>
      </c>
      <c r="R39" s="42"/>
      <c r="S39" s="41" t="s">
        <v>2063</v>
      </c>
      <c r="T39" s="41"/>
      <c r="U39" s="42">
        <v>1</v>
      </c>
      <c r="V39" s="65">
        <v>45862</v>
      </c>
      <c r="W39" s="41" t="s">
        <v>2010</v>
      </c>
      <c r="X39" s="41" t="s">
        <v>1993</v>
      </c>
      <c r="Y39" s="41" t="s">
        <v>2063</v>
      </c>
      <c r="Z39" s="42" t="s">
        <v>2051</v>
      </c>
      <c r="AA39" s="63" t="s">
        <v>2052</v>
      </c>
      <c r="AB39" s="42" t="s">
        <v>1544</v>
      </c>
      <c r="AC39" s="42" t="str">
        <f>IF(Estructuras_N167[[#This Row],[Unidad Constructiva]]&lt;&gt;"",VLOOKUP(Estructuras_N167[[#This Row],[Unidad Constructiva]],Listas!S:T,2,0),"Identifique la UC")</f>
        <v>Cable de Guarda N3</v>
      </c>
      <c r="AD39" s="42"/>
      <c r="AE39" s="42"/>
      <c r="AF39" s="43"/>
      <c r="AG39" s="45"/>
      <c r="AH39" s="40"/>
      <c r="AI39" s="43"/>
      <c r="AJ39" s="44"/>
      <c r="AK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9" s="69" t="str">
        <f>Estructuras_N167[[#This Row],[Identificador_1]]&amp;"-"&amp;Estructuras_N167[[#This Row],[Identificador_2]]</f>
        <v>P99-P100</v>
      </c>
    </row>
    <row r="40" spans="1:38" x14ac:dyDescent="0.35">
      <c r="A40" s="71">
        <v>-73.225641999999993</v>
      </c>
      <c r="B40" s="71">
        <v>8.2697859999999999</v>
      </c>
      <c r="C40" s="40" t="s">
        <v>2057</v>
      </c>
      <c r="D40" s="58">
        <v>-73.223544000000004</v>
      </c>
      <c r="E40" s="58">
        <v>8.270168</v>
      </c>
      <c r="F40" s="40" t="s">
        <v>2038</v>
      </c>
      <c r="G40" s="40">
        <v>3</v>
      </c>
      <c r="H40" s="40"/>
      <c r="I40" s="41" t="s">
        <v>151</v>
      </c>
      <c r="J40" s="41" t="s">
        <v>1890</v>
      </c>
      <c r="K40" s="41"/>
      <c r="L40" s="41" t="s">
        <v>195</v>
      </c>
      <c r="M40" s="52">
        <v>0.23599999999999999</v>
      </c>
      <c r="N40" s="52">
        <v>0.23144889427058904</v>
      </c>
      <c r="O40" s="42" t="s">
        <v>2059</v>
      </c>
      <c r="P40" s="42" t="s">
        <v>2023</v>
      </c>
      <c r="Q40" s="42" t="s">
        <v>2024</v>
      </c>
      <c r="R40" s="42"/>
      <c r="S40" s="41" t="s">
        <v>2063</v>
      </c>
      <c r="T40" s="41"/>
      <c r="U40" s="42">
        <v>1</v>
      </c>
      <c r="V40" s="65">
        <v>45862</v>
      </c>
      <c r="W40" s="41" t="s">
        <v>2010</v>
      </c>
      <c r="X40" s="41" t="s">
        <v>1993</v>
      </c>
      <c r="Y40" s="41" t="s">
        <v>2063</v>
      </c>
      <c r="Z40" s="42" t="s">
        <v>2051</v>
      </c>
      <c r="AA40" s="63" t="s">
        <v>2052</v>
      </c>
      <c r="AB40" s="42" t="s">
        <v>1544</v>
      </c>
      <c r="AC40" s="42" t="str">
        <f>IF(Estructuras_N167[[#This Row],[Unidad Constructiva]]&lt;&gt;"",VLOOKUP(Estructuras_N167[[#This Row],[Unidad Constructiva]],Listas!S:T,2,0),"Identifique la UC")</f>
        <v>Cable de Guarda N3</v>
      </c>
      <c r="AD40" s="42"/>
      <c r="AE40" s="42"/>
      <c r="AF40" s="43"/>
      <c r="AG40" s="45"/>
      <c r="AH40" s="40"/>
      <c r="AI40" s="43"/>
      <c r="AJ40" s="44"/>
      <c r="AK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0" s="69" t="str">
        <f>Estructuras_N167[[#This Row],[Identificador_1]]&amp;"-"&amp;Estructuras_N167[[#This Row],[Identificador_2]]</f>
        <v>P99-P100</v>
      </c>
    </row>
    <row r="41" spans="1:38" x14ac:dyDescent="0.35">
      <c r="A41" s="71">
        <v>-73.223544000000004</v>
      </c>
      <c r="B41" s="71">
        <v>8.270168</v>
      </c>
      <c r="C41" s="40" t="s">
        <v>2038</v>
      </c>
      <c r="D41" s="58">
        <v>-73.222104000000002</v>
      </c>
      <c r="E41" s="58">
        <v>8.2707329999999999</v>
      </c>
      <c r="F41" s="40" t="s">
        <v>2039</v>
      </c>
      <c r="G41" s="40">
        <v>3</v>
      </c>
      <c r="H41" s="40"/>
      <c r="I41" s="41" t="s">
        <v>151</v>
      </c>
      <c r="J41" s="41" t="s">
        <v>1890</v>
      </c>
      <c r="K41" s="41"/>
      <c r="L41" s="41" t="s">
        <v>195</v>
      </c>
      <c r="M41" s="52">
        <v>0.17100000000000001</v>
      </c>
      <c r="N41" s="52">
        <v>0.17052554806670869</v>
      </c>
      <c r="O41" s="42" t="s">
        <v>2059</v>
      </c>
      <c r="P41" s="42" t="s">
        <v>2023</v>
      </c>
      <c r="Q41" s="42" t="s">
        <v>2024</v>
      </c>
      <c r="R41" s="42"/>
      <c r="S41" s="41" t="s">
        <v>2063</v>
      </c>
      <c r="T41" s="41"/>
      <c r="U41" s="42">
        <v>1</v>
      </c>
      <c r="V41" s="65">
        <v>45860</v>
      </c>
      <c r="W41" s="41" t="s">
        <v>2010</v>
      </c>
      <c r="X41" s="41" t="s">
        <v>1993</v>
      </c>
      <c r="Y41" s="41" t="s">
        <v>2063</v>
      </c>
      <c r="Z41" s="42" t="s">
        <v>2051</v>
      </c>
      <c r="AA41" s="63" t="s">
        <v>2052</v>
      </c>
      <c r="AB41" s="42" t="s">
        <v>1544</v>
      </c>
      <c r="AC41" s="42" t="str">
        <f>IF(Estructuras_N167[[#This Row],[Unidad Constructiva]]&lt;&gt;"",VLOOKUP(Estructuras_N167[[#This Row],[Unidad Constructiva]],Listas!S:T,2,0),"Identifique la UC")</f>
        <v>Cable de Guarda N3</v>
      </c>
      <c r="AD41" s="42"/>
      <c r="AE41" s="42"/>
      <c r="AF41" s="43"/>
      <c r="AG41" s="45"/>
      <c r="AH41" s="40"/>
      <c r="AI41" s="43"/>
      <c r="AJ41" s="44"/>
      <c r="AK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1" s="69" t="str">
        <f>Estructuras_N167[[#This Row],[Identificador_1]]&amp;"-"&amp;Estructuras_N167[[#This Row],[Identificador_2]]</f>
        <v>P100-P101</v>
      </c>
    </row>
    <row r="42" spans="1:38" x14ac:dyDescent="0.35">
      <c r="A42" s="71">
        <v>-73.223544000000004</v>
      </c>
      <c r="B42" s="71">
        <v>8.270168</v>
      </c>
      <c r="C42" s="40" t="s">
        <v>2038</v>
      </c>
      <c r="D42" s="58">
        <v>-73.222104000000002</v>
      </c>
      <c r="E42" s="58">
        <v>8.2707329999999999</v>
      </c>
      <c r="F42" s="40" t="s">
        <v>2039</v>
      </c>
      <c r="G42" s="40">
        <v>3</v>
      </c>
      <c r="H42" s="40"/>
      <c r="I42" s="41" t="s">
        <v>151</v>
      </c>
      <c r="J42" s="41" t="s">
        <v>1890</v>
      </c>
      <c r="K42" s="41"/>
      <c r="L42" s="41" t="s">
        <v>195</v>
      </c>
      <c r="M42" s="52">
        <v>0.17100000000000001</v>
      </c>
      <c r="N42" s="52">
        <v>0.17052554806670869</v>
      </c>
      <c r="O42" s="42" t="s">
        <v>2059</v>
      </c>
      <c r="P42" s="42" t="s">
        <v>2023</v>
      </c>
      <c r="Q42" s="42" t="s">
        <v>2024</v>
      </c>
      <c r="R42" s="42"/>
      <c r="S42" s="41" t="s">
        <v>2063</v>
      </c>
      <c r="T42" s="41"/>
      <c r="U42" s="42">
        <v>1</v>
      </c>
      <c r="V42" s="65">
        <v>45860</v>
      </c>
      <c r="W42" s="41" t="s">
        <v>2010</v>
      </c>
      <c r="X42" s="41" t="s">
        <v>1993</v>
      </c>
      <c r="Y42" s="41" t="s">
        <v>2063</v>
      </c>
      <c r="Z42" s="42" t="s">
        <v>2051</v>
      </c>
      <c r="AA42" s="63" t="s">
        <v>2052</v>
      </c>
      <c r="AB42" s="42" t="s">
        <v>1544</v>
      </c>
      <c r="AC42" s="42" t="str">
        <f>IF(Estructuras_N167[[#This Row],[Unidad Constructiva]]&lt;&gt;"",VLOOKUP(Estructuras_N167[[#This Row],[Unidad Constructiva]],Listas!S:T,2,0),"Identifique la UC")</f>
        <v>Cable de Guarda N3</v>
      </c>
      <c r="AD42" s="42"/>
      <c r="AE42" s="42"/>
      <c r="AF42" s="43"/>
      <c r="AG42" s="45"/>
      <c r="AH42" s="40"/>
      <c r="AI42" s="43"/>
      <c r="AJ42" s="44"/>
      <c r="AK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2" s="69" t="str">
        <f>Estructuras_N167[[#This Row],[Identificador_1]]&amp;"-"&amp;Estructuras_N167[[#This Row],[Identificador_2]]</f>
        <v>P100-P101</v>
      </c>
    </row>
    <row r="43" spans="1:38" x14ac:dyDescent="0.35">
      <c r="A43" s="71">
        <v>-73.223544000000004</v>
      </c>
      <c r="B43" s="71">
        <v>8.270168</v>
      </c>
      <c r="C43" s="40" t="s">
        <v>2038</v>
      </c>
      <c r="D43" s="58">
        <v>-73.222104000000002</v>
      </c>
      <c r="E43" s="58">
        <v>8.2707329999999999</v>
      </c>
      <c r="F43" s="40" t="s">
        <v>2039</v>
      </c>
      <c r="G43" s="40">
        <v>3</v>
      </c>
      <c r="H43" s="40"/>
      <c r="I43" s="41" t="s">
        <v>151</v>
      </c>
      <c r="J43" s="41" t="s">
        <v>1890</v>
      </c>
      <c r="K43" s="41"/>
      <c r="L43" s="41" t="s">
        <v>195</v>
      </c>
      <c r="M43" s="52">
        <v>0.17100000000000001</v>
      </c>
      <c r="N43" s="52">
        <v>0.17052554806670869</v>
      </c>
      <c r="O43" s="42" t="s">
        <v>2059</v>
      </c>
      <c r="P43" s="42" t="s">
        <v>2023</v>
      </c>
      <c r="Q43" s="42" t="s">
        <v>2024</v>
      </c>
      <c r="R43" s="42"/>
      <c r="S43" s="41" t="s">
        <v>2063</v>
      </c>
      <c r="T43" s="41"/>
      <c r="U43" s="42">
        <v>1</v>
      </c>
      <c r="V43" s="65">
        <v>45860</v>
      </c>
      <c r="W43" s="41" t="s">
        <v>2010</v>
      </c>
      <c r="X43" s="41" t="s">
        <v>1993</v>
      </c>
      <c r="Y43" s="41" t="s">
        <v>2063</v>
      </c>
      <c r="Z43" s="42" t="s">
        <v>2051</v>
      </c>
      <c r="AA43" s="63" t="s">
        <v>2052</v>
      </c>
      <c r="AB43" s="42" t="s">
        <v>1544</v>
      </c>
      <c r="AC43" s="42" t="str">
        <f>IF(Estructuras_N167[[#This Row],[Unidad Constructiva]]&lt;&gt;"",VLOOKUP(Estructuras_N167[[#This Row],[Unidad Constructiva]],Listas!S:T,2,0),"Identifique la UC")</f>
        <v>Cable de Guarda N3</v>
      </c>
      <c r="AD43" s="42"/>
      <c r="AE43" s="42"/>
      <c r="AF43" s="43"/>
      <c r="AG43" s="45"/>
      <c r="AH43" s="40"/>
      <c r="AI43" s="43"/>
      <c r="AJ43" s="44"/>
      <c r="AK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3" s="69" t="str">
        <f>Estructuras_N167[[#This Row],[Identificador_1]]&amp;"-"&amp;Estructuras_N167[[#This Row],[Identificador_2]]</f>
        <v>P100-P101</v>
      </c>
    </row>
    <row r="44" spans="1:38" x14ac:dyDescent="0.35">
      <c r="A44" s="71">
        <v>-73.222104000000002</v>
      </c>
      <c r="B44" s="71">
        <v>8.2707329999999999</v>
      </c>
      <c r="C44" s="40" t="s">
        <v>2039</v>
      </c>
      <c r="D44" s="58">
        <v>-73.219712999999999</v>
      </c>
      <c r="E44" s="58">
        <v>8.2713169999999998</v>
      </c>
      <c r="F44" s="40" t="s">
        <v>2040</v>
      </c>
      <c r="G44" s="40">
        <v>3</v>
      </c>
      <c r="H44" s="40"/>
      <c r="I44" s="41" t="s">
        <v>151</v>
      </c>
      <c r="J44" s="41" t="s">
        <v>1890</v>
      </c>
      <c r="K44" s="41"/>
      <c r="L44" s="41" t="s">
        <v>195</v>
      </c>
      <c r="M44" s="52">
        <v>0.27200000000000002</v>
      </c>
      <c r="N44" s="52">
        <v>0.2712475181444412</v>
      </c>
      <c r="O44" s="42" t="s">
        <v>2059</v>
      </c>
      <c r="P44" s="42" t="s">
        <v>2023</v>
      </c>
      <c r="Q44" s="42" t="s">
        <v>2024</v>
      </c>
      <c r="R44" s="42"/>
      <c r="S44" s="41" t="s">
        <v>2063</v>
      </c>
      <c r="T44" s="41"/>
      <c r="U44" s="42">
        <v>1</v>
      </c>
      <c r="V44" s="65">
        <v>45848</v>
      </c>
      <c r="W44" s="41" t="s">
        <v>2010</v>
      </c>
      <c r="X44" s="41" t="s">
        <v>1993</v>
      </c>
      <c r="Y44" s="41" t="s">
        <v>2063</v>
      </c>
      <c r="Z44" s="42" t="s">
        <v>2051</v>
      </c>
      <c r="AA44" s="63" t="s">
        <v>2052</v>
      </c>
      <c r="AB44" s="42" t="s">
        <v>1544</v>
      </c>
      <c r="AC44" s="42" t="str">
        <f>IF(Estructuras_N167[[#This Row],[Unidad Constructiva]]&lt;&gt;"",VLOOKUP(Estructuras_N167[[#This Row],[Unidad Constructiva]],Listas!S:T,2,0),"Identifique la UC")</f>
        <v>Cable de Guarda N3</v>
      </c>
      <c r="AD44" s="42"/>
      <c r="AE44" s="42"/>
      <c r="AF44" s="43"/>
      <c r="AG44" s="45"/>
      <c r="AH44" s="40"/>
      <c r="AI44" s="43"/>
      <c r="AJ44" s="44"/>
      <c r="AK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4" s="69" t="str">
        <f>Estructuras_N167[[#This Row],[Identificador_1]]&amp;"-"&amp;Estructuras_N167[[#This Row],[Identificador_2]]</f>
        <v>P101-P102</v>
      </c>
    </row>
    <row r="45" spans="1:38" x14ac:dyDescent="0.35">
      <c r="A45" s="71">
        <v>-73.219712999999999</v>
      </c>
      <c r="B45" s="71">
        <v>8.2713169999999998</v>
      </c>
      <c r="C45" s="40" t="s">
        <v>2040</v>
      </c>
      <c r="D45" s="58">
        <v>-73.219463000000005</v>
      </c>
      <c r="E45" s="58">
        <v>8.2716849999999997</v>
      </c>
      <c r="F45" s="40" t="s">
        <v>2041</v>
      </c>
      <c r="G45" s="40">
        <v>3</v>
      </c>
      <c r="H45" s="40"/>
      <c r="I45" s="41" t="s">
        <v>151</v>
      </c>
      <c r="J45" s="41" t="s">
        <v>1890</v>
      </c>
      <c r="K45" s="41"/>
      <c r="L45" s="41" t="s">
        <v>195</v>
      </c>
      <c r="M45" s="52">
        <v>4.9000000000000002E-2</v>
      </c>
      <c r="N45" s="52">
        <v>4.9148591684437748E-2</v>
      </c>
      <c r="O45" s="42" t="s">
        <v>2060</v>
      </c>
      <c r="P45" s="42" t="s">
        <v>2023</v>
      </c>
      <c r="Q45" s="42" t="s">
        <v>2024</v>
      </c>
      <c r="R45" s="42"/>
      <c r="S45" s="41" t="s">
        <v>2063</v>
      </c>
      <c r="T45" s="41"/>
      <c r="U45" s="42">
        <v>1</v>
      </c>
      <c r="V45" s="65">
        <v>45838</v>
      </c>
      <c r="W45" s="41" t="s">
        <v>2010</v>
      </c>
      <c r="X45" s="41" t="s">
        <v>1993</v>
      </c>
      <c r="Y45" s="41" t="s">
        <v>2063</v>
      </c>
      <c r="Z45" s="42" t="s">
        <v>2051</v>
      </c>
      <c r="AA45" s="63" t="s">
        <v>2052</v>
      </c>
      <c r="AB45" s="42" t="s">
        <v>1544</v>
      </c>
      <c r="AC45" s="42" t="str">
        <f>IF(Estructuras_N167[[#This Row],[Unidad Constructiva]]&lt;&gt;"",VLOOKUP(Estructuras_N167[[#This Row],[Unidad Constructiva]],Listas!S:T,2,0),"Identifique la UC")</f>
        <v>Cable de Guarda N3</v>
      </c>
      <c r="AD45" s="42"/>
      <c r="AE45" s="42"/>
      <c r="AF45" s="43"/>
      <c r="AG45" s="45"/>
      <c r="AH45" s="40"/>
      <c r="AI45" s="43"/>
      <c r="AJ45" s="44"/>
      <c r="AK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5" s="69" t="str">
        <f>Estructuras_N167[[#This Row],[Identificador_1]]&amp;"-"&amp;Estructuras_N167[[#This Row],[Identificador_2]]</f>
        <v>P102-P103</v>
      </c>
    </row>
    <row r="46" spans="1:38" x14ac:dyDescent="0.35">
      <c r="A46" s="71">
        <v>-73.219463000000005</v>
      </c>
      <c r="B46" s="71">
        <v>8.2716849999999997</v>
      </c>
      <c r="C46" s="40" t="s">
        <v>2041</v>
      </c>
      <c r="D46" s="58">
        <v>-73.219137000000003</v>
      </c>
      <c r="E46" s="58">
        <v>8.2721490000000006</v>
      </c>
      <c r="F46" s="40" t="s">
        <v>2042</v>
      </c>
      <c r="G46" s="40">
        <v>3</v>
      </c>
      <c r="H46" s="40"/>
      <c r="I46" s="41" t="s">
        <v>151</v>
      </c>
      <c r="J46" s="41" t="s">
        <v>1890</v>
      </c>
      <c r="K46" s="41"/>
      <c r="L46" s="41" t="s">
        <v>195</v>
      </c>
      <c r="M46" s="52">
        <v>6.3E-2</v>
      </c>
      <c r="N46" s="52">
        <v>6.2643512801688603E-2</v>
      </c>
      <c r="O46" s="42" t="s">
        <v>2060</v>
      </c>
      <c r="P46" s="42" t="s">
        <v>2023</v>
      </c>
      <c r="Q46" s="42" t="s">
        <v>2024</v>
      </c>
      <c r="R46" s="42"/>
      <c r="S46" s="41" t="s">
        <v>2063</v>
      </c>
      <c r="T46" s="41"/>
      <c r="U46" s="42">
        <v>1</v>
      </c>
      <c r="V46" s="65">
        <v>45833</v>
      </c>
      <c r="W46" s="41" t="s">
        <v>2010</v>
      </c>
      <c r="X46" s="41" t="s">
        <v>1993</v>
      </c>
      <c r="Y46" s="41" t="s">
        <v>2063</v>
      </c>
      <c r="Z46" s="42" t="s">
        <v>2051</v>
      </c>
      <c r="AA46" s="63" t="s">
        <v>2052</v>
      </c>
      <c r="AB46" s="42" t="s">
        <v>1544</v>
      </c>
      <c r="AC46" s="42" t="str">
        <f>IF(Estructuras_N167[[#This Row],[Unidad Constructiva]]&lt;&gt;"",VLOOKUP(Estructuras_N167[[#This Row],[Unidad Constructiva]],Listas!S:T,2,0),"Identifique la UC")</f>
        <v>Cable de Guarda N3</v>
      </c>
      <c r="AD46" s="42"/>
      <c r="AE46" s="42"/>
      <c r="AF46" s="43"/>
      <c r="AG46" s="45"/>
      <c r="AH46" s="40"/>
      <c r="AI46" s="43"/>
      <c r="AJ46" s="44"/>
      <c r="AK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6" s="69" t="str">
        <f>Estructuras_N167[[#This Row],[Identificador_1]]&amp;"-"&amp;Estructuras_N167[[#This Row],[Identificador_2]]</f>
        <v>P103-P104</v>
      </c>
    </row>
    <row r="47" spans="1:38" x14ac:dyDescent="0.35">
      <c r="A47" s="71">
        <v>-73.219137000000003</v>
      </c>
      <c r="B47" s="71">
        <v>8.2721490000000006</v>
      </c>
      <c r="C47" s="40" t="s">
        <v>2042</v>
      </c>
      <c r="D47" s="58">
        <v>-73.217303999999999</v>
      </c>
      <c r="E47" s="58">
        <v>8.2738479999999992</v>
      </c>
      <c r="F47" s="40" t="s">
        <v>2043</v>
      </c>
      <c r="G47" s="40">
        <v>3</v>
      </c>
      <c r="H47" s="40"/>
      <c r="I47" s="41" t="s">
        <v>151</v>
      </c>
      <c r="J47" s="41" t="s">
        <v>1890</v>
      </c>
      <c r="K47" s="41"/>
      <c r="L47" s="41" t="s">
        <v>195</v>
      </c>
      <c r="M47" s="52">
        <v>0.27600000000000002</v>
      </c>
      <c r="N47" s="52">
        <v>0.27587048536831454</v>
      </c>
      <c r="O47" s="42" t="s">
        <v>2060</v>
      </c>
      <c r="P47" s="42" t="s">
        <v>2023</v>
      </c>
      <c r="Q47" s="42" t="s">
        <v>2024</v>
      </c>
      <c r="R47" s="42"/>
      <c r="S47" s="41" t="s">
        <v>2063</v>
      </c>
      <c r="T47" s="41"/>
      <c r="U47" s="42">
        <v>1</v>
      </c>
      <c r="V47" s="65">
        <v>45833</v>
      </c>
      <c r="W47" s="41" t="s">
        <v>2010</v>
      </c>
      <c r="X47" s="41" t="s">
        <v>1993</v>
      </c>
      <c r="Y47" s="41" t="s">
        <v>2063</v>
      </c>
      <c r="Z47" s="42" t="s">
        <v>2051</v>
      </c>
      <c r="AA47" s="63" t="s">
        <v>2052</v>
      </c>
      <c r="AB47" s="42" t="s">
        <v>1544</v>
      </c>
      <c r="AC47" s="42" t="str">
        <f>IF(Estructuras_N167[[#This Row],[Unidad Constructiva]]&lt;&gt;"",VLOOKUP(Estructuras_N167[[#This Row],[Unidad Constructiva]],Listas!S:T,2,0),"Identifique la UC")</f>
        <v>Cable de Guarda N3</v>
      </c>
      <c r="AD47" s="42"/>
      <c r="AE47" s="42"/>
      <c r="AF47" s="43"/>
      <c r="AG47" s="45"/>
      <c r="AH47" s="40"/>
      <c r="AI47" s="43"/>
      <c r="AJ47" s="44"/>
      <c r="AK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7" s="69" t="str">
        <f>Estructuras_N167[[#This Row],[Identificador_1]]&amp;"-"&amp;Estructuras_N167[[#This Row],[Identificador_2]]</f>
        <v>P104-P105</v>
      </c>
    </row>
    <row r="48" spans="1:38" x14ac:dyDescent="0.35">
      <c r="A48" s="71">
        <v>-73.217303999999999</v>
      </c>
      <c r="B48" s="71">
        <v>8.2738479999999992</v>
      </c>
      <c r="C48" s="40" t="s">
        <v>2043</v>
      </c>
      <c r="D48" s="58">
        <v>-73.215528000000006</v>
      </c>
      <c r="E48" s="58">
        <v>8.2752599999999994</v>
      </c>
      <c r="F48" s="40" t="s">
        <v>2044</v>
      </c>
      <c r="G48" s="40">
        <v>3</v>
      </c>
      <c r="H48" s="40"/>
      <c r="I48" s="41" t="s">
        <v>151</v>
      </c>
      <c r="J48" s="41" t="s">
        <v>1890</v>
      </c>
      <c r="K48" s="41"/>
      <c r="L48" s="41" t="s">
        <v>195</v>
      </c>
      <c r="M48" s="52">
        <v>0.25</v>
      </c>
      <c r="N48" s="52">
        <v>0.25036639966360619</v>
      </c>
      <c r="O48" s="42" t="s">
        <v>2060</v>
      </c>
      <c r="P48" s="42" t="s">
        <v>2023</v>
      </c>
      <c r="Q48" s="42" t="s">
        <v>2024</v>
      </c>
      <c r="R48" s="42"/>
      <c r="S48" s="41" t="s">
        <v>2063</v>
      </c>
      <c r="T48" s="41"/>
      <c r="U48" s="42">
        <v>1</v>
      </c>
      <c r="V48" s="65">
        <v>45833</v>
      </c>
      <c r="W48" s="41" t="s">
        <v>2010</v>
      </c>
      <c r="X48" s="41" t="s">
        <v>1993</v>
      </c>
      <c r="Y48" s="41" t="s">
        <v>2063</v>
      </c>
      <c r="Z48" s="42" t="s">
        <v>2051</v>
      </c>
      <c r="AA48" s="63" t="s">
        <v>2052</v>
      </c>
      <c r="AB48" s="42" t="s">
        <v>1544</v>
      </c>
      <c r="AC48" s="42" t="str">
        <f>IF(Estructuras_N167[[#This Row],[Unidad Constructiva]]&lt;&gt;"",VLOOKUP(Estructuras_N167[[#This Row],[Unidad Constructiva]],Listas!S:T,2,0),"Identifique la UC")</f>
        <v>Cable de Guarda N3</v>
      </c>
      <c r="AD48" s="42"/>
      <c r="AE48" s="42"/>
      <c r="AF48" s="43"/>
      <c r="AG48" s="45"/>
      <c r="AH48" s="40"/>
      <c r="AI48" s="43"/>
      <c r="AJ48" s="44"/>
      <c r="AK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8" s="69" t="str">
        <f>Estructuras_N167[[#This Row],[Identificador_1]]&amp;"-"&amp;Estructuras_N167[[#This Row],[Identificador_2]]</f>
        <v>P105-P106</v>
      </c>
    </row>
    <row r="49" spans="1:38" x14ac:dyDescent="0.35">
      <c r="A49" s="71">
        <v>-73.215528000000006</v>
      </c>
      <c r="B49" s="71">
        <v>8.2752599999999994</v>
      </c>
      <c r="C49" s="40" t="s">
        <v>2044</v>
      </c>
      <c r="D49" s="58">
        <v>-73.214431000000005</v>
      </c>
      <c r="E49" s="58">
        <v>8.2760099999999994</v>
      </c>
      <c r="F49" s="40" t="s">
        <v>2045</v>
      </c>
      <c r="G49" s="40">
        <v>3</v>
      </c>
      <c r="H49" s="40"/>
      <c r="I49" s="41" t="s">
        <v>151</v>
      </c>
      <c r="J49" s="41" t="s">
        <v>1890</v>
      </c>
      <c r="K49" s="41"/>
      <c r="L49" s="41" t="s">
        <v>195</v>
      </c>
      <c r="M49" s="52">
        <v>0.14699999999999999</v>
      </c>
      <c r="N49" s="52">
        <v>0.14659781042635955</v>
      </c>
      <c r="O49" s="42" t="s">
        <v>2060</v>
      </c>
      <c r="P49" s="42" t="s">
        <v>2023</v>
      </c>
      <c r="Q49" s="42" t="s">
        <v>2024</v>
      </c>
      <c r="R49" s="42"/>
      <c r="S49" s="41" t="s">
        <v>2063</v>
      </c>
      <c r="T49" s="41"/>
      <c r="U49" s="42">
        <v>1</v>
      </c>
      <c r="V49" s="65">
        <v>45834</v>
      </c>
      <c r="W49" s="41" t="s">
        <v>2010</v>
      </c>
      <c r="X49" s="41" t="s">
        <v>1993</v>
      </c>
      <c r="Y49" s="41" t="s">
        <v>2063</v>
      </c>
      <c r="Z49" s="42" t="s">
        <v>2051</v>
      </c>
      <c r="AA49" s="63" t="s">
        <v>2052</v>
      </c>
      <c r="AB49" s="42" t="s">
        <v>1544</v>
      </c>
      <c r="AC49" s="42" t="str">
        <f>IF(Estructuras_N167[[#This Row],[Unidad Constructiva]]&lt;&gt;"",VLOOKUP(Estructuras_N167[[#This Row],[Unidad Constructiva]],Listas!S:T,2,0),"Identifique la UC")</f>
        <v>Cable de Guarda N3</v>
      </c>
      <c r="AD49" s="42"/>
      <c r="AE49" s="42"/>
      <c r="AF49" s="43"/>
      <c r="AG49" s="45"/>
      <c r="AH49" s="40"/>
      <c r="AI49" s="43"/>
      <c r="AJ49" s="44"/>
      <c r="AK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9" s="69" t="str">
        <f>Estructuras_N167[[#This Row],[Identificador_1]]&amp;"-"&amp;Estructuras_N167[[#This Row],[Identificador_2]]</f>
        <v>P106-P107</v>
      </c>
    </row>
    <row r="50" spans="1:38" x14ac:dyDescent="0.35">
      <c r="A50" s="71">
        <v>-73.214431000000005</v>
      </c>
      <c r="B50" s="71">
        <v>8.2760099999999994</v>
      </c>
      <c r="C50" s="40" t="s">
        <v>2045</v>
      </c>
      <c r="D50" s="58">
        <v>-73.213288000000006</v>
      </c>
      <c r="E50" s="58">
        <v>8.2767309999999998</v>
      </c>
      <c r="F50" s="40" t="s">
        <v>2046</v>
      </c>
      <c r="G50" s="40">
        <v>3</v>
      </c>
      <c r="H50" s="40"/>
      <c r="I50" s="41" t="s">
        <v>151</v>
      </c>
      <c r="J50" s="41" t="s">
        <v>1890</v>
      </c>
      <c r="K50" s="41"/>
      <c r="L50" s="41" t="s">
        <v>195</v>
      </c>
      <c r="M50" s="52">
        <v>0.14899999999999999</v>
      </c>
      <c r="N50" s="52">
        <v>0.14906319246237912</v>
      </c>
      <c r="O50" s="42" t="s">
        <v>2060</v>
      </c>
      <c r="P50" s="42" t="s">
        <v>2023</v>
      </c>
      <c r="Q50" s="42" t="s">
        <v>2024</v>
      </c>
      <c r="R50" s="42"/>
      <c r="S50" s="41" t="s">
        <v>2063</v>
      </c>
      <c r="T50" s="41"/>
      <c r="U50" s="42">
        <v>1</v>
      </c>
      <c r="V50" s="65">
        <v>45835</v>
      </c>
      <c r="W50" s="41" t="s">
        <v>2010</v>
      </c>
      <c r="X50" s="41" t="s">
        <v>1993</v>
      </c>
      <c r="Y50" s="41" t="s">
        <v>2063</v>
      </c>
      <c r="Z50" s="42" t="s">
        <v>2051</v>
      </c>
      <c r="AA50" s="63" t="s">
        <v>2052</v>
      </c>
      <c r="AB50" s="42" t="s">
        <v>1544</v>
      </c>
      <c r="AC50" s="42" t="str">
        <f>IF(Estructuras_N167[[#This Row],[Unidad Constructiva]]&lt;&gt;"",VLOOKUP(Estructuras_N167[[#This Row],[Unidad Constructiva]],Listas!S:T,2,0),"Identifique la UC")</f>
        <v>Cable de Guarda N3</v>
      </c>
      <c r="AD50" s="42"/>
      <c r="AE50" s="42"/>
      <c r="AF50" s="43"/>
      <c r="AG50" s="45"/>
      <c r="AH50" s="40"/>
      <c r="AI50" s="43"/>
      <c r="AJ50" s="44"/>
      <c r="AK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0" s="69" t="str">
        <f>Estructuras_N167[[#This Row],[Identificador_1]]&amp;"-"&amp;Estructuras_N167[[#This Row],[Identificador_2]]</f>
        <v>P107-P108</v>
      </c>
    </row>
    <row r="51" spans="1:38" x14ac:dyDescent="0.35">
      <c r="A51" s="71">
        <v>-73.213288000000006</v>
      </c>
      <c r="B51" s="71">
        <v>8.2767309999999998</v>
      </c>
      <c r="C51" s="40" t="s">
        <v>2046</v>
      </c>
      <c r="D51" s="58">
        <v>-73.211005</v>
      </c>
      <c r="E51" s="58">
        <v>8.2782319999999991</v>
      </c>
      <c r="F51" s="40" t="s">
        <v>2047</v>
      </c>
      <c r="G51" s="40">
        <v>3</v>
      </c>
      <c r="H51" s="40"/>
      <c r="I51" s="41" t="s">
        <v>151</v>
      </c>
      <c r="J51" s="41" t="s">
        <v>1890</v>
      </c>
      <c r="K51" s="41"/>
      <c r="L51" s="41" t="s">
        <v>195</v>
      </c>
      <c r="M51" s="52">
        <v>0.30199999999999999</v>
      </c>
      <c r="N51" s="52">
        <v>0.30139182822765059</v>
      </c>
      <c r="O51" s="42" t="s">
        <v>2060</v>
      </c>
      <c r="P51" s="42" t="s">
        <v>2023</v>
      </c>
      <c r="Q51" s="42" t="s">
        <v>2024</v>
      </c>
      <c r="R51" s="42"/>
      <c r="S51" s="41" t="s">
        <v>2063</v>
      </c>
      <c r="T51" s="41"/>
      <c r="U51" s="42">
        <v>1</v>
      </c>
      <c r="V51" s="65">
        <v>45841</v>
      </c>
      <c r="W51" s="41" t="s">
        <v>2010</v>
      </c>
      <c r="X51" s="41" t="s">
        <v>1993</v>
      </c>
      <c r="Y51" s="41" t="s">
        <v>2063</v>
      </c>
      <c r="Z51" s="42" t="s">
        <v>2051</v>
      </c>
      <c r="AA51" s="63" t="s">
        <v>2052</v>
      </c>
      <c r="AB51" s="42" t="s">
        <v>1544</v>
      </c>
      <c r="AC51" s="42" t="str">
        <f>IF(Estructuras_N167[[#This Row],[Unidad Constructiva]]&lt;&gt;"",VLOOKUP(Estructuras_N167[[#This Row],[Unidad Constructiva]],Listas!S:T,2,0),"Identifique la UC")</f>
        <v>Cable de Guarda N3</v>
      </c>
      <c r="AD51" s="42"/>
      <c r="AE51" s="42"/>
      <c r="AF51" s="43"/>
      <c r="AG51" s="45"/>
      <c r="AH51" s="40"/>
      <c r="AI51" s="43"/>
      <c r="AJ51" s="44"/>
      <c r="AK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1" s="69" t="str">
        <f>Estructuras_N167[[#This Row],[Identificador_1]]&amp;"-"&amp;Estructuras_N167[[#This Row],[Identificador_2]]</f>
        <v>P108-P109</v>
      </c>
    </row>
    <row r="52" spans="1:38" x14ac:dyDescent="0.35">
      <c r="A52" s="71">
        <v>-73.211005</v>
      </c>
      <c r="B52" s="71">
        <v>8.2782319999999991</v>
      </c>
      <c r="C52" s="40" t="s">
        <v>2047</v>
      </c>
      <c r="D52" s="58">
        <v>-73.210070999999999</v>
      </c>
      <c r="E52" s="58">
        <v>8.2787740000000003</v>
      </c>
      <c r="F52" s="40" t="s">
        <v>2048</v>
      </c>
      <c r="G52" s="40">
        <v>3</v>
      </c>
      <c r="H52" s="40"/>
      <c r="I52" s="41" t="s">
        <v>151</v>
      </c>
      <c r="J52" s="41" t="s">
        <v>1890</v>
      </c>
      <c r="K52" s="41"/>
      <c r="L52" s="41" t="s">
        <v>195</v>
      </c>
      <c r="M52" s="52">
        <v>0.12</v>
      </c>
      <c r="N52" s="52">
        <v>0.1190968855951679</v>
      </c>
      <c r="O52" s="42" t="s">
        <v>2060</v>
      </c>
      <c r="P52" s="42" t="s">
        <v>2023</v>
      </c>
      <c r="Q52" s="42" t="s">
        <v>2024</v>
      </c>
      <c r="R52" s="42"/>
      <c r="S52" s="41" t="s">
        <v>2063</v>
      </c>
      <c r="T52" s="41"/>
      <c r="U52" s="42">
        <v>1</v>
      </c>
      <c r="V52" s="65">
        <v>45846</v>
      </c>
      <c r="W52" s="41" t="s">
        <v>2010</v>
      </c>
      <c r="X52" s="41" t="s">
        <v>1993</v>
      </c>
      <c r="Y52" s="41" t="s">
        <v>2063</v>
      </c>
      <c r="Z52" s="42" t="s">
        <v>2051</v>
      </c>
      <c r="AA52" s="63" t="s">
        <v>2052</v>
      </c>
      <c r="AB52" s="42" t="s">
        <v>1544</v>
      </c>
      <c r="AC52" s="42" t="str">
        <f>IF(Estructuras_N167[[#This Row],[Unidad Constructiva]]&lt;&gt;"",VLOOKUP(Estructuras_N167[[#This Row],[Unidad Constructiva]],Listas!S:T,2,0),"Identifique la UC")</f>
        <v>Cable de Guarda N3</v>
      </c>
      <c r="AD52" s="42"/>
      <c r="AE52" s="42"/>
      <c r="AF52" s="43"/>
      <c r="AG52" s="45"/>
      <c r="AH52" s="40"/>
      <c r="AI52" s="43"/>
      <c r="AJ52" s="44"/>
      <c r="AK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2" s="69" t="str">
        <f>Estructuras_N167[[#This Row],[Identificador_1]]&amp;"-"&amp;Estructuras_N167[[#This Row],[Identificador_2]]</f>
        <v>P109-P110</v>
      </c>
    </row>
    <row r="53" spans="1:38" x14ac:dyDescent="0.35">
      <c r="A53" s="71">
        <v>-73.210070999999999</v>
      </c>
      <c r="B53" s="71">
        <v>8.2787740000000003</v>
      </c>
      <c r="C53" s="40" t="s">
        <v>2048</v>
      </c>
      <c r="D53" s="58">
        <v>-73.208757000000006</v>
      </c>
      <c r="E53" s="58">
        <v>8.2798820000000006</v>
      </c>
      <c r="F53" s="40" t="s">
        <v>2049</v>
      </c>
      <c r="G53" s="40">
        <v>3</v>
      </c>
      <c r="H53" s="40"/>
      <c r="I53" s="41" t="s">
        <v>151</v>
      </c>
      <c r="J53" s="41" t="s">
        <v>1890</v>
      </c>
      <c r="K53" s="41"/>
      <c r="L53" s="41" t="s">
        <v>195</v>
      </c>
      <c r="M53" s="52">
        <v>0.19</v>
      </c>
      <c r="N53" s="52">
        <v>0.18968371126814798</v>
      </c>
      <c r="O53" s="42" t="s">
        <v>2060</v>
      </c>
      <c r="P53" s="42" t="s">
        <v>2023</v>
      </c>
      <c r="Q53" s="42" t="s">
        <v>2024</v>
      </c>
      <c r="R53" s="42"/>
      <c r="S53" s="41" t="s">
        <v>2063</v>
      </c>
      <c r="T53" s="41"/>
      <c r="U53" s="42">
        <v>1</v>
      </c>
      <c r="V53" s="65">
        <v>45846</v>
      </c>
      <c r="W53" s="41" t="s">
        <v>2010</v>
      </c>
      <c r="X53" s="41" t="s">
        <v>1993</v>
      </c>
      <c r="Y53" s="41" t="s">
        <v>2063</v>
      </c>
      <c r="Z53" s="42" t="s">
        <v>2051</v>
      </c>
      <c r="AA53" s="63" t="s">
        <v>2052</v>
      </c>
      <c r="AB53" s="42" t="s">
        <v>1544</v>
      </c>
      <c r="AC53" s="42" t="str">
        <f>IF(Estructuras_N167[[#This Row],[Unidad Constructiva]]&lt;&gt;"",VLOOKUP(Estructuras_N167[[#This Row],[Unidad Constructiva]],Listas!S:T,2,0),"Identifique la UC")</f>
        <v>Cable de Guarda N3</v>
      </c>
      <c r="AD53" s="42"/>
      <c r="AE53" s="42"/>
      <c r="AF53" s="43"/>
      <c r="AG53" s="45"/>
      <c r="AH53" s="40"/>
      <c r="AI53" s="43"/>
      <c r="AJ53" s="44"/>
      <c r="AK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3" s="69" t="str">
        <f>Estructuras_N167[[#This Row],[Identificador_1]]&amp;"-"&amp;Estructuras_N167[[#This Row],[Identificador_2]]</f>
        <v>P110-P111</v>
      </c>
    </row>
    <row r="54" spans="1:38" x14ac:dyDescent="0.35">
      <c r="A54" s="72">
        <v>-73.208757000000006</v>
      </c>
      <c r="B54" s="72">
        <v>8.2798820000000006</v>
      </c>
      <c r="C54" s="40" t="s">
        <v>2049</v>
      </c>
      <c r="D54" s="73">
        <v>-73.206693000000001</v>
      </c>
      <c r="E54" s="73">
        <v>8.2806259999999998</v>
      </c>
      <c r="F54" s="40" t="s">
        <v>2050</v>
      </c>
      <c r="G54" s="40">
        <v>3</v>
      </c>
      <c r="H54" s="40"/>
      <c r="I54" s="41" t="s">
        <v>151</v>
      </c>
      <c r="J54" s="41" t="s">
        <v>1890</v>
      </c>
      <c r="K54" s="41"/>
      <c r="L54" s="41" t="s">
        <v>195</v>
      </c>
      <c r="M54" s="52">
        <v>0.24199999999999999</v>
      </c>
      <c r="N54" s="52">
        <v>0.24184191002162772</v>
      </c>
      <c r="O54" s="42" t="s">
        <v>2060</v>
      </c>
      <c r="P54" s="42" t="s">
        <v>2023</v>
      </c>
      <c r="Q54" s="42" t="s">
        <v>2024</v>
      </c>
      <c r="R54" s="42"/>
      <c r="S54" s="41" t="s">
        <v>2063</v>
      </c>
      <c r="T54" s="41"/>
      <c r="U54" s="42">
        <v>1</v>
      </c>
      <c r="V54" s="65">
        <v>45854</v>
      </c>
      <c r="W54" s="41" t="s">
        <v>2010</v>
      </c>
      <c r="X54" s="41" t="s">
        <v>1993</v>
      </c>
      <c r="Y54" s="41" t="s">
        <v>2063</v>
      </c>
      <c r="Z54" s="42" t="s">
        <v>2051</v>
      </c>
      <c r="AA54" s="63" t="s">
        <v>2052</v>
      </c>
      <c r="AB54" s="42" t="s">
        <v>1544</v>
      </c>
      <c r="AC54" s="42" t="str">
        <f>IF(Estructuras_N167[[#This Row],[Unidad Constructiva]]&lt;&gt;"",VLOOKUP(Estructuras_N167[[#This Row],[Unidad Constructiva]],Listas!S:T,2,0),"Identifique la UC")</f>
        <v>Cable de Guarda N3</v>
      </c>
      <c r="AD54" s="42"/>
      <c r="AE54" s="42"/>
      <c r="AF54" s="43"/>
      <c r="AG54" s="45"/>
      <c r="AH54" s="40"/>
      <c r="AI54" s="43"/>
      <c r="AJ54" s="44"/>
      <c r="AK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4" s="69" t="str">
        <f>Estructuras_N167[[#This Row],[Identificador_1]]&amp;"-"&amp;Estructuras_N167[[#This Row],[Identificador_2]]</f>
        <v>P111-P112</v>
      </c>
    </row>
  </sheetData>
  <sheetProtection insertRows="0" deleteRows="0" selectLockedCells="1"/>
  <mergeCells count="2">
    <mergeCell ref="M1:AC1"/>
    <mergeCell ref="AD1:AK1"/>
  </mergeCells>
  <phoneticPr fontId="10" type="noConversion"/>
  <conditionalFormatting sqref="A26:A54">
    <cfRule type="duplicateValues" dxfId="47" priority="164"/>
  </conditionalFormatting>
  <conditionalFormatting sqref="H2">
    <cfRule type="duplicateValues" dxfId="46" priority="4"/>
  </conditionalFormatting>
  <conditionalFormatting sqref="I3:I54">
    <cfRule type="expression" dxfId="45" priority="23">
      <formula>ISBLANK(I3)</formula>
    </cfRule>
  </conditionalFormatting>
  <conditionalFormatting sqref="AD3:AD54">
    <cfRule type="expression" dxfId="44" priority="11">
      <formula>AND(J3="III",AD3="")</formula>
    </cfRule>
    <cfRule type="expression" dxfId="43" priority="14">
      <formula>AND(J3="I",AD3="")</formula>
    </cfRule>
    <cfRule type="expression" dxfId="42" priority="15">
      <formula>AND(J3="IV",AD3&lt;&gt;"")</formula>
    </cfRule>
    <cfRule type="expression" dxfId="41" priority="16">
      <formula>AND(J3="II",AD3&lt;&gt;"")</formula>
    </cfRule>
  </conditionalFormatting>
  <conditionalFormatting sqref="AG3:AG1048576">
    <cfRule type="expression" dxfId="40" priority="21">
      <formula>AND(AJ3&lt;&gt;"",AG3="")</formula>
    </cfRule>
  </conditionalFormatting>
  <conditionalFormatting sqref="AH3:AI1048576">
    <cfRule type="expression" dxfId="39" priority="22">
      <formula>AND(AJ3&lt;&gt;"",AH3="")</formula>
    </cfRule>
  </conditionalFormatting>
  <conditionalFormatting sqref="AI3:AI54">
    <cfRule type="expression" dxfId="38" priority="13">
      <formula>AND(P3="III",AI3="")</formula>
    </cfRule>
  </conditionalFormatting>
  <conditionalFormatting sqref="AJ3:AJ54">
    <cfRule type="expression" dxfId="37" priority="17">
      <formula>AND(J3="I",AJ3="")</formula>
    </cfRule>
    <cfRule type="expression" dxfId="36" priority="18">
      <formula>AND(J3="III",AJ3="")</formula>
    </cfRule>
    <cfRule type="expression" dxfId="35" priority="19">
      <formula>AND(J3="II",AJ3&lt;&gt;"")</formula>
    </cfRule>
    <cfRule type="expression" dxfId="34" priority="20">
      <formula>AND(J3="IV",AJ3&lt;&gt;"")</formula>
    </cfRule>
  </conditionalFormatting>
  <dataValidations count="8">
    <dataValidation operator="lessThan" allowBlank="1" showInputMessage="1" showErrorMessage="1" errorTitle="Error de fecha" error="Indique los 4 digitos del año" sqref="AH2:AI2" xr:uid="{1E954114-BC95-4254-B4CC-4A7E02CBEEF9}"/>
    <dataValidation allowBlank="1" showInputMessage="1" showErrorMessage="1" errorTitle="Error" error="seleccione de la lista" sqref="AD2 T2:AA2" xr:uid="{5AE69910-6E02-4EAD-A3FF-C76E3FF90F4D}"/>
    <dataValidation allowBlank="1" showInputMessage="1" showErrorMessage="1" errorTitle="Error" error="Seleccione de la lista" sqref="A55:H1048576 F3:H54 C3:C54" xr:uid="{100CFC52-210C-4FB0-93D0-5E1C23718223}"/>
    <dataValidation type="list" allowBlank="1" showInputMessage="1" showErrorMessage="1" sqref="AG3:AG1048576" xr:uid="{0C53B6C7-16AA-481A-B59B-2B671291EF8A}">
      <formula1>"0,1"</formula1>
    </dataValidation>
    <dataValidation type="list" allowBlank="1" showInputMessage="1" showErrorMessage="1" sqref="T3:T1048576" xr:uid="{6D2DDC23-E936-4A5E-9365-2FB4DB5E5F18}">
      <formula1>"S,N"</formula1>
    </dataValidation>
    <dataValidation type="list" allowBlank="1" showInputMessage="1" showErrorMessage="1" sqref="J3:J1048576" xr:uid="{2F5ED51A-003E-4AC7-9711-7DD7686ABF78}">
      <formula1>"I,II,III,IV"</formula1>
    </dataValidation>
    <dataValidation type="list" allowBlank="1" showInputMessage="1" showErrorMessage="1" sqref="AI3:AI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H3:AH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L3:L54</xm:sqref>
        </x14:dataValidation>
        <x14:dataValidation type="list" allowBlank="1" showInputMessage="1" showErrorMessage="1" errorTitle="Error" error="Seleccione de la Lista" xr:uid="{6DBBA6F5-E390-4BBB-9899-93DF00055924}">
          <x14:formula1>
            <xm:f>Listas!$D$2:$D$176</xm:f>
          </x14:formula1>
          <xm:sqref>K3:K54</xm:sqref>
        </x14:dataValidation>
        <x14:dataValidation type="list" allowBlank="1" showInputMessage="1" showErrorMessage="1" errorTitle="Error" error="Seleccione de la Lista" xr:uid="{D3F3B53E-390F-41A3-93C7-07CC6485C296}">
          <x14:formula1>
            <xm:f>Listas!$N$2:$N$56</xm:f>
          </x14:formula1>
          <xm:sqref>L3:L1048576</xm:sqref>
        </x14:dataValidation>
        <x14:dataValidation type="list" allowBlank="1" showInputMessage="1" showErrorMessage="1" errorTitle="Error" error="Seleccione de la lista" xr:uid="{A07D52B5-6C51-46AC-83B3-7F46AE5DE115}">
          <x14:formula1>
            <xm:f>Listas!$A$2:$A$20</xm:f>
          </x14:formula1>
          <xm:sqref>I3:I1048576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18" t="s">
        <v>2005</v>
      </c>
      <c r="P2" s="64" t="s">
        <v>2019</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2000</v>
      </c>
      <c r="B1" s="57" t="s">
        <v>2001</v>
      </c>
      <c r="C1" s="61" t="s">
        <v>1994</v>
      </c>
      <c r="D1" s="67" t="s">
        <v>2022</v>
      </c>
      <c r="E1" s="18" t="s">
        <v>0</v>
      </c>
      <c r="F1" s="18" t="s">
        <v>1837</v>
      </c>
      <c r="G1" s="18" t="s">
        <v>2</v>
      </c>
      <c r="H1" s="18" t="s">
        <v>1839</v>
      </c>
      <c r="I1" s="19" t="s">
        <v>1967</v>
      </c>
      <c r="J1" s="18" t="s">
        <v>1968</v>
      </c>
      <c r="K1" s="18" t="s">
        <v>2020</v>
      </c>
      <c r="L1" s="18" t="s">
        <v>1969</v>
      </c>
      <c r="M1" s="18" t="s">
        <v>1970</v>
      </c>
      <c r="N1" s="18" t="s">
        <v>1971</v>
      </c>
      <c r="O1" s="18" t="s">
        <v>2018</v>
      </c>
      <c r="P1" s="18" t="s">
        <v>2004</v>
      </c>
      <c r="Q1" s="64" t="s">
        <v>2019</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Listas</vt:lpstr>
      <vt:lpstr>Plan Presentado 2025</vt:lpstr>
      <vt:lpstr>Estructuras_N1-N2-N3</vt:lpstr>
      <vt:lpstr>Conductor_N1-N2-N3</vt:lpstr>
      <vt:lpstr>Equipos Proteccion</vt:lpstr>
      <vt:lpstr>Transformador_Distribucion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2025-09-26T21:08:36Z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