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\OneDrive - University of Lincoln\Teaching\Professional and Research Skills in Biosciences B\1920\Curve fitting\"/>
    </mc:Choice>
  </mc:AlternateContent>
  <xr:revisionPtr revIDLastSave="11486" documentId="8_{B16FC0D0-7BBB-4EBA-84CB-EEAED76DD73D}" xr6:coauthVersionLast="44" xr6:coauthVersionMax="44" xr10:uidLastSave="{9138DD23-053E-4C92-B79B-2657F65BAF1D}"/>
  <bookViews>
    <workbookView xWindow="-110" yWindow="-110" windowWidth="19420" windowHeight="10420" xr2:uid="{076482AE-85CF-45A9-930A-E20AF4209602}"/>
  </bookViews>
  <sheets>
    <sheet name="Sheet1" sheetId="1" r:id="rId1"/>
  </sheets>
  <definedNames>
    <definedName name="a">Sheet1!$C$2</definedName>
    <definedName name="b">Sheet1!$D$2</definedName>
    <definedName name="c_">Sheet1!$E$2</definedName>
    <definedName name="d">Sheet1!$F$2</definedName>
    <definedName name="Mean">Sheet1!$H$13</definedName>
    <definedName name="solver_adj" localSheetId="0" hidden="1">Sheet1!$C$2:$F$2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Sheet1!$J$13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3" i="1"/>
  <c r="K4" i="1"/>
  <c r="K5" i="1"/>
  <c r="K6" i="1"/>
  <c r="K7" i="1"/>
  <c r="K8" i="1"/>
  <c r="K9" i="1"/>
  <c r="K10" i="1"/>
  <c r="K11" i="1"/>
  <c r="K12" i="1"/>
  <c r="K2" i="1"/>
  <c r="H13" i="1"/>
  <c r="I12" i="1" l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2" i="1"/>
  <c r="J13" i="1" l="1"/>
  <c r="J14" i="1" s="1"/>
</calcChain>
</file>

<file path=xl/sharedStrings.xml><?xml version="1.0" encoding="utf-8"?>
<sst xmlns="http://schemas.openxmlformats.org/spreadsheetml/2006/main" count="15" uniqueCount="14">
  <si>
    <t>x</t>
  </si>
  <si>
    <t>y</t>
  </si>
  <si>
    <t>a</t>
  </si>
  <si>
    <t>b</t>
  </si>
  <si>
    <t>c</t>
  </si>
  <si>
    <t>d</t>
  </si>
  <si>
    <t>yobs</t>
  </si>
  <si>
    <t>ycal</t>
  </si>
  <si>
    <t>d2</t>
  </si>
  <si>
    <t>SSR</t>
  </si>
  <si>
    <t>Mean</t>
  </si>
  <si>
    <t>diff2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</si>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</sst>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72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12.477488668033999</c:v>
                </c:pt>
                <c:pt idx="1">
                  <c:v>12.477488668037211</c:v>
                </c:pt>
                <c:pt idx="2">
                  <c:v>12.477488670328256</c:v>
                </c:pt>
                <c:pt idx="3">
                  <c:v>12.477488775440278</c:v>
                </c:pt>
                <c:pt idx="4">
                  <c:v>12.477490313122189</c:v>
                </c:pt>
                <c:pt idx="5">
                  <c:v>12.477502328649479</c:v>
                </c:pt>
                <c:pt idx="6">
                  <c:v>12.477565683385862</c:v>
                </c:pt>
                <c:pt idx="7">
                  <c:v>12.477821042871966</c:v>
                </c:pt>
                <c:pt idx="8">
                  <c:v>12.478668257075952</c:v>
                </c:pt>
                <c:pt idx="9">
                  <c:v>12.481094008761673</c:v>
                </c:pt>
                <c:pt idx="10">
                  <c:v>12.487282760615003</c:v>
                </c:pt>
                <c:pt idx="11">
                  <c:v>12.501672910054552</c:v>
                </c:pt>
                <c:pt idx="12">
                  <c:v>12.532673575401802</c:v>
                </c:pt>
                <c:pt idx="13">
                  <c:v>12.595310041184277</c:v>
                </c:pt>
                <c:pt idx="14">
                  <c:v>12.715096765556694</c:v>
                </c:pt>
                <c:pt idx="15">
                  <c:v>12.933396246563674</c:v>
                </c:pt>
                <c:pt idx="16">
                  <c:v>13.314304564164871</c:v>
                </c:pt>
                <c:pt idx="17">
                  <c:v>13.952515454838363</c:v>
                </c:pt>
                <c:pt idx="18">
                  <c:v>14.98036267968898</c:v>
                </c:pt>
                <c:pt idx="19">
                  <c:v>16.57005884993589</c:v>
                </c:pt>
                <c:pt idx="20">
                  <c:v>18.924263354885355</c:v>
                </c:pt>
                <c:pt idx="21">
                  <c:v>22.246236007752131</c:v>
                </c:pt>
                <c:pt idx="22">
                  <c:v>26.684138161811191</c:v>
                </c:pt>
                <c:pt idx="23">
                  <c:v>32.257577173546274</c:v>
                </c:pt>
                <c:pt idx="24">
                  <c:v>38.79663203760856</c:v>
                </c:pt>
                <c:pt idx="25">
                  <c:v>45.936874615071922</c:v>
                </c:pt>
                <c:pt idx="26">
                  <c:v>53.193691812241653</c:v>
                </c:pt>
                <c:pt idx="27">
                  <c:v>60.088330887170031</c:v>
                </c:pt>
                <c:pt idx="28">
                  <c:v>66.261222628379699</c:v>
                </c:pt>
                <c:pt idx="29">
                  <c:v>71.522724842399555</c:v>
                </c:pt>
                <c:pt idx="30">
                  <c:v>75.838437082140487</c:v>
                </c:pt>
                <c:pt idx="31">
                  <c:v>79.279414631564549</c:v>
                </c:pt>
                <c:pt idx="32">
                  <c:v>81.969290043724172</c:v>
                </c:pt>
                <c:pt idx="33">
                  <c:v>84.045177223051695</c:v>
                </c:pt>
                <c:pt idx="34">
                  <c:v>85.635184068652194</c:v>
                </c:pt>
                <c:pt idx="35">
                  <c:v>86.848643966088574</c:v>
                </c:pt>
                <c:pt idx="36">
                  <c:v>87.774015561845459</c:v>
                </c:pt>
                <c:pt idx="37">
                  <c:v>88.480563822635361</c:v>
                </c:pt>
                <c:pt idx="38">
                  <c:v>89.021447345494053</c:v>
                </c:pt>
                <c:pt idx="39">
                  <c:v>89.436981648740939</c:v>
                </c:pt>
                <c:pt idx="40">
                  <c:v>89.757545705452998</c:v>
                </c:pt>
                <c:pt idx="41">
                  <c:v>90.005967892077834</c:v>
                </c:pt>
                <c:pt idx="42">
                  <c:v>90.199398411780962</c:v>
                </c:pt>
                <c:pt idx="43">
                  <c:v>90.350740601938867</c:v>
                </c:pt>
                <c:pt idx="44">
                  <c:v>90.469728242846671</c:v>
                </c:pt>
                <c:pt idx="45">
                  <c:v>90.563729336481956</c:v>
                </c:pt>
                <c:pt idx="46">
                  <c:v>90.638343156819872</c:v>
                </c:pt>
                <c:pt idx="47">
                  <c:v>90.697843067312007</c:v>
                </c:pt>
                <c:pt idx="48">
                  <c:v>90.745505096329254</c:v>
                </c:pt>
                <c:pt idx="49">
                  <c:v>90.783852184306639</c:v>
                </c:pt>
                <c:pt idx="50">
                  <c:v>90.81483624228261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417D-A0D8-C5403A7203C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Sheet1!$H$2:$H$12</c:f>
              <c:numCache>
                <c:formatCode>0.00</c:formatCode>
                <c:ptCount val="11"/>
                <c:pt idx="0">
                  <c:v>12.4</c:v>
                </c:pt>
                <c:pt idx="1">
                  <c:v>14.97</c:v>
                </c:pt>
                <c:pt idx="2">
                  <c:v>10.130000000000001</c:v>
                </c:pt>
                <c:pt idx="3">
                  <c:v>14.23</c:v>
                </c:pt>
                <c:pt idx="4">
                  <c:v>16.89</c:v>
                </c:pt>
                <c:pt idx="5">
                  <c:v>47.21</c:v>
                </c:pt>
                <c:pt idx="6">
                  <c:v>74.489999999999995</c:v>
                </c:pt>
                <c:pt idx="7">
                  <c:v>89.05</c:v>
                </c:pt>
                <c:pt idx="8">
                  <c:v>85.18</c:v>
                </c:pt>
                <c:pt idx="9">
                  <c:v>90.11</c:v>
                </c:pt>
                <c:pt idx="10">
                  <c:v>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8-417D-A0D8-C5403A72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58895"/>
        <c:axId val="1168533071"/>
      </c:scatterChart>
      <c:valAx>
        <c:axId val="10327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33071"/>
        <c:crosses val="autoZero"/>
        <c:crossBetween val="midCat"/>
      </c:valAx>
      <c:valAx>
        <c:axId val="11685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155575</xdr:colOff>
      <xdr:row>0</xdr:row>
      <xdr:rowOff>119062</xdr:rowOff>
    </xdr:from>
    <xdr:to>
      <xdr:col>19</xdr:col>
      <xdr:colOff>460375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7CAA8-609A-4A45-97C8-8BDF3F2B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5449-44BA-436A-AB48-DC3BFB104D87}">
  <dimension ref="A1:L52"/>
  <sheetViews>
    <sheetView tabSelected="1" workbookViewId="0">
      <selection activeCell="E9" sqref="E9"/>
    </sheetView>
  </sheetViews>
  <sheetFormatPr defaultRowHeight="14.5" x14ac:dyDescent="0.35"/>
  <cols>
    <col min="3" max="3" width="9.54296875" bestFit="1" customWidth="1"/>
    <col min="4" max="4" width="9.26953125" bestFit="1" customWidth="1"/>
    <col min="5" max="6" width="9.54296875" bestFit="1" customWidth="1"/>
    <col min="10" max="10" width="10.54296875" bestFit="1" customWidth="1"/>
    <col min="11" max="11" width="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  <c r="J1" t="s">
        <v>8</v>
      </c>
      <c r="K1" t="s">
        <v>11</v>
      </c>
    </row>
    <row r="2" spans="1:12" x14ac:dyDescent="0.35">
      <c r="A2">
        <v>0</v>
      </c>
      <c r="B2">
        <f t="shared" ref="B2:B33" si="0">d+(a-d)/(1+(A2/c_)^b)</f>
        <v>12.477488668033999</v>
      </c>
      <c r="C2" s="2">
        <v>12.477488668033994</v>
      </c>
      <c r="D2" s="2">
        <v>9.4859253325999386</v>
      </c>
      <c r="E2" s="2">
        <v>51.589616691584602</v>
      </c>
      <c r="F2" s="2">
        <v>90.961849436272644</v>
      </c>
      <c r="G2">
        <v>0</v>
      </c>
      <c r="H2" s="2">
        <v>12.4</v>
      </c>
      <c r="I2" s="2">
        <f t="shared" ref="I2:I12" si="1">d+(a-d)/(1+(G2/c_)^b)</f>
        <v>12.477488668033999</v>
      </c>
      <c r="J2" s="2">
        <f>(H2-I2)^2</f>
        <v>6.0044936736832312E-3</v>
      </c>
      <c r="K2" s="2">
        <f>(H2-Mean)^2</f>
        <v>1407.3411206611577</v>
      </c>
    </row>
    <row r="3" spans="1:12" x14ac:dyDescent="0.35">
      <c r="A3">
        <v>2</v>
      </c>
      <c r="B3">
        <f t="shared" si="0"/>
        <v>12.477488668037211</v>
      </c>
      <c r="G3">
        <v>10</v>
      </c>
      <c r="H3" s="2">
        <v>14.97</v>
      </c>
      <c r="I3" s="2">
        <f t="shared" si="1"/>
        <v>12.477502328649479</v>
      </c>
      <c r="J3" s="2">
        <f t="shared" ref="J3:J12" si="2">(H3-I3)^2</f>
        <v>6.2125446416877752</v>
      </c>
      <c r="K3" s="2">
        <f>(H3-Mean)^2</f>
        <v>1221.121257024794</v>
      </c>
    </row>
    <row r="4" spans="1:12" x14ac:dyDescent="0.35">
      <c r="A4">
        <v>4</v>
      </c>
      <c r="B4">
        <f t="shared" si="0"/>
        <v>12.477488670328256</v>
      </c>
      <c r="G4">
        <v>20</v>
      </c>
      <c r="H4" s="2">
        <v>10.130000000000001</v>
      </c>
      <c r="I4" s="2">
        <f t="shared" si="1"/>
        <v>12.487282760615003</v>
      </c>
      <c r="J4" s="2">
        <f t="shared" si="2"/>
        <v>5.5567820134926835</v>
      </c>
      <c r="K4" s="2">
        <f>(H4-Mean)^2</f>
        <v>1582.8100570247937</v>
      </c>
    </row>
    <row r="5" spans="1:12" x14ac:dyDescent="0.35">
      <c r="A5">
        <v>6</v>
      </c>
      <c r="B5">
        <f t="shared" si="0"/>
        <v>12.477488775440278</v>
      </c>
      <c r="G5">
        <v>30</v>
      </c>
      <c r="H5" s="2">
        <v>14.23</v>
      </c>
      <c r="I5" s="2">
        <f t="shared" si="1"/>
        <v>12.933396246563674</v>
      </c>
      <c r="J5" s="2">
        <f t="shared" si="2"/>
        <v>1.6811812934251686</v>
      </c>
      <c r="K5" s="2">
        <f>(H5-Mean)^2</f>
        <v>1273.3867842975208</v>
      </c>
    </row>
    <row r="6" spans="1:12" x14ac:dyDescent="0.35">
      <c r="A6">
        <v>8</v>
      </c>
      <c r="B6">
        <f t="shared" si="0"/>
        <v>12.477490313122189</v>
      </c>
      <c r="G6">
        <v>40</v>
      </c>
      <c r="H6" s="2">
        <v>16.89</v>
      </c>
      <c r="I6" s="2">
        <f t="shared" si="1"/>
        <v>18.924263354885355</v>
      </c>
      <c r="J6" s="2">
        <f t="shared" si="2"/>
        <v>4.1382273970294161</v>
      </c>
      <c r="K6" s="2">
        <f>(H6-Mean)^2</f>
        <v>1090.6206024793391</v>
      </c>
    </row>
    <row r="7" spans="1:12" x14ac:dyDescent="0.35">
      <c r="A7">
        <v>10</v>
      </c>
      <c r="B7">
        <f t="shared" si="0"/>
        <v>12.477502328649479</v>
      </c>
      <c r="G7">
        <v>50</v>
      </c>
      <c r="H7" s="2">
        <v>47.21</v>
      </c>
      <c r="I7" s="2">
        <f t="shared" si="1"/>
        <v>45.936874615071922</v>
      </c>
      <c r="J7" s="2">
        <f t="shared" si="2"/>
        <v>1.6208482457482694</v>
      </c>
      <c r="K7" s="2">
        <f>(H7-Mean)^2</f>
        <v>7.3145661157025108</v>
      </c>
    </row>
    <row r="8" spans="1:12" x14ac:dyDescent="0.35">
      <c r="A8">
        <v>12</v>
      </c>
      <c r="B8">
        <f t="shared" si="0"/>
        <v>12.477565683385862</v>
      </c>
      <c r="G8">
        <v>60</v>
      </c>
      <c r="H8" s="2">
        <v>74.489999999999995</v>
      </c>
      <c r="I8" s="2">
        <f t="shared" si="1"/>
        <v>75.838437082140487</v>
      </c>
      <c r="J8" s="2">
        <f t="shared" si="2"/>
        <v>1.8182825644915648</v>
      </c>
      <c r="K8" s="2">
        <f>(H8-Mean)^2</f>
        <v>603.95296611570188</v>
      </c>
    </row>
    <row r="9" spans="1:12" x14ac:dyDescent="0.35">
      <c r="A9">
        <v>14</v>
      </c>
      <c r="B9">
        <f t="shared" si="0"/>
        <v>12.477821042871966</v>
      </c>
      <c r="G9">
        <v>70</v>
      </c>
      <c r="H9" s="2">
        <v>89.05</v>
      </c>
      <c r="I9" s="2">
        <f t="shared" si="1"/>
        <v>86.848643966088574</v>
      </c>
      <c r="J9" s="2">
        <f t="shared" si="2"/>
        <v>4.8459683880382327</v>
      </c>
      <c r="K9" s="2">
        <f>(H9-Mean)^2</f>
        <v>1531.5838024793381</v>
      </c>
    </row>
    <row r="10" spans="1:12" x14ac:dyDescent="0.35">
      <c r="A10">
        <v>16</v>
      </c>
      <c r="B10">
        <f t="shared" si="0"/>
        <v>12.478668257075952</v>
      </c>
      <c r="G10">
        <v>80</v>
      </c>
      <c r="H10" s="2">
        <v>85.18</v>
      </c>
      <c r="I10" s="2">
        <f t="shared" si="1"/>
        <v>89.757545705452998</v>
      </c>
      <c r="J10" s="2">
        <f t="shared" si="2"/>
        <v>20.953924685511119</v>
      </c>
      <c r="K10" s="2">
        <f>(H10-Mean)^2</f>
        <v>1243.6522842975207</v>
      </c>
    </row>
    <row r="11" spans="1:12" x14ac:dyDescent="0.35">
      <c r="A11">
        <v>18</v>
      </c>
      <c r="B11">
        <f t="shared" si="0"/>
        <v>12.481094008761673</v>
      </c>
      <c r="G11">
        <v>90</v>
      </c>
      <c r="H11" s="2">
        <v>90.11</v>
      </c>
      <c r="I11" s="2">
        <f t="shared" si="1"/>
        <v>90.563729336481956</v>
      </c>
      <c r="J11" s="2">
        <f t="shared" si="2"/>
        <v>0.20587031078435616</v>
      </c>
      <c r="K11" s="2">
        <f>(H11-Mean)^2</f>
        <v>1615.674566115702</v>
      </c>
    </row>
    <row r="12" spans="1:12" x14ac:dyDescent="0.35">
      <c r="A12">
        <v>20</v>
      </c>
      <c r="B12">
        <f t="shared" si="0"/>
        <v>12.487282760615003</v>
      </c>
      <c r="G12">
        <v>100</v>
      </c>
      <c r="H12" s="2">
        <v>94.4</v>
      </c>
      <c r="I12" s="2">
        <f t="shared" si="1"/>
        <v>90.81483624228261</v>
      </c>
      <c r="J12" s="2">
        <f t="shared" si="2"/>
        <v>12.85339916965032</v>
      </c>
      <c r="K12" s="2">
        <f>(H12-Mean)^2</f>
        <v>1978.9556661157023</v>
      </c>
    </row>
    <row r="13" spans="1:12" x14ac:dyDescent="0.35">
      <c r="A13">
        <v>22</v>
      </c>
      <c r="B13">
        <f t="shared" si="0"/>
        <v>12.501672910054552</v>
      </c>
      <c r="G13" s="5" t="s">
        <v>10</v>
      </c>
      <c r="H13" s="3">
        <f>AVERAGE(H2:H12)</f>
        <v>49.914545454545461</v>
      </c>
      <c r="I13" s="1" t="s">
        <v>9</v>
      </c>
      <c r="J13" s="3">
        <f>SUM(J2:J12)</f>
        <v>59.893033203532596</v>
      </c>
      <c r="K13" s="3">
        <f>SUM(K2:K12)</f>
        <v>13556.413672727273</v>
      </c>
      <c r="L13" s="1" t="s">
        <v>13</v>
      </c>
    </row>
    <row r="14" spans="1:12" ht="16.5" x14ac:dyDescent="0.35">
      <c r="A14">
        <v>24</v>
      </c>
      <c r="B14">
        <f t="shared" si="0"/>
        <v>12.532673575401802</v>
      </c>
      <c r="I14" s="1" t="s">
        <v>12</v>
      </c>
      <c r="J14" s="4">
        <f>1-(J13/K13)</f>
        <v>0.99558194116457033</v>
      </c>
    </row>
    <row r="15" spans="1:12" x14ac:dyDescent="0.35">
      <c r="A15">
        <v>26</v>
      </c>
      <c r="B15">
        <f t="shared" si="0"/>
        <v>12.595310041184277</v>
      </c>
    </row>
    <row r="16" spans="1:12" x14ac:dyDescent="0.35">
      <c r="A16">
        <v>28</v>
      </c>
      <c r="B16">
        <f t="shared" si="0"/>
        <v>12.715096765556694</v>
      </c>
    </row>
    <row r="17" spans="1:2" x14ac:dyDescent="0.35">
      <c r="A17">
        <v>30</v>
      </c>
      <c r="B17">
        <f t="shared" si="0"/>
        <v>12.933396246563674</v>
      </c>
    </row>
    <row r="18" spans="1:2" x14ac:dyDescent="0.35">
      <c r="A18">
        <v>32</v>
      </c>
      <c r="B18">
        <f t="shared" si="0"/>
        <v>13.314304564164871</v>
      </c>
    </row>
    <row r="19" spans="1:2" x14ac:dyDescent="0.35">
      <c r="A19">
        <v>34</v>
      </c>
      <c r="B19">
        <f t="shared" si="0"/>
        <v>13.952515454838363</v>
      </c>
    </row>
    <row r="20" spans="1:2" x14ac:dyDescent="0.35">
      <c r="A20">
        <v>36</v>
      </c>
      <c r="B20">
        <f t="shared" si="0"/>
        <v>14.98036267968898</v>
      </c>
    </row>
    <row r="21" spans="1:2" x14ac:dyDescent="0.35">
      <c r="A21">
        <v>38</v>
      </c>
      <c r="B21">
        <f t="shared" si="0"/>
        <v>16.57005884993589</v>
      </c>
    </row>
    <row r="22" spans="1:2" x14ac:dyDescent="0.35">
      <c r="A22">
        <v>40</v>
      </c>
      <c r="B22">
        <f t="shared" si="0"/>
        <v>18.924263354885355</v>
      </c>
    </row>
    <row r="23" spans="1:2" x14ac:dyDescent="0.35">
      <c r="A23">
        <v>42</v>
      </c>
      <c r="B23">
        <f t="shared" si="0"/>
        <v>22.246236007752131</v>
      </c>
    </row>
    <row r="24" spans="1:2" x14ac:dyDescent="0.35">
      <c r="A24">
        <v>44</v>
      </c>
      <c r="B24">
        <f t="shared" si="0"/>
        <v>26.684138161811191</v>
      </c>
    </row>
    <row r="25" spans="1:2" x14ac:dyDescent="0.35">
      <c r="A25">
        <v>46</v>
      </c>
      <c r="B25">
        <f t="shared" si="0"/>
        <v>32.257577173546274</v>
      </c>
    </row>
    <row r="26" spans="1:2" x14ac:dyDescent="0.35">
      <c r="A26">
        <v>48</v>
      </c>
      <c r="B26">
        <f t="shared" si="0"/>
        <v>38.79663203760856</v>
      </c>
    </row>
    <row r="27" spans="1:2" x14ac:dyDescent="0.35">
      <c r="A27">
        <v>50</v>
      </c>
      <c r="B27">
        <f t="shared" si="0"/>
        <v>45.936874615071922</v>
      </c>
    </row>
    <row r="28" spans="1:2" x14ac:dyDescent="0.35">
      <c r="A28">
        <v>52</v>
      </c>
      <c r="B28">
        <f t="shared" si="0"/>
        <v>53.193691812241653</v>
      </c>
    </row>
    <row r="29" spans="1:2" x14ac:dyDescent="0.35">
      <c r="A29">
        <v>54</v>
      </c>
      <c r="B29">
        <f t="shared" si="0"/>
        <v>60.088330887170031</v>
      </c>
    </row>
    <row r="30" spans="1:2" x14ac:dyDescent="0.35">
      <c r="A30">
        <v>56</v>
      </c>
      <c r="B30">
        <f t="shared" si="0"/>
        <v>66.261222628379699</v>
      </c>
    </row>
    <row r="31" spans="1:2" x14ac:dyDescent="0.35">
      <c r="A31">
        <v>58</v>
      </c>
      <c r="B31">
        <f t="shared" si="0"/>
        <v>71.522724842399555</v>
      </c>
    </row>
    <row r="32" spans="1:2" x14ac:dyDescent="0.35">
      <c r="A32">
        <v>60</v>
      </c>
      <c r="B32">
        <f t="shared" si="0"/>
        <v>75.838437082140487</v>
      </c>
    </row>
    <row r="33" spans="1:2" x14ac:dyDescent="0.35">
      <c r="A33">
        <v>62</v>
      </c>
      <c r="B33">
        <f t="shared" si="0"/>
        <v>79.279414631564549</v>
      </c>
    </row>
    <row r="34" spans="1:2" x14ac:dyDescent="0.35">
      <c r="A34">
        <v>64</v>
      </c>
      <c r="B34">
        <f t="shared" ref="B34:B52" si="3">d+(a-d)/(1+(A34/c_)^b)</f>
        <v>81.969290043724172</v>
      </c>
    </row>
    <row r="35" spans="1:2" x14ac:dyDescent="0.35">
      <c r="A35">
        <v>66</v>
      </c>
      <c r="B35">
        <f t="shared" si="3"/>
        <v>84.045177223051695</v>
      </c>
    </row>
    <row r="36" spans="1:2" x14ac:dyDescent="0.35">
      <c r="A36">
        <v>68</v>
      </c>
      <c r="B36">
        <f t="shared" si="3"/>
        <v>85.635184068652194</v>
      </c>
    </row>
    <row r="37" spans="1:2" x14ac:dyDescent="0.35">
      <c r="A37">
        <v>70</v>
      </c>
      <c r="B37">
        <f t="shared" si="3"/>
        <v>86.848643966088574</v>
      </c>
    </row>
    <row r="38" spans="1:2" x14ac:dyDescent="0.35">
      <c r="A38">
        <v>72</v>
      </c>
      <c r="B38">
        <f t="shared" si="3"/>
        <v>87.774015561845459</v>
      </c>
    </row>
    <row r="39" spans="1:2" x14ac:dyDescent="0.35">
      <c r="A39">
        <v>74</v>
      </c>
      <c r="B39">
        <f t="shared" si="3"/>
        <v>88.480563822635361</v>
      </c>
    </row>
    <row r="40" spans="1:2" x14ac:dyDescent="0.35">
      <c r="A40">
        <v>76</v>
      </c>
      <c r="B40">
        <f t="shared" si="3"/>
        <v>89.021447345494053</v>
      </c>
    </row>
    <row r="41" spans="1:2" x14ac:dyDescent="0.35">
      <c r="A41">
        <v>78</v>
      </c>
      <c r="B41">
        <f t="shared" si="3"/>
        <v>89.436981648740939</v>
      </c>
    </row>
    <row r="42" spans="1:2" x14ac:dyDescent="0.35">
      <c r="A42">
        <v>80</v>
      </c>
      <c r="B42">
        <f t="shared" si="3"/>
        <v>89.757545705452998</v>
      </c>
    </row>
    <row r="43" spans="1:2" x14ac:dyDescent="0.35">
      <c r="A43">
        <v>82</v>
      </c>
      <c r="B43">
        <f t="shared" si="3"/>
        <v>90.005967892077834</v>
      </c>
    </row>
    <row r="44" spans="1:2" x14ac:dyDescent="0.35">
      <c r="A44">
        <v>84</v>
      </c>
      <c r="B44">
        <f t="shared" si="3"/>
        <v>90.199398411780962</v>
      </c>
    </row>
    <row r="45" spans="1:2" x14ac:dyDescent="0.35">
      <c r="A45">
        <v>86</v>
      </c>
      <c r="B45">
        <f t="shared" si="3"/>
        <v>90.350740601938867</v>
      </c>
    </row>
    <row r="46" spans="1:2" x14ac:dyDescent="0.35">
      <c r="A46">
        <v>88</v>
      </c>
      <c r="B46">
        <f t="shared" si="3"/>
        <v>90.469728242846671</v>
      </c>
    </row>
    <row r="47" spans="1:2" x14ac:dyDescent="0.35">
      <c r="A47">
        <v>90</v>
      </c>
      <c r="B47">
        <f t="shared" si="3"/>
        <v>90.563729336481956</v>
      </c>
    </row>
    <row r="48" spans="1:2" x14ac:dyDescent="0.35">
      <c r="A48">
        <v>92</v>
      </c>
      <c r="B48">
        <f t="shared" si="3"/>
        <v>90.638343156819872</v>
      </c>
    </row>
    <row r="49" spans="1:2" x14ac:dyDescent="0.35">
      <c r="A49">
        <v>94</v>
      </c>
      <c r="B49">
        <f t="shared" si="3"/>
        <v>90.697843067312007</v>
      </c>
    </row>
    <row r="50" spans="1:2" x14ac:dyDescent="0.35">
      <c r="A50">
        <v>96</v>
      </c>
      <c r="B50">
        <f t="shared" si="3"/>
        <v>90.745505096329254</v>
      </c>
    </row>
    <row r="51" spans="1:2" x14ac:dyDescent="0.35">
      <c r="A51">
        <v>98</v>
      </c>
      <c r="B51">
        <f t="shared" si="3"/>
        <v>90.783852184306639</v>
      </c>
    </row>
    <row r="52" spans="1:2" x14ac:dyDescent="0.35">
      <c r="A52">
        <v>100</v>
      </c>
      <c r="B52">
        <f t="shared" si="3"/>
        <v>90.81483624228261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40903B9FA7944692C17ABF40EF4BDF" ma:contentTypeVersion="15" ma:contentTypeDescription="Create a new document." ma:contentTypeScope="" ma:versionID="8122b70d392eb709dc77f8b5aa6ca6b9">
  <xsd:schema xmlns:xsd="http://www.w3.org/2001/XMLSchema" xmlns:xs="http://www.w3.org/2001/XMLSchema" xmlns:p="http://schemas.microsoft.com/office/2006/metadata/properties" xmlns:ns1="http://schemas.microsoft.com/sharepoint/v3" xmlns:ns3="f636b0f6-f569-4155-97a2-a705a63755ba" xmlns:ns4="034d9d1e-64c6-4747-8eef-37eddac875cf" targetNamespace="http://schemas.microsoft.com/office/2006/metadata/properties" ma:root="true" ma:fieldsID="517bd4a93c8f8c8be43a89c5bc3b0f33" ns1:_="" ns3:_="" ns4:_="">
    <xsd:import namespace="http://schemas.microsoft.com/sharepoint/v3"/>
    <xsd:import namespace="f636b0f6-f569-4155-97a2-a705a63755ba"/>
    <xsd:import namespace="034d9d1e-64c6-4747-8eef-37eddac875c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6b0f6-f569-4155-97a2-a705a63755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d9d1e-64c6-4747-8eef-37eddac875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6D2A4A-B26F-42FD-821D-AAFFF36D3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36b0f6-f569-4155-97a2-a705a63755ba"/>
    <ds:schemaRef ds:uri="034d9d1e-64c6-4747-8eef-37eddac875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D10769-761B-46CB-AF07-6BC2B5718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17F55-7F2C-4D45-97EB-C82431DD82BA}">
  <ds:schemaRefs>
    <ds:schemaRef ds:uri="http://schemas.microsoft.com/sharepoint/v3"/>
    <ds:schemaRef ds:uri="http://purl.org/dc/terms/"/>
    <ds:schemaRef ds:uri="http://purl.org/dc/dcmitype/"/>
    <ds:schemaRef ds:uri="f636b0f6-f569-4155-97a2-a705a63755ba"/>
    <ds:schemaRef ds:uri="034d9d1e-64c6-4747-8eef-37eddac875cf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c_</vt:lpstr>
      <vt:lpstr>d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Ferrari</dc:creator>
  <cp:lastModifiedBy>Enrico Ferrari</cp:lastModifiedBy>
  <dcterms:created xsi:type="dcterms:W3CDTF">2020-02-28T21:37:49Z</dcterms:created>
  <dcterms:modified xsi:type="dcterms:W3CDTF">2020-02-29T23:56:40Z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0x010100AC40903B9FA7944692C17ABF40EF4BDF</vt:lpwstr>
  </property>
</Properties>
</file>