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johnmika\Desktop\MyExcelOnline\000 - 101 EXCEL TEMPLATES\Templates v0.2\Budget\"/>
    </mc:Choice>
  </mc:AlternateContent>
  <bookViews>
    <workbookView xWindow="0" yWindow="0" windowWidth="28800" windowHeight="12435"/>
  </bookViews>
  <sheets>
    <sheet name="Dashboard" sheetId="1" r:id="rId1"/>
    <sheet name="Expense Log" sheetId="2" r:id="rId2"/>
    <sheet name="Personal Expenses Data" sheetId="4" state="hidden" r:id="rId3"/>
  </sheets>
  <definedNames>
    <definedName name="_xlnm.Print_Titles" localSheetId="1">'Expense Log'!$2:$2</definedName>
    <definedName name="Slicer_Category">#N/A</definedName>
    <definedName name="Slicer_Date">#N/A</definedName>
    <definedName name="Slicer_Subcategory">#N/A</definedName>
    <definedName name="Title2">Expenses[[#Headers],[date]]</definedName>
  </definedNames>
  <calcPr calcId="152511"/>
  <pivotCaches>
    <pivotCache cacheId="74" r:id="rId4"/>
  </pivotCaches>
  <fileRecoveryPr autoRecover="0"/>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7" i="2" l="1"/>
  <c r="B5" i="2"/>
  <c r="B10" i="2"/>
  <c r="B11" i="2"/>
  <c r="B12" i="2"/>
  <c r="B9" i="2"/>
  <c r="B13" i="2"/>
  <c r="B15" i="2"/>
  <c r="B14" i="2"/>
  <c r="B17" i="2"/>
  <c r="B19" i="2"/>
  <c r="B22" i="2"/>
  <c r="B21" i="2"/>
  <c r="B20" i="2"/>
  <c r="B18" i="2"/>
  <c r="B16" i="2"/>
  <c r="B8" i="2"/>
  <c r="B6" i="2"/>
  <c r="B4" i="2"/>
  <c r="B3" i="2"/>
</calcChain>
</file>

<file path=xl/sharedStrings.xml><?xml version="1.0" encoding="utf-8"?>
<sst xmlns="http://schemas.openxmlformats.org/spreadsheetml/2006/main" count="78" uniqueCount="43">
  <si>
    <t>personal expenses dashboard</t>
  </si>
  <si>
    <t>PivotChart showing expenses by category and month is in this cell. Slicers to filter expenses by Date, Categories and Subcategories is in cells B3, D3 &amp; F3 below.</t>
  </si>
  <si>
    <t>Slicer to filter table data based on date is in this cell.</t>
  </si>
  <si>
    <t>Slicer to filter table data based on category is in this cell.</t>
  </si>
  <si>
    <t>to expense log &gt;</t>
  </si>
  <si>
    <t>Slicer to filter table data based on subcategory is in this cell.</t>
  </si>
  <si>
    <t>expense log</t>
  </si>
  <si>
    <t>date</t>
  </si>
  <si>
    <t>category</t>
  </si>
  <si>
    <t>Housing</t>
  </si>
  <si>
    <t>Fun</t>
  </si>
  <si>
    <t>Daily</t>
  </si>
  <si>
    <t>Transport</t>
  </si>
  <si>
    <t>Subcategory</t>
  </si>
  <si>
    <t>Internet</t>
  </si>
  <si>
    <t>Landline phone</t>
  </si>
  <si>
    <t>Electricity</t>
  </si>
  <si>
    <t>Gym</t>
  </si>
  <si>
    <t>Clothing</t>
  </si>
  <si>
    <t>Travel card</t>
  </si>
  <si>
    <t>Fuel</t>
  </si>
  <si>
    <t>Haircut</t>
  </si>
  <si>
    <t>Tea/Coffee</t>
  </si>
  <si>
    <t>Sweets/chocolate</t>
  </si>
  <si>
    <t>Contact lenses</t>
  </si>
  <si>
    <t>Cinema</t>
  </si>
  <si>
    <t>amount</t>
  </si>
  <si>
    <t>&lt; to dashboard</t>
  </si>
  <si>
    <t>note</t>
  </si>
  <si>
    <t>March pass</t>
  </si>
  <si>
    <t>April pass</t>
  </si>
  <si>
    <t>Classic movie night</t>
  </si>
  <si>
    <t>personal expenses data</t>
  </si>
  <si>
    <t>The PivotTable below provides the data source for the Personal Expenses PivotChart on the Dashboard. Any changes you make may result in visual modifications to the PivotChart or errors.</t>
  </si>
  <si>
    <t>Mar</t>
  </si>
  <si>
    <t>Apr</t>
  </si>
  <si>
    <t>May</t>
  </si>
  <si>
    <t>Jun</t>
  </si>
  <si>
    <t>Jul</t>
  </si>
  <si>
    <t>Aug</t>
  </si>
  <si>
    <t>Grand Total</t>
  </si>
  <si>
    <t>Row Labels</t>
  </si>
  <si>
    <t>Sum of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</si>
</sst>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 x14ac:knownFonts="1">
    <font>
      <sz val="11"/>
      <color theme="3"/>
      <name val="Arial"/>
      <family val="2"/>
      <scheme val="minor"/>
    </font>
    <font>
      <b/>
      <sz val="30"/>
      <color theme="4"/>
      <name val="Arial"/>
      <family val="2"/>
      <scheme val="major"/>
    </font>
    <font>
      <sz val="11"/>
      <color theme="3"/>
      <name val="Arial"/>
      <family val="2"/>
      <scheme val="minor"/>
    </font>
    <font>
      <sz val="11"/>
      <color theme="0"/>
      <name val="Arial"/>
      <family val="2"/>
      <scheme val="minor"/>
    </font>
    <font>
      <b/>
      <sz val="11"/>
      <color theme="4" tint="-0.24994659260841701"/>
      <name val="Arial"/>
      <family val="2"/>
      <scheme val="minor"/>
    </font>
  </fonts>
  <fills count="4">
    <fill>
      <patternFill patternType="none"/>
    </fill>
    <fill>
      <patternFill patternType="gray125"/>
    </fill>
    <fill>
      <patternFill patternType="solid">
        <fgColor theme="2"/>
        <bgColor indexed="64"/>
      </patternFill>
    </fill>
    <fill>
      <patternFill patternType="solid">
        <fgColor theme="2"/>
        <bgColor theme="2" tint="0.79995117038483843"/>
      </patternFill>
    </fill>
  </fills>
  <borders count="2">
    <border>
      <left/>
      <right/>
      <top/>
      <bottom/>
      <diagonal/>
    </border>
    <border>
      <left/>
      <right/>
      <top/>
      <bottom style="thick">
        <color theme="3"/>
      </bottom>
      <diagonal/>
    </border>
  </borders>
  <cellStyleXfs count="6">
    <xf numFmtId="0" fontId="0" fillId="3" borderId="0">
      <alignment horizontal="left" vertical="center" wrapText="1" indent="1"/>
    </xf>
    <xf numFmtId="0" fontId="1" fillId="2" borderId="1" applyNumberFormat="0" applyAlignment="0" applyProtection="0"/>
    <xf numFmtId="0" fontId="4" fillId="3" borderId="1" applyNumberFormat="0" applyFill="0" applyAlignment="0" applyProtection="0">
      <alignment vertical="center"/>
    </xf>
    <xf numFmtId="0" fontId="2" fillId="3" borderId="1" applyNumberFormat="0" applyFill="0" applyAlignment="0" applyProtection="0">
      <alignment vertical="center"/>
    </xf>
    <xf numFmtId="44" fontId="2" fillId="0" borderId="0" applyFont="0" applyFill="0" applyBorder="0" applyProtection="0">
      <alignment horizontal="right" vertical="center" indent="2"/>
    </xf>
    <xf numFmtId="14" fontId="2" fillId="3" borderId="0" applyFont="0" applyFill="0" applyBorder="0">
      <alignment horizontal="right" vertical="center" indent="3"/>
    </xf>
  </cellStyleXfs>
  <cellXfs count="18">
    <xf numFmtId="0" fontId="0" fillId="3" borderId="0" xfId="0">
      <alignment horizontal="left" vertical="center" wrapText="1" indent="1"/>
    </xf>
    <xf numFmtId="0" fontId="0" fillId="3" borderId="0" xfId="0" applyFont="1" applyFill="1" applyBorder="1" applyAlignment="1">
      <alignment horizontal="left" vertical="center" indent="1"/>
    </xf>
    <xf numFmtId="2" fontId="0" fillId="3" borderId="0" xfId="0" applyNumberFormat="1" applyFont="1" applyFill="1" applyBorder="1" applyAlignment="1">
      <alignment horizontal="center" vertical="center"/>
    </xf>
    <xf numFmtId="0" fontId="0" fillId="3" borderId="0" xfId="0" applyFill="1">
      <alignment horizontal="left" vertical="center" wrapText="1" indent="1"/>
    </xf>
    <xf numFmtId="0" fontId="4" fillId="2" borderId="1" xfId="2" applyFill="1" applyAlignment="1">
      <alignment horizontal="right" vertical="center"/>
    </xf>
    <xf numFmtId="0" fontId="0" fillId="3" borderId="0" xfId="0" applyFont="1" applyFill="1" applyBorder="1" applyAlignment="1">
      <alignment horizontal="left" vertical="center" wrapText="1" indent="1"/>
    </xf>
    <xf numFmtId="0" fontId="0" fillId="3" borderId="0" xfId="0" applyFont="1" applyFill="1" applyBorder="1" applyAlignment="1">
      <alignment horizontal="left" vertical="center" wrapText="1"/>
    </xf>
    <xf numFmtId="0" fontId="3" fillId="3" borderId="0" xfId="0" applyFont="1" applyFill="1">
      <alignment horizontal="left" vertical="center" wrapText="1" indent="1"/>
    </xf>
    <xf numFmtId="44" fontId="0" fillId="3" borderId="0" xfId="4" applyFont="1" applyFill="1" applyBorder="1">
      <alignment horizontal="right" vertical="center" indent="2"/>
    </xf>
    <xf numFmtId="0" fontId="0" fillId="2" borderId="0" xfId="0" applyFill="1">
      <alignment horizontal="left" vertical="center" wrapText="1" indent="1"/>
    </xf>
    <xf numFmtId="0" fontId="0" fillId="3" borderId="0" xfId="0" applyFill="1" applyAlignment="1">
      <alignment horizontal="left" vertical="center" wrapText="1"/>
    </xf>
    <xf numFmtId="0" fontId="0" fillId="3" borderId="0" xfId="0" applyNumberFormat="1" applyFill="1">
      <alignment horizontal="left" vertical="center" wrapText="1" indent="1"/>
    </xf>
    <xf numFmtId="0" fontId="0" fillId="3" borderId="0" xfId="0" applyFill="1" applyAlignment="1">
      <alignment horizontal="left" vertical="center" wrapText="1" indent="1"/>
    </xf>
    <xf numFmtId="14" fontId="0" fillId="3" borderId="0" xfId="5" applyFont="1">
      <alignment horizontal="right" vertical="center" indent="3"/>
    </xf>
    <xf numFmtId="0" fontId="3" fillId="3" borderId="0" xfId="0" applyFont="1" applyFill="1" applyAlignment="1">
      <alignment horizontal="center" vertical="center"/>
    </xf>
    <xf numFmtId="0" fontId="1" fillId="2" borderId="1" xfId="1" applyAlignment="1">
      <alignment horizontal="left" vertical="center"/>
    </xf>
    <xf numFmtId="0" fontId="1" fillId="2" borderId="1" xfId="1" applyFill="1" applyAlignment="1">
      <alignment vertical="center"/>
    </xf>
    <xf numFmtId="0" fontId="0" fillId="3" borderId="0" xfId="0">
      <alignment horizontal="left" vertical="center" wrapText="1" indent="1"/>
    </xf>
  </cellXfs>
  <cellStyles count="6">
    <cellStyle name="Currency" xfId="4" builtinId="4" customBuiltin="1"/>
    <cellStyle name="Date" xfId="5"/>
    <cellStyle name="Followed Hyperlink" xfId="3" builtinId="9" customBuiltin="1"/>
    <cellStyle name="Hyperlink" xfId="2" builtinId="8" customBuiltin="1"/>
    <cellStyle name="Normal" xfId="0" builtinId="0" customBuiltin="1"/>
    <cellStyle name="Title" xfId="1" builtinId="15" customBuiltin="1"/>
  </cellStyles>
  <dxfs count="29">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fgColor theme="2" tint="0.79995117038483843"/>
          <bgColor theme="2"/>
        </patternFill>
      </fill>
      <alignment horizontal="left" vertical="center" textRotation="0" wrapText="1" indent="1" justifyLastLine="0" shrinkToFit="0" readingOrder="0"/>
    </dxf>
    <dxf>
      <fill>
        <patternFill patternType="solid">
          <bgColor theme="2"/>
        </patternFill>
      </fill>
      <alignment horizontal="left" vertical="center" textRotation="0" wrapText="1" indent="1" justifyLastLine="0" shrinkToFit="0" readingOrder="0"/>
    </dxf>
    <dxf>
      <numFmt numFmtId="0" formatCode="General"/>
      <fill>
        <patternFill patternType="solid">
          <fgColor theme="2" tint="0.79995117038483843"/>
          <bgColor theme="2"/>
        </patternFill>
      </fill>
      <alignment horizontal="right" vertical="center" textRotation="0" wrapText="0" indent="2" justifyLastLine="0" shrinkToFit="0" readingOrder="0"/>
    </dxf>
    <dxf>
      <fill>
        <patternFill patternType="solid">
          <bgColor theme="2"/>
        </patternFill>
      </fill>
    </dxf>
    <dxf>
      <fill>
        <patternFill patternType="solid">
          <fgColor theme="2" tint="0.79995117038483843"/>
          <bgColor theme="2"/>
        </patternFill>
      </fill>
      <alignment horizontal="left" vertical="center" textRotation="0" wrapText="1" indent="1" justifyLastLine="0" shrinkToFit="0" readingOrder="0"/>
    </dxf>
    <dxf>
      <fill>
        <patternFill patternType="solid">
          <bgColor theme="2"/>
        </patternFill>
      </fill>
      <alignment horizontal="left" vertical="center" textRotation="0" wrapText="1" indent="1" justifyLastLine="0" shrinkToFit="0" readingOrder="0"/>
    </dxf>
    <dxf>
      <fill>
        <patternFill patternType="solid">
          <fgColor theme="2" tint="0.79995117038483843"/>
          <bgColor theme="2"/>
        </patternFill>
      </fill>
      <alignment horizontal="left" vertical="center" textRotation="0" wrapText="1" indent="1" justifyLastLine="0" shrinkToFit="0" readingOrder="0"/>
    </dxf>
    <dxf>
      <fill>
        <patternFill patternType="solid">
          <bgColor theme="2"/>
        </patternFill>
      </fill>
      <alignment horizontal="left" vertical="center" textRotation="0" wrapText="1" indent="1" justifyLastLine="0" shrinkToFit="0" readingOrder="0"/>
    </dxf>
    <dxf>
      <numFmt numFmtId="0" formatCode="General"/>
      <alignment horizontal="right" vertical="center" textRotation="0" wrapText="0" indent="3" justifyLastLine="0" shrinkToFit="0" readingOrder="0"/>
      <protection locked="1" hidden="0"/>
    </dxf>
    <dxf>
      <fill>
        <patternFill patternType="solid">
          <bgColor theme="2"/>
        </patternFill>
      </fill>
    </dxf>
    <dxf>
      <fill>
        <patternFill patternType="solid">
          <bgColor theme="2"/>
        </patternFill>
      </fill>
    </dxf>
    <dxf>
      <font>
        <b/>
        <i val="0"/>
        <color theme="0"/>
      </font>
      <fill>
        <patternFill patternType="solid">
          <bgColor theme="3"/>
        </patternFill>
      </fill>
      <border>
        <top style="thick">
          <color theme="4"/>
        </top>
        <bottom/>
        <vertical/>
        <horizontal/>
      </border>
    </dxf>
    <dxf>
      <font>
        <sz val="11"/>
        <color theme="1"/>
        <name val="Arial"/>
        <scheme val="minor"/>
      </font>
      <fill>
        <patternFill>
          <bgColor theme="2"/>
        </patternFill>
      </fill>
      <border>
        <left/>
        <right/>
        <top/>
        <bottom/>
        <vertical/>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tint="0.79998168889431442"/>
      </font>
      <fill>
        <patternFill>
          <bgColor theme="3"/>
        </patternFill>
      </fill>
      <border>
        <top style="thick">
          <color theme="4"/>
        </top>
      </border>
    </dxf>
    <dxf>
      <font>
        <b val="0"/>
        <i val="0"/>
        <color theme="3"/>
      </font>
      <fill>
        <patternFill patternType="none">
          <bgColor auto="1"/>
        </patternFill>
      </fill>
      <border diagonalUp="0" diagonalDown="0">
        <left/>
        <right/>
        <top/>
        <bottom style="thick">
          <color theme="4"/>
        </bottom>
        <vertical/>
        <horizontal/>
      </border>
    </dxf>
  </dxfs>
  <tableStyles count="2" defaultTableStyle="Expense Log" defaultPivotStyle="PivotStyleMedium9">
    <tableStyle name="Expense Log" pivot="0" count="4">
      <tableStyleElement type="wholeTable" dxfId="28"/>
      <tableStyleElement type="headerRow" dxfId="27"/>
      <tableStyleElement type="firstRowStripe" dxfId="26"/>
      <tableStyleElement type="secondRowStripe" dxfId="25"/>
    </tableStyle>
    <tableStyle name="Personal Expense Slicer" pivot="0" table="0" count="10">
      <tableStyleElement type="wholeTable" dxfId="24"/>
      <tableStyleElement type="headerRow" dxfId="23"/>
    </tableStyle>
  </tableStyles>
  <colors>
    <mruColors>
      <color rgb="FFF8F7EB"/>
      <color rgb="FFF8F7EC"/>
      <color rgb="FFFFD0AA"/>
    </mruColors>
  </colors>
  <extLst>
    <ext xmlns:x14="http://schemas.microsoft.com/office/spreadsheetml/2009/9/main" uri="{46F421CA-312F-682f-3DD2-61675219B42D}">
      <x14:dxfs count="8">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b/>
            <i val="0"/>
            <color theme="0"/>
          </font>
          <fill>
            <patternFill patternType="solid">
              <fgColor theme="6" tint="0.59999389629810485"/>
              <bgColor theme="4" tint="0.39994506668294322"/>
            </patternFill>
          </fill>
          <border diagonalUp="0" diagonalDown="0">
            <left/>
            <right/>
            <top/>
            <bottom/>
            <vertical/>
            <horizontal/>
          </border>
        </dxf>
        <dxf>
          <font>
            <b/>
            <i val="0"/>
            <color theme="0"/>
          </font>
          <fill>
            <patternFill patternType="solid">
              <fgColor theme="6"/>
              <bgColor theme="4" tint="-0.24994659260841701"/>
            </patternFill>
          </fill>
          <border diagonalUp="0" diagonalDown="0">
            <left/>
            <right/>
            <top/>
            <bottom/>
            <vertical/>
            <horizontal/>
          </border>
        </dxf>
        <dxf>
          <font>
            <color rgb="FF959595"/>
          </font>
          <fill>
            <patternFill patternType="solid">
              <fgColor rgb="FFDFDFDF"/>
              <bgColor theme="2" tint="0.59996337778862885"/>
            </patternFill>
          </fill>
          <border>
            <left style="thin">
              <color rgb="FFDFDFDF"/>
            </left>
            <right style="thin">
              <color rgb="FFDFDFDF"/>
            </right>
            <top style="thin">
              <color rgb="FFDFDFDF"/>
            </top>
            <bottom style="thin">
              <color rgb="FFDFDFDF"/>
            </bottom>
            <vertical/>
            <horizontal/>
          </border>
        </dxf>
        <dxf>
          <font>
            <sz val="9"/>
            <color theme="3"/>
            <name val="Arial"/>
            <scheme val="minor"/>
          </font>
          <fill>
            <patternFill patternType="solid">
              <fgColor rgb="FFC0C0C0"/>
              <bgColor theme="2" tint="0.59996337778862885"/>
            </patternFill>
          </fill>
          <border>
            <left style="thin">
              <color theme="3" tint="0.39994506668294322"/>
            </left>
            <right style="thin">
              <color theme="3" tint="0.39994506668294322"/>
            </right>
            <top style="thin">
              <color theme="3" tint="0.39994506668294322"/>
            </top>
            <bottom style="thin">
              <color theme="3" tint="0.39994506668294322"/>
            </bottom>
            <vertical/>
            <horizontal/>
          </border>
        </dxf>
      </x14:dxfs>
    </ext>
    <ext xmlns:x14="http://schemas.microsoft.com/office/spreadsheetml/2009/9/main" uri="{EB79DEF2-80B8-43e5-95BD-54CBDDF9020C}">
      <x14:slicerStyles defaultSlicerStyle="Personal Expense Slicer">
        <x14:slicerStyle name="Personal Expens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[Expenses calculator.xlsx]Personal Expenses Data!PersonalExpensesData</c:name>
    <c:fmtId val="2"/>
  </c:pivotSource>
  <c:chart>
    <c:autoTitleDeleted val="1"/>
    <c:pivotFmts>
      <c:pivotFmt>
        <c:idx val="0"/>
      </c:pivotFmt>
      <c:pivotFmt>
        <c:idx val="1"/>
      </c:pivotFmt>
      <c:pivotFmt>
        <c:idx val="2"/>
      </c:pivotFmt>
      <c:pivotFmt>
        <c:idx val="3"/>
        <c:spPr>
          <a:gradFill flip="none" rotWithShape="1">
            <a:gsLst>
              <a:gs pos="0">
                <a:schemeClr val="accent2"/>
              </a:gs>
              <a:gs pos="100000">
                <a:schemeClr val="accent2">
                  <a:lumMod val="60000"/>
                  <a:lumOff val="40000"/>
                </a:schemeClr>
              </a:gs>
            </a:gsLst>
            <a:lin ang="2700000" scaled="1"/>
            <a:tileRect/>
          </a:gradFill>
          <a:ln>
            <a:noFill/>
          </a:ln>
          <a:effectLst/>
        </c:spPr>
        <c:marker>
          <c:symbol val="none"/>
        </c:marker>
      </c:pivotFmt>
      <c:pivotFmt>
        <c:idx val="4"/>
        <c:spPr>
          <a:gradFill>
            <a:gsLst>
              <a:gs pos="0">
                <a:schemeClr val="accent2"/>
              </a:gs>
              <a:gs pos="100000">
                <a:schemeClr val="accent2">
                  <a:lumMod val="60000"/>
                  <a:lumOff val="40000"/>
                </a:schemeClr>
              </a:gs>
            </a:gsLst>
            <a:lin ang="2700000" scaled="0"/>
          </a:gradFill>
          <a:ln>
            <a:noFill/>
          </a:ln>
          <a:effectLst/>
        </c:spPr>
        <c:marker>
          <c:symbol val="none"/>
        </c:marker>
      </c:pivotFmt>
    </c:pivotFmts>
    <c:plotArea>
      <c:layout>
        <c:manualLayout>
          <c:layoutTarget val="inner"/>
          <c:xMode val="edge"/>
          <c:yMode val="edge"/>
          <c:x val="3.8250175624598648E-2"/>
          <c:y val="1.7494987039663519E-2"/>
          <c:w val="0.95901312335958"/>
          <c:h val="0.86763958852969469"/>
        </c:manualLayout>
      </c:layout>
      <c:barChart>
        <c:barDir val="col"/>
        <c:grouping val="clustered"/>
        <c:varyColors val="0"/>
        <c:ser>
          <c:idx val="0"/>
          <c:order val="0"/>
          <c:tx>
            <c:strRef>
              <c:f>'Personal Expenses Data'!$C$3</c:f>
              <c:strCache>
                <c:ptCount val="1"/>
                <c:pt idx="0">
                  <c:v>Total</c:v>
                </c:pt>
              </c:strCache>
            </c:strRef>
          </c:tx>
          <c:spPr>
            <a:gradFill>
              <a:gsLst>
                <a:gs pos="0">
                  <a:schemeClr val="accent2"/>
                </a:gs>
                <a:gs pos="100000">
                  <a:schemeClr val="accent2">
                    <a:lumMod val="60000"/>
                    <a:lumOff val="40000"/>
                  </a:schemeClr>
                </a:gs>
              </a:gsLst>
              <a:lin ang="2700000" scaled="0"/>
            </a:gradFill>
            <a:ln>
              <a:noFill/>
            </a:ln>
            <a:effectLst/>
          </c:spPr>
          <c:invertIfNegative val="0"/>
          <c:cat>
            <c:multiLvlStrRef>
              <c:f>'Personal Expenses Data'!$B$4:$B$21</c:f>
              <c:multiLvlStrCache>
                <c:ptCount val="11"/>
                <c:lvl>
                  <c:pt idx="0">
                    <c:v>Fun</c:v>
                  </c:pt>
                  <c:pt idx="1">
                    <c:v>Transport</c:v>
                  </c:pt>
                  <c:pt idx="2">
                    <c:v>Daily</c:v>
                  </c:pt>
                  <c:pt idx="3">
                    <c:v>Housing</c:v>
                  </c:pt>
                  <c:pt idx="4">
                    <c:v>Transport</c:v>
                  </c:pt>
                  <c:pt idx="5">
                    <c:v>Daily</c:v>
                  </c:pt>
                  <c:pt idx="6">
                    <c:v>Housing</c:v>
                  </c:pt>
                  <c:pt idx="7">
                    <c:v>Transport</c:v>
                  </c:pt>
                  <c:pt idx="8">
                    <c:v>Daily</c:v>
                  </c:pt>
                  <c:pt idx="9">
                    <c:v>Fun</c:v>
                  </c:pt>
                  <c:pt idx="10">
                    <c:v>Daily</c:v>
                  </c:pt>
                </c:lvl>
                <c:lvl>
                  <c:pt idx="0">
                    <c:v>Mar</c:v>
                  </c:pt>
                  <c:pt idx="4">
                    <c:v>Apr</c:v>
                  </c:pt>
                  <c:pt idx="7">
                    <c:v>May</c:v>
                  </c:pt>
                  <c:pt idx="8">
                    <c:v>Jun</c:v>
                  </c:pt>
                  <c:pt idx="9">
                    <c:v>Jul</c:v>
                  </c:pt>
                  <c:pt idx="10">
                    <c:v>Aug</c:v>
                  </c:pt>
                </c:lvl>
              </c:multiLvlStrCache>
            </c:multiLvlStrRef>
          </c:cat>
          <c:val>
            <c:numRef>
              <c:f>'Personal Expenses Data'!$C$4:$C$21</c:f>
              <c:numCache>
                <c:formatCode>General</c:formatCode>
                <c:ptCount val="11"/>
                <c:pt idx="0">
                  <c:v>29</c:v>
                </c:pt>
                <c:pt idx="1">
                  <c:v>21</c:v>
                </c:pt>
                <c:pt idx="2">
                  <c:v>42</c:v>
                </c:pt>
                <c:pt idx="3">
                  <c:v>130</c:v>
                </c:pt>
                <c:pt idx="4">
                  <c:v>75</c:v>
                </c:pt>
                <c:pt idx="5">
                  <c:v>97.75</c:v>
                </c:pt>
                <c:pt idx="6">
                  <c:v>130</c:v>
                </c:pt>
                <c:pt idx="7">
                  <c:v>54</c:v>
                </c:pt>
                <c:pt idx="8">
                  <c:v>12</c:v>
                </c:pt>
                <c:pt idx="9">
                  <c:v>21</c:v>
                </c:pt>
                <c:pt idx="10">
                  <c:v>2.75</c:v>
                </c:pt>
              </c:numCache>
            </c:numRef>
          </c:val>
          <c:extLst xmlns:c16r2="http://schemas.microsoft.com/office/drawing/2015/06/chart">
            <c:ext xmlns:c16="http://schemas.microsoft.com/office/drawing/2014/chart" uri="{C3380CC4-5D6E-409C-BE32-E72D297353CC}">
              <c16:uniqueId val="{00000000-4DD1-443E-8B06-4F0DCA2583D8}"/>
            </c:ext>
          </c:extLst>
        </c:ser>
        <c:dLbls>
          <c:showLegendKey val="0"/>
          <c:showVal val="0"/>
          <c:showCatName val="0"/>
          <c:showSerName val="0"/>
          <c:showPercent val="0"/>
          <c:showBubbleSize val="0"/>
        </c:dLbls>
        <c:gapWidth val="99"/>
        <c:axId val="34616784"/>
        <c:axId val="34611296"/>
      </c:barChart>
      <c:catAx>
        <c:axId val="34616784"/>
        <c:scaling>
          <c:orientation val="minMax"/>
        </c:scaling>
        <c:delete val="0"/>
        <c:axPos val="b"/>
        <c:numFmt formatCode="General" sourceLinked="0"/>
        <c:majorTickMark val="none"/>
        <c:minorTickMark val="none"/>
        <c:tickLblPos val="nextTo"/>
        <c:spPr>
          <a:noFill/>
          <a:ln w="12700" cap="flat" cmpd="sng" algn="ctr">
            <a:solidFill>
              <a:schemeClr val="tx2">
                <a:lumMod val="20000"/>
                <a:lumOff val="80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34611296"/>
        <c:crosses val="autoZero"/>
        <c:auto val="1"/>
        <c:lblAlgn val="ctr"/>
        <c:lblOffset val="100"/>
        <c:noMultiLvlLbl val="0"/>
      </c:catAx>
      <c:valAx>
        <c:axId val="34611296"/>
        <c:scaling>
          <c:orientation val="minMax"/>
        </c:scaling>
        <c:delete val="0"/>
        <c:axPos val="l"/>
        <c:majorGridlines>
          <c:spPr>
            <a:ln w="12700" cap="flat" cmpd="sng" algn="ctr">
              <a:solidFill>
                <a:schemeClr val="tx2">
                  <a:lumMod val="20000"/>
                  <a:lumOff val="80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34616784"/>
        <c:crosses val="autoZero"/>
        <c:crossBetween val="between"/>
      </c:valAx>
      <c:spPr>
        <a:noFill/>
        <a:ln>
          <a:noFill/>
        </a:ln>
        <a:effectLst/>
      </c:spPr>
    </c:plotArea>
    <c:plotVisOnly val="1"/>
    <c:dispBlanksAs val="gap"/>
    <c:showDLblsOverMax val="0"/>
  </c:chart>
  <c:spPr>
    <a:noFill/>
    <a:ln w="9525" cap="flat" cmpd="sng" algn="ctr">
      <a:noFill/>
      <a:prstDash val="solid"/>
      <a:round/>
    </a:ln>
    <a:effectLst/>
  </c:spPr>
  <c:txPr>
    <a:bodyPr/>
    <a:lstStyle/>
    <a:p>
      <a:pPr>
        <a:defRPr>
          <a:solidFill>
            <a:schemeClr val="tx2"/>
          </a:solidFill>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190499</xdr:rowOff>
    </xdr:from>
    <xdr:to>
      <xdr:col>5</xdr:col>
      <xdr:colOff>5610225</xdr:colOff>
      <xdr:row>1</xdr:row>
      <xdr:rowOff>3381374</xdr:rowOff>
    </xdr:to>
    <xdr:graphicFrame macro="">
      <xdr:nvGraphicFramePr>
        <xdr:cNvPr id="2" name="Personal Expenses" descr="Personal Expense PivotChart for total expenses by category, grouped by month">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238125</xdr:colOff>
      <xdr:row>2</xdr:row>
      <xdr:rowOff>152400</xdr:rowOff>
    </xdr:from>
    <xdr:to>
      <xdr:col>4</xdr:col>
      <xdr:colOff>647700</xdr:colOff>
      <xdr:row>5</xdr:row>
      <xdr:rowOff>36830</xdr:rowOff>
    </xdr:to>
    <mc:AlternateContent xmlns:mc="http://schemas.openxmlformats.org/markup-compatibility/2006" xmlns:a14="http://schemas.microsoft.com/office/drawing/2010/main">
      <mc:Choice Requires="a14">
        <xdr:graphicFrame macro="">
          <xdr:nvGraphicFramePr>
            <xdr:cNvPr id="4" name="Category" descr="Slicer to filter table data based on category">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635375" y="4406900"/>
              <a:ext cx="2162175" cy="2075180"/>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133350</xdr:colOff>
      <xdr:row>2</xdr:row>
      <xdr:rowOff>152400</xdr:rowOff>
    </xdr:from>
    <xdr:to>
      <xdr:col>5</xdr:col>
      <xdr:colOff>5562599</xdr:colOff>
      <xdr:row>5</xdr:row>
      <xdr:rowOff>36830</xdr:rowOff>
    </xdr:to>
    <mc:AlternateContent xmlns:mc="http://schemas.openxmlformats.org/markup-compatibility/2006" xmlns:a14="http://schemas.microsoft.com/office/drawing/2010/main">
      <mc:Choice Requires="a14">
        <xdr:graphicFrame macro="">
          <xdr:nvGraphicFramePr>
            <xdr:cNvPr id="5" name="Subcategory" descr="Slicer to filter table data based on subcategory">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273800" y="4406900"/>
              <a:ext cx="5429249" cy="2075180"/>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200025</xdr:colOff>
      <xdr:row>2</xdr:row>
      <xdr:rowOff>152400</xdr:rowOff>
    </xdr:from>
    <xdr:to>
      <xdr:col>2</xdr:col>
      <xdr:colOff>1666875</xdr:colOff>
      <xdr:row>2</xdr:row>
      <xdr:rowOff>1706880</xdr:rowOff>
    </xdr:to>
    <mc:AlternateContent xmlns:mc="http://schemas.openxmlformats.org/markup-compatibility/2006" xmlns:a14="http://schemas.microsoft.com/office/drawing/2010/main">
      <mc:Choice Requires="a14">
        <xdr:graphicFrame macro="">
          <xdr:nvGraphicFramePr>
            <xdr:cNvPr id="3" name="Date" descr="Slicer to filter PivotChart based on date">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96875" y="4406900"/>
              <a:ext cx="2762250" cy="1554480"/>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Michaloudis" refreshedDate="43503.699846180556" createdVersion="5" refreshedVersion="5" minRefreshableVersion="3" recordCount="20">
  <cacheSource type="worksheet">
    <worksheetSource name="Expenses"/>
  </cacheSource>
  <cacheFields count="5">
    <cacheField name="date" numFmtId="14">
      <sharedItems containsSemiMixedTypes="0" containsNonDate="0" containsDate="1" containsString="0" minDate="2019-03-02T00:00:00" maxDate="2019-08-02T00:00:00" count="10">
        <d v="2019-03-02T00:00:00"/>
        <d v="2019-03-04T00:00:00"/>
        <d v="2019-03-06T00:00:00"/>
        <d v="2019-04-02T00:00:00"/>
        <d v="2019-04-04T00:00:00"/>
        <d v="2019-04-06T00:00:00"/>
        <d v="2019-05-01T00:00:00"/>
        <d v="2019-06-01T00:00:00"/>
        <d v="2019-07-01T00:00:00"/>
        <d v="2019-08-01T00:00:00"/>
      </sharedItems>
      <fieldGroup base="0">
        <rangePr groupBy="months" startDate="2019-03-02T00:00:00" endDate="2019-08-02T00:00:00"/>
        <groupItems count="14">
          <s v="&lt;02/03/2019"/>
          <s v="Jan"/>
          <s v="Feb"/>
          <s v="Mar"/>
          <s v="Apr"/>
          <s v="May"/>
          <s v="Jun"/>
          <s v="Jul"/>
          <s v="Aug"/>
          <s v="Sep"/>
          <s v="Oct"/>
          <s v="Nov"/>
          <s v="Dec"/>
          <s v="&gt;02/08/2019"/>
        </groupItems>
      </fieldGroup>
    </cacheField>
    <cacheField name="category" numFmtId="0">
      <sharedItems count="4">
        <s v="Housing"/>
        <s v="Fun"/>
        <s v="Daily"/>
        <s v="Transport"/>
      </sharedItems>
    </cacheField>
    <cacheField name="Subcategory" numFmtId="0">
      <sharedItems count="15">
        <s v="Internet"/>
        <s v="Landline phone"/>
        <s v="Electricity"/>
        <s v="Gym"/>
        <s v="Clothing"/>
        <s v="Travel card"/>
        <s v="Fuel"/>
        <s v="Haircut"/>
        <s v="Tea/Coffee"/>
        <s v="Sweets/chocolate"/>
        <s v="Contact lenses"/>
        <s v="Cinema"/>
        <s v="Hair Cut" u="1"/>
        <s v="Subway Pass" u="1"/>
        <s v="Sweets / Candy" u="1"/>
      </sharedItems>
    </cacheField>
    <cacheField name="amount" numFmtId="44">
      <sharedItems containsSemiMixedTypes="0" containsString="0" containsNumber="1" minValue="2.75" maxValue="62"/>
    </cacheField>
    <cacheField name="note"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
  <r>
    <x v="0"/>
    <x v="0"/>
    <x v="0"/>
    <n v="29"/>
    <m/>
  </r>
  <r>
    <x v="0"/>
    <x v="0"/>
    <x v="1"/>
    <n v="39"/>
    <m/>
  </r>
  <r>
    <x v="1"/>
    <x v="0"/>
    <x v="2"/>
    <n v="62"/>
    <m/>
  </r>
  <r>
    <x v="1"/>
    <x v="1"/>
    <x v="3"/>
    <n v="29"/>
    <m/>
  </r>
  <r>
    <x v="2"/>
    <x v="2"/>
    <x v="4"/>
    <n v="42"/>
    <m/>
  </r>
  <r>
    <x v="2"/>
    <x v="3"/>
    <x v="5"/>
    <n v="21"/>
    <s v="March pass"/>
  </r>
  <r>
    <x v="3"/>
    <x v="3"/>
    <x v="6"/>
    <n v="54"/>
    <m/>
  </r>
  <r>
    <x v="3"/>
    <x v="2"/>
    <x v="7"/>
    <n v="12"/>
    <m/>
  </r>
  <r>
    <x v="3"/>
    <x v="2"/>
    <x v="8"/>
    <n v="12"/>
    <m/>
  </r>
  <r>
    <x v="3"/>
    <x v="2"/>
    <x v="9"/>
    <n v="2.75"/>
    <m/>
  </r>
  <r>
    <x v="4"/>
    <x v="0"/>
    <x v="0"/>
    <n v="29"/>
    <m/>
  </r>
  <r>
    <x v="4"/>
    <x v="0"/>
    <x v="1"/>
    <n v="39"/>
    <m/>
  </r>
  <r>
    <x v="4"/>
    <x v="0"/>
    <x v="2"/>
    <n v="62"/>
    <m/>
  </r>
  <r>
    <x v="4"/>
    <x v="2"/>
    <x v="10"/>
    <n v="29"/>
    <m/>
  </r>
  <r>
    <x v="5"/>
    <x v="2"/>
    <x v="4"/>
    <n v="42"/>
    <m/>
  </r>
  <r>
    <x v="5"/>
    <x v="3"/>
    <x v="5"/>
    <n v="21"/>
    <s v="April pass"/>
  </r>
  <r>
    <x v="6"/>
    <x v="3"/>
    <x v="6"/>
    <n v="54"/>
    <m/>
  </r>
  <r>
    <x v="7"/>
    <x v="2"/>
    <x v="7"/>
    <n v="12"/>
    <m/>
  </r>
  <r>
    <x v="8"/>
    <x v="1"/>
    <x v="11"/>
    <n v="21"/>
    <s v="Classic movie night"/>
  </r>
  <r>
    <x v="9"/>
    <x v="2"/>
    <x v="9"/>
    <n v="2.7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ersonalExpensesData" cacheId="74"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0">
  <location ref="B3:C21" firstHeaderRow="1" firstDataRow="1" firstDataCol="1"/>
  <pivotFields count="5">
    <pivotField axis="axisRow" showAll="0">
      <items count="15">
        <item x="0"/>
        <item x="1"/>
        <item x="2"/>
        <item x="3"/>
        <item x="4"/>
        <item x="5"/>
        <item x="6"/>
        <item x="7"/>
        <item x="8"/>
        <item x="9"/>
        <item x="10"/>
        <item x="11"/>
        <item x="12"/>
        <item x="13"/>
        <item t="default"/>
      </items>
    </pivotField>
    <pivotField axis="axisRow" showAll="0">
      <items count="5">
        <item sd="0" x="1"/>
        <item sd="0" x="3"/>
        <item x="2"/>
        <item x="0"/>
        <item t="default" sd="0"/>
      </items>
    </pivotField>
    <pivotField showAll="0">
      <items count="16">
        <item x="11"/>
        <item x="4"/>
        <item x="10"/>
        <item x="2"/>
        <item x="6"/>
        <item x="3"/>
        <item m="1" x="12"/>
        <item x="7"/>
        <item x="0"/>
        <item x="1"/>
        <item m="1" x="13"/>
        <item m="1" x="14"/>
        <item x="9"/>
        <item x="8"/>
        <item x="5"/>
        <item t="default"/>
      </items>
    </pivotField>
    <pivotField dataField="1" showAll="0"/>
    <pivotField showAll="0"/>
  </pivotFields>
  <rowFields count="2">
    <field x="0"/>
    <field x="1"/>
  </rowFields>
  <rowItems count="18">
    <i>
      <x v="3"/>
    </i>
    <i r="1">
      <x/>
    </i>
    <i r="1">
      <x v="1"/>
    </i>
    <i r="1">
      <x v="2"/>
    </i>
    <i r="1">
      <x v="3"/>
    </i>
    <i>
      <x v="4"/>
    </i>
    <i r="1">
      <x v="1"/>
    </i>
    <i r="1">
      <x v="2"/>
    </i>
    <i r="1">
      <x v="3"/>
    </i>
    <i>
      <x v="5"/>
    </i>
    <i r="1">
      <x v="1"/>
    </i>
    <i>
      <x v="6"/>
    </i>
    <i r="1">
      <x v="2"/>
    </i>
    <i>
      <x v="7"/>
    </i>
    <i r="1">
      <x/>
    </i>
    <i>
      <x v="8"/>
    </i>
    <i r="1">
      <x v="2"/>
    </i>
    <i t="grand">
      <x/>
    </i>
  </rowItems>
  <colItems count="1">
    <i/>
  </colItems>
  <dataFields count="1">
    <dataField name="Sum of amount" fld="3"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outline="0" axis="axisValues" fieldPosition="0"/>
    </format>
    <format dxfId="7">
      <pivotArea dataOnly="0" labelOnly="1" grandRow="1" outline="0" fieldPosition="0"/>
    </format>
    <format dxfId="6">
      <pivotArea dataOnly="0" labelOnly="1" outline="0" axis="axisValues" fieldPosition="0"/>
    </format>
  </formats>
  <chartFormats count="1">
    <chartFormat chart="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altText="Personal Expenses Data" altTextSummary="PivotChart data source for each month’s total expenses grouped by expense categories. "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ersonalExpensesData"/>
  </pivotTables>
  <data>
    <tabular pivotCacheId="2" showMissing="0">
      <items count="14">
        <i x="3" s="1"/>
        <i x="4" s="1"/>
        <i x="5" s="1"/>
        <i x="6" s="1"/>
        <i x="7" s="1"/>
        <i x="8" s="1"/>
        <i x="1" s="1" nd="1"/>
        <i x="2"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ersonalExpensesData"/>
  </pivotTables>
  <data>
    <tabular pivotCacheId="2" showMissing="0">
      <items count="4">
        <i x="2" s="1"/>
        <i x="1"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category" sourceName="Subcategory">
  <pivotTables>
    <pivotTable tabId="4" name="PersonalExpensesData"/>
  </pivotTables>
  <data>
    <tabular pivotCacheId="2" showMissing="0">
      <items count="15">
        <i x="11" s="1"/>
        <i x="4" s="1"/>
        <i x="10" s="1"/>
        <i x="2" s="1"/>
        <i x="6" s="1"/>
        <i x="3" s="1"/>
        <i x="7" s="1"/>
        <i x="0" s="1"/>
        <i x="1" s="1"/>
        <i x="9" s="1"/>
        <i x="8" s="1"/>
        <i x="5" s="1"/>
        <i x="12" s="1" nd="1"/>
        <i x="13" s="1" nd="1"/>
        <i x="1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rowHeight="182880"/>
  <slicer name="Category" cache="Slicer_Category" caption="category" columnCount="2" rowHeight="182880"/>
  <slicer name="Subcategory" cache="Slicer_Subcategory" caption="Subcategory" columnCount="4" rowHeight="182880"/>
</slicers>
</file>

<file path=xl/tables/table1.xml><?xml version="1.0" encoding="utf-8"?>
<table xmlns="http://schemas.openxmlformats.org/spreadsheetml/2006/main" id="12" name="Expenses" displayName="Expenses" ref="B2:F22" headerRowDxfId="22" dataDxfId="21">
  <autoFilter ref="B2:F22"/>
  <sortState ref="B3:F22">
    <sortCondition ref="B2:B22"/>
  </sortState>
  <tableColumns count="5">
    <tableColumn id="1" name="date" totalsRowLabel="Total" totalsRowDxfId="20" dataCellStyle="Date"/>
    <tableColumn id="2" name="category" dataDxfId="19" totalsRowDxfId="18"/>
    <tableColumn id="3" name="Subcategory" dataDxfId="17" totalsRowDxfId="16"/>
    <tableColumn id="6" name="amount" dataDxfId="15" totalsRowDxfId="14" dataCellStyle="Currency"/>
    <tableColumn id="4" name="note" totalsRowFunction="count" dataDxfId="13" totalsRowDxfId="12"/>
  </tableColumns>
  <tableStyleInfo name="Expense Log" showFirstColumn="0" showLastColumn="0" showRowStripes="1" showColumnStripes="0"/>
  <extLst>
    <ext xmlns:x14="http://schemas.microsoft.com/office/spreadsheetml/2009/9/main" uri="{504A1905-F514-4f6f-8877-14C23A59335A}">
      <x14:table altTextSummary="Enter date, category, subcategory, amount and notes in this table"/>
    </ext>
  </extLst>
</table>
</file>

<file path=xl/theme/theme1.xml><?xml version="1.0" encoding="utf-8"?>
<a:theme xmlns:a="http://schemas.openxmlformats.org/drawingml/2006/main" name="Office Theme">
  <a:themeElements>
    <a:clrScheme name="Personal Expense Calculator">
      <a:dk1>
        <a:sysClr val="windowText" lastClr="000000"/>
      </a:dk1>
      <a:lt1>
        <a:sysClr val="window" lastClr="FFFFFF"/>
      </a:lt1>
      <a:dk2>
        <a:srgbClr val="1D3641"/>
      </a:dk2>
      <a:lt2>
        <a:srgbClr val="F9FAF5"/>
      </a:lt2>
      <a:accent1>
        <a:srgbClr val="759AA5"/>
      </a:accent1>
      <a:accent2>
        <a:srgbClr val="F56B12"/>
      </a:accent2>
      <a:accent3>
        <a:srgbClr val="99987F"/>
      </a:accent3>
      <a:accent4>
        <a:srgbClr val="90AC97"/>
      </a:accent4>
      <a:accent5>
        <a:srgbClr val="CFC60D"/>
      </a:accent5>
      <a:accent6>
        <a:srgbClr val="B9AB6F"/>
      </a:accent6>
      <a:hlink>
        <a:srgbClr val="66AACD"/>
      </a:hlink>
      <a:folHlink>
        <a:srgbClr val="809DB3"/>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sheetPr>
  <dimension ref="B1:F3"/>
  <sheetViews>
    <sheetView showGridLines="0" tabSelected="1" zoomScaleNormal="100" workbookViewId="0"/>
  </sheetViews>
  <sheetFormatPr defaultColWidth="6" defaultRowHeight="15" customHeight="1" x14ac:dyDescent="0.2"/>
  <cols>
    <col min="1" max="1" width="2.625" style="3" customWidth="1"/>
    <col min="2" max="2" width="17" style="3" customWidth="1"/>
    <col min="3" max="3" width="25" style="3" customWidth="1"/>
    <col min="4" max="4" width="23" style="3" customWidth="1"/>
    <col min="5" max="5" width="13" style="3" customWidth="1"/>
    <col min="6" max="6" width="74.5" style="3" customWidth="1"/>
    <col min="7" max="7" width="2.625" style="3" customWidth="1"/>
    <col min="8" max="16384" width="6" style="3"/>
  </cols>
  <sheetData>
    <row r="1" spans="2:6" ht="63" customHeight="1" thickBot="1" x14ac:dyDescent="0.25">
      <c r="B1" s="15" t="s">
        <v>0</v>
      </c>
      <c r="C1" s="15"/>
      <c r="D1" s="15"/>
      <c r="E1" s="15"/>
      <c r="F1" s="4" t="s">
        <v>4</v>
      </c>
    </row>
    <row r="2" spans="2:6" ht="272.10000000000002" customHeight="1" thickTop="1" x14ac:dyDescent="0.2">
      <c r="B2" s="14" t="s">
        <v>1</v>
      </c>
      <c r="C2" s="14"/>
      <c r="D2" s="14"/>
      <c r="E2" s="14"/>
      <c r="F2" s="14"/>
    </row>
    <row r="3" spans="2:6" ht="142.5" customHeight="1" x14ac:dyDescent="0.2">
      <c r="B3" s="14" t="s">
        <v>2</v>
      </c>
      <c r="C3" s="14"/>
      <c r="D3" s="14" t="s">
        <v>3</v>
      </c>
      <c r="E3" s="14"/>
      <c r="F3" s="7" t="s">
        <v>5</v>
      </c>
    </row>
  </sheetData>
  <sheetProtection selectLockedCells="1" pivotTables="0" selectUnlockedCells="1"/>
  <mergeCells count="4">
    <mergeCell ref="B2:F2"/>
    <mergeCell ref="B1:E1"/>
    <mergeCell ref="B3:C3"/>
    <mergeCell ref="D3:E3"/>
  </mergeCells>
  <dataValidations count="3">
    <dataValidation allowBlank="1" showInputMessage="1" showErrorMessage="1" prompt="Create a Personal Expenses Calculator in this workbook. PivotChart showing expenses per category and month is in cell B2. Select cell F1 to navigate to Expense Log worksheet" sqref="A1"/>
    <dataValidation allowBlank="1" showInputMessage="1" showErrorMessage="1" prompt="Title of this worksheet is in this cell. Personal Expenses PivotChart is in cell below. Navigation link to Expense Log worksheet is in cell to the right" sqref="B1:E1"/>
    <dataValidation allowBlank="1" showInputMessage="1" showErrorMessage="1" prompt="Navigation link to Expense Log worksheet is in cell to the right" sqref="F1"/>
  </dataValidations>
  <hyperlinks>
    <hyperlink ref="F1" location="'Expense Log'!A1" tooltip="Select to navigate to Expense Log worksheet" display="to expense log &gt;"/>
  </hyperlinks>
  <pageMargins left="0.7" right="0.7" top="0.75" bottom="0.75" header="0.3" footer="0.3"/>
  <pageSetup paperSize="9" fitToHeight="0"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sheetPr>
  <dimension ref="A1:F22"/>
  <sheetViews>
    <sheetView showGridLines="0" zoomScaleNormal="100" workbookViewId="0"/>
  </sheetViews>
  <sheetFormatPr defaultRowHeight="30" customHeight="1" x14ac:dyDescent="0.2"/>
  <cols>
    <col min="1" max="1" width="2.625" customWidth="1"/>
    <col min="2" max="2" width="17" customWidth="1"/>
    <col min="3" max="3" width="25" customWidth="1"/>
    <col min="4" max="4" width="23" customWidth="1"/>
    <col min="5" max="5" width="13" customWidth="1"/>
    <col min="6" max="6" width="38" customWidth="1"/>
    <col min="7" max="7" width="2.625" customWidth="1"/>
  </cols>
  <sheetData>
    <row r="1" spans="1:6" s="3" customFormat="1" ht="63" customHeight="1" thickBot="1" x14ac:dyDescent="0.25">
      <c r="B1" s="15" t="s">
        <v>6</v>
      </c>
      <c r="C1" s="15"/>
      <c r="D1" s="15"/>
      <c r="E1" s="15"/>
      <c r="F1" s="4" t="s">
        <v>27</v>
      </c>
    </row>
    <row r="2" spans="1:6" s="3" customFormat="1" ht="30" customHeight="1" thickTop="1" x14ac:dyDescent="0.2">
      <c r="A2"/>
      <c r="B2" s="1" t="s">
        <v>7</v>
      </c>
      <c r="C2" s="1" t="s">
        <v>8</v>
      </c>
      <c r="D2" s="1" t="s">
        <v>13</v>
      </c>
      <c r="E2" s="2" t="s">
        <v>26</v>
      </c>
      <c r="F2" s="1" t="s">
        <v>28</v>
      </c>
    </row>
    <row r="3" spans="1:6" s="3" customFormat="1" ht="30" customHeight="1" x14ac:dyDescent="0.2">
      <c r="B3" s="13">
        <f ca="1">DATE(YEAR(TODAY()),3,2)</f>
        <v>43526</v>
      </c>
      <c r="C3" s="5" t="s">
        <v>9</v>
      </c>
      <c r="D3" s="5" t="s">
        <v>14</v>
      </c>
      <c r="E3" s="8">
        <v>29</v>
      </c>
      <c r="F3" s="6"/>
    </row>
    <row r="4" spans="1:6" s="3" customFormat="1" ht="30" customHeight="1" x14ac:dyDescent="0.2">
      <c r="B4" s="13">
        <f t="shared" ref="B4" ca="1" si="0">DATE(YEAR(TODAY()),3,2)</f>
        <v>43526</v>
      </c>
      <c r="C4" s="5" t="s">
        <v>9</v>
      </c>
      <c r="D4" s="5" t="s">
        <v>15</v>
      </c>
      <c r="E4" s="8">
        <v>39</v>
      </c>
      <c r="F4" s="5"/>
    </row>
    <row r="5" spans="1:6" s="3" customFormat="1" ht="30" customHeight="1" x14ac:dyDescent="0.2">
      <c r="B5" s="13">
        <f ca="1">DATE(YEAR(TODAY()),3,4)</f>
        <v>43528</v>
      </c>
      <c r="C5" s="5" t="s">
        <v>9</v>
      </c>
      <c r="D5" s="5" t="s">
        <v>16</v>
      </c>
      <c r="E5" s="8">
        <v>62</v>
      </c>
      <c r="F5" s="5"/>
    </row>
    <row r="6" spans="1:6" s="3" customFormat="1" ht="30" customHeight="1" x14ac:dyDescent="0.2">
      <c r="B6" s="13">
        <f ca="1">DATE(YEAR(TODAY()),3,4)</f>
        <v>43528</v>
      </c>
      <c r="C6" s="5" t="s">
        <v>10</v>
      </c>
      <c r="D6" s="5" t="s">
        <v>17</v>
      </c>
      <c r="E6" s="8">
        <v>29</v>
      </c>
      <c r="F6" s="5"/>
    </row>
    <row r="7" spans="1:6" s="3" customFormat="1" ht="30" customHeight="1" x14ac:dyDescent="0.2">
      <c r="B7" s="13">
        <f ca="1">DATE(YEAR(TODAY()),3,6)</f>
        <v>43530</v>
      </c>
      <c r="C7" s="5" t="s">
        <v>11</v>
      </c>
      <c r="D7" s="5" t="s">
        <v>18</v>
      </c>
      <c r="E7" s="8">
        <v>42</v>
      </c>
      <c r="F7" s="5"/>
    </row>
    <row r="8" spans="1:6" s="3" customFormat="1" ht="30" customHeight="1" x14ac:dyDescent="0.2">
      <c r="B8" s="13">
        <f ca="1">DATE(YEAR(TODAY()),3,6)</f>
        <v>43530</v>
      </c>
      <c r="C8" s="5" t="s">
        <v>12</v>
      </c>
      <c r="D8" s="5" t="s">
        <v>19</v>
      </c>
      <c r="E8" s="8">
        <v>21</v>
      </c>
      <c r="F8" s="5" t="s">
        <v>29</v>
      </c>
    </row>
    <row r="9" spans="1:6" s="3" customFormat="1" ht="30" customHeight="1" x14ac:dyDescent="0.2">
      <c r="B9" s="13">
        <f ca="1">DATE(YEAR(TODAY()),4,2)</f>
        <v>43557</v>
      </c>
      <c r="C9" s="5" t="s">
        <v>12</v>
      </c>
      <c r="D9" s="5" t="s">
        <v>20</v>
      </c>
      <c r="E9" s="8">
        <v>54</v>
      </c>
      <c r="F9" s="5"/>
    </row>
    <row r="10" spans="1:6" s="3" customFormat="1" ht="30" customHeight="1" x14ac:dyDescent="0.2">
      <c r="B10" s="13">
        <f t="shared" ref="B10:B12" ca="1" si="1">DATE(YEAR(TODAY()),4,2)</f>
        <v>43557</v>
      </c>
      <c r="C10" s="5" t="s">
        <v>11</v>
      </c>
      <c r="D10" s="5" t="s">
        <v>21</v>
      </c>
      <c r="E10" s="8">
        <v>12</v>
      </c>
      <c r="F10" s="5"/>
    </row>
    <row r="11" spans="1:6" s="3" customFormat="1" ht="30" customHeight="1" x14ac:dyDescent="0.2">
      <c r="B11" s="13">
        <f t="shared" ca="1" si="1"/>
        <v>43557</v>
      </c>
      <c r="C11" s="5" t="s">
        <v>11</v>
      </c>
      <c r="D11" s="5" t="s">
        <v>22</v>
      </c>
      <c r="E11" s="8">
        <v>12</v>
      </c>
      <c r="F11" s="5"/>
    </row>
    <row r="12" spans="1:6" s="3" customFormat="1" ht="30" customHeight="1" x14ac:dyDescent="0.2">
      <c r="B12" s="13">
        <f t="shared" ca="1" si="1"/>
        <v>43557</v>
      </c>
      <c r="C12" s="5" t="s">
        <v>11</v>
      </c>
      <c r="D12" s="5" t="s">
        <v>23</v>
      </c>
      <c r="E12" s="8">
        <v>2.75</v>
      </c>
      <c r="F12" s="5"/>
    </row>
    <row r="13" spans="1:6" s="3" customFormat="1" ht="30" customHeight="1" x14ac:dyDescent="0.2">
      <c r="B13" s="13">
        <f ca="1">DATE(YEAR(TODAY()),4,4)</f>
        <v>43559</v>
      </c>
      <c r="C13" s="5" t="s">
        <v>9</v>
      </c>
      <c r="D13" s="5" t="s">
        <v>14</v>
      </c>
      <c r="E13" s="8">
        <v>29</v>
      </c>
      <c r="F13" s="5"/>
    </row>
    <row r="14" spans="1:6" s="3" customFormat="1" ht="30" customHeight="1" x14ac:dyDescent="0.2">
      <c r="B14" s="13">
        <f ca="1">DATE(YEAR(TODAY()),4,4)</f>
        <v>43559</v>
      </c>
      <c r="C14" s="5" t="s">
        <v>9</v>
      </c>
      <c r="D14" s="5" t="s">
        <v>15</v>
      </c>
      <c r="E14" s="8">
        <v>39</v>
      </c>
      <c r="F14" s="5"/>
    </row>
    <row r="15" spans="1:6" s="3" customFormat="1" ht="30" customHeight="1" x14ac:dyDescent="0.2">
      <c r="B15" s="13">
        <f ca="1">DATE(YEAR(TODAY()),4,4)</f>
        <v>43559</v>
      </c>
      <c r="C15" s="5" t="s">
        <v>9</v>
      </c>
      <c r="D15" s="5" t="s">
        <v>16</v>
      </c>
      <c r="E15" s="8">
        <v>62</v>
      </c>
      <c r="F15" s="5"/>
    </row>
    <row r="16" spans="1:6" s="3" customFormat="1" ht="30" customHeight="1" x14ac:dyDescent="0.2">
      <c r="B16" s="13">
        <f ca="1">DATE(YEAR(TODAY()),4,4)</f>
        <v>43559</v>
      </c>
      <c r="C16" s="5" t="s">
        <v>11</v>
      </c>
      <c r="D16" s="5" t="s">
        <v>24</v>
      </c>
      <c r="E16" s="8">
        <v>29</v>
      </c>
      <c r="F16" s="5"/>
    </row>
    <row r="17" spans="2:6" s="3" customFormat="1" ht="30" customHeight="1" x14ac:dyDescent="0.2">
      <c r="B17" s="13">
        <f ca="1">DATE(YEAR(TODAY()),4,6)</f>
        <v>43561</v>
      </c>
      <c r="C17" s="5" t="s">
        <v>11</v>
      </c>
      <c r="D17" s="5" t="s">
        <v>18</v>
      </c>
      <c r="E17" s="8">
        <v>42</v>
      </c>
      <c r="F17" s="5"/>
    </row>
    <row r="18" spans="2:6" s="3" customFormat="1" ht="30" customHeight="1" x14ac:dyDescent="0.2">
      <c r="B18" s="13">
        <f ca="1">DATE(YEAR(TODAY()),4,6)</f>
        <v>43561</v>
      </c>
      <c r="C18" s="5" t="s">
        <v>12</v>
      </c>
      <c r="D18" s="5" t="s">
        <v>19</v>
      </c>
      <c r="E18" s="8">
        <v>21</v>
      </c>
      <c r="F18" s="5" t="s">
        <v>30</v>
      </c>
    </row>
    <row r="19" spans="2:6" s="3" customFormat="1" ht="30" customHeight="1" x14ac:dyDescent="0.2">
      <c r="B19" s="13">
        <f ca="1">DATE(YEAR(TODAY()),5,1)</f>
        <v>43586</v>
      </c>
      <c r="C19" s="5" t="s">
        <v>12</v>
      </c>
      <c r="D19" s="5" t="s">
        <v>20</v>
      </c>
      <c r="E19" s="8">
        <v>54</v>
      </c>
      <c r="F19" s="5"/>
    </row>
    <row r="20" spans="2:6" s="3" customFormat="1" ht="30" customHeight="1" x14ac:dyDescent="0.2">
      <c r="B20" s="13">
        <f ca="1">DATE(YEAR(TODAY()),6,1)</f>
        <v>43617</v>
      </c>
      <c r="C20" s="5" t="s">
        <v>11</v>
      </c>
      <c r="D20" s="5" t="s">
        <v>21</v>
      </c>
      <c r="E20" s="8">
        <v>12</v>
      </c>
      <c r="F20" s="5"/>
    </row>
    <row r="21" spans="2:6" s="3" customFormat="1" ht="30" customHeight="1" x14ac:dyDescent="0.2">
      <c r="B21" s="13">
        <f ca="1">DATE(YEAR(TODAY()),7,1)</f>
        <v>43647</v>
      </c>
      <c r="C21" s="5" t="s">
        <v>10</v>
      </c>
      <c r="D21" s="5" t="s">
        <v>25</v>
      </c>
      <c r="E21" s="8">
        <v>21</v>
      </c>
      <c r="F21" s="5" t="s">
        <v>31</v>
      </c>
    </row>
    <row r="22" spans="2:6" s="3" customFormat="1" ht="30" customHeight="1" x14ac:dyDescent="0.2">
      <c r="B22" s="13">
        <f ca="1">DATE(YEAR(TODAY()),8,1)</f>
        <v>43678</v>
      </c>
      <c r="C22" s="5" t="s">
        <v>11</v>
      </c>
      <c r="D22" s="5" t="s">
        <v>23</v>
      </c>
      <c r="E22" s="8">
        <v>2.75</v>
      </c>
      <c r="F22" s="5"/>
    </row>
  </sheetData>
  <mergeCells count="1">
    <mergeCell ref="B1:E1"/>
  </mergeCells>
  <dataValidations count="10">
    <dataValidation type="date" operator="greaterThan" allowBlank="1" showInputMessage="1" showErrorMessage="1" sqref="B3:B22">
      <formula1>40544</formula1>
    </dataValidation>
    <dataValidation type="decimal" allowBlank="1" showInputMessage="1" showErrorMessage="1" sqref="E3:E22">
      <formula1>0</formula1>
      <formula2>100000</formula2>
    </dataValidation>
    <dataValidation allowBlank="1" showInputMessage="1" showErrorMessage="1" prompt="Create an Expense Log in this worksheet. Select cell F1 to navigate to Dashboard. Enter expense details in Expenses table" sqref="A1"/>
    <dataValidation allowBlank="1" showInputMessage="1" showErrorMessage="1" prompt="Title of this worksheet is in this cell. Navigation link to Dashboard worksheet is in cell to the right. Enter details in table below" sqref="B1:E1"/>
    <dataValidation allowBlank="1" showInputMessage="1" showErrorMessage="1" prompt="Navigation link to Dashboard worksheet is in this cell" sqref="F1"/>
    <dataValidation allowBlank="1" showInputMessage="1" showErrorMessage="1" prompt="Enter date in this column under this heading. Use heading filters to find specific entries" sqref="B2"/>
    <dataValidation allowBlank="1" showInputMessage="1" showErrorMessage="1" prompt="Enter Category in this column under this heading" sqref="C2"/>
    <dataValidation allowBlank="1" showInputMessage="1" showErrorMessage="1" prompt="Enter Subcategory in this column under this heading" sqref="D2"/>
    <dataValidation allowBlank="1" showInputMessage="1" showErrorMessage="1" prompt="Enter Amount in this column under this heading" sqref="E2"/>
    <dataValidation allowBlank="1" showInputMessage="1" showErrorMessage="1" prompt="Enter Note in this column under this heading" sqref="F2"/>
  </dataValidations>
  <hyperlinks>
    <hyperlink ref="F1" location="Dashboard!A1" tooltip="Select to navigate to Dashboard worksheet" display="&lt; to dashboard"/>
  </hyperlinks>
  <pageMargins left="0.7" right="0.7" top="0.75" bottom="0.75" header="0.3" footer="0.3"/>
  <pageSetup paperSize="9"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21"/>
  <sheetViews>
    <sheetView workbookViewId="0"/>
  </sheetViews>
  <sheetFormatPr defaultColWidth="8.625" defaultRowHeight="14.25" x14ac:dyDescent="0.2"/>
  <cols>
    <col min="1" max="1" width="2.875" style="3" customWidth="1"/>
    <col min="2" max="2" width="14.625" style="3" bestFit="1" customWidth="1"/>
    <col min="3" max="3" width="8.875" style="3" bestFit="1" customWidth="1"/>
    <col min="4" max="4" width="36.375" style="3" customWidth="1"/>
    <col min="5" max="5" width="2.625" style="3" customWidth="1"/>
    <col min="6" max="16384" width="8.625" style="3"/>
  </cols>
  <sheetData>
    <row r="1" spans="1:4" s="9" customFormat="1" ht="53.25" customHeight="1" thickBot="1" x14ac:dyDescent="0.25">
      <c r="A1" s="3"/>
      <c r="B1" s="16" t="s">
        <v>32</v>
      </c>
      <c r="C1" s="16"/>
      <c r="D1" s="16"/>
    </row>
    <row r="2" spans="1:4" ht="72.599999999999994" customHeight="1" thickTop="1" x14ac:dyDescent="0.2">
      <c r="B2" s="17" t="s">
        <v>33</v>
      </c>
      <c r="C2" s="17"/>
      <c r="D2" s="17"/>
    </row>
    <row r="3" spans="1:4" ht="30" x14ac:dyDescent="0.2">
      <c r="B3" s="3" t="s">
        <v>41</v>
      </c>
      <c r="C3" s="3" t="s">
        <v>42</v>
      </c>
    </row>
    <row r="4" spans="1:4" ht="15" x14ac:dyDescent="0.2">
      <c r="B4" s="10" t="s">
        <v>34</v>
      </c>
      <c r="C4" s="11">
        <v>222</v>
      </c>
    </row>
    <row r="5" spans="1:4" x14ac:dyDescent="0.2">
      <c r="B5" s="12" t="s">
        <v>10</v>
      </c>
      <c r="C5" s="11">
        <v>29</v>
      </c>
    </row>
    <row r="6" spans="1:4" x14ac:dyDescent="0.2">
      <c r="B6" s="12" t="s">
        <v>12</v>
      </c>
      <c r="C6" s="11">
        <v>21</v>
      </c>
    </row>
    <row r="7" spans="1:4" x14ac:dyDescent="0.2">
      <c r="B7" s="12" t="s">
        <v>11</v>
      </c>
      <c r="C7" s="11">
        <v>42</v>
      </c>
    </row>
    <row r="8" spans="1:4" x14ac:dyDescent="0.2">
      <c r="B8" s="12" t="s">
        <v>9</v>
      </c>
      <c r="C8" s="11">
        <v>130</v>
      </c>
    </row>
    <row r="9" spans="1:4" ht="15" x14ac:dyDescent="0.2">
      <c r="B9" s="10" t="s">
        <v>35</v>
      </c>
      <c r="C9" s="11">
        <v>302.75</v>
      </c>
    </row>
    <row r="10" spans="1:4" x14ac:dyDescent="0.2">
      <c r="B10" s="12" t="s">
        <v>12</v>
      </c>
      <c r="C10" s="11">
        <v>75</v>
      </c>
    </row>
    <row r="11" spans="1:4" x14ac:dyDescent="0.2">
      <c r="B11" s="12" t="s">
        <v>11</v>
      </c>
      <c r="C11" s="11">
        <v>97.75</v>
      </c>
    </row>
    <row r="12" spans="1:4" x14ac:dyDescent="0.2">
      <c r="B12" s="12" t="s">
        <v>9</v>
      </c>
      <c r="C12" s="11">
        <v>130</v>
      </c>
    </row>
    <row r="13" spans="1:4" ht="15" x14ac:dyDescent="0.2">
      <c r="B13" s="10" t="s">
        <v>36</v>
      </c>
      <c r="C13" s="11">
        <v>54</v>
      </c>
    </row>
    <row r="14" spans="1:4" x14ac:dyDescent="0.2">
      <c r="B14" s="12" t="s">
        <v>12</v>
      </c>
      <c r="C14" s="11">
        <v>54</v>
      </c>
    </row>
    <row r="15" spans="1:4" ht="15" x14ac:dyDescent="0.2">
      <c r="B15" s="10" t="s">
        <v>37</v>
      </c>
      <c r="C15" s="11">
        <v>12</v>
      </c>
    </row>
    <row r="16" spans="1:4" x14ac:dyDescent="0.2">
      <c r="B16" s="12" t="s">
        <v>11</v>
      </c>
      <c r="C16" s="11">
        <v>12</v>
      </c>
    </row>
    <row r="17" spans="2:3" ht="15" x14ac:dyDescent="0.2">
      <c r="B17" s="10" t="s">
        <v>38</v>
      </c>
      <c r="C17" s="11">
        <v>21</v>
      </c>
    </row>
    <row r="18" spans="2:3" x14ac:dyDescent="0.2">
      <c r="B18" s="12" t="s">
        <v>10</v>
      </c>
      <c r="C18" s="11">
        <v>21</v>
      </c>
    </row>
    <row r="19" spans="2:3" ht="15" x14ac:dyDescent="0.2">
      <c r="B19" s="10" t="s">
        <v>39</v>
      </c>
      <c r="C19" s="11">
        <v>2.75</v>
      </c>
    </row>
    <row r="20" spans="2:3" x14ac:dyDescent="0.2">
      <c r="B20" s="12" t="s">
        <v>11</v>
      </c>
      <c r="C20" s="11">
        <v>2.75</v>
      </c>
    </row>
    <row r="21" spans="2:3" ht="15" x14ac:dyDescent="0.2">
      <c r="B21" s="10" t="s">
        <v>40</v>
      </c>
      <c r="C21" s="11">
        <v>614.5</v>
      </c>
    </row>
  </sheetData>
  <mergeCells count="2">
    <mergeCell ref="B1:D1"/>
    <mergeCell ref="B2:D2"/>
  </mergeCells>
  <dataValidations count="2">
    <dataValidation allowBlank="1" showInputMessage="1" showErrorMessage="1" prompt="Hidden worksheet has the pivot table data source, do not delete this worksheet. Deleting this worksheet will disrupt the Dashboard data" sqref="A1"/>
    <dataValidation allowBlank="1" showInputMessage="1" showErrorMessage="1" prompt="Title of this worksheet is in this cell. PivotChart data source starts in cell B3" sqref="B1:D1"/>
  </dataValidation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Expense Log</vt:lpstr>
      <vt:lpstr>Personal Expenses Data</vt:lpstr>
      <vt:lpstr>'Expense Log'!Print_Titles</vt:lpstr>
      <vt:lpstr>Title2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Michaloudis</dc:creator>
  <cp:lastModifiedBy>John Michaloudis</cp:lastModifiedBy>
  <dcterms:created xsi:type="dcterms:W3CDTF">2017-12-01T05:10:43Z</dcterms:created>
  <dcterms:modified xsi:type="dcterms:W3CDTF">2019-02-07T15:48:00Z</dcterms:modified>
</cp:coreProperties>
</file>