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890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E:\ETS\2017_LOG_330\LOG330_TP05\formulaires\"/>
    </mc:Choice>
  </mc:AlternateContent>
  <xr:revisionPtr revIDLastSave="0" documentId="8_{3A6DB36A-8B71-4CA7-A17D-AD057D42C540}" xr6:coauthVersionLast="26" xr6:coauthVersionMax="26" xr10:uidLastSave="{00000000-0000-0000-0000-000000000000}"/>
  <bookViews>
    <workbookView xWindow="0" yWindow="0" windowWidth="28800" windowHeight="12435" tabRatio="500" xr2:uid="{00000000-000D-0000-FFFF-FFFF00000000}"/>
  </bookViews>
  <sheets>
    <sheet name="Feuil1" sheetId="1" r:id="rId1"/>
  </sheets>
  <calcPr calcId="171026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9" i="1" l="1"/>
  <c r="D10" i="1"/>
  <c r="P9" i="1"/>
  <c r="P10" i="1"/>
  <c r="N9" i="1"/>
  <c r="N10" i="1"/>
  <c r="L9" i="1"/>
  <c r="L73" i="1"/>
  <c r="J10" i="1"/>
  <c r="H9" i="1"/>
  <c r="H10" i="1"/>
  <c r="F9" i="1"/>
  <c r="F10" i="1"/>
  <c r="G58" i="1"/>
  <c r="Q7" i="1"/>
  <c r="Q9" i="1"/>
  <c r="O7" i="1"/>
  <c r="O9" i="1"/>
  <c r="M7" i="1"/>
  <c r="M9" i="1"/>
  <c r="K7" i="1"/>
  <c r="K59" i="1"/>
  <c r="I7" i="1"/>
  <c r="I9" i="1"/>
  <c r="G7" i="1"/>
  <c r="G9" i="1"/>
  <c r="E7" i="1"/>
  <c r="E9" i="1"/>
  <c r="Q25" i="1"/>
  <c r="P25" i="1"/>
  <c r="Q57" i="1"/>
  <c r="P65" i="1"/>
  <c r="O58" i="1"/>
  <c r="O25" i="1"/>
  <c r="O38" i="1"/>
  <c r="O62" i="1"/>
  <c r="N25" i="1"/>
  <c r="M25" i="1"/>
  <c r="L25" i="1"/>
  <c r="M57" i="1"/>
  <c r="K25" i="1"/>
  <c r="K54" i="1"/>
  <c r="J25" i="1"/>
  <c r="J55" i="1"/>
  <c r="I25" i="1"/>
  <c r="I54" i="1"/>
  <c r="H25" i="1"/>
  <c r="G25" i="1"/>
  <c r="F25" i="1"/>
  <c r="F65" i="1"/>
  <c r="E25" i="1"/>
  <c r="D25" i="1"/>
  <c r="D38" i="1"/>
  <c r="D62" i="1"/>
  <c r="E57" i="1"/>
  <c r="N73" i="1"/>
  <c r="F73" i="1"/>
  <c r="Q72" i="1"/>
  <c r="O72" i="1"/>
  <c r="N72" i="1"/>
  <c r="M72" i="1"/>
  <c r="K72" i="1"/>
  <c r="I72" i="1"/>
  <c r="G72" i="1"/>
  <c r="F72" i="1"/>
  <c r="E72" i="1"/>
  <c r="N71" i="1"/>
  <c r="L71" i="1"/>
  <c r="Q38" i="1"/>
  <c r="Q70" i="1"/>
  <c r="P38" i="1"/>
  <c r="P70" i="1"/>
  <c r="O70" i="1"/>
  <c r="N38" i="1"/>
  <c r="N70" i="1"/>
  <c r="M38" i="1"/>
  <c r="M70" i="1"/>
  <c r="L38" i="1"/>
  <c r="K38" i="1"/>
  <c r="K70" i="1"/>
  <c r="J38" i="1"/>
  <c r="I38" i="1"/>
  <c r="I70" i="1"/>
  <c r="H38" i="1"/>
  <c r="G38" i="1"/>
  <c r="G70" i="1"/>
  <c r="F38" i="1"/>
  <c r="F70" i="1"/>
  <c r="E38" i="1"/>
  <c r="E70" i="1"/>
  <c r="D73" i="1"/>
  <c r="N55" i="1"/>
  <c r="L55" i="1"/>
  <c r="Q54" i="1"/>
  <c r="N54" i="1"/>
  <c r="M54" i="1"/>
  <c r="G54" i="1"/>
  <c r="E54" i="1"/>
  <c r="D55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D68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D66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D64" i="1"/>
  <c r="Q67" i="1"/>
  <c r="N67" i="1"/>
  <c r="M67" i="1"/>
  <c r="L67" i="1"/>
  <c r="H67" i="1"/>
  <c r="G67" i="1"/>
  <c r="E67" i="1"/>
  <c r="Q65" i="1"/>
  <c r="N65" i="1"/>
  <c r="M65" i="1"/>
  <c r="L65" i="1"/>
  <c r="H65" i="1"/>
  <c r="G65" i="1"/>
  <c r="E65" i="1"/>
  <c r="Q63" i="1"/>
  <c r="N63" i="1"/>
  <c r="M63" i="1"/>
  <c r="L63" i="1"/>
  <c r="H63" i="1"/>
  <c r="G63" i="1"/>
  <c r="E63" i="1"/>
  <c r="Q62" i="1"/>
  <c r="N62" i="1"/>
  <c r="M62" i="1"/>
  <c r="L62" i="1"/>
  <c r="E62" i="1"/>
  <c r="D65" i="1"/>
  <c r="D63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Q51" i="1"/>
  <c r="Q76" i="1"/>
  <c r="P51" i="1"/>
  <c r="O51" i="1"/>
  <c r="N51" i="1"/>
  <c r="N76" i="1"/>
  <c r="M51" i="1"/>
  <c r="M76" i="1"/>
  <c r="L51" i="1"/>
  <c r="L76" i="1"/>
  <c r="K51" i="1"/>
  <c r="J51" i="1"/>
  <c r="I51" i="1"/>
  <c r="H51" i="1"/>
  <c r="H76" i="1"/>
  <c r="G51" i="1"/>
  <c r="G76" i="1"/>
  <c r="F51" i="1"/>
  <c r="F76" i="1"/>
  <c r="E51" i="1"/>
  <c r="E76" i="1"/>
  <c r="D82" i="1"/>
  <c r="D81" i="1"/>
  <c r="D80" i="1"/>
  <c r="D79" i="1"/>
  <c r="D78" i="1"/>
  <c r="D77" i="1"/>
  <c r="D51" i="1"/>
  <c r="D76" i="1"/>
  <c r="T40" i="1"/>
  <c r="T41" i="1"/>
  <c r="T42" i="1"/>
  <c r="T43" i="1"/>
  <c r="T44" i="1"/>
  <c r="T45" i="1"/>
  <c r="T46" i="1"/>
  <c r="T47" i="1"/>
  <c r="T48" i="1"/>
  <c r="T49" i="1"/>
  <c r="T50" i="1"/>
  <c r="R40" i="1"/>
  <c r="R41" i="1"/>
  <c r="R42" i="1"/>
  <c r="R43" i="1"/>
  <c r="R44" i="1"/>
  <c r="R45" i="1"/>
  <c r="R46" i="1"/>
  <c r="R47" i="1"/>
  <c r="R48" i="1"/>
  <c r="R49" i="1"/>
  <c r="R50" i="1"/>
  <c r="T27" i="1"/>
  <c r="T28" i="1"/>
  <c r="T29" i="1"/>
  <c r="T30" i="1"/>
  <c r="T31" i="1"/>
  <c r="T32" i="1"/>
  <c r="T33" i="1"/>
  <c r="T34" i="1"/>
  <c r="T35" i="1"/>
  <c r="T36" i="1"/>
  <c r="T37" i="1"/>
  <c r="R27" i="1"/>
  <c r="R28" i="1"/>
  <c r="R29" i="1"/>
  <c r="R30" i="1"/>
  <c r="R31" i="1"/>
  <c r="R32" i="1"/>
  <c r="R33" i="1"/>
  <c r="R34" i="1"/>
  <c r="R35" i="1"/>
  <c r="R36" i="1"/>
  <c r="R37" i="1"/>
  <c r="T13" i="1"/>
  <c r="T14" i="1"/>
  <c r="T15" i="1"/>
  <c r="T16" i="1"/>
  <c r="T17" i="1"/>
  <c r="T18" i="1"/>
  <c r="T19" i="1"/>
  <c r="T20" i="1"/>
  <c r="T21" i="1"/>
  <c r="T24" i="1"/>
  <c r="T22" i="1"/>
  <c r="R14" i="1"/>
  <c r="R15" i="1"/>
  <c r="R16" i="1"/>
  <c r="R17" i="1"/>
  <c r="R18" i="1"/>
  <c r="R19" i="1"/>
  <c r="R20" i="1"/>
  <c r="R21" i="1"/>
  <c r="R24" i="1"/>
  <c r="R22" i="1"/>
  <c r="T10" i="1"/>
  <c r="T8" i="1"/>
  <c r="R8" i="1"/>
  <c r="C9" i="1"/>
  <c r="C10" i="1"/>
  <c r="C38" i="1"/>
  <c r="C51" i="1"/>
  <c r="B25" i="1"/>
  <c r="C25" i="1"/>
  <c r="I55" i="1"/>
  <c r="I63" i="1"/>
  <c r="I65" i="1"/>
  <c r="I67" i="1"/>
  <c r="I76" i="1"/>
  <c r="I57" i="1"/>
  <c r="H62" i="1"/>
  <c r="D67" i="1"/>
  <c r="O63" i="1"/>
  <c r="H73" i="1"/>
  <c r="L10" i="1"/>
  <c r="L72" i="1"/>
  <c r="O65" i="1"/>
  <c r="J73" i="1"/>
  <c r="O76" i="1"/>
  <c r="O67" i="1"/>
  <c r="D71" i="1"/>
  <c r="K73" i="1"/>
  <c r="G57" i="1"/>
  <c r="Q71" i="1"/>
  <c r="I62" i="1"/>
  <c r="H71" i="1"/>
  <c r="R9" i="1"/>
  <c r="R51" i="1"/>
  <c r="S42" i="1"/>
  <c r="O54" i="1"/>
  <c r="O57" i="1"/>
  <c r="H55" i="1"/>
  <c r="I59" i="1"/>
  <c r="P73" i="1"/>
  <c r="I58" i="1"/>
  <c r="H72" i="1"/>
  <c r="H54" i="1"/>
  <c r="J72" i="1"/>
  <c r="J70" i="1"/>
  <c r="K58" i="1"/>
  <c r="H70" i="1"/>
  <c r="M73" i="1"/>
  <c r="M71" i="1"/>
  <c r="M59" i="1"/>
  <c r="M55" i="1"/>
  <c r="O73" i="1"/>
  <c r="O59" i="1"/>
  <c r="O71" i="1"/>
  <c r="O55" i="1"/>
  <c r="E59" i="1"/>
  <c r="E73" i="1"/>
  <c r="E71" i="1"/>
  <c r="E55" i="1"/>
  <c r="T9" i="1"/>
  <c r="G73" i="1"/>
  <c r="G71" i="1"/>
  <c r="G55" i="1"/>
  <c r="G59" i="1"/>
  <c r="P72" i="1"/>
  <c r="Q58" i="1"/>
  <c r="P54" i="1"/>
  <c r="D54" i="1"/>
  <c r="R10" i="1"/>
  <c r="D70" i="1"/>
  <c r="E58" i="1"/>
  <c r="D72" i="1"/>
  <c r="F62" i="1"/>
  <c r="P62" i="1"/>
  <c r="F54" i="1"/>
  <c r="I71" i="1"/>
  <c r="I73" i="1"/>
  <c r="Q73" i="1"/>
  <c r="T51" i="1"/>
  <c r="U40" i="1"/>
  <c r="P76" i="1"/>
  <c r="G62" i="1"/>
  <c r="F67" i="1"/>
  <c r="P67" i="1"/>
  <c r="Q59" i="1"/>
  <c r="R38" i="1"/>
  <c r="S29" i="1"/>
  <c r="F63" i="1"/>
  <c r="P63" i="1"/>
  <c r="F55" i="1"/>
  <c r="P55" i="1"/>
  <c r="L54" i="1"/>
  <c r="Q55" i="1"/>
  <c r="M58" i="1"/>
  <c r="F71" i="1"/>
  <c r="P71" i="1"/>
  <c r="R25" i="1"/>
  <c r="S19" i="1"/>
  <c r="T38" i="1"/>
  <c r="J71" i="1"/>
  <c r="J76" i="1"/>
  <c r="T25" i="1"/>
  <c r="U17" i="1"/>
  <c r="J63" i="1"/>
  <c r="J67" i="1"/>
  <c r="J54" i="1"/>
  <c r="J62" i="1"/>
  <c r="J65" i="1"/>
  <c r="K71" i="1"/>
  <c r="K57" i="1"/>
  <c r="K55" i="1"/>
  <c r="K76" i="1"/>
  <c r="K65" i="1"/>
  <c r="K63" i="1"/>
  <c r="K67" i="1"/>
  <c r="K62" i="1"/>
  <c r="S40" i="1"/>
  <c r="S44" i="1"/>
  <c r="S49" i="1"/>
  <c r="S46" i="1"/>
  <c r="S48" i="1"/>
  <c r="S47" i="1"/>
  <c r="S43" i="1"/>
  <c r="S45" i="1"/>
  <c r="S41" i="1"/>
  <c r="L70" i="1"/>
  <c r="S50" i="1"/>
  <c r="S37" i="1"/>
  <c r="S34" i="1"/>
  <c r="S32" i="1"/>
  <c r="S28" i="1"/>
  <c r="S36" i="1"/>
  <c r="S30" i="1"/>
  <c r="S27" i="1"/>
  <c r="S35" i="1"/>
  <c r="S22" i="1"/>
  <c r="U47" i="1"/>
  <c r="U46" i="1"/>
  <c r="U49" i="1"/>
  <c r="U43" i="1"/>
  <c r="U41" i="1"/>
  <c r="U50" i="1"/>
  <c r="U42" i="1"/>
  <c r="S16" i="1"/>
  <c r="S21" i="1"/>
  <c r="U45" i="1"/>
  <c r="U48" i="1"/>
  <c r="S33" i="1"/>
  <c r="S31" i="1"/>
  <c r="U44" i="1"/>
  <c r="U32" i="1"/>
  <c r="U31" i="1"/>
  <c r="U30" i="1"/>
  <c r="U29" i="1"/>
  <c r="U36" i="1"/>
  <c r="U28" i="1"/>
  <c r="U35" i="1"/>
  <c r="U27" i="1"/>
  <c r="U34" i="1"/>
  <c r="S20" i="1"/>
  <c r="U37" i="1"/>
  <c r="S18" i="1"/>
  <c r="S15" i="1"/>
  <c r="S17" i="1"/>
  <c r="S14" i="1"/>
  <c r="S24" i="1"/>
  <c r="U33" i="1"/>
  <c r="U21" i="1"/>
  <c r="U16" i="1"/>
  <c r="U18" i="1"/>
  <c r="U14" i="1"/>
  <c r="U15" i="1"/>
  <c r="U13" i="1"/>
  <c r="U19" i="1"/>
  <c r="U22" i="1"/>
  <c r="U24" i="1"/>
  <c r="U20" i="1"/>
  <c r="S51" i="1"/>
  <c r="U51" i="1"/>
  <c r="S38" i="1"/>
  <c r="S25" i="1"/>
  <c r="U38" i="1"/>
  <c r="U25" i="1"/>
</calcChain>
</file>

<file path=xl/sharedStrings.xml><?xml version="1.0" encoding="utf-8"?>
<sst xmlns="http://schemas.openxmlformats.org/spreadsheetml/2006/main" count="118" uniqueCount="65">
  <si>
    <t>Projet 1</t>
  </si>
  <si>
    <t>Projet 2</t>
  </si>
  <si>
    <t>Projet 3</t>
  </si>
  <si>
    <t>Projet 4</t>
  </si>
  <si>
    <t>Projet 5</t>
  </si>
  <si>
    <t>Projet 6</t>
  </si>
  <si>
    <t>Projet 7</t>
  </si>
  <si>
    <t>Projet 8</t>
  </si>
  <si>
    <t>Plan</t>
  </si>
  <si>
    <t>Réel</t>
  </si>
  <si>
    <t>Historique Plan</t>
  </si>
  <si>
    <t>Historique Plan %</t>
  </si>
  <si>
    <t>Historique Actuel</t>
  </si>
  <si>
    <t>Historique Actuel %</t>
  </si>
  <si>
    <t>Program Size (LOC)</t>
  </si>
  <si>
    <t>Base ( B ) - taille de la base</t>
  </si>
  <si>
    <t>Deleted ( D ) - nombre de lignes à supprimer</t>
  </si>
  <si>
    <t>Modified ( M ) - nombre de lignes à modifier</t>
  </si>
  <si>
    <t>Added ( A ) - voir calcul sur formulaire</t>
  </si>
  <si>
    <t>Reused ( R ) - réutilisé d'un autre TP</t>
  </si>
  <si>
    <t>Total New and Changed ( N ) - effort de développement.</t>
  </si>
  <si>
    <t>Total ( T ) - taille totale</t>
  </si>
  <si>
    <t>Total New Reused (NO) - Code nouveau qui sera réutilisé</t>
  </si>
  <si>
    <t>Effort (minutes)</t>
  </si>
  <si>
    <t>Exigences - EXIG</t>
  </si>
  <si>
    <t>Planification - PLAN</t>
  </si>
  <si>
    <t>Conception détaillée - CONDET</t>
  </si>
  <si>
    <t>Revue de conception détaillée - CONDETREV</t>
  </si>
  <si>
    <t>Code - CODE</t>
  </si>
  <si>
    <t>Revue de code - CODEREV</t>
  </si>
  <si>
    <t>Compile - COMP</t>
  </si>
  <si>
    <t>Tests - TEST</t>
  </si>
  <si>
    <t>Revue indépendante - CODEREVI</t>
  </si>
  <si>
    <t>Tests indépendants - TESTI</t>
  </si>
  <si>
    <t>Intégration - INTEG</t>
  </si>
  <si>
    <t>Bilan - BILAN</t>
  </si>
  <si>
    <t xml:space="preserve">Total développement : </t>
  </si>
  <si>
    <t>Défauts injectés</t>
  </si>
  <si>
    <t xml:space="preserve">Total  : </t>
  </si>
  <si>
    <t>Défauts trouvés</t>
  </si>
  <si>
    <t>Productivité taille totale</t>
  </si>
  <si>
    <t>Productivité taille nouveau code</t>
  </si>
  <si>
    <t>Plan / Réel - effort</t>
  </si>
  <si>
    <t>Plan / Réel - taille totale</t>
  </si>
  <si>
    <t>Plan / Réel - taille nouveau code</t>
  </si>
  <si>
    <t>Nombre de défauts injectés</t>
  </si>
  <si>
    <t>n. d. i. total / effort total</t>
  </si>
  <si>
    <t>n. d. i. exigences / effort total</t>
  </si>
  <si>
    <t>n. d. i. exigences / effort en exigences</t>
  </si>
  <si>
    <t>n. d. i. conception / effort total</t>
  </si>
  <si>
    <t>n. d. i. conception / effort en conception</t>
  </si>
  <si>
    <t>n. d. i. code / effort total</t>
  </si>
  <si>
    <t>n. d. i. code / effort en code</t>
  </si>
  <si>
    <t>n. d. i. total / taille total</t>
  </si>
  <si>
    <t>n. d. i. total / taille nouveau code</t>
  </si>
  <si>
    <t>n. d. i. en code / taille total</t>
  </si>
  <si>
    <t>n. d. i. en code / taille nouveau code</t>
  </si>
  <si>
    <t>Nombre de défauts trouvés</t>
  </si>
  <si>
    <t>n. d. t. total / effort total</t>
  </si>
  <si>
    <t>n. d. t. revue de concep. / effort de revue de conception</t>
  </si>
  <si>
    <t>n. d. t. revue de code / effort de revue de code</t>
  </si>
  <si>
    <t>n. d. t. compilation / effort de compilation</t>
  </si>
  <si>
    <t>n. d. t. en test / effort de test</t>
  </si>
  <si>
    <t>n. d. t. en revue indep. / effort de revue indep.</t>
  </si>
  <si>
    <t>n. d. t. en test indep. / effort de test indep.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</si>
</sst>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scheme val="minor"/>
    </font>
    <font>
      <i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528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9" fontId="2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6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right" wrapText="1"/>
    </xf>
    <xf numFmtId="1" fontId="0" fillId="0" borderId="0" xfId="0" applyNumberFormat="1" applyFont="1" applyFill="1" applyAlignment="1">
      <alignment horizontal="right"/>
    </xf>
    <xf numFmtId="0" fontId="3" fillId="0" borderId="0" xfId="0" applyFont="1" applyFill="1"/>
    <xf numFmtId="0" fontId="3" fillId="0" borderId="0" xfId="0" applyFont="1" applyFill="1" applyAlignment="1">
      <alignment horizontal="right" wrapText="1"/>
    </xf>
    <xf numFmtId="0" fontId="3" fillId="0" borderId="0" xfId="0" applyFont="1" applyFill="1" applyAlignment="1">
      <alignment horizontal="right"/>
    </xf>
    <xf numFmtId="0" fontId="3" fillId="0" borderId="0" xfId="0" applyFont="1" applyFill="1" applyAlignment="1">
      <alignment horizontal="center"/>
    </xf>
    <xf numFmtId="1" fontId="3" fillId="0" borderId="0" xfId="0" applyNumberFormat="1" applyFont="1" applyFill="1" applyAlignment="1">
      <alignment horizontal="center"/>
    </xf>
    <xf numFmtId="1" fontId="3" fillId="0" borderId="0" xfId="0" applyNumberFormat="1" applyFont="1" applyFill="1" applyAlignment="1">
      <alignment horizontal="right"/>
    </xf>
    <xf numFmtId="9" fontId="3" fillId="0" borderId="0" xfId="81" applyFont="1" applyFill="1" applyAlignment="1">
      <alignment horizontal="right"/>
    </xf>
    <xf numFmtId="0" fontId="0" fillId="0" borderId="0" xfId="0" applyFont="1" applyFill="1"/>
    <xf numFmtId="0" fontId="0" fillId="0" borderId="0" xfId="0" applyFont="1"/>
    <xf numFmtId="0" fontId="0" fillId="0" borderId="0" xfId="0" applyFont="1" applyAlignment="1">
      <alignment horizontal="center"/>
    </xf>
    <xf numFmtId="0" fontId="0" fillId="0" borderId="0" xfId="0" applyFont="1" applyAlignment="1">
      <alignment horizontal="right"/>
    </xf>
    <xf numFmtId="0" fontId="0" fillId="0" borderId="0" xfId="0" applyFont="1" applyFill="1" applyAlignment="1">
      <alignment horizontal="center"/>
    </xf>
    <xf numFmtId="0" fontId="0" fillId="2" borderId="0" xfId="0" applyFont="1" applyFill="1" applyAlignment="1">
      <alignment horizontal="center"/>
    </xf>
    <xf numFmtId="0" fontId="0" fillId="0" borderId="0" xfId="0" applyFont="1" applyFill="1" applyAlignment="1">
      <alignment horizontal="right"/>
    </xf>
    <xf numFmtId="9" fontId="1" fillId="0" borderId="0" xfId="81" applyFont="1" applyFill="1" applyAlignment="1">
      <alignment horizontal="right"/>
    </xf>
    <xf numFmtId="0" fontId="7" fillId="3" borderId="0" xfId="0" applyFont="1" applyFill="1" applyAlignment="1">
      <alignment wrapText="1"/>
    </xf>
    <xf numFmtId="0" fontId="0" fillId="2" borderId="0" xfId="0" applyFill="1" applyAlignment="1">
      <alignment horizontal="center"/>
    </xf>
    <xf numFmtId="0" fontId="8" fillId="2" borderId="0" xfId="0" applyFont="1" applyFill="1" applyAlignment="1">
      <alignment horizontal="center"/>
    </xf>
    <xf numFmtId="2" fontId="0" fillId="0" borderId="0" xfId="0" applyNumberFormat="1" applyFont="1" applyFill="1" applyAlignment="1">
      <alignment horizontal="center"/>
    </xf>
    <xf numFmtId="2" fontId="0" fillId="0" borderId="0" xfId="0" applyNumberFormat="1" applyFont="1" applyAlignment="1">
      <alignment horizontal="center"/>
    </xf>
    <xf numFmtId="0" fontId="9" fillId="0" borderId="0" xfId="0" applyFont="1"/>
  </cellXfs>
  <cellStyles count="528">
    <cellStyle name="Followed Hyperlink" xfId="113" builtinId="9" hidden="1"/>
    <cellStyle name="Followed Hyperlink" xfId="153" builtinId="9" hidden="1"/>
    <cellStyle name="Followed Hyperlink" xfId="189" builtinId="9" hidden="1"/>
    <cellStyle name="Followed Hyperlink" xfId="97" builtinId="9" hidden="1"/>
    <cellStyle name="Followed Hyperlink" xfId="68" builtinId="9" hidden="1"/>
    <cellStyle name="Followed Hyperlink" xfId="89" builtinId="9" hidden="1"/>
    <cellStyle name="Followed Hyperlink" xfId="193" builtinId="9" hidden="1"/>
    <cellStyle name="Followed Hyperlink" xfId="149" builtinId="9" hidden="1"/>
    <cellStyle name="Followed Hyperlink" xfId="197" builtinId="9" hidden="1"/>
    <cellStyle name="Followed Hyperlink" xfId="261" builtinId="9" hidden="1"/>
    <cellStyle name="Followed Hyperlink" xfId="325" builtinId="9" hidden="1"/>
    <cellStyle name="Followed Hyperlink" xfId="389" builtinId="9" hidden="1"/>
    <cellStyle name="Followed Hyperlink" xfId="453" builtinId="9" hidden="1"/>
    <cellStyle name="Followed Hyperlink" xfId="517" builtinId="9" hidden="1"/>
    <cellStyle name="Followed Hyperlink" xfId="475" builtinId="9" hidden="1"/>
    <cellStyle name="Followed Hyperlink" xfId="411" builtinId="9" hidden="1"/>
    <cellStyle name="Followed Hyperlink" xfId="347" builtinId="9" hidden="1"/>
    <cellStyle name="Followed Hyperlink" xfId="283" builtinId="9" hidden="1"/>
    <cellStyle name="Followed Hyperlink" xfId="219" builtinId="9" hidden="1"/>
    <cellStyle name="Followed Hyperlink" xfId="155" builtinId="9" hidden="1"/>
    <cellStyle name="Followed Hyperlink" xfId="91" builtinId="9" hidden="1"/>
    <cellStyle name="Followed Hyperlink" xfId="48" builtinId="9" hidden="1"/>
    <cellStyle name="Followed Hyperlink" xfId="18" builtinId="9" hidden="1"/>
    <cellStyle name="Followed Hyperlink" xfId="10" builtinId="9" hidden="1"/>
    <cellStyle name="Followed Hyperlink" xfId="40" builtinId="9" hidden="1"/>
    <cellStyle name="Followed Hyperlink" xfId="103" builtinId="9" hidden="1"/>
    <cellStyle name="Followed Hyperlink" xfId="167" builtinId="9" hidden="1"/>
    <cellStyle name="Followed Hyperlink" xfId="231" builtinId="9" hidden="1"/>
    <cellStyle name="Followed Hyperlink" xfId="295" builtinId="9" hidden="1"/>
    <cellStyle name="Followed Hyperlink" xfId="359" builtinId="9" hidden="1"/>
    <cellStyle name="Followed Hyperlink" xfId="423" builtinId="9" hidden="1"/>
    <cellStyle name="Followed Hyperlink" xfId="487" builtinId="9" hidden="1"/>
    <cellStyle name="Followed Hyperlink" xfId="505" builtinId="9" hidden="1"/>
    <cellStyle name="Followed Hyperlink" xfId="289" builtinId="9" hidden="1"/>
    <cellStyle name="Followed Hyperlink" xfId="329" builtinId="9" hidden="1"/>
    <cellStyle name="Followed Hyperlink" xfId="369" builtinId="9" hidden="1"/>
    <cellStyle name="Followed Hyperlink" xfId="417" builtinId="9" hidden="1"/>
    <cellStyle name="Followed Hyperlink" xfId="441" builtinId="9" hidden="1"/>
    <cellStyle name="Followed Hyperlink" xfId="313" builtinId="9" hidden="1"/>
    <cellStyle name="Followed Hyperlink" xfId="257" builtinId="9" hidden="1"/>
    <cellStyle name="Followed Hyperlink" xfId="217" builtinId="9" hidden="1"/>
    <cellStyle name="Followed Hyperlink" xfId="201" builtinId="9" hidden="1"/>
    <cellStyle name="Followed Hyperlink" xfId="249" builtinId="9" hidden="1"/>
    <cellStyle name="Followed Hyperlink" xfId="241" builtinId="9" hidden="1"/>
    <cellStyle name="Followed Hyperlink" xfId="345" builtinId="9" hidden="1"/>
    <cellStyle name="Followed Hyperlink" xfId="449" builtinId="9" hidden="1"/>
    <cellStyle name="Followed Hyperlink" xfId="401" builtinId="9" hidden="1"/>
    <cellStyle name="Followed Hyperlink" xfId="361" builtinId="9" hidden="1"/>
    <cellStyle name="Followed Hyperlink" xfId="321" builtinId="9" hidden="1"/>
    <cellStyle name="Followed Hyperlink" xfId="457" builtinId="9" hidden="1"/>
    <cellStyle name="Followed Hyperlink" xfId="521" builtinId="9" hidden="1"/>
    <cellStyle name="Followed Hyperlink" xfId="471" builtinId="9" hidden="1"/>
    <cellStyle name="Followed Hyperlink" xfId="407" builtinId="9" hidden="1"/>
    <cellStyle name="Followed Hyperlink" xfId="343" builtinId="9" hidden="1"/>
    <cellStyle name="Followed Hyperlink" xfId="279" builtinId="9" hidden="1"/>
    <cellStyle name="Followed Hyperlink" xfId="215" builtinId="9" hidden="1"/>
    <cellStyle name="Followed Hyperlink" xfId="151" builtinId="9" hidden="1"/>
    <cellStyle name="Followed Hyperlink" xfId="87" builtinId="9" hidden="1"/>
    <cellStyle name="Followed Hyperlink" xfId="50" builtinId="9" hidden="1"/>
    <cellStyle name="Followed Hyperlink" xfId="20" builtinId="9" hidden="1"/>
    <cellStyle name="Followed Hyperlink" xfId="22" builtinId="9" hidden="1"/>
    <cellStyle name="Followed Hyperlink" xfId="36" builtinId="9" hidden="1"/>
    <cellStyle name="Followed Hyperlink" xfId="107" builtinId="9" hidden="1"/>
    <cellStyle name="Followed Hyperlink" xfId="171" builtinId="9" hidden="1"/>
    <cellStyle name="Followed Hyperlink" xfId="235" builtinId="9" hidden="1"/>
    <cellStyle name="Followed Hyperlink" xfId="299" builtinId="9" hidden="1"/>
    <cellStyle name="Followed Hyperlink" xfId="363" builtinId="9" hidden="1"/>
    <cellStyle name="Followed Hyperlink" xfId="427" builtinId="9" hidden="1"/>
    <cellStyle name="Followed Hyperlink" xfId="491" builtinId="9" hidden="1"/>
    <cellStyle name="Followed Hyperlink" xfId="501" builtinId="9" hidden="1"/>
    <cellStyle name="Followed Hyperlink" xfId="437" builtinId="9" hidden="1"/>
    <cellStyle name="Followed Hyperlink" xfId="373" builtinId="9" hidden="1"/>
    <cellStyle name="Followed Hyperlink" xfId="309" builtinId="9" hidden="1"/>
    <cellStyle name="Followed Hyperlink" xfId="245" builtinId="9" hidden="1"/>
    <cellStyle name="Followed Hyperlink" xfId="117" builtinId="9" hidden="1"/>
    <cellStyle name="Followed Hyperlink" xfId="161" builtinId="9" hidden="1"/>
    <cellStyle name="Followed Hyperlink" xfId="173" builtinId="9" hidden="1"/>
    <cellStyle name="Followed Hyperlink" xfId="101" builtinId="9" hidden="1"/>
    <cellStyle name="Followed Hyperlink" xfId="72" builtinId="9" hidden="1"/>
    <cellStyle name="Followed Hyperlink" xfId="85" builtinId="9" hidden="1"/>
    <cellStyle name="Followed Hyperlink" xfId="185" builtinId="9" hidden="1"/>
    <cellStyle name="Followed Hyperlink" xfId="145" builtinId="9" hidden="1"/>
    <cellStyle name="Followed Hyperlink" xfId="205" builtinId="9" hidden="1"/>
    <cellStyle name="Followed Hyperlink" xfId="269" builtinId="9" hidden="1"/>
    <cellStyle name="Followed Hyperlink" xfId="333" builtinId="9" hidden="1"/>
    <cellStyle name="Followed Hyperlink" xfId="397" builtinId="9" hidden="1"/>
    <cellStyle name="Followed Hyperlink" xfId="461" builtinId="9" hidden="1"/>
    <cellStyle name="Followed Hyperlink" xfId="525" builtinId="9" hidden="1"/>
    <cellStyle name="Followed Hyperlink" xfId="467" builtinId="9" hidden="1"/>
    <cellStyle name="Followed Hyperlink" xfId="403" builtinId="9" hidden="1"/>
    <cellStyle name="Followed Hyperlink" xfId="339" builtinId="9" hidden="1"/>
    <cellStyle name="Followed Hyperlink" xfId="275" builtinId="9" hidden="1"/>
    <cellStyle name="Followed Hyperlink" xfId="211" builtinId="9" hidden="1"/>
    <cellStyle name="Followed Hyperlink" xfId="147" builtinId="9" hidden="1"/>
    <cellStyle name="Followed Hyperlink" xfId="83" builtinId="9" hidden="1"/>
    <cellStyle name="Followed Hyperlink" xfId="52" builtinId="9" hidden="1"/>
    <cellStyle name="Followed Hyperlink" xfId="14" builtinId="9" hidden="1"/>
    <cellStyle name="Followed Hyperlink" xfId="30" builtinId="9" hidden="1"/>
    <cellStyle name="Followed Hyperlink" xfId="34" builtinId="9" hidden="1"/>
    <cellStyle name="Followed Hyperlink" xfId="415" builtinId="9" hidden="1"/>
    <cellStyle name="Followed Hyperlink" xfId="383" builtinId="9" hidden="1"/>
    <cellStyle name="Followed Hyperlink" xfId="335" builtinId="9" hidden="1"/>
    <cellStyle name="Followed Hyperlink" xfId="287" builtinId="9" hidden="1"/>
    <cellStyle name="Followed Hyperlink" xfId="255" builtinId="9" hidden="1"/>
    <cellStyle name="Followed Hyperlink" xfId="207" builtinId="9" hidden="1"/>
    <cellStyle name="Followed Hyperlink" xfId="159" builtinId="9" hidden="1"/>
    <cellStyle name="Followed Hyperlink" xfId="127" builtinId="9" hidden="1"/>
    <cellStyle name="Followed Hyperlink" xfId="111" builtinId="9" hidden="1"/>
    <cellStyle name="Followed Hyperlink" xfId="239" builtinId="9" hidden="1"/>
    <cellStyle name="Followed Hyperlink" xfId="367" builtinId="9" hidden="1"/>
    <cellStyle name="Followed Hyperlink" xfId="527" builtinId="9" hidden="1"/>
    <cellStyle name="Followed Hyperlink" xfId="479" builtinId="9" hidden="1"/>
    <cellStyle name="Followed Hyperlink" xfId="447" builtinId="9" hidden="1"/>
    <cellStyle name="Followed Hyperlink" xfId="497" builtinId="9" hidden="1"/>
    <cellStyle name="Followed Hyperlink" xfId="481" builtinId="9" hidden="1"/>
    <cellStyle name="Followed Hyperlink" xfId="465" builtinId="9" hidden="1"/>
    <cellStyle name="Followed Hyperlink" xfId="513" builtinId="9" hidden="1"/>
    <cellStyle name="Followed Hyperlink" xfId="495" builtinId="9" hidden="1"/>
    <cellStyle name="Followed Hyperlink" xfId="463" builtinId="9" hidden="1"/>
    <cellStyle name="Followed Hyperlink" xfId="511" builtinId="9" hidden="1"/>
    <cellStyle name="Followed Hyperlink" xfId="431" builtinId="9" hidden="1"/>
    <cellStyle name="Followed Hyperlink" xfId="303" builtinId="9" hidden="1"/>
    <cellStyle name="Followed Hyperlink" xfId="175" builtinId="9" hidden="1"/>
    <cellStyle name="Followed Hyperlink" xfId="95" builtinId="9" hidden="1"/>
    <cellStyle name="Followed Hyperlink" xfId="143" builtinId="9" hidden="1"/>
    <cellStyle name="Followed Hyperlink" xfId="191" builtinId="9" hidden="1"/>
    <cellStyle name="Followed Hyperlink" xfId="223" builtinId="9" hidden="1"/>
    <cellStyle name="Followed Hyperlink" xfId="271" builtinId="9" hidden="1"/>
    <cellStyle name="Followed Hyperlink" xfId="319" builtinId="9" hidden="1"/>
    <cellStyle name="Followed Hyperlink" xfId="351" builtinId="9" hidden="1"/>
    <cellStyle name="Followed Hyperlink" xfId="399" builtinId="9" hidden="1"/>
    <cellStyle name="Followed Hyperlink" xfId="78" builtinId="9" hidden="1"/>
    <cellStyle name="Followed Hyperlink" xfId="56" builtinId="9" hidden="1"/>
    <cellStyle name="Followed Hyperlink" xfId="6" builtinId="9" hidden="1"/>
    <cellStyle name="Followed Hyperlink" xfId="38" builtinId="9" hidden="1"/>
    <cellStyle name="Followed Hyperlink" xfId="32" builtinId="9" hidden="1"/>
    <cellStyle name="Followed Hyperlink" xfId="115" builtinId="9" hidden="1"/>
    <cellStyle name="Followed Hyperlink" xfId="179" builtinId="9" hidden="1"/>
    <cellStyle name="Followed Hyperlink" xfId="243" builtinId="9" hidden="1"/>
    <cellStyle name="Followed Hyperlink" xfId="307" builtinId="9" hidden="1"/>
    <cellStyle name="Followed Hyperlink" xfId="371" builtinId="9" hidden="1"/>
    <cellStyle name="Followed Hyperlink" xfId="435" builtinId="9" hidden="1"/>
    <cellStyle name="Followed Hyperlink" xfId="499" builtinId="9" hidden="1"/>
    <cellStyle name="Followed Hyperlink" xfId="493" builtinId="9" hidden="1"/>
    <cellStyle name="Followed Hyperlink" xfId="429" builtinId="9" hidden="1"/>
    <cellStyle name="Followed Hyperlink" xfId="365" builtinId="9" hidden="1"/>
    <cellStyle name="Followed Hyperlink" xfId="301" builtinId="9" hidden="1"/>
    <cellStyle name="Followed Hyperlink" xfId="237" builtinId="9" hidden="1"/>
    <cellStyle name="Followed Hyperlink" xfId="121" builtinId="9" hidden="1"/>
    <cellStyle name="Followed Hyperlink" xfId="165" builtinId="9" hidden="1"/>
    <cellStyle name="Followed Hyperlink" xfId="157" builtinId="9" hidden="1"/>
    <cellStyle name="Followed Hyperlink" xfId="105" builtinId="9" hidden="1"/>
    <cellStyle name="Followed Hyperlink" xfId="80" builtinId="9" hidden="1"/>
    <cellStyle name="Followed Hyperlink" xfId="109" builtinId="9" hidden="1"/>
    <cellStyle name="Followed Hyperlink" xfId="181" builtinId="9" hidden="1"/>
    <cellStyle name="Followed Hyperlink" xfId="137" builtinId="9" hidden="1"/>
    <cellStyle name="Followed Hyperlink" xfId="213" builtinId="9" hidden="1"/>
    <cellStyle name="Followed Hyperlink" xfId="277" builtinId="9" hidden="1"/>
    <cellStyle name="Followed Hyperlink" xfId="341" builtinId="9" hidden="1"/>
    <cellStyle name="Followed Hyperlink" xfId="405" builtinId="9" hidden="1"/>
    <cellStyle name="Followed Hyperlink" xfId="469" builtinId="9" hidden="1"/>
    <cellStyle name="Followed Hyperlink" xfId="523" builtinId="9" hidden="1"/>
    <cellStyle name="Followed Hyperlink" xfId="459" builtinId="9" hidden="1"/>
    <cellStyle name="Followed Hyperlink" xfId="395" builtinId="9" hidden="1"/>
    <cellStyle name="Followed Hyperlink" xfId="331" builtinId="9" hidden="1"/>
    <cellStyle name="Followed Hyperlink" xfId="267" builtinId="9" hidden="1"/>
    <cellStyle name="Followed Hyperlink" xfId="203" builtinId="9" hidden="1"/>
    <cellStyle name="Followed Hyperlink" xfId="139" builtinId="9" hidden="1"/>
    <cellStyle name="Followed Hyperlink" xfId="74" builtinId="9" hidden="1"/>
    <cellStyle name="Followed Hyperlink" xfId="58" builtinId="9" hidden="1"/>
    <cellStyle name="Followed Hyperlink" xfId="8" builtinId="9" hidden="1"/>
    <cellStyle name="Followed Hyperlink" xfId="46" builtinId="9" hidden="1"/>
    <cellStyle name="Followed Hyperlink" xfId="28" builtinId="9" hidden="1"/>
    <cellStyle name="Followed Hyperlink" xfId="119" builtinId="9" hidden="1"/>
    <cellStyle name="Followed Hyperlink" xfId="183" builtinId="9" hidden="1"/>
    <cellStyle name="Followed Hyperlink" xfId="247" builtinId="9" hidden="1"/>
    <cellStyle name="Followed Hyperlink" xfId="311" builtinId="9" hidden="1"/>
    <cellStyle name="Followed Hyperlink" xfId="375" builtinId="9" hidden="1"/>
    <cellStyle name="Followed Hyperlink" xfId="439" builtinId="9" hidden="1"/>
    <cellStyle name="Followed Hyperlink" xfId="503" builtinId="9" hidden="1"/>
    <cellStyle name="Followed Hyperlink" xfId="489" builtinId="9" hidden="1"/>
    <cellStyle name="Followed Hyperlink" xfId="297" builtinId="9" hidden="1"/>
    <cellStyle name="Followed Hyperlink" xfId="337" builtinId="9" hidden="1"/>
    <cellStyle name="Followed Hyperlink" xfId="385" builtinId="9" hidden="1"/>
    <cellStyle name="Followed Hyperlink" xfId="425" builtinId="9" hidden="1"/>
    <cellStyle name="Followed Hyperlink" xfId="409" builtinId="9" hidden="1"/>
    <cellStyle name="Followed Hyperlink" xfId="281" builtinId="9" hidden="1"/>
    <cellStyle name="Followed Hyperlink" xfId="265" builtinId="9" hidden="1"/>
    <cellStyle name="Followed Hyperlink" xfId="225" builtinId="9" hidden="1"/>
    <cellStyle name="Followed Hyperlink" xfId="209" builtinId="9" hidden="1"/>
    <cellStyle name="Followed Hyperlink" xfId="273" builtinId="9" hidden="1"/>
    <cellStyle name="Followed Hyperlink" xfId="233" builtinId="9" hidden="1"/>
    <cellStyle name="Followed Hyperlink" xfId="377" builtinId="9" hidden="1"/>
    <cellStyle name="Followed Hyperlink" xfId="433" builtinId="9" hidden="1"/>
    <cellStyle name="Followed Hyperlink" xfId="393" builtinId="9" hidden="1"/>
    <cellStyle name="Followed Hyperlink" xfId="353" builtinId="9" hidden="1"/>
    <cellStyle name="Followed Hyperlink" xfId="305" builtinId="9" hidden="1"/>
    <cellStyle name="Followed Hyperlink" xfId="473" builtinId="9" hidden="1"/>
    <cellStyle name="Followed Hyperlink" xfId="519" builtinId="9" hidden="1"/>
    <cellStyle name="Followed Hyperlink" xfId="455" builtinId="9" hidden="1"/>
    <cellStyle name="Followed Hyperlink" xfId="391" builtinId="9" hidden="1"/>
    <cellStyle name="Followed Hyperlink" xfId="327" builtinId="9" hidden="1"/>
    <cellStyle name="Followed Hyperlink" xfId="263" builtinId="9" hidden="1"/>
    <cellStyle name="Followed Hyperlink" xfId="199" builtinId="9" hidden="1"/>
    <cellStyle name="Followed Hyperlink" xfId="135" builtinId="9" hidden="1"/>
    <cellStyle name="Followed Hyperlink" xfId="70" builtinId="9" hidden="1"/>
    <cellStyle name="Followed Hyperlink" xfId="60" builtinId="9" hidden="1"/>
    <cellStyle name="Followed Hyperlink" xfId="4" builtinId="9" hidden="1"/>
    <cellStyle name="Followed Hyperlink" xfId="54" builtinId="9" hidden="1"/>
    <cellStyle name="Followed Hyperlink" xfId="26" builtinId="9" hidden="1"/>
    <cellStyle name="Followed Hyperlink" xfId="123" builtinId="9" hidden="1"/>
    <cellStyle name="Followed Hyperlink" xfId="187" builtinId="9" hidden="1"/>
    <cellStyle name="Followed Hyperlink" xfId="251" builtinId="9" hidden="1"/>
    <cellStyle name="Followed Hyperlink" xfId="315" builtinId="9" hidden="1"/>
    <cellStyle name="Followed Hyperlink" xfId="379" builtinId="9" hidden="1"/>
    <cellStyle name="Followed Hyperlink" xfId="443" builtinId="9" hidden="1"/>
    <cellStyle name="Followed Hyperlink" xfId="507" builtinId="9" hidden="1"/>
    <cellStyle name="Followed Hyperlink" xfId="485" builtinId="9" hidden="1"/>
    <cellStyle name="Followed Hyperlink" xfId="421" builtinId="9" hidden="1"/>
    <cellStyle name="Followed Hyperlink" xfId="357" builtinId="9" hidden="1"/>
    <cellStyle name="Followed Hyperlink" xfId="293" builtinId="9" hidden="1"/>
    <cellStyle name="Followed Hyperlink" xfId="229" builtinId="9" hidden="1"/>
    <cellStyle name="Followed Hyperlink" xfId="129" builtinId="9" hidden="1"/>
    <cellStyle name="Followed Hyperlink" xfId="169" builtinId="9" hidden="1"/>
    <cellStyle name="Followed Hyperlink" xfId="141" builtinId="9" hidden="1"/>
    <cellStyle name="Followed Hyperlink" xfId="93" builtinId="9" hidden="1"/>
    <cellStyle name="Followed Hyperlink" xfId="76" builtinId="9" hidden="1"/>
    <cellStyle name="Followed Hyperlink" xfId="125" builtinId="9" hidden="1"/>
    <cellStyle name="Followed Hyperlink" xfId="177" builtinId="9" hidden="1"/>
    <cellStyle name="Followed Hyperlink" xfId="133" builtinId="9" hidden="1"/>
    <cellStyle name="Followed Hyperlink" xfId="221" builtinId="9" hidden="1"/>
    <cellStyle name="Followed Hyperlink" xfId="163" builtinId="9" hidden="1"/>
    <cellStyle name="Followed Hyperlink" xfId="195" builtinId="9" hidden="1"/>
    <cellStyle name="Followed Hyperlink" xfId="227" builtinId="9" hidden="1"/>
    <cellStyle name="Followed Hyperlink" xfId="291" builtinId="9" hidden="1"/>
    <cellStyle name="Followed Hyperlink" xfId="323" builtinId="9" hidden="1"/>
    <cellStyle name="Followed Hyperlink" xfId="355" builtinId="9" hidden="1"/>
    <cellStyle name="Followed Hyperlink" xfId="419" builtinId="9" hidden="1"/>
    <cellStyle name="Followed Hyperlink" xfId="451" builtinId="9" hidden="1"/>
    <cellStyle name="Followed Hyperlink" xfId="483" builtinId="9" hidden="1"/>
    <cellStyle name="Followed Hyperlink" xfId="509" builtinId="9" hidden="1"/>
    <cellStyle name="Followed Hyperlink" xfId="477" builtinId="9" hidden="1"/>
    <cellStyle name="Followed Hyperlink" xfId="445" builtinId="9" hidden="1"/>
    <cellStyle name="Followed Hyperlink" xfId="381" builtinId="9" hidden="1"/>
    <cellStyle name="Followed Hyperlink" xfId="349" builtinId="9" hidden="1"/>
    <cellStyle name="Followed Hyperlink" xfId="317" builtinId="9" hidden="1"/>
    <cellStyle name="Followed Hyperlink" xfId="253" builtinId="9" hidden="1"/>
    <cellStyle name="Followed Hyperlink" xfId="285" builtinId="9" hidden="1"/>
    <cellStyle name="Followed Hyperlink" xfId="413" builtinId="9" hidden="1"/>
    <cellStyle name="Followed Hyperlink" xfId="515" builtinId="9" hidden="1"/>
    <cellStyle name="Followed Hyperlink" xfId="387" builtinId="9" hidden="1"/>
    <cellStyle name="Followed Hyperlink" xfId="259" builtinId="9" hidden="1"/>
    <cellStyle name="Followed Hyperlink" xfId="131" builtinId="9" hidden="1"/>
    <cellStyle name="Followed Hyperlink" xfId="2" builtinId="9" hidden="1"/>
    <cellStyle name="Followed Hyperlink" xfId="12" builtinId="9" hidden="1"/>
    <cellStyle name="Followed Hyperlink" xfId="42" builtinId="9" hidden="1"/>
    <cellStyle name="Followed Hyperlink" xfId="66" builtinId="9" hidden="1"/>
    <cellStyle name="Followed Hyperlink" xfId="99" builtinId="9" hidden="1"/>
    <cellStyle name="Followed Hyperlink" xfId="64" builtinId="9" hidden="1"/>
    <cellStyle name="Followed Hyperlink" xfId="62" builtinId="9" hidden="1"/>
    <cellStyle name="Followed Hyperlink" xfId="16" builtinId="9" hidden="1"/>
    <cellStyle name="Followed Hyperlink" xfId="44" builtinId="9" hidden="1"/>
    <cellStyle name="Followed Hyperlink" xfId="24" builtinId="9" hidden="1"/>
    <cellStyle name="Hyperlink" xfId="324" builtinId="8" hidden="1"/>
    <cellStyle name="Hyperlink" xfId="300" builtinId="8" hidden="1"/>
    <cellStyle name="Hyperlink" xfId="284" builtinId="8" hidden="1"/>
    <cellStyle name="Hyperlink" xfId="268" builtinId="8" hidden="1"/>
    <cellStyle name="Hyperlink" xfId="348" builtinId="8" hidden="1"/>
    <cellStyle name="Hyperlink" xfId="502" builtinId="8" hidden="1"/>
    <cellStyle name="Hyperlink" xfId="506" builtinId="8" hidden="1"/>
    <cellStyle name="Hyperlink" xfId="518" builtinId="8" hidden="1"/>
    <cellStyle name="Hyperlink" xfId="520" builtinId="8" hidden="1"/>
    <cellStyle name="Hyperlink" xfId="524" builtinId="8" hidden="1"/>
    <cellStyle name="Hyperlink" xfId="492" builtinId="8" hidden="1"/>
    <cellStyle name="Hyperlink" xfId="486" builtinId="8" hidden="1"/>
    <cellStyle name="Hyperlink" xfId="488" builtinId="8" hidden="1"/>
    <cellStyle name="Hyperlink" xfId="498" builtinId="8" hidden="1"/>
    <cellStyle name="Hyperlink" xfId="478" builtinId="8" hidden="1"/>
    <cellStyle name="Hyperlink" xfId="480" builtinId="8" hidden="1"/>
    <cellStyle name="Hyperlink" xfId="474" builtinId="8" hidden="1"/>
    <cellStyle name="Hyperlink" xfId="496" builtinId="8" hidden="1"/>
    <cellStyle name="Hyperlink" xfId="516" builtinId="8" hidden="1"/>
    <cellStyle name="Hyperlink" xfId="510" builtinId="8" hidden="1"/>
    <cellStyle name="Hyperlink" xfId="252" builtinId="8" hidden="1"/>
    <cellStyle name="Hyperlink" xfId="292" builtinId="8" hidden="1"/>
    <cellStyle name="Hyperlink" xfId="388" builtinId="8" hidden="1"/>
    <cellStyle name="Hyperlink" xfId="428" builtinId="8" hidden="1"/>
    <cellStyle name="Hyperlink" xfId="476" builtinId="8" hidden="1"/>
    <cellStyle name="Hyperlink" xfId="61" builtinId="8" hidden="1"/>
    <cellStyle name="Hyperlink" xfId="55" builtinId="8" hidden="1"/>
    <cellStyle name="Hyperlink" xfId="45" builtinId="8" hidden="1"/>
    <cellStyle name="Hyperlink" xfId="194" builtinId="8" hidden="1"/>
    <cellStyle name="Hyperlink" xfId="178" builtinId="8" hidden="1"/>
    <cellStyle name="Hyperlink" xfId="162" builtinId="8" hidden="1"/>
    <cellStyle name="Hyperlink" xfId="136" builtinId="8" hidden="1"/>
    <cellStyle name="Hyperlink" xfId="124" builtinId="8" hidden="1"/>
    <cellStyle name="Hyperlink" xfId="108" builtinId="8" hidden="1"/>
    <cellStyle name="Hyperlink" xfId="220" builtinId="8" hidden="1"/>
    <cellStyle name="Hyperlink" xfId="84" builtinId="8" hidden="1"/>
    <cellStyle name="Hyperlink" xfId="1" builtinId="8" hidden="1"/>
    <cellStyle name="Hyperlink" xfId="404" builtinId="8" hidden="1"/>
    <cellStyle name="Hyperlink" xfId="336" builtinId="8" hidden="1"/>
    <cellStyle name="Hyperlink" xfId="384" builtinId="8" hidden="1"/>
    <cellStyle name="Hyperlink" xfId="376" builtinId="8" hidden="1"/>
    <cellStyle name="Hyperlink" xfId="294" builtinId="8" hidden="1"/>
    <cellStyle name="Hyperlink" xfId="242" builtinId="8" hidden="1"/>
    <cellStyle name="Hyperlink" xfId="218" builtinId="8" hidden="1"/>
    <cellStyle name="Hyperlink" xfId="250" builtinId="8" hidden="1"/>
    <cellStyle name="Hyperlink" xfId="234" builtinId="8" hidden="1"/>
    <cellStyle name="Hyperlink" xfId="298" builtinId="8" hidden="1"/>
    <cellStyle name="Hyperlink" xfId="514" builtinId="8" hidden="1"/>
    <cellStyle name="Hyperlink" xfId="504" builtinId="8" hidden="1"/>
    <cellStyle name="Hyperlink" xfId="472" builtinId="8" hidden="1"/>
    <cellStyle name="Hyperlink" xfId="318" builtinId="8" hidden="1"/>
    <cellStyle name="Hyperlink" xfId="320" builtinId="8" hidden="1"/>
    <cellStyle name="Hyperlink" xfId="330" builtinId="8" hidden="1"/>
    <cellStyle name="Hyperlink" xfId="338" builtinId="8" hidden="1"/>
    <cellStyle name="Hyperlink" xfId="342" builtinId="8" hidden="1"/>
    <cellStyle name="Hyperlink" xfId="350" builtinId="8" hidden="1"/>
    <cellStyle name="Hyperlink" xfId="352" builtinId="8" hidden="1"/>
    <cellStyle name="Hyperlink" xfId="362" builtinId="8" hidden="1"/>
    <cellStyle name="Hyperlink" xfId="368" builtinId="8" hidden="1"/>
    <cellStyle name="Hyperlink" xfId="374" builtinId="8" hidden="1"/>
    <cellStyle name="Hyperlink" xfId="378" builtinId="8" hidden="1"/>
    <cellStyle name="Hyperlink" xfId="386" builtinId="8" hidden="1"/>
    <cellStyle name="Hyperlink" xfId="392" builtinId="8" hidden="1"/>
    <cellStyle name="Hyperlink" xfId="400" builtinId="8" hidden="1"/>
    <cellStyle name="Hyperlink" xfId="406" builtinId="8" hidden="1"/>
    <cellStyle name="Hyperlink" xfId="410" builtinId="8" hidden="1"/>
    <cellStyle name="Hyperlink" xfId="414" builtinId="8" hidden="1"/>
    <cellStyle name="Hyperlink" xfId="426" builtinId="8" hidden="1"/>
    <cellStyle name="Hyperlink" xfId="430" builtinId="8" hidden="1"/>
    <cellStyle name="Hyperlink" xfId="434" builtinId="8" hidden="1"/>
    <cellStyle name="Hyperlink" xfId="442" builtinId="8" hidden="1"/>
    <cellStyle name="Hyperlink" xfId="448" builtinId="8" hidden="1"/>
    <cellStyle name="Hyperlink" xfId="450" builtinId="8" hidden="1"/>
    <cellStyle name="Hyperlink" xfId="464" builtinId="8" hidden="1"/>
    <cellStyle name="Hyperlink" xfId="466" builtinId="8" hidden="1"/>
    <cellStyle name="Hyperlink" xfId="440" builtinId="8" hidden="1"/>
    <cellStyle name="Hyperlink" xfId="398" builtinId="8" hidden="1"/>
    <cellStyle name="Hyperlink" xfId="354" builtinId="8" hidden="1"/>
    <cellStyle name="Hyperlink" xfId="256" builtinId="8" hidden="1"/>
    <cellStyle name="Hyperlink" xfId="264" builtinId="8" hidden="1"/>
    <cellStyle name="Hyperlink" xfId="266" builtinId="8" hidden="1"/>
    <cellStyle name="Hyperlink" xfId="272" builtinId="8" hidden="1"/>
    <cellStyle name="Hyperlink" xfId="278" builtinId="8" hidden="1"/>
    <cellStyle name="Hyperlink" xfId="286" builtinId="8" hidden="1"/>
    <cellStyle name="Hyperlink" xfId="288" builtinId="8" hidden="1"/>
    <cellStyle name="Hyperlink" xfId="334" builtinId="8" hidden="1"/>
    <cellStyle name="Hyperlink" xfId="454" builtinId="8" hidden="1"/>
    <cellStyle name="Hyperlink" xfId="424" builtinId="8" hidden="1"/>
    <cellStyle name="Hyperlink" xfId="358" builtinId="8" hidden="1"/>
    <cellStyle name="Hyperlink" xfId="326" builtinId="8" hidden="1"/>
    <cellStyle name="Hyperlink" xfId="86" builtinId="8" hidden="1"/>
    <cellStyle name="Hyperlink" xfId="59" builtinId="8" hidden="1"/>
    <cellStyle name="Hyperlink" xfId="51" builtinId="8" hidden="1"/>
    <cellStyle name="Hyperlink" xfId="43" builtinId="8" hidden="1"/>
    <cellStyle name="Hyperlink" xfId="192" builtinId="8" hidden="1"/>
    <cellStyle name="Hyperlink" xfId="184" builtinId="8" hidden="1"/>
    <cellStyle name="Hyperlink" xfId="166" builtinId="8" hidden="1"/>
    <cellStyle name="Hyperlink" xfId="146" builtinId="8" hidden="1"/>
    <cellStyle name="Hyperlink" xfId="128" builtinId="8" hidden="1"/>
    <cellStyle name="Hyperlink" xfId="120" builtinId="8" hidden="1"/>
    <cellStyle name="Hyperlink" xfId="212" builtinId="8" hidden="1"/>
    <cellStyle name="Hyperlink" xfId="244" builtinId="8" hidden="1"/>
    <cellStyle name="Hyperlink" xfId="308" builtinId="8" hidden="1"/>
    <cellStyle name="Hyperlink" xfId="372" builtinId="8" hidden="1"/>
    <cellStyle name="Hyperlink" xfId="436" builtinId="8" hidden="1"/>
    <cellStyle name="Hyperlink" xfId="468" builtinId="8" hidden="1"/>
    <cellStyle name="Hyperlink" xfId="110" builtinId="8" hidden="1"/>
    <cellStyle name="Hyperlink" xfId="33" builtinId="8" hidden="1"/>
    <cellStyle name="Hyperlink" xfId="39" builtinId="8" hidden="1"/>
    <cellStyle name="Hyperlink" xfId="11" builtinId="8" hidden="1"/>
    <cellStyle name="Hyperlink" xfId="17" builtinId="8" hidden="1"/>
    <cellStyle name="Hyperlink" xfId="5" builtinId="8" hidden="1"/>
    <cellStyle name="Hyperlink" xfId="3" builtinId="8" hidden="1"/>
    <cellStyle name="Hyperlink" xfId="35" builtinId="8" hidden="1"/>
    <cellStyle name="Hyperlink" xfId="23" builtinId="8" hidden="1"/>
    <cellStyle name="Hyperlink" xfId="67" builtinId="8" hidden="1"/>
    <cellStyle name="Hyperlink" xfId="19" builtinId="8" hidden="1"/>
    <cellStyle name="Hyperlink" xfId="21" builtinId="8" hidden="1"/>
    <cellStyle name="Hyperlink" xfId="29" builtinId="8" hidden="1"/>
    <cellStyle name="Hyperlink" xfId="79" builtinId="8" hidden="1"/>
    <cellStyle name="Hyperlink" xfId="82" builtinId="8" hidden="1"/>
    <cellStyle name="Hyperlink" xfId="71" builtinId="8" hidden="1"/>
    <cellStyle name="Hyperlink" xfId="75" builtinId="8" hidden="1"/>
    <cellStyle name="Hyperlink" xfId="27" builtinId="8" hidden="1"/>
    <cellStyle name="Hyperlink" xfId="15" builtinId="8" hidden="1"/>
    <cellStyle name="Hyperlink" xfId="7" builtinId="8" hidden="1"/>
    <cellStyle name="Hyperlink" xfId="9" builtinId="8" hidden="1"/>
    <cellStyle name="Hyperlink" xfId="500" builtinId="8" hidden="1"/>
    <cellStyle name="Hyperlink" xfId="340" builtinId="8" hidden="1"/>
    <cellStyle name="Hyperlink" xfId="92" builtinId="8" hidden="1"/>
    <cellStyle name="Hyperlink" xfId="156" builtinId="8" hidden="1"/>
    <cellStyle name="Hyperlink" xfId="196" builtinId="8" hidden="1"/>
    <cellStyle name="Hyperlink" xfId="77" builtinId="8" hidden="1"/>
    <cellStyle name="Hyperlink" xfId="390" builtinId="8" hidden="1"/>
    <cellStyle name="Hyperlink" xfId="282" builtinId="8" hidden="1"/>
    <cellStyle name="Hyperlink" xfId="274" builtinId="8" hidden="1"/>
    <cellStyle name="Hyperlink" xfId="262" builtinId="8" hidden="1"/>
    <cellStyle name="Hyperlink" xfId="418" builtinId="8" hidden="1"/>
    <cellStyle name="Hyperlink" xfId="458" builtinId="8" hidden="1"/>
    <cellStyle name="Hyperlink" xfId="438" builtinId="8" hidden="1"/>
    <cellStyle name="Hyperlink" xfId="416" builtinId="8" hidden="1"/>
    <cellStyle name="Hyperlink" xfId="402" builtinId="8" hidden="1"/>
    <cellStyle name="Hyperlink" xfId="382" builtinId="8" hidden="1"/>
    <cellStyle name="Hyperlink" xfId="366" builtinId="8" hidden="1"/>
    <cellStyle name="Hyperlink" xfId="344" builtinId="8" hidden="1"/>
    <cellStyle name="Hyperlink" xfId="328" builtinId="8" hidden="1"/>
    <cellStyle name="Hyperlink" xfId="494" builtinId="8" hidden="1"/>
    <cellStyle name="Hyperlink" xfId="312" builtinId="8" hidden="1"/>
    <cellStyle name="Hyperlink" xfId="202" builtinId="8" hidden="1"/>
    <cellStyle name="Hyperlink" xfId="432" builtinId="8" hidden="1"/>
    <cellStyle name="Hyperlink" xfId="174" builtinId="8" hidden="1"/>
    <cellStyle name="Hyperlink" xfId="96" builtinId="8" hidden="1"/>
    <cellStyle name="Hyperlink" xfId="152" builtinId="8" hidden="1"/>
    <cellStyle name="Hyperlink" xfId="164" builtinId="8" hidden="1"/>
    <cellStyle name="Hyperlink" xfId="142" builtinId="8" hidden="1"/>
    <cellStyle name="Hyperlink" xfId="332" builtinId="8" hidden="1"/>
    <cellStyle name="Hyperlink" xfId="522" builtinId="8" hidden="1"/>
    <cellStyle name="Hyperlink" xfId="470" builtinId="8" hidden="1"/>
    <cellStyle name="Hyperlink" xfId="490" builtinId="8" hidden="1"/>
    <cellStyle name="Hyperlink" xfId="508" builtinId="8" hidden="1"/>
    <cellStyle name="Hyperlink" xfId="512" builtinId="8" hidden="1"/>
    <cellStyle name="Hyperlink" xfId="260" builtinId="8" hidden="1"/>
    <cellStyle name="Hyperlink" xfId="316" builtinId="8" hidden="1"/>
    <cellStyle name="Hyperlink" xfId="13" builtinId="8" hidden="1"/>
    <cellStyle name="Hyperlink" xfId="37" builtinId="8" hidden="1"/>
    <cellStyle name="Hyperlink" xfId="25" builtinId="8" hidden="1"/>
    <cellStyle name="Hyperlink" xfId="73" builtinId="8" hidden="1"/>
    <cellStyle name="Hyperlink" xfId="236" builtinId="8" hidden="1"/>
    <cellStyle name="Hyperlink" xfId="228" builtinId="8" hidden="1"/>
    <cellStyle name="Hyperlink" xfId="88" builtinId="8" hidden="1"/>
    <cellStyle name="Hyperlink" xfId="90" builtinId="8" hidden="1"/>
    <cellStyle name="Hyperlink" xfId="98" builtinId="8" hidden="1"/>
    <cellStyle name="Hyperlink" xfId="104" builtinId="8" hidden="1"/>
    <cellStyle name="Hyperlink" xfId="106" builtinId="8" hidden="1"/>
    <cellStyle name="Hyperlink" xfId="112" builtinId="8" hidden="1"/>
    <cellStyle name="Hyperlink" xfId="114" builtinId="8" hidden="1"/>
    <cellStyle name="Hyperlink" xfId="126" builtinId="8" hidden="1"/>
    <cellStyle name="Hyperlink" xfId="130" builtinId="8" hidden="1"/>
    <cellStyle name="Hyperlink" xfId="134" builtinId="8" hidden="1"/>
    <cellStyle name="Hyperlink" xfId="140" builtinId="8" hidden="1"/>
    <cellStyle name="Hyperlink" xfId="144" builtinId="8" hidden="1"/>
    <cellStyle name="Hyperlink" xfId="150" builtinId="8" hidden="1"/>
    <cellStyle name="Hyperlink" xfId="154" builtinId="8" hidden="1"/>
    <cellStyle name="Hyperlink" xfId="160" builtinId="8" hidden="1"/>
    <cellStyle name="Hyperlink" xfId="170" builtinId="8" hidden="1"/>
    <cellStyle name="Hyperlink" xfId="172" builtinId="8" hidden="1"/>
    <cellStyle name="Hyperlink" xfId="176" builtinId="8" hidden="1"/>
    <cellStyle name="Hyperlink" xfId="182" builtinId="8" hidden="1"/>
    <cellStyle name="Hyperlink" xfId="186" builtinId="8" hidden="1"/>
    <cellStyle name="Hyperlink" xfId="188" builtinId="8" hidden="1"/>
    <cellStyle name="Hyperlink" xfId="200" builtinId="8" hidden="1"/>
    <cellStyle name="Hyperlink" xfId="180" builtinId="8" hidden="1"/>
    <cellStyle name="Hyperlink" xfId="148" builtinId="8" hidden="1"/>
    <cellStyle name="Hyperlink" xfId="116" builtinId="8" hidden="1"/>
    <cellStyle name="Hyperlink" xfId="41" builtinId="8" hidden="1"/>
    <cellStyle name="Hyperlink" xfId="47" builtinId="8" hidden="1"/>
    <cellStyle name="Hyperlink" xfId="49" builtinId="8" hidden="1"/>
    <cellStyle name="Hyperlink" xfId="57" builtinId="8" hidden="1"/>
    <cellStyle name="Hyperlink" xfId="63" builtinId="8" hidden="1"/>
    <cellStyle name="Hyperlink" xfId="65" builtinId="8" hidden="1"/>
    <cellStyle name="Hyperlink" xfId="100" builtinId="8" hidden="1"/>
    <cellStyle name="Hyperlink" xfId="190" builtinId="8" hidden="1"/>
    <cellStyle name="Hyperlink" xfId="168" builtinId="8" hidden="1"/>
    <cellStyle name="Hyperlink" xfId="118" builtinId="8" hidden="1"/>
    <cellStyle name="Hyperlink" xfId="484" builtinId="8" hidden="1"/>
    <cellStyle name="Hyperlink" xfId="460" builtinId="8" hidden="1"/>
    <cellStyle name="Hyperlink" xfId="452" builtinId="8" hidden="1"/>
    <cellStyle name="Hyperlink" xfId="444" builtinId="8" hidden="1"/>
    <cellStyle name="Hyperlink" xfId="420" builtinId="8" hidden="1"/>
    <cellStyle name="Hyperlink" xfId="412" builtinId="8" hidden="1"/>
    <cellStyle name="Hyperlink" xfId="396" builtinId="8" hidden="1"/>
    <cellStyle name="Hyperlink" xfId="364" builtinId="8" hidden="1"/>
    <cellStyle name="Hyperlink" xfId="356" builtinId="8" hidden="1"/>
    <cellStyle name="Hyperlink" xfId="380" builtinId="8" hidden="1"/>
    <cellStyle name="Hyperlink" xfId="94" builtinId="8" hidden="1"/>
    <cellStyle name="Hyperlink" xfId="53" builtinId="8" hidden="1"/>
    <cellStyle name="Hyperlink" xfId="198" builtinId="8" hidden="1"/>
    <cellStyle name="Hyperlink" xfId="158" builtinId="8" hidden="1"/>
    <cellStyle name="Hyperlink" xfId="122" builtinId="8" hidden="1"/>
    <cellStyle name="Hyperlink" xfId="204" builtinId="8" hidden="1"/>
    <cellStyle name="Hyperlink" xfId="314" builtinId="8" hidden="1"/>
    <cellStyle name="Hyperlink" xfId="304" builtinId="8" hidden="1"/>
    <cellStyle name="Hyperlink" xfId="280" builtinId="8" hidden="1"/>
    <cellStyle name="Hyperlink" xfId="270" builtinId="8" hidden="1"/>
    <cellStyle name="Hyperlink" xfId="258" builtinId="8" hidden="1"/>
    <cellStyle name="Hyperlink" xfId="462" builtinId="8" hidden="1"/>
    <cellStyle name="Hyperlink" xfId="456" builtinId="8" hidden="1"/>
    <cellStyle name="Hyperlink" xfId="446" builtinId="8" hidden="1"/>
    <cellStyle name="Hyperlink" xfId="422" builtinId="8" hidden="1"/>
    <cellStyle name="Hyperlink" xfId="408" builtinId="8" hidden="1"/>
    <cellStyle name="Hyperlink" xfId="394" builtinId="8" hidden="1"/>
    <cellStyle name="Hyperlink" xfId="370" builtinId="8" hidden="1"/>
    <cellStyle name="Hyperlink" xfId="360" builtinId="8" hidden="1"/>
    <cellStyle name="Hyperlink" xfId="322" builtinId="8" hidden="1"/>
    <cellStyle name="Hyperlink" xfId="482" builtinId="8" hidden="1"/>
    <cellStyle name="Hyperlink" xfId="526" builtinId="8" hidden="1"/>
    <cellStyle name="Hyperlink" xfId="276" builtinId="8" hidden="1"/>
    <cellStyle name="Hyperlink" xfId="102" builtinId="8" hidden="1"/>
    <cellStyle name="Hyperlink" xfId="138" builtinId="8" hidden="1"/>
    <cellStyle name="Hyperlink" xfId="132" builtinId="8" hidden="1"/>
    <cellStyle name="Hyperlink" xfId="69" builtinId="8" hidden="1"/>
    <cellStyle name="Hyperlink" xfId="31" builtinId="8" hidden="1"/>
    <cellStyle name="Hyperlink" xfId="346" builtinId="8" hidden="1"/>
    <cellStyle name="Hyperlink" xfId="246" builtinId="8" hidden="1"/>
    <cellStyle name="Hyperlink" xfId="254" builtinId="8" hidden="1"/>
    <cellStyle name="Hyperlink" xfId="214" builtinId="8" hidden="1"/>
    <cellStyle name="Hyperlink" xfId="216" builtinId="8" hidden="1"/>
    <cellStyle name="Hyperlink" xfId="224" builtinId="8" hidden="1"/>
    <cellStyle name="Hyperlink" xfId="208" builtinId="8" hidden="1"/>
    <cellStyle name="Hyperlink" xfId="210" builtinId="8" hidden="1"/>
    <cellStyle name="Hyperlink" xfId="206" builtinId="8" hidden="1"/>
    <cellStyle name="Hyperlink" xfId="248" builtinId="8" hidden="1"/>
    <cellStyle name="Hyperlink" xfId="232" builtinId="8" hidden="1"/>
    <cellStyle name="Hyperlink" xfId="222" builtinId="8" hidden="1"/>
    <cellStyle name="Hyperlink" xfId="290" builtinId="8" hidden="1"/>
    <cellStyle name="Hyperlink" xfId="226" builtinId="8" hidden="1"/>
    <cellStyle name="Hyperlink" xfId="230" builtinId="8" hidden="1"/>
    <cellStyle name="Hyperlink" xfId="238" builtinId="8" hidden="1"/>
    <cellStyle name="Hyperlink" xfId="240" builtinId="8" hidden="1"/>
    <cellStyle name="Hyperlink" xfId="306" builtinId="8" hidden="1"/>
    <cellStyle name="Hyperlink" xfId="310" builtinId="8" hidden="1"/>
    <cellStyle name="Hyperlink" xfId="302" builtinId="8" hidden="1"/>
    <cellStyle name="Hyperlink" xfId="296" builtinId="8" hidden="1"/>
    <cellStyle name="Normal" xfId="0" builtinId="0"/>
    <cellStyle name="Percent" xfId="81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82"/>
  <sheetViews>
    <sheetView tabSelected="1" zoomScale="75" zoomScaleNormal="75" zoomScalePageLayoutView="75" workbookViewId="0" xr3:uid="{AEA406A1-0E4B-5B11-9CD5-51D6E497D94C}">
      <pane ySplit="2" topLeftCell="C3" activePane="bottomLeft" state="frozen"/>
      <selection pane="bottomLeft" activeCell="M7" sqref="M7"/>
    </sheetView>
  </sheetViews>
  <sheetFormatPr defaultColWidth="10.875" defaultRowHeight="15.75"/>
  <cols>
    <col min="1" max="1" width="50.375" style="13" customWidth="1"/>
    <col min="2" max="17" width="10" style="14" customWidth="1"/>
    <col min="18" max="18" width="10" style="15" customWidth="1"/>
    <col min="19" max="19" width="11.625" style="15" customWidth="1"/>
    <col min="20" max="21" width="10.875" style="15"/>
    <col min="22" max="16384" width="10.875" style="13"/>
  </cols>
  <sheetData>
    <row r="1" spans="1:21" ht="21">
      <c r="A1" s="20"/>
      <c r="B1" s="14" t="s">
        <v>0</v>
      </c>
      <c r="C1" s="14" t="s">
        <v>0</v>
      </c>
      <c r="D1" s="14" t="s">
        <v>1</v>
      </c>
      <c r="E1" s="14" t="s">
        <v>1</v>
      </c>
      <c r="F1" s="14" t="s">
        <v>2</v>
      </c>
      <c r="G1" s="14" t="s">
        <v>2</v>
      </c>
      <c r="H1" s="14" t="s">
        <v>3</v>
      </c>
      <c r="I1" s="14" t="s">
        <v>3</v>
      </c>
      <c r="J1" s="14" t="s">
        <v>4</v>
      </c>
      <c r="K1" s="14" t="s">
        <v>4</v>
      </c>
      <c r="L1" s="14" t="s">
        <v>5</v>
      </c>
      <c r="M1" s="14" t="s">
        <v>5</v>
      </c>
      <c r="N1" s="14" t="s">
        <v>6</v>
      </c>
      <c r="O1" s="14" t="s">
        <v>6</v>
      </c>
      <c r="P1" s="14" t="s">
        <v>7</v>
      </c>
      <c r="Q1" s="14" t="s">
        <v>7</v>
      </c>
    </row>
    <row r="2" spans="1:21" ht="31.5">
      <c r="B2" s="2" t="s">
        <v>8</v>
      </c>
      <c r="C2" s="2" t="s">
        <v>9</v>
      </c>
      <c r="D2" s="2" t="s">
        <v>8</v>
      </c>
      <c r="E2" s="2" t="s">
        <v>9</v>
      </c>
      <c r="F2" s="2" t="s">
        <v>8</v>
      </c>
      <c r="G2" s="2" t="s">
        <v>9</v>
      </c>
      <c r="H2" s="2" t="s">
        <v>8</v>
      </c>
      <c r="I2" s="2" t="s">
        <v>9</v>
      </c>
      <c r="J2" s="2" t="s">
        <v>8</v>
      </c>
      <c r="K2" s="2" t="s">
        <v>9</v>
      </c>
      <c r="L2" s="2" t="s">
        <v>8</v>
      </c>
      <c r="M2" s="2" t="s">
        <v>9</v>
      </c>
      <c r="N2" s="2" t="s">
        <v>8</v>
      </c>
      <c r="O2" s="2" t="s">
        <v>9</v>
      </c>
      <c r="P2" s="2" t="s">
        <v>8</v>
      </c>
      <c r="Q2" s="2" t="s">
        <v>9</v>
      </c>
      <c r="R2" s="3" t="s">
        <v>10</v>
      </c>
      <c r="S2" s="3" t="s">
        <v>11</v>
      </c>
      <c r="T2" s="3" t="s">
        <v>12</v>
      </c>
      <c r="U2" s="3" t="s">
        <v>13</v>
      </c>
    </row>
    <row r="3" spans="1:21">
      <c r="A3" s="1" t="s">
        <v>14</v>
      </c>
      <c r="R3" s="3"/>
      <c r="T3" s="3"/>
    </row>
    <row r="4" spans="1:21" s="12" customFormat="1">
      <c r="A4" s="12" t="s">
        <v>15</v>
      </c>
      <c r="B4" s="16"/>
      <c r="C4" s="16"/>
      <c r="D4" s="21">
        <v>100</v>
      </c>
      <c r="E4" s="21">
        <v>100</v>
      </c>
      <c r="F4" s="21">
        <v>0</v>
      </c>
      <c r="G4" s="21">
        <v>0</v>
      </c>
      <c r="H4" s="17">
        <v>150</v>
      </c>
      <c r="I4" s="17">
        <v>170</v>
      </c>
      <c r="J4" s="17">
        <v>200</v>
      </c>
      <c r="K4" s="17">
        <v>250</v>
      </c>
      <c r="L4" s="17">
        <v>300</v>
      </c>
      <c r="M4" s="17">
        <v>350</v>
      </c>
      <c r="N4" s="17">
        <v>0</v>
      </c>
      <c r="O4" s="17">
        <v>0</v>
      </c>
      <c r="P4" s="17">
        <v>0</v>
      </c>
      <c r="Q4" s="17">
        <v>0</v>
      </c>
      <c r="R4" s="4"/>
      <c r="S4" s="18"/>
      <c r="T4" s="4"/>
      <c r="U4" s="18"/>
    </row>
    <row r="5" spans="1:21" s="12" customFormat="1">
      <c r="A5" s="12" t="s">
        <v>16</v>
      </c>
      <c r="B5" s="16"/>
      <c r="C5" s="16"/>
      <c r="D5" s="21">
        <v>0</v>
      </c>
      <c r="E5" s="21">
        <v>0</v>
      </c>
      <c r="F5" s="21">
        <v>0</v>
      </c>
      <c r="G5" s="21">
        <v>0</v>
      </c>
      <c r="H5" s="17">
        <v>50</v>
      </c>
      <c r="I5" s="17">
        <v>45</v>
      </c>
      <c r="J5" s="17">
        <v>50</v>
      </c>
      <c r="K5" s="17">
        <v>30</v>
      </c>
      <c r="L5" s="17">
        <v>50</v>
      </c>
      <c r="M5" s="17">
        <v>20</v>
      </c>
      <c r="N5" s="17">
        <v>0</v>
      </c>
      <c r="O5" s="17">
        <v>0</v>
      </c>
      <c r="P5" s="17">
        <v>0</v>
      </c>
      <c r="Q5" s="17">
        <v>0</v>
      </c>
      <c r="R5" s="4"/>
      <c r="S5" s="18"/>
      <c r="T5" s="4"/>
      <c r="U5" s="18"/>
    </row>
    <row r="6" spans="1:21" s="12" customFormat="1">
      <c r="A6" s="12" t="s">
        <v>17</v>
      </c>
      <c r="B6" s="16"/>
      <c r="C6" s="16"/>
      <c r="D6" s="21">
        <v>10</v>
      </c>
      <c r="E6" s="21">
        <v>5</v>
      </c>
      <c r="F6" s="21">
        <v>0</v>
      </c>
      <c r="G6" s="21">
        <v>0</v>
      </c>
      <c r="H6" s="17">
        <v>100</v>
      </c>
      <c r="I6" s="17">
        <v>110</v>
      </c>
      <c r="J6" s="17">
        <v>80</v>
      </c>
      <c r="K6" s="17">
        <v>50</v>
      </c>
      <c r="L6" s="17">
        <v>50</v>
      </c>
      <c r="M6" s="17">
        <v>50</v>
      </c>
      <c r="N6" s="17">
        <v>0</v>
      </c>
      <c r="O6" s="17">
        <v>0</v>
      </c>
      <c r="P6" s="17">
        <v>0</v>
      </c>
      <c r="Q6" s="17">
        <v>0</v>
      </c>
      <c r="R6" s="4"/>
      <c r="S6" s="18"/>
      <c r="T6" s="4"/>
      <c r="U6" s="18"/>
    </row>
    <row r="7" spans="1:21" s="12" customFormat="1">
      <c r="A7" s="12" t="s">
        <v>18</v>
      </c>
      <c r="B7" s="16"/>
      <c r="C7" s="17">
        <v>100</v>
      </c>
      <c r="D7" s="21">
        <v>60</v>
      </c>
      <c r="E7" s="16">
        <f>E10-E4+E5-E8</f>
        <v>55</v>
      </c>
      <c r="F7" s="17">
        <v>0</v>
      </c>
      <c r="G7" s="16">
        <f>G10-G4+G5-G8</f>
        <v>0</v>
      </c>
      <c r="H7" s="17">
        <v>80</v>
      </c>
      <c r="I7" s="16">
        <f>I10-I4+I5-I8</f>
        <v>135</v>
      </c>
      <c r="J7" s="17">
        <v>150</v>
      </c>
      <c r="K7" s="16">
        <f>K10-K4+K5-K8</f>
        <v>40</v>
      </c>
      <c r="L7" s="17">
        <v>100</v>
      </c>
      <c r="M7" s="16">
        <f>M10-M4+M5-M8</f>
        <v>50</v>
      </c>
      <c r="N7" s="17">
        <v>0</v>
      </c>
      <c r="O7" s="16">
        <f>O10-O4+O5-O8</f>
        <v>0</v>
      </c>
      <c r="P7" s="17">
        <v>0</v>
      </c>
      <c r="Q7" s="16">
        <f>Q10-Q4+Q5-Q8</f>
        <v>0</v>
      </c>
      <c r="R7" s="4"/>
      <c r="S7" s="18"/>
      <c r="T7" s="4"/>
      <c r="U7" s="18"/>
    </row>
    <row r="8" spans="1:21" s="12" customFormat="1">
      <c r="A8" s="12" t="s">
        <v>19</v>
      </c>
      <c r="B8" s="16"/>
      <c r="C8" s="16"/>
      <c r="D8" s="21">
        <v>50</v>
      </c>
      <c r="E8" s="17">
        <v>35</v>
      </c>
      <c r="F8" s="17">
        <v>0</v>
      </c>
      <c r="G8" s="17">
        <v>0</v>
      </c>
      <c r="H8" s="17">
        <v>100</v>
      </c>
      <c r="I8" s="17">
        <v>90</v>
      </c>
      <c r="J8" s="17">
        <v>200</v>
      </c>
      <c r="K8" s="17">
        <v>190</v>
      </c>
      <c r="L8" s="17">
        <v>250</v>
      </c>
      <c r="M8" s="17">
        <v>290</v>
      </c>
      <c r="N8" s="17">
        <v>0</v>
      </c>
      <c r="O8" s="17">
        <v>0</v>
      </c>
      <c r="P8" s="17">
        <v>0</v>
      </c>
      <c r="Q8" s="17">
        <v>0</v>
      </c>
      <c r="R8" s="4">
        <f>D8+F8+H8+J8+L8+N8+P8</f>
        <v>600</v>
      </c>
      <c r="S8" s="18"/>
      <c r="T8" s="4">
        <f>E8+G8+I8+K8+M8+O8+Q8</f>
        <v>605</v>
      </c>
      <c r="U8" s="18"/>
    </row>
    <row r="9" spans="1:21" s="12" customFormat="1">
      <c r="A9" s="12" t="s">
        <v>20</v>
      </c>
      <c r="B9" s="16"/>
      <c r="C9" s="16">
        <f>C7</f>
        <v>100</v>
      </c>
      <c r="D9" s="16">
        <f t="shared" ref="D9:Q9" si="0">D7+D6</f>
        <v>70</v>
      </c>
      <c r="E9" s="16">
        <f t="shared" si="0"/>
        <v>60</v>
      </c>
      <c r="F9" s="16">
        <f t="shared" si="0"/>
        <v>0</v>
      </c>
      <c r="G9" s="16">
        <f t="shared" si="0"/>
        <v>0</v>
      </c>
      <c r="H9" s="16">
        <f t="shared" si="0"/>
        <v>180</v>
      </c>
      <c r="I9" s="16">
        <f t="shared" si="0"/>
        <v>245</v>
      </c>
      <c r="J9" s="16">
        <v>200</v>
      </c>
      <c r="K9" s="16">
        <v>170</v>
      </c>
      <c r="L9" s="16">
        <f t="shared" si="0"/>
        <v>150</v>
      </c>
      <c r="M9" s="16">
        <f t="shared" si="0"/>
        <v>100</v>
      </c>
      <c r="N9" s="16">
        <f t="shared" si="0"/>
        <v>0</v>
      </c>
      <c r="O9" s="16">
        <f t="shared" si="0"/>
        <v>0</v>
      </c>
      <c r="P9" s="16">
        <f t="shared" si="0"/>
        <v>0</v>
      </c>
      <c r="Q9" s="16">
        <f t="shared" si="0"/>
        <v>0</v>
      </c>
      <c r="R9" s="4">
        <f t="shared" ref="R9:R10" si="1">D9+F9+H9+J9+L9+N9+P9</f>
        <v>600</v>
      </c>
      <c r="S9" s="18"/>
      <c r="T9" s="4">
        <f t="shared" ref="T9:T10" si="2">E9+G9+I9+K9+M9+O9+Q9</f>
        <v>575</v>
      </c>
      <c r="U9" s="18"/>
    </row>
    <row r="10" spans="1:21" s="12" customFormat="1">
      <c r="A10" s="12" t="s">
        <v>21</v>
      </c>
      <c r="B10" s="16"/>
      <c r="C10" s="16">
        <f>C9</f>
        <v>100</v>
      </c>
      <c r="D10" s="16">
        <f>D9+D4-D5-D6+D8</f>
        <v>210</v>
      </c>
      <c r="E10" s="17">
        <v>190</v>
      </c>
      <c r="F10" s="16">
        <f>F9+F4-F5-F6+F8</f>
        <v>0</v>
      </c>
      <c r="G10" s="17">
        <v>0</v>
      </c>
      <c r="H10" s="16">
        <f>H9+H4-H5-H6+H8</f>
        <v>280</v>
      </c>
      <c r="I10" s="17">
        <v>350</v>
      </c>
      <c r="J10" s="16">
        <f>J9+J4-J5-J6+J8</f>
        <v>470</v>
      </c>
      <c r="K10" s="17">
        <v>450</v>
      </c>
      <c r="L10" s="16">
        <f>L9+L4-L5-L6+L8</f>
        <v>600</v>
      </c>
      <c r="M10" s="17">
        <v>670</v>
      </c>
      <c r="N10" s="16">
        <f>N9+N4-N5-N6+N8</f>
        <v>0</v>
      </c>
      <c r="O10" s="17">
        <v>0</v>
      </c>
      <c r="P10" s="16">
        <f>P9+P4-P5-P6+P8</f>
        <v>0</v>
      </c>
      <c r="Q10" s="17">
        <v>0</v>
      </c>
      <c r="R10" s="4">
        <f t="shared" si="1"/>
        <v>1560</v>
      </c>
      <c r="S10" s="18"/>
      <c r="T10" s="4">
        <f t="shared" si="2"/>
        <v>1660</v>
      </c>
      <c r="U10" s="18"/>
    </row>
    <row r="11" spans="1:21" s="12" customFormat="1">
      <c r="A11" s="12" t="s">
        <v>22</v>
      </c>
      <c r="B11" s="16"/>
      <c r="C11" s="16"/>
      <c r="D11" s="17">
        <v>170</v>
      </c>
      <c r="E11" s="17">
        <v>130</v>
      </c>
      <c r="F11" s="17">
        <v>0</v>
      </c>
      <c r="G11" s="17">
        <v>0</v>
      </c>
      <c r="H11" s="17">
        <v>200</v>
      </c>
      <c r="I11" s="17">
        <v>220</v>
      </c>
      <c r="J11" s="17">
        <v>380</v>
      </c>
      <c r="K11" s="17">
        <v>400</v>
      </c>
      <c r="L11" s="17">
        <v>500</v>
      </c>
      <c r="M11" s="17">
        <v>520</v>
      </c>
      <c r="N11" s="17">
        <v>0</v>
      </c>
      <c r="O11" s="17">
        <v>0</v>
      </c>
      <c r="P11" s="17">
        <v>0</v>
      </c>
      <c r="Q11" s="17">
        <v>0</v>
      </c>
      <c r="R11" s="4"/>
      <c r="S11" s="18"/>
      <c r="T11" s="4"/>
      <c r="U11" s="18"/>
    </row>
    <row r="12" spans="1:21" s="12" customFormat="1" ht="31.5">
      <c r="A12" s="5" t="s">
        <v>23</v>
      </c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6" t="s">
        <v>10</v>
      </c>
      <c r="S12" s="6" t="s">
        <v>11</v>
      </c>
      <c r="T12" s="6" t="s">
        <v>12</v>
      </c>
      <c r="U12" s="6" t="s">
        <v>13</v>
      </c>
    </row>
    <row r="13" spans="1:21" s="12" customFormat="1">
      <c r="A13" s="12" t="s">
        <v>24</v>
      </c>
      <c r="B13" s="16"/>
      <c r="C13" s="17">
        <v>10</v>
      </c>
      <c r="D13" s="16"/>
      <c r="E13" s="17">
        <v>15</v>
      </c>
      <c r="F13" s="16"/>
      <c r="G13" s="17">
        <v>0</v>
      </c>
      <c r="H13" s="16"/>
      <c r="I13" s="17">
        <v>12</v>
      </c>
      <c r="J13" s="16"/>
      <c r="K13" s="17">
        <v>12</v>
      </c>
      <c r="L13" s="16"/>
      <c r="M13" s="17">
        <v>13</v>
      </c>
      <c r="N13" s="16"/>
      <c r="O13" s="17">
        <v>0</v>
      </c>
      <c r="P13" s="16"/>
      <c r="Q13" s="17">
        <v>0</v>
      </c>
      <c r="R13" s="4"/>
      <c r="S13" s="19"/>
      <c r="T13" s="4">
        <f t="shared" ref="T13:T24" si="3">E13+G13+I13+K13+M13+O13+Q13</f>
        <v>52</v>
      </c>
      <c r="U13" s="19">
        <f t="shared" ref="U13:U24" si="4">T13/$T$25</f>
        <v>8.4690553745928335E-2</v>
      </c>
    </row>
    <row r="14" spans="1:21" s="12" customFormat="1">
      <c r="A14" s="12" t="s">
        <v>25</v>
      </c>
      <c r="B14" s="17">
        <v>30</v>
      </c>
      <c r="C14" s="17">
        <v>16</v>
      </c>
      <c r="D14" s="21">
        <v>15</v>
      </c>
      <c r="E14" s="21">
        <v>13</v>
      </c>
      <c r="F14" s="21">
        <v>0</v>
      </c>
      <c r="G14" s="21">
        <v>0</v>
      </c>
      <c r="H14" s="21">
        <v>15</v>
      </c>
      <c r="I14" s="21">
        <v>14</v>
      </c>
      <c r="J14" s="21">
        <v>15</v>
      </c>
      <c r="K14" s="21">
        <v>13</v>
      </c>
      <c r="L14" s="17">
        <v>15</v>
      </c>
      <c r="M14" s="17">
        <v>11</v>
      </c>
      <c r="N14" s="17">
        <v>0</v>
      </c>
      <c r="O14" s="17">
        <v>0</v>
      </c>
      <c r="P14" s="17">
        <v>0</v>
      </c>
      <c r="Q14" s="17">
        <v>0</v>
      </c>
      <c r="R14" s="4">
        <f t="shared" ref="R14:R24" si="5">D14+F14+H14+J14+L14+N14+P14</f>
        <v>60</v>
      </c>
      <c r="S14" s="19">
        <f t="shared" ref="S14:S24" si="6">R14/$R$25</f>
        <v>9.4488188976377951E-2</v>
      </c>
      <c r="T14" s="4">
        <f t="shared" si="3"/>
        <v>51</v>
      </c>
      <c r="U14" s="19">
        <f t="shared" si="4"/>
        <v>8.3061889250814328E-2</v>
      </c>
    </row>
    <row r="15" spans="1:21" s="12" customFormat="1">
      <c r="A15" s="12" t="s">
        <v>26</v>
      </c>
      <c r="B15" s="17">
        <v>30</v>
      </c>
      <c r="C15" s="17">
        <v>20</v>
      </c>
      <c r="D15" s="21">
        <v>20</v>
      </c>
      <c r="E15" s="21">
        <v>14</v>
      </c>
      <c r="F15" s="21">
        <v>0</v>
      </c>
      <c r="G15" s="21">
        <v>0</v>
      </c>
      <c r="H15" s="21">
        <v>15</v>
      </c>
      <c r="I15" s="21">
        <v>15</v>
      </c>
      <c r="J15" s="21">
        <v>20</v>
      </c>
      <c r="K15" s="21">
        <v>18</v>
      </c>
      <c r="L15" s="17">
        <v>20</v>
      </c>
      <c r="M15" s="17">
        <v>18</v>
      </c>
      <c r="N15" s="17">
        <v>0</v>
      </c>
      <c r="O15" s="17">
        <v>0</v>
      </c>
      <c r="P15" s="17">
        <v>0</v>
      </c>
      <c r="Q15" s="17">
        <v>0</v>
      </c>
      <c r="R15" s="4">
        <f t="shared" si="5"/>
        <v>75</v>
      </c>
      <c r="S15" s="19">
        <f t="shared" si="6"/>
        <v>0.11811023622047244</v>
      </c>
      <c r="T15" s="4">
        <f t="shared" si="3"/>
        <v>65</v>
      </c>
      <c r="U15" s="19">
        <f t="shared" si="4"/>
        <v>0.10586319218241043</v>
      </c>
    </row>
    <row r="16" spans="1:21" s="12" customFormat="1">
      <c r="A16" s="12" t="s">
        <v>27</v>
      </c>
      <c r="B16" s="16"/>
      <c r="C16" s="16"/>
      <c r="D16" s="22">
        <v>5</v>
      </c>
      <c r="E16" s="22">
        <v>4</v>
      </c>
      <c r="F16" s="22">
        <v>0</v>
      </c>
      <c r="G16" s="22">
        <v>0</v>
      </c>
      <c r="H16" s="22">
        <v>5</v>
      </c>
      <c r="I16" s="22">
        <v>3</v>
      </c>
      <c r="J16" s="22">
        <v>10</v>
      </c>
      <c r="K16" s="22">
        <v>5</v>
      </c>
      <c r="L16" s="17">
        <v>10</v>
      </c>
      <c r="M16" s="17">
        <v>5</v>
      </c>
      <c r="N16" s="17">
        <v>0</v>
      </c>
      <c r="O16" s="17">
        <v>0</v>
      </c>
      <c r="P16" s="17">
        <v>0</v>
      </c>
      <c r="Q16" s="17">
        <v>0</v>
      </c>
      <c r="R16" s="4">
        <f t="shared" si="5"/>
        <v>30</v>
      </c>
      <c r="S16" s="19">
        <f t="shared" si="6"/>
        <v>4.7244094488188976E-2</v>
      </c>
      <c r="T16" s="4">
        <f t="shared" si="3"/>
        <v>17</v>
      </c>
      <c r="U16" s="19">
        <f t="shared" si="4"/>
        <v>2.7687296416938109E-2</v>
      </c>
    </row>
    <row r="17" spans="1:21" s="12" customFormat="1">
      <c r="A17" s="12" t="s">
        <v>28</v>
      </c>
      <c r="B17" s="17">
        <v>30</v>
      </c>
      <c r="C17" s="17">
        <v>35</v>
      </c>
      <c r="D17" s="21">
        <v>45</v>
      </c>
      <c r="E17" s="21">
        <v>40</v>
      </c>
      <c r="F17" s="21">
        <v>0</v>
      </c>
      <c r="G17" s="21">
        <v>0</v>
      </c>
      <c r="H17" s="21">
        <v>45</v>
      </c>
      <c r="I17" s="21">
        <v>40</v>
      </c>
      <c r="J17" s="21">
        <v>30</v>
      </c>
      <c r="K17" s="21">
        <v>34</v>
      </c>
      <c r="L17" s="17">
        <v>45</v>
      </c>
      <c r="M17" s="17">
        <v>48</v>
      </c>
      <c r="N17" s="17">
        <v>0</v>
      </c>
      <c r="O17" s="17">
        <v>0</v>
      </c>
      <c r="P17" s="17">
        <v>0</v>
      </c>
      <c r="Q17" s="17">
        <v>0</v>
      </c>
      <c r="R17" s="4">
        <f t="shared" si="5"/>
        <v>165</v>
      </c>
      <c r="S17" s="19">
        <f t="shared" si="6"/>
        <v>0.25984251968503935</v>
      </c>
      <c r="T17" s="4">
        <f t="shared" si="3"/>
        <v>162</v>
      </c>
      <c r="U17" s="19">
        <f t="shared" si="4"/>
        <v>0.26384364820846906</v>
      </c>
    </row>
    <row r="18" spans="1:21" s="12" customFormat="1">
      <c r="A18" s="12" t="s">
        <v>29</v>
      </c>
      <c r="B18" s="16"/>
      <c r="C18" s="16"/>
      <c r="D18" s="22">
        <v>5</v>
      </c>
      <c r="E18" s="22">
        <v>4</v>
      </c>
      <c r="F18" s="22">
        <v>0</v>
      </c>
      <c r="G18" s="22">
        <v>0</v>
      </c>
      <c r="H18" s="22">
        <v>10</v>
      </c>
      <c r="I18" s="22">
        <v>8</v>
      </c>
      <c r="J18" s="22">
        <v>10</v>
      </c>
      <c r="K18" s="22">
        <v>7</v>
      </c>
      <c r="L18" s="17">
        <v>15</v>
      </c>
      <c r="M18" s="17">
        <v>5</v>
      </c>
      <c r="N18" s="17">
        <v>0</v>
      </c>
      <c r="O18" s="17">
        <v>0</v>
      </c>
      <c r="P18" s="17">
        <v>0</v>
      </c>
      <c r="Q18" s="17">
        <v>0</v>
      </c>
      <c r="R18" s="4">
        <f t="shared" si="5"/>
        <v>40</v>
      </c>
      <c r="S18" s="19">
        <f t="shared" si="6"/>
        <v>6.2992125984251968E-2</v>
      </c>
      <c r="T18" s="4">
        <f t="shared" si="3"/>
        <v>24</v>
      </c>
      <c r="U18" s="19">
        <f t="shared" si="4"/>
        <v>3.9087947882736153E-2</v>
      </c>
    </row>
    <row r="19" spans="1:21" s="12" customFormat="1">
      <c r="A19" s="12" t="s">
        <v>30</v>
      </c>
      <c r="B19" s="17">
        <v>5</v>
      </c>
      <c r="C19" s="17">
        <v>4</v>
      </c>
      <c r="D19" s="21">
        <v>10</v>
      </c>
      <c r="E19" s="21">
        <v>4</v>
      </c>
      <c r="F19" s="21">
        <v>0</v>
      </c>
      <c r="G19" s="21">
        <v>0</v>
      </c>
      <c r="H19" s="21">
        <v>10</v>
      </c>
      <c r="I19" s="21">
        <v>9</v>
      </c>
      <c r="J19" s="21">
        <v>0</v>
      </c>
      <c r="K19" s="21">
        <v>0</v>
      </c>
      <c r="L19" s="17">
        <v>5</v>
      </c>
      <c r="M19" s="17">
        <v>5</v>
      </c>
      <c r="N19" s="17">
        <v>0</v>
      </c>
      <c r="O19" s="17">
        <v>0</v>
      </c>
      <c r="P19" s="17">
        <v>0</v>
      </c>
      <c r="Q19" s="17">
        <v>0</v>
      </c>
      <c r="R19" s="4">
        <f t="shared" si="5"/>
        <v>25</v>
      </c>
      <c r="S19" s="19">
        <f t="shared" si="6"/>
        <v>3.937007874015748E-2</v>
      </c>
      <c r="T19" s="4">
        <f t="shared" si="3"/>
        <v>18</v>
      </c>
      <c r="U19" s="19">
        <f t="shared" si="4"/>
        <v>2.9315960912052116E-2</v>
      </c>
    </row>
    <row r="20" spans="1:21" s="12" customFormat="1">
      <c r="A20" s="12" t="s">
        <v>31</v>
      </c>
      <c r="B20" s="17">
        <v>10</v>
      </c>
      <c r="C20" s="17">
        <v>9</v>
      </c>
      <c r="D20" s="21">
        <v>15</v>
      </c>
      <c r="E20" s="21">
        <v>12</v>
      </c>
      <c r="F20" s="21">
        <v>0</v>
      </c>
      <c r="G20" s="21">
        <v>0</v>
      </c>
      <c r="H20" s="21">
        <v>20</v>
      </c>
      <c r="I20" s="21">
        <v>45</v>
      </c>
      <c r="J20" s="21">
        <v>15</v>
      </c>
      <c r="K20" s="21">
        <v>10</v>
      </c>
      <c r="L20" s="17">
        <v>15</v>
      </c>
      <c r="M20" s="17">
        <v>16</v>
      </c>
      <c r="N20" s="17">
        <v>0</v>
      </c>
      <c r="O20" s="17">
        <v>0</v>
      </c>
      <c r="P20" s="17">
        <v>0</v>
      </c>
      <c r="Q20" s="17">
        <v>0</v>
      </c>
      <c r="R20" s="4">
        <f t="shared" si="5"/>
        <v>65</v>
      </c>
      <c r="S20" s="19">
        <f t="shared" si="6"/>
        <v>0.10236220472440945</v>
      </c>
      <c r="T20" s="4">
        <f t="shared" si="3"/>
        <v>83</v>
      </c>
      <c r="U20" s="19">
        <f t="shared" si="4"/>
        <v>0.13517915309446255</v>
      </c>
    </row>
    <row r="21" spans="1:21" s="12" customFormat="1">
      <c r="A21" s="12" t="s">
        <v>32</v>
      </c>
      <c r="B21" s="16"/>
      <c r="C21" s="16"/>
      <c r="D21" s="21">
        <v>0</v>
      </c>
      <c r="E21" s="21">
        <v>0</v>
      </c>
      <c r="F21" s="21">
        <v>0</v>
      </c>
      <c r="G21" s="21">
        <v>0</v>
      </c>
      <c r="H21" s="21">
        <v>0</v>
      </c>
      <c r="I21" s="21">
        <v>0</v>
      </c>
      <c r="J21" s="17">
        <v>30</v>
      </c>
      <c r="K21" s="17">
        <v>43</v>
      </c>
      <c r="L21" s="17">
        <v>35</v>
      </c>
      <c r="M21" s="17">
        <v>14</v>
      </c>
      <c r="N21" s="17">
        <v>0</v>
      </c>
      <c r="O21" s="17">
        <v>0</v>
      </c>
      <c r="P21" s="17">
        <v>0</v>
      </c>
      <c r="Q21" s="17">
        <v>0</v>
      </c>
      <c r="R21" s="4">
        <f t="shared" si="5"/>
        <v>65</v>
      </c>
      <c r="S21" s="19">
        <f t="shared" si="6"/>
        <v>0.10236220472440945</v>
      </c>
      <c r="T21" s="4">
        <f t="shared" si="3"/>
        <v>57</v>
      </c>
      <c r="U21" s="19">
        <f t="shared" si="4"/>
        <v>9.2833876221498371E-2</v>
      </c>
    </row>
    <row r="22" spans="1:21" s="12" customFormat="1">
      <c r="A22" s="12" t="s">
        <v>33</v>
      </c>
      <c r="B22" s="16"/>
      <c r="C22" s="16"/>
      <c r="D22" s="16">
        <v>0</v>
      </c>
      <c r="E22" s="16">
        <v>0</v>
      </c>
      <c r="F22" s="16">
        <v>0</v>
      </c>
      <c r="G22" s="16">
        <v>0</v>
      </c>
      <c r="H22" s="17">
        <v>0</v>
      </c>
      <c r="I22" s="17">
        <v>0</v>
      </c>
      <c r="J22" s="17">
        <v>30</v>
      </c>
      <c r="K22" s="17">
        <v>15</v>
      </c>
      <c r="L22" s="17">
        <v>20</v>
      </c>
      <c r="M22" s="17">
        <v>13</v>
      </c>
      <c r="N22" s="17">
        <v>0</v>
      </c>
      <c r="O22" s="17">
        <v>0</v>
      </c>
      <c r="P22" s="17">
        <v>0</v>
      </c>
      <c r="Q22" s="17">
        <v>0</v>
      </c>
      <c r="R22" s="4">
        <f t="shared" si="5"/>
        <v>50</v>
      </c>
      <c r="S22" s="19">
        <f t="shared" si="6"/>
        <v>7.874015748031496E-2</v>
      </c>
      <c r="T22" s="4">
        <f t="shared" si="3"/>
        <v>28</v>
      </c>
      <c r="U22" s="19">
        <f t="shared" si="4"/>
        <v>4.5602605863192182E-2</v>
      </c>
    </row>
    <row r="23" spans="1:21" s="12" customFormat="1">
      <c r="A23" s="12" t="s">
        <v>34</v>
      </c>
      <c r="B23" s="16"/>
      <c r="C23" s="16"/>
      <c r="D23" s="16"/>
      <c r="E23" s="16"/>
      <c r="F23" s="16"/>
      <c r="G23" s="16"/>
      <c r="H23" s="17">
        <v>15</v>
      </c>
      <c r="I23" s="17">
        <v>7</v>
      </c>
      <c r="J23" s="17">
        <v>10</v>
      </c>
      <c r="K23" s="17">
        <v>40</v>
      </c>
      <c r="L23" s="17">
        <v>10</v>
      </c>
      <c r="M23" s="17">
        <v>5</v>
      </c>
      <c r="N23" s="17"/>
      <c r="O23" s="17"/>
      <c r="P23" s="17"/>
      <c r="Q23" s="17"/>
      <c r="R23" s="4"/>
      <c r="S23" s="19"/>
      <c r="T23" s="4"/>
      <c r="U23" s="19"/>
    </row>
    <row r="24" spans="1:21" s="12" customFormat="1">
      <c r="A24" s="12" t="s">
        <v>35</v>
      </c>
      <c r="B24" s="17">
        <v>10</v>
      </c>
      <c r="C24" s="17">
        <v>13</v>
      </c>
      <c r="D24" s="21">
        <v>10</v>
      </c>
      <c r="E24" s="21">
        <v>9</v>
      </c>
      <c r="F24" s="21">
        <v>0</v>
      </c>
      <c r="G24" s="21">
        <v>0</v>
      </c>
      <c r="H24" s="21">
        <v>20</v>
      </c>
      <c r="I24" s="21">
        <v>18</v>
      </c>
      <c r="J24" s="17">
        <v>15</v>
      </c>
      <c r="K24" s="17">
        <v>16</v>
      </c>
      <c r="L24" s="17">
        <v>15</v>
      </c>
      <c r="M24" s="17">
        <v>14</v>
      </c>
      <c r="N24" s="17">
        <v>0</v>
      </c>
      <c r="O24" s="17">
        <v>0</v>
      </c>
      <c r="P24" s="17">
        <v>0</v>
      </c>
      <c r="Q24" s="17">
        <v>0</v>
      </c>
      <c r="R24" s="4">
        <f t="shared" si="5"/>
        <v>60</v>
      </c>
      <c r="S24" s="19">
        <f t="shared" si="6"/>
        <v>9.4488188976377951E-2</v>
      </c>
      <c r="T24" s="4">
        <f t="shared" si="3"/>
        <v>57</v>
      </c>
      <c r="U24" s="19">
        <f t="shared" si="4"/>
        <v>9.2833876221498371E-2</v>
      </c>
    </row>
    <row r="25" spans="1:21" s="12" customFormat="1">
      <c r="A25" s="7" t="s">
        <v>36</v>
      </c>
      <c r="B25" s="8">
        <f t="shared" ref="B25:U25" si="7">SUM(B13:B24)</f>
        <v>115</v>
      </c>
      <c r="C25" s="9">
        <f t="shared" si="7"/>
        <v>107</v>
      </c>
      <c r="D25" s="8">
        <f t="shared" si="7"/>
        <v>125</v>
      </c>
      <c r="E25" s="9">
        <f t="shared" si="7"/>
        <v>115</v>
      </c>
      <c r="F25" s="8">
        <f t="shared" si="7"/>
        <v>0</v>
      </c>
      <c r="G25" s="9">
        <f t="shared" si="7"/>
        <v>0</v>
      </c>
      <c r="H25" s="8">
        <f t="shared" si="7"/>
        <v>155</v>
      </c>
      <c r="I25" s="9">
        <f t="shared" si="7"/>
        <v>171</v>
      </c>
      <c r="J25" s="8">
        <f t="shared" si="7"/>
        <v>185</v>
      </c>
      <c r="K25" s="9">
        <f t="shared" si="7"/>
        <v>213</v>
      </c>
      <c r="L25" s="8">
        <f t="shared" si="7"/>
        <v>205</v>
      </c>
      <c r="M25" s="9">
        <f t="shared" si="7"/>
        <v>167</v>
      </c>
      <c r="N25" s="8">
        <f t="shared" si="7"/>
        <v>0</v>
      </c>
      <c r="O25" s="9">
        <f t="shared" si="7"/>
        <v>0</v>
      </c>
      <c r="P25" s="8">
        <f t="shared" si="7"/>
        <v>0</v>
      </c>
      <c r="Q25" s="9">
        <f t="shared" si="7"/>
        <v>0</v>
      </c>
      <c r="R25" s="10">
        <f t="shared" si="7"/>
        <v>635</v>
      </c>
      <c r="S25" s="11">
        <f t="shared" si="7"/>
        <v>1</v>
      </c>
      <c r="T25" s="10">
        <f t="shared" si="7"/>
        <v>614</v>
      </c>
      <c r="U25" s="11">
        <f t="shared" si="7"/>
        <v>1.0000000000000002</v>
      </c>
    </row>
    <row r="26" spans="1:21" s="12" customFormat="1" ht="31.5">
      <c r="A26" s="5" t="s">
        <v>37</v>
      </c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6" t="s">
        <v>10</v>
      </c>
      <c r="S26" s="6" t="s">
        <v>11</v>
      </c>
      <c r="T26" s="6" t="s">
        <v>12</v>
      </c>
      <c r="U26" s="6" t="s">
        <v>13</v>
      </c>
    </row>
    <row r="27" spans="1:21" s="12" customFormat="1">
      <c r="A27" s="12" t="s">
        <v>24</v>
      </c>
      <c r="B27" s="16"/>
      <c r="C27" s="17">
        <v>0</v>
      </c>
      <c r="D27" s="17">
        <v>0</v>
      </c>
      <c r="E27" s="17">
        <v>0</v>
      </c>
      <c r="F27" s="17">
        <v>0</v>
      </c>
      <c r="G27" s="17">
        <v>0</v>
      </c>
      <c r="H27" s="17">
        <v>0</v>
      </c>
      <c r="I27" s="17">
        <v>0</v>
      </c>
      <c r="J27" s="17">
        <v>1</v>
      </c>
      <c r="K27" s="17">
        <v>0</v>
      </c>
      <c r="L27" s="17">
        <v>0</v>
      </c>
      <c r="M27" s="17">
        <v>0</v>
      </c>
      <c r="N27" s="17">
        <v>0</v>
      </c>
      <c r="O27" s="17">
        <v>0</v>
      </c>
      <c r="P27" s="17">
        <v>0</v>
      </c>
      <c r="Q27" s="17">
        <v>0</v>
      </c>
      <c r="R27" s="4">
        <f t="shared" ref="R27:R37" si="8">D27+F27+H27+J27+L27+N27+P27</f>
        <v>1</v>
      </c>
      <c r="S27" s="19">
        <f t="shared" ref="S27:S37" si="9">R27/$R$38</f>
        <v>4.7619047619047616E-2</v>
      </c>
      <c r="T27" s="4">
        <f t="shared" ref="T27:T37" si="10">E27+G27+I27+K27+M27+O27+Q27</f>
        <v>0</v>
      </c>
      <c r="U27" s="19">
        <f t="shared" ref="U27:U37" si="11">T27/$T$38</f>
        <v>0</v>
      </c>
    </row>
    <row r="28" spans="1:21" s="12" customFormat="1">
      <c r="A28" s="12" t="s">
        <v>25</v>
      </c>
      <c r="B28" s="16"/>
      <c r="C28" s="17">
        <v>0</v>
      </c>
      <c r="D28" s="21">
        <v>0</v>
      </c>
      <c r="E28" s="21">
        <v>0</v>
      </c>
      <c r="F28" s="21">
        <v>0</v>
      </c>
      <c r="G28" s="21">
        <v>0</v>
      </c>
      <c r="H28" s="21">
        <v>0</v>
      </c>
      <c r="I28" s="17">
        <v>0</v>
      </c>
      <c r="J28" s="17">
        <v>0</v>
      </c>
      <c r="K28" s="17">
        <v>0</v>
      </c>
      <c r="L28" s="17">
        <v>0</v>
      </c>
      <c r="M28" s="17">
        <v>0</v>
      </c>
      <c r="N28" s="17">
        <v>0</v>
      </c>
      <c r="O28" s="17">
        <v>0</v>
      </c>
      <c r="P28" s="17">
        <v>0</v>
      </c>
      <c r="Q28" s="17">
        <v>0</v>
      </c>
      <c r="R28" s="4">
        <f t="shared" si="8"/>
        <v>0</v>
      </c>
      <c r="S28" s="19">
        <f t="shared" si="9"/>
        <v>0</v>
      </c>
      <c r="T28" s="4">
        <f t="shared" si="10"/>
        <v>0</v>
      </c>
      <c r="U28" s="19">
        <f t="shared" si="11"/>
        <v>0</v>
      </c>
    </row>
    <row r="29" spans="1:21" s="12" customFormat="1">
      <c r="A29" s="12" t="s">
        <v>26</v>
      </c>
      <c r="B29" s="16"/>
      <c r="C29" s="17">
        <v>0</v>
      </c>
      <c r="D29" s="21">
        <v>1</v>
      </c>
      <c r="E29" s="21">
        <v>1</v>
      </c>
      <c r="F29" s="21">
        <v>0</v>
      </c>
      <c r="G29" s="21">
        <v>0</v>
      </c>
      <c r="H29" s="21">
        <v>0</v>
      </c>
      <c r="I29" s="17">
        <v>0</v>
      </c>
      <c r="J29" s="17">
        <v>2</v>
      </c>
      <c r="K29" s="17">
        <v>3</v>
      </c>
      <c r="L29" s="17">
        <v>0</v>
      </c>
      <c r="M29" s="17">
        <v>1</v>
      </c>
      <c r="N29" s="17">
        <v>0</v>
      </c>
      <c r="O29" s="17">
        <v>0</v>
      </c>
      <c r="P29" s="17">
        <v>0</v>
      </c>
      <c r="Q29" s="17">
        <v>0</v>
      </c>
      <c r="R29" s="4">
        <f t="shared" si="8"/>
        <v>3</v>
      </c>
      <c r="S29" s="19">
        <f t="shared" si="9"/>
        <v>0.14285714285714285</v>
      </c>
      <c r="T29" s="4">
        <f t="shared" si="10"/>
        <v>5</v>
      </c>
      <c r="U29" s="19">
        <f t="shared" si="11"/>
        <v>0.23809523809523808</v>
      </c>
    </row>
    <row r="30" spans="1:21" s="12" customFormat="1">
      <c r="A30" s="12" t="s">
        <v>27</v>
      </c>
      <c r="B30" s="16"/>
      <c r="C30" s="16"/>
      <c r="D30" s="22">
        <v>0</v>
      </c>
      <c r="E30" s="22">
        <v>0</v>
      </c>
      <c r="F30" s="22">
        <v>0</v>
      </c>
      <c r="G30" s="22">
        <v>0</v>
      </c>
      <c r="H30" s="22">
        <v>0</v>
      </c>
      <c r="I30" s="17">
        <v>0</v>
      </c>
      <c r="J30" s="17">
        <v>0</v>
      </c>
      <c r="K30" s="17">
        <v>0</v>
      </c>
      <c r="L30" s="17">
        <v>0</v>
      </c>
      <c r="M30" s="17">
        <v>0</v>
      </c>
      <c r="N30" s="17">
        <v>0</v>
      </c>
      <c r="O30" s="17">
        <v>0</v>
      </c>
      <c r="P30" s="17">
        <v>0</v>
      </c>
      <c r="Q30" s="17">
        <v>0</v>
      </c>
      <c r="R30" s="4">
        <f t="shared" si="8"/>
        <v>0</v>
      </c>
      <c r="S30" s="19">
        <f t="shared" si="9"/>
        <v>0</v>
      </c>
      <c r="T30" s="4">
        <f t="shared" si="10"/>
        <v>0</v>
      </c>
      <c r="U30" s="19">
        <f t="shared" si="11"/>
        <v>0</v>
      </c>
    </row>
    <row r="31" spans="1:21" s="12" customFormat="1">
      <c r="A31" s="12" t="s">
        <v>28</v>
      </c>
      <c r="B31" s="16"/>
      <c r="C31" s="17">
        <v>2</v>
      </c>
      <c r="D31" s="21">
        <v>2</v>
      </c>
      <c r="E31" s="21">
        <v>2</v>
      </c>
      <c r="F31" s="21">
        <v>0</v>
      </c>
      <c r="G31" s="21">
        <v>0</v>
      </c>
      <c r="H31" s="21">
        <v>2</v>
      </c>
      <c r="I31" s="17">
        <v>2</v>
      </c>
      <c r="J31" s="17">
        <v>5</v>
      </c>
      <c r="K31" s="17">
        <v>6</v>
      </c>
      <c r="L31" s="17">
        <v>5</v>
      </c>
      <c r="M31" s="17">
        <v>4</v>
      </c>
      <c r="N31" s="17">
        <v>0</v>
      </c>
      <c r="O31" s="17">
        <v>0</v>
      </c>
      <c r="P31" s="17">
        <v>0</v>
      </c>
      <c r="Q31" s="17">
        <v>0</v>
      </c>
      <c r="R31" s="4">
        <f t="shared" si="8"/>
        <v>14</v>
      </c>
      <c r="S31" s="19">
        <f t="shared" si="9"/>
        <v>0.66666666666666663</v>
      </c>
      <c r="T31" s="4">
        <f t="shared" si="10"/>
        <v>14</v>
      </c>
      <c r="U31" s="19">
        <f t="shared" si="11"/>
        <v>0.66666666666666663</v>
      </c>
    </row>
    <row r="32" spans="1:21" s="12" customFormat="1">
      <c r="A32" s="12" t="s">
        <v>29</v>
      </c>
      <c r="B32" s="16"/>
      <c r="C32" s="16"/>
      <c r="D32" s="22">
        <v>0</v>
      </c>
      <c r="E32" s="22">
        <v>0</v>
      </c>
      <c r="F32" s="22">
        <v>0</v>
      </c>
      <c r="G32" s="22">
        <v>0</v>
      </c>
      <c r="H32" s="22">
        <v>0</v>
      </c>
      <c r="I32" s="17">
        <v>0</v>
      </c>
      <c r="J32" s="17">
        <v>0</v>
      </c>
      <c r="K32" s="17">
        <v>0</v>
      </c>
      <c r="L32" s="17">
        <v>0</v>
      </c>
      <c r="M32" s="17">
        <v>0</v>
      </c>
      <c r="N32" s="17">
        <v>0</v>
      </c>
      <c r="O32" s="17">
        <v>0</v>
      </c>
      <c r="P32" s="17">
        <v>0</v>
      </c>
      <c r="Q32" s="17">
        <v>0</v>
      </c>
      <c r="R32" s="4">
        <f t="shared" si="8"/>
        <v>0</v>
      </c>
      <c r="S32" s="19">
        <f t="shared" si="9"/>
        <v>0</v>
      </c>
      <c r="T32" s="4">
        <f t="shared" si="10"/>
        <v>0</v>
      </c>
      <c r="U32" s="19">
        <f t="shared" si="11"/>
        <v>0</v>
      </c>
    </row>
    <row r="33" spans="1:21" s="12" customFormat="1">
      <c r="A33" s="12" t="s">
        <v>30</v>
      </c>
      <c r="B33" s="16"/>
      <c r="C33" s="17">
        <v>1</v>
      </c>
      <c r="D33" s="21">
        <v>0</v>
      </c>
      <c r="E33" s="21">
        <v>0</v>
      </c>
      <c r="F33" s="21">
        <v>0</v>
      </c>
      <c r="G33" s="21">
        <v>0</v>
      </c>
      <c r="H33" s="21">
        <v>0</v>
      </c>
      <c r="I33" s="17">
        <v>0</v>
      </c>
      <c r="J33" s="17">
        <v>0</v>
      </c>
      <c r="K33" s="17">
        <v>0</v>
      </c>
      <c r="L33" s="17">
        <v>1</v>
      </c>
      <c r="M33" s="17">
        <v>1</v>
      </c>
      <c r="N33" s="17">
        <v>0</v>
      </c>
      <c r="O33" s="17">
        <v>0</v>
      </c>
      <c r="P33" s="17">
        <v>0</v>
      </c>
      <c r="Q33" s="17">
        <v>0</v>
      </c>
      <c r="R33" s="4">
        <f t="shared" si="8"/>
        <v>1</v>
      </c>
      <c r="S33" s="19">
        <f t="shared" si="9"/>
        <v>4.7619047619047616E-2</v>
      </c>
      <c r="T33" s="4">
        <f t="shared" si="10"/>
        <v>1</v>
      </c>
      <c r="U33" s="19">
        <f t="shared" si="11"/>
        <v>4.7619047619047616E-2</v>
      </c>
    </row>
    <row r="34" spans="1:21" s="12" customFormat="1">
      <c r="A34" s="12" t="s">
        <v>31</v>
      </c>
      <c r="B34" s="16"/>
      <c r="C34" s="17">
        <v>0</v>
      </c>
      <c r="D34" s="21">
        <v>0</v>
      </c>
      <c r="E34" s="21">
        <v>0</v>
      </c>
      <c r="F34" s="21">
        <v>0</v>
      </c>
      <c r="G34" s="21">
        <v>0</v>
      </c>
      <c r="H34" s="21">
        <v>1</v>
      </c>
      <c r="I34" s="17">
        <v>1</v>
      </c>
      <c r="J34" s="17">
        <v>1</v>
      </c>
      <c r="K34" s="17">
        <v>0</v>
      </c>
      <c r="L34" s="17">
        <v>0</v>
      </c>
      <c r="M34" s="17">
        <v>0</v>
      </c>
      <c r="N34" s="17">
        <v>0</v>
      </c>
      <c r="O34" s="17">
        <v>0</v>
      </c>
      <c r="P34" s="17">
        <v>0</v>
      </c>
      <c r="Q34" s="17">
        <v>0</v>
      </c>
      <c r="R34" s="4">
        <f t="shared" si="8"/>
        <v>2</v>
      </c>
      <c r="S34" s="19">
        <f t="shared" si="9"/>
        <v>9.5238095238095233E-2</v>
      </c>
      <c r="T34" s="4">
        <f t="shared" si="10"/>
        <v>1</v>
      </c>
      <c r="U34" s="19">
        <f t="shared" si="11"/>
        <v>4.7619047619047616E-2</v>
      </c>
    </row>
    <row r="35" spans="1:21" s="12" customFormat="1">
      <c r="A35" s="12" t="s">
        <v>32</v>
      </c>
      <c r="B35" s="16"/>
      <c r="C35" s="16"/>
      <c r="D35" s="21">
        <v>0</v>
      </c>
      <c r="E35" s="21">
        <v>0</v>
      </c>
      <c r="F35" s="21">
        <v>0</v>
      </c>
      <c r="G35" s="21">
        <v>0</v>
      </c>
      <c r="H35" s="21">
        <v>0</v>
      </c>
      <c r="I35" s="17">
        <v>0</v>
      </c>
      <c r="J35" s="17">
        <v>0</v>
      </c>
      <c r="K35" s="17">
        <v>0</v>
      </c>
      <c r="L35" s="17">
        <v>0</v>
      </c>
      <c r="M35" s="17">
        <v>0</v>
      </c>
      <c r="N35" s="17">
        <v>0</v>
      </c>
      <c r="O35" s="17">
        <v>0</v>
      </c>
      <c r="P35" s="17">
        <v>0</v>
      </c>
      <c r="Q35" s="17">
        <v>0</v>
      </c>
      <c r="R35" s="4">
        <f t="shared" si="8"/>
        <v>0</v>
      </c>
      <c r="S35" s="19">
        <f t="shared" si="9"/>
        <v>0</v>
      </c>
      <c r="T35" s="4">
        <f t="shared" si="10"/>
        <v>0</v>
      </c>
      <c r="U35" s="19">
        <f t="shared" si="11"/>
        <v>0</v>
      </c>
    </row>
    <row r="36" spans="1:21" s="12" customFormat="1">
      <c r="A36" s="12" t="s">
        <v>33</v>
      </c>
      <c r="B36" s="16"/>
      <c r="C36" s="16"/>
      <c r="D36" s="16">
        <v>0</v>
      </c>
      <c r="E36" s="16">
        <v>0</v>
      </c>
      <c r="F36" s="16">
        <v>0</v>
      </c>
      <c r="G36" s="16">
        <v>0</v>
      </c>
      <c r="H36" s="17">
        <v>0</v>
      </c>
      <c r="I36" s="17">
        <v>0</v>
      </c>
      <c r="J36" s="17">
        <v>0</v>
      </c>
      <c r="K36" s="17">
        <v>0</v>
      </c>
      <c r="L36" s="17">
        <v>0</v>
      </c>
      <c r="M36" s="17">
        <v>0</v>
      </c>
      <c r="N36" s="17">
        <v>0</v>
      </c>
      <c r="O36" s="17">
        <v>0</v>
      </c>
      <c r="P36" s="17">
        <v>0</v>
      </c>
      <c r="Q36" s="17">
        <v>0</v>
      </c>
      <c r="R36" s="4">
        <f t="shared" si="8"/>
        <v>0</v>
      </c>
      <c r="S36" s="19">
        <f t="shared" si="9"/>
        <v>0</v>
      </c>
      <c r="T36" s="4">
        <f t="shared" si="10"/>
        <v>0</v>
      </c>
      <c r="U36" s="19">
        <f t="shared" si="11"/>
        <v>0</v>
      </c>
    </row>
    <row r="37" spans="1:21" s="12" customFormat="1">
      <c r="A37" s="12" t="s">
        <v>35</v>
      </c>
      <c r="B37" s="16"/>
      <c r="C37" s="17">
        <v>0</v>
      </c>
      <c r="D37" s="17">
        <v>0</v>
      </c>
      <c r="E37" s="17">
        <v>0</v>
      </c>
      <c r="F37" s="17">
        <v>0</v>
      </c>
      <c r="G37" s="17">
        <v>0</v>
      </c>
      <c r="H37" s="17">
        <v>0</v>
      </c>
      <c r="I37" s="17">
        <v>0</v>
      </c>
      <c r="J37" s="17">
        <v>0</v>
      </c>
      <c r="K37" s="17">
        <v>0</v>
      </c>
      <c r="L37" s="17">
        <v>0</v>
      </c>
      <c r="M37" s="17">
        <v>0</v>
      </c>
      <c r="N37" s="17">
        <v>0</v>
      </c>
      <c r="O37" s="17">
        <v>0</v>
      </c>
      <c r="P37" s="17">
        <v>0</v>
      </c>
      <c r="Q37" s="17">
        <v>0</v>
      </c>
      <c r="R37" s="4">
        <f t="shared" si="8"/>
        <v>0</v>
      </c>
      <c r="S37" s="19">
        <f t="shared" si="9"/>
        <v>0</v>
      </c>
      <c r="T37" s="4">
        <f t="shared" si="10"/>
        <v>0</v>
      </c>
      <c r="U37" s="19">
        <f t="shared" si="11"/>
        <v>0</v>
      </c>
    </row>
    <row r="38" spans="1:21" s="12" customFormat="1">
      <c r="A38" s="7" t="s">
        <v>38</v>
      </c>
      <c r="B38" s="8"/>
      <c r="C38" s="8">
        <f t="shared" ref="C38:U38" si="12">SUM(C27:C37)</f>
        <v>3</v>
      </c>
      <c r="D38" s="8">
        <f t="shared" si="12"/>
        <v>3</v>
      </c>
      <c r="E38" s="8">
        <f t="shared" si="12"/>
        <v>3</v>
      </c>
      <c r="F38" s="8">
        <f t="shared" si="12"/>
        <v>0</v>
      </c>
      <c r="G38" s="8">
        <f t="shared" si="12"/>
        <v>0</v>
      </c>
      <c r="H38" s="8">
        <f t="shared" si="12"/>
        <v>3</v>
      </c>
      <c r="I38" s="8">
        <f t="shared" si="12"/>
        <v>3</v>
      </c>
      <c r="J38" s="8">
        <f t="shared" si="12"/>
        <v>9</v>
      </c>
      <c r="K38" s="8">
        <f t="shared" si="12"/>
        <v>9</v>
      </c>
      <c r="L38" s="8">
        <f t="shared" si="12"/>
        <v>6</v>
      </c>
      <c r="M38" s="8">
        <f t="shared" si="12"/>
        <v>6</v>
      </c>
      <c r="N38" s="8">
        <f t="shared" si="12"/>
        <v>0</v>
      </c>
      <c r="O38" s="8">
        <f t="shared" si="12"/>
        <v>0</v>
      </c>
      <c r="P38" s="8">
        <f t="shared" si="12"/>
        <v>0</v>
      </c>
      <c r="Q38" s="8">
        <f t="shared" si="12"/>
        <v>0</v>
      </c>
      <c r="R38" s="10">
        <f t="shared" si="12"/>
        <v>21</v>
      </c>
      <c r="S38" s="11">
        <f t="shared" si="12"/>
        <v>0.99999999999999989</v>
      </c>
      <c r="T38" s="10">
        <f t="shared" si="12"/>
        <v>21</v>
      </c>
      <c r="U38" s="11">
        <f t="shared" si="12"/>
        <v>1</v>
      </c>
    </row>
    <row r="39" spans="1:21" s="12" customFormat="1">
      <c r="A39" s="5" t="s">
        <v>39</v>
      </c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8"/>
      <c r="S39" s="18"/>
      <c r="T39" s="18"/>
      <c r="U39" s="18"/>
    </row>
    <row r="40" spans="1:21" s="12" customFormat="1">
      <c r="A40" s="12" t="s">
        <v>24</v>
      </c>
      <c r="B40" s="16"/>
      <c r="C40" s="17">
        <v>0</v>
      </c>
      <c r="D40" s="17">
        <v>0</v>
      </c>
      <c r="E40" s="17">
        <v>0</v>
      </c>
      <c r="F40" s="17">
        <v>0</v>
      </c>
      <c r="G40" s="17">
        <v>0</v>
      </c>
      <c r="H40" s="17">
        <v>0</v>
      </c>
      <c r="I40" s="17">
        <v>0</v>
      </c>
      <c r="J40" s="17">
        <v>0</v>
      </c>
      <c r="K40" s="17">
        <v>0</v>
      </c>
      <c r="L40" s="17">
        <v>0</v>
      </c>
      <c r="M40" s="17">
        <v>0</v>
      </c>
      <c r="N40" s="17">
        <v>0</v>
      </c>
      <c r="O40" s="17">
        <v>0</v>
      </c>
      <c r="P40" s="17">
        <v>0</v>
      </c>
      <c r="Q40" s="17">
        <v>0</v>
      </c>
      <c r="R40" s="4">
        <f t="shared" ref="R40:R50" si="13">D40+F40+H40+J40+L40+N40+P40</f>
        <v>0</v>
      </c>
      <c r="S40" s="19">
        <f>R40/$R$51</f>
        <v>0</v>
      </c>
      <c r="T40" s="4">
        <f t="shared" ref="T40:T50" si="14">E40+G40+I40+K40+M40+O40+Q40</f>
        <v>0</v>
      </c>
      <c r="U40" s="19">
        <f>T40/$T$51</f>
        <v>0</v>
      </c>
    </row>
    <row r="41" spans="1:21" s="12" customFormat="1">
      <c r="A41" s="12" t="s">
        <v>25</v>
      </c>
      <c r="B41" s="16"/>
      <c r="C41" s="17">
        <v>0</v>
      </c>
      <c r="D41" s="21">
        <v>0</v>
      </c>
      <c r="E41" s="21">
        <v>0</v>
      </c>
      <c r="F41" s="21">
        <v>0</v>
      </c>
      <c r="G41" s="21">
        <v>0</v>
      </c>
      <c r="H41" s="21">
        <v>0</v>
      </c>
      <c r="I41" s="17">
        <v>0</v>
      </c>
      <c r="J41" s="17">
        <v>0</v>
      </c>
      <c r="K41" s="17">
        <v>0</v>
      </c>
      <c r="L41" s="17">
        <v>0</v>
      </c>
      <c r="M41" s="17">
        <v>0</v>
      </c>
      <c r="N41" s="17">
        <v>0</v>
      </c>
      <c r="O41" s="17">
        <v>0</v>
      </c>
      <c r="P41" s="17">
        <v>0</v>
      </c>
      <c r="Q41" s="17">
        <v>0</v>
      </c>
      <c r="R41" s="4">
        <f t="shared" si="13"/>
        <v>0</v>
      </c>
      <c r="S41" s="19">
        <f t="shared" ref="S41:S50" si="15">R41/$R$51</f>
        <v>0</v>
      </c>
      <c r="T41" s="4">
        <f t="shared" si="14"/>
        <v>0</v>
      </c>
      <c r="U41" s="19">
        <f t="shared" ref="U41:U50" si="16">T41/$T$51</f>
        <v>0</v>
      </c>
    </row>
    <row r="42" spans="1:21" s="12" customFormat="1">
      <c r="A42" s="12" t="s">
        <v>26</v>
      </c>
      <c r="B42" s="16"/>
      <c r="C42" s="17">
        <v>0</v>
      </c>
      <c r="D42" s="21">
        <v>0</v>
      </c>
      <c r="E42" s="21">
        <v>0</v>
      </c>
      <c r="F42" s="21">
        <v>0</v>
      </c>
      <c r="G42" s="21">
        <v>0</v>
      </c>
      <c r="H42" s="21">
        <v>0</v>
      </c>
      <c r="I42" s="17">
        <v>0</v>
      </c>
      <c r="J42" s="17">
        <v>0</v>
      </c>
      <c r="K42" s="17">
        <v>0</v>
      </c>
      <c r="L42" s="17">
        <v>0</v>
      </c>
      <c r="M42" s="17">
        <v>0</v>
      </c>
      <c r="N42" s="17">
        <v>0</v>
      </c>
      <c r="O42" s="17">
        <v>0</v>
      </c>
      <c r="P42" s="17">
        <v>0</v>
      </c>
      <c r="Q42" s="17">
        <v>0</v>
      </c>
      <c r="R42" s="4">
        <f t="shared" si="13"/>
        <v>0</v>
      </c>
      <c r="S42" s="19">
        <f t="shared" si="15"/>
        <v>0</v>
      </c>
      <c r="T42" s="4">
        <f t="shared" si="14"/>
        <v>0</v>
      </c>
      <c r="U42" s="19">
        <f t="shared" si="16"/>
        <v>0</v>
      </c>
    </row>
    <row r="43" spans="1:21" s="12" customFormat="1">
      <c r="A43" s="12" t="s">
        <v>27</v>
      </c>
      <c r="B43" s="16"/>
      <c r="C43" s="16"/>
      <c r="D43" s="22">
        <v>0</v>
      </c>
      <c r="E43" s="22">
        <v>0</v>
      </c>
      <c r="F43" s="22">
        <v>0</v>
      </c>
      <c r="G43" s="22">
        <v>0</v>
      </c>
      <c r="H43" s="22">
        <v>0</v>
      </c>
      <c r="I43" s="17">
        <v>0</v>
      </c>
      <c r="J43" s="17">
        <v>0</v>
      </c>
      <c r="K43" s="17">
        <v>0</v>
      </c>
      <c r="L43" s="17">
        <v>0</v>
      </c>
      <c r="M43" s="17">
        <v>0</v>
      </c>
      <c r="N43" s="17">
        <v>0</v>
      </c>
      <c r="O43" s="17">
        <v>0</v>
      </c>
      <c r="P43" s="17">
        <v>0</v>
      </c>
      <c r="Q43" s="17">
        <v>0</v>
      </c>
      <c r="R43" s="4">
        <f t="shared" si="13"/>
        <v>0</v>
      </c>
      <c r="S43" s="19">
        <f t="shared" si="15"/>
        <v>0</v>
      </c>
      <c r="T43" s="4">
        <f t="shared" si="14"/>
        <v>0</v>
      </c>
      <c r="U43" s="19">
        <f t="shared" si="16"/>
        <v>0</v>
      </c>
    </row>
    <row r="44" spans="1:21" s="12" customFormat="1">
      <c r="A44" s="12" t="s">
        <v>28</v>
      </c>
      <c r="B44" s="16"/>
      <c r="C44" s="17">
        <v>1</v>
      </c>
      <c r="D44" s="21">
        <v>2</v>
      </c>
      <c r="E44" s="21">
        <v>2</v>
      </c>
      <c r="F44" s="21">
        <v>0</v>
      </c>
      <c r="G44" s="21">
        <v>0</v>
      </c>
      <c r="H44" s="21">
        <v>0</v>
      </c>
      <c r="I44" s="17">
        <v>0</v>
      </c>
      <c r="J44" s="17">
        <v>3</v>
      </c>
      <c r="K44" s="17">
        <v>1</v>
      </c>
      <c r="L44" s="17">
        <v>2</v>
      </c>
      <c r="M44" s="17">
        <v>2</v>
      </c>
      <c r="N44" s="17">
        <v>0</v>
      </c>
      <c r="O44" s="17">
        <v>0</v>
      </c>
      <c r="P44" s="17">
        <v>0</v>
      </c>
      <c r="Q44" s="17">
        <v>0</v>
      </c>
      <c r="R44" s="4">
        <f t="shared" si="13"/>
        <v>7</v>
      </c>
      <c r="S44" s="19">
        <f t="shared" si="15"/>
        <v>0.33333333333333331</v>
      </c>
      <c r="T44" s="4">
        <f t="shared" si="14"/>
        <v>5</v>
      </c>
      <c r="U44" s="19">
        <f t="shared" si="16"/>
        <v>0.23809523809523808</v>
      </c>
    </row>
    <row r="45" spans="1:21" s="12" customFormat="1">
      <c r="A45" s="12" t="s">
        <v>29</v>
      </c>
      <c r="B45" s="16"/>
      <c r="C45" s="16"/>
      <c r="D45" s="22">
        <v>1</v>
      </c>
      <c r="E45" s="22">
        <v>1</v>
      </c>
      <c r="F45" s="22">
        <v>0</v>
      </c>
      <c r="G45" s="22">
        <v>0</v>
      </c>
      <c r="H45" s="22">
        <v>1</v>
      </c>
      <c r="I45" s="17">
        <v>1</v>
      </c>
      <c r="J45" s="17">
        <v>1</v>
      </c>
      <c r="K45" s="17">
        <v>1</v>
      </c>
      <c r="L45" s="17">
        <v>0</v>
      </c>
      <c r="M45" s="17">
        <v>0</v>
      </c>
      <c r="N45" s="17">
        <v>0</v>
      </c>
      <c r="O45" s="17">
        <v>0</v>
      </c>
      <c r="P45" s="17">
        <v>0</v>
      </c>
      <c r="Q45" s="17">
        <v>0</v>
      </c>
      <c r="R45" s="4">
        <f t="shared" si="13"/>
        <v>3</v>
      </c>
      <c r="S45" s="19">
        <f t="shared" si="15"/>
        <v>0.14285714285714285</v>
      </c>
      <c r="T45" s="4">
        <f t="shared" si="14"/>
        <v>3</v>
      </c>
      <c r="U45" s="19">
        <f t="shared" si="16"/>
        <v>0.14285714285714285</v>
      </c>
    </row>
    <row r="46" spans="1:21" s="12" customFormat="1">
      <c r="A46" s="12" t="s">
        <v>30</v>
      </c>
      <c r="B46" s="16"/>
      <c r="C46" s="17">
        <v>1</v>
      </c>
      <c r="D46" s="21">
        <v>0</v>
      </c>
      <c r="E46" s="21">
        <v>0</v>
      </c>
      <c r="F46" s="21">
        <v>0</v>
      </c>
      <c r="G46" s="21">
        <v>0</v>
      </c>
      <c r="H46" s="21">
        <v>1</v>
      </c>
      <c r="I46" s="17">
        <v>1</v>
      </c>
      <c r="J46" s="17">
        <v>0</v>
      </c>
      <c r="K46" s="17">
        <v>0</v>
      </c>
      <c r="L46" s="17">
        <v>1</v>
      </c>
      <c r="M46" s="17">
        <v>1</v>
      </c>
      <c r="N46" s="17">
        <v>0</v>
      </c>
      <c r="O46" s="17">
        <v>0</v>
      </c>
      <c r="P46" s="17">
        <v>0</v>
      </c>
      <c r="Q46" s="17">
        <v>0</v>
      </c>
      <c r="R46" s="4">
        <f t="shared" si="13"/>
        <v>2</v>
      </c>
      <c r="S46" s="19">
        <f t="shared" si="15"/>
        <v>9.5238095238095233E-2</v>
      </c>
      <c r="T46" s="4">
        <f t="shared" si="14"/>
        <v>2</v>
      </c>
      <c r="U46" s="19">
        <f t="shared" si="16"/>
        <v>9.5238095238095233E-2</v>
      </c>
    </row>
    <row r="47" spans="1:21" s="12" customFormat="1">
      <c r="A47" s="12" t="s">
        <v>31</v>
      </c>
      <c r="B47" s="16"/>
      <c r="C47" s="17">
        <v>1</v>
      </c>
      <c r="D47" s="21">
        <v>0</v>
      </c>
      <c r="E47" s="21">
        <v>0</v>
      </c>
      <c r="F47" s="21">
        <v>0</v>
      </c>
      <c r="G47" s="21">
        <v>0</v>
      </c>
      <c r="H47" s="21">
        <v>1</v>
      </c>
      <c r="I47" s="17">
        <v>1</v>
      </c>
      <c r="J47" s="17">
        <v>1</v>
      </c>
      <c r="K47" s="17">
        <v>0</v>
      </c>
      <c r="L47" s="17">
        <v>0</v>
      </c>
      <c r="M47" s="17">
        <v>0</v>
      </c>
      <c r="N47" s="17">
        <v>0</v>
      </c>
      <c r="O47" s="17">
        <v>0</v>
      </c>
      <c r="P47" s="17">
        <v>0</v>
      </c>
      <c r="Q47" s="17">
        <v>0</v>
      </c>
      <c r="R47" s="4">
        <f t="shared" si="13"/>
        <v>2</v>
      </c>
      <c r="S47" s="19">
        <f t="shared" si="15"/>
        <v>9.5238095238095233E-2</v>
      </c>
      <c r="T47" s="4">
        <f t="shared" si="14"/>
        <v>1</v>
      </c>
      <c r="U47" s="19">
        <f t="shared" si="16"/>
        <v>4.7619047619047616E-2</v>
      </c>
    </row>
    <row r="48" spans="1:21" s="12" customFormat="1">
      <c r="A48" s="12" t="s">
        <v>32</v>
      </c>
      <c r="B48" s="16"/>
      <c r="C48" s="16"/>
      <c r="D48" s="16">
        <v>0</v>
      </c>
      <c r="E48" s="16">
        <v>0</v>
      </c>
      <c r="F48" s="16">
        <v>0</v>
      </c>
      <c r="G48" s="16">
        <v>0</v>
      </c>
      <c r="H48" s="17">
        <v>0</v>
      </c>
      <c r="I48" s="17">
        <v>0</v>
      </c>
      <c r="J48" s="17">
        <v>2</v>
      </c>
      <c r="K48" s="17">
        <v>6</v>
      </c>
      <c r="L48" s="17">
        <v>3</v>
      </c>
      <c r="M48" s="17">
        <v>2</v>
      </c>
      <c r="N48" s="17">
        <v>0</v>
      </c>
      <c r="O48" s="17">
        <v>0</v>
      </c>
      <c r="P48" s="17">
        <v>0</v>
      </c>
      <c r="Q48" s="17">
        <v>0</v>
      </c>
      <c r="R48" s="4">
        <f t="shared" si="13"/>
        <v>5</v>
      </c>
      <c r="S48" s="19">
        <f t="shared" si="15"/>
        <v>0.23809523809523808</v>
      </c>
      <c r="T48" s="4">
        <f t="shared" si="14"/>
        <v>8</v>
      </c>
      <c r="U48" s="19">
        <f t="shared" si="16"/>
        <v>0.38095238095238093</v>
      </c>
    </row>
    <row r="49" spans="1:21" s="12" customFormat="1">
      <c r="A49" s="12" t="s">
        <v>33</v>
      </c>
      <c r="B49" s="16"/>
      <c r="C49" s="16"/>
      <c r="D49" s="16">
        <v>0</v>
      </c>
      <c r="E49" s="16">
        <v>0</v>
      </c>
      <c r="F49" s="16">
        <v>0</v>
      </c>
      <c r="G49" s="16">
        <v>0</v>
      </c>
      <c r="H49" s="17">
        <v>0</v>
      </c>
      <c r="I49" s="17">
        <v>0</v>
      </c>
      <c r="J49" s="17">
        <v>2</v>
      </c>
      <c r="K49" s="17">
        <v>1</v>
      </c>
      <c r="L49" s="17">
        <v>0</v>
      </c>
      <c r="M49" s="17">
        <v>1</v>
      </c>
      <c r="N49" s="17">
        <v>0</v>
      </c>
      <c r="O49" s="17">
        <v>0</v>
      </c>
      <c r="P49" s="17">
        <v>0</v>
      </c>
      <c r="Q49" s="17">
        <v>0</v>
      </c>
      <c r="R49" s="4">
        <f t="shared" si="13"/>
        <v>2</v>
      </c>
      <c r="S49" s="19">
        <f t="shared" si="15"/>
        <v>9.5238095238095233E-2</v>
      </c>
      <c r="T49" s="4">
        <f t="shared" si="14"/>
        <v>2</v>
      </c>
      <c r="U49" s="19">
        <f t="shared" si="16"/>
        <v>9.5238095238095233E-2</v>
      </c>
    </row>
    <row r="50" spans="1:21" s="12" customFormat="1">
      <c r="A50" s="12" t="s">
        <v>35</v>
      </c>
      <c r="B50" s="16"/>
      <c r="C50" s="17">
        <v>0</v>
      </c>
      <c r="D50" s="17">
        <v>0</v>
      </c>
      <c r="E50" s="17">
        <v>0</v>
      </c>
      <c r="F50" s="17">
        <v>0</v>
      </c>
      <c r="G50" s="17">
        <v>0</v>
      </c>
      <c r="H50" s="17">
        <v>0</v>
      </c>
      <c r="I50" s="17">
        <v>0</v>
      </c>
      <c r="J50" s="17">
        <v>0</v>
      </c>
      <c r="K50" s="17">
        <v>0</v>
      </c>
      <c r="L50" s="17">
        <v>0</v>
      </c>
      <c r="M50" s="17">
        <v>0</v>
      </c>
      <c r="N50" s="17">
        <v>0</v>
      </c>
      <c r="O50" s="17">
        <v>0</v>
      </c>
      <c r="P50" s="17">
        <v>0</v>
      </c>
      <c r="Q50" s="17">
        <v>0</v>
      </c>
      <c r="R50" s="4">
        <f t="shared" si="13"/>
        <v>0</v>
      </c>
      <c r="S50" s="19">
        <f t="shared" si="15"/>
        <v>0</v>
      </c>
      <c r="T50" s="4">
        <f t="shared" si="14"/>
        <v>0</v>
      </c>
      <c r="U50" s="19">
        <f t="shared" si="16"/>
        <v>0</v>
      </c>
    </row>
    <row r="51" spans="1:21" s="12" customFormat="1">
      <c r="A51" s="7" t="s">
        <v>38</v>
      </c>
      <c r="B51" s="8"/>
      <c r="C51" s="8">
        <f t="shared" ref="C51:Q51" si="17">SUM(C40:C50)</f>
        <v>3</v>
      </c>
      <c r="D51" s="8">
        <f t="shared" si="17"/>
        <v>3</v>
      </c>
      <c r="E51" s="8">
        <f t="shared" si="17"/>
        <v>3</v>
      </c>
      <c r="F51" s="8">
        <f t="shared" si="17"/>
        <v>0</v>
      </c>
      <c r="G51" s="8">
        <f t="shared" si="17"/>
        <v>0</v>
      </c>
      <c r="H51" s="8">
        <f t="shared" ref="H51:I51" si="18">SUM(H40:H50)</f>
        <v>3</v>
      </c>
      <c r="I51" s="8">
        <f t="shared" si="18"/>
        <v>3</v>
      </c>
      <c r="J51" s="8">
        <f t="shared" si="17"/>
        <v>9</v>
      </c>
      <c r="K51" s="8">
        <f t="shared" si="17"/>
        <v>9</v>
      </c>
      <c r="L51" s="8">
        <f t="shared" ref="L51:O51" si="19">SUM(L40:L50)</f>
        <v>6</v>
      </c>
      <c r="M51" s="8">
        <f t="shared" si="19"/>
        <v>6</v>
      </c>
      <c r="N51" s="8">
        <f t="shared" si="19"/>
        <v>0</v>
      </c>
      <c r="O51" s="8">
        <f t="shared" si="19"/>
        <v>0</v>
      </c>
      <c r="P51" s="8">
        <f t="shared" si="17"/>
        <v>0</v>
      </c>
      <c r="Q51" s="8">
        <f t="shared" si="17"/>
        <v>0</v>
      </c>
      <c r="R51" s="10">
        <f>SUM(R40:R50)</f>
        <v>21</v>
      </c>
      <c r="S51" s="11">
        <f>SUM(S40:S50)</f>
        <v>0.99999999999999989</v>
      </c>
      <c r="T51" s="10">
        <f>SUM(T40:T50)</f>
        <v>21</v>
      </c>
      <c r="U51" s="11">
        <f>SUM(U40:U50)</f>
        <v>0.99999999999999989</v>
      </c>
    </row>
    <row r="52" spans="1:21" s="12" customFormat="1"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8"/>
      <c r="S52" s="18"/>
      <c r="T52" s="18"/>
      <c r="U52" s="18"/>
    </row>
    <row r="53" spans="1:21" s="12" customFormat="1"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8"/>
      <c r="S53" s="18"/>
      <c r="T53" s="18"/>
      <c r="U53" s="18"/>
    </row>
    <row r="54" spans="1:21" s="12" customFormat="1">
      <c r="A54" s="5" t="s">
        <v>40</v>
      </c>
      <c r="B54" s="16"/>
      <c r="C54" s="16"/>
      <c r="D54" s="23">
        <f t="shared" ref="D54:Q54" si="20">D10/D25</f>
        <v>1.68</v>
      </c>
      <c r="E54" s="23">
        <f t="shared" si="20"/>
        <v>1.6521739130434783</v>
      </c>
      <c r="F54" s="23" t="e">
        <f t="shared" si="20"/>
        <v>#DIV/0!</v>
      </c>
      <c r="G54" s="23" t="e">
        <f t="shared" si="20"/>
        <v>#DIV/0!</v>
      </c>
      <c r="H54" s="23">
        <f t="shared" si="20"/>
        <v>1.8064516129032258</v>
      </c>
      <c r="I54" s="23">
        <f t="shared" si="20"/>
        <v>2.0467836257309941</v>
      </c>
      <c r="J54" s="23">
        <f t="shared" si="20"/>
        <v>2.5405405405405403</v>
      </c>
      <c r="K54" s="23">
        <f t="shared" si="20"/>
        <v>2.112676056338028</v>
      </c>
      <c r="L54" s="23">
        <f t="shared" si="20"/>
        <v>2.9268292682926829</v>
      </c>
      <c r="M54" s="23">
        <f t="shared" si="20"/>
        <v>4.0119760479041915</v>
      </c>
      <c r="N54" s="23" t="e">
        <f t="shared" si="20"/>
        <v>#DIV/0!</v>
      </c>
      <c r="O54" s="23" t="e">
        <f t="shared" si="20"/>
        <v>#DIV/0!</v>
      </c>
      <c r="P54" s="23" t="e">
        <f t="shared" si="20"/>
        <v>#DIV/0!</v>
      </c>
      <c r="Q54" s="23" t="e">
        <f t="shared" si="20"/>
        <v>#DIV/0!</v>
      </c>
      <c r="R54" s="18"/>
      <c r="S54" s="18"/>
      <c r="T54" s="18"/>
      <c r="U54" s="18"/>
    </row>
    <row r="55" spans="1:21" s="12" customFormat="1">
      <c r="A55" s="5" t="s">
        <v>41</v>
      </c>
      <c r="B55" s="16"/>
      <c r="C55" s="16"/>
      <c r="D55" s="23">
        <f t="shared" ref="D55:Q55" si="21">D9/D25</f>
        <v>0.56000000000000005</v>
      </c>
      <c r="E55" s="23">
        <f t="shared" si="21"/>
        <v>0.52173913043478259</v>
      </c>
      <c r="F55" s="23" t="e">
        <f t="shared" si="21"/>
        <v>#DIV/0!</v>
      </c>
      <c r="G55" s="23" t="e">
        <f t="shared" si="21"/>
        <v>#DIV/0!</v>
      </c>
      <c r="H55" s="23">
        <f t="shared" si="21"/>
        <v>1.1612903225806452</v>
      </c>
      <c r="I55" s="23">
        <f t="shared" si="21"/>
        <v>1.432748538011696</v>
      </c>
      <c r="J55" s="23">
        <f t="shared" si="21"/>
        <v>1.0810810810810811</v>
      </c>
      <c r="K55" s="23">
        <f t="shared" si="21"/>
        <v>0.7981220657276995</v>
      </c>
      <c r="L55" s="23">
        <f t="shared" si="21"/>
        <v>0.73170731707317072</v>
      </c>
      <c r="M55" s="23">
        <f t="shared" si="21"/>
        <v>0.59880239520958078</v>
      </c>
      <c r="N55" s="23" t="e">
        <f t="shared" si="21"/>
        <v>#DIV/0!</v>
      </c>
      <c r="O55" s="23" t="e">
        <f t="shared" si="21"/>
        <v>#DIV/0!</v>
      </c>
      <c r="P55" s="23" t="e">
        <f t="shared" si="21"/>
        <v>#DIV/0!</v>
      </c>
      <c r="Q55" s="23" t="e">
        <f t="shared" si="21"/>
        <v>#DIV/0!</v>
      </c>
      <c r="R55" s="18"/>
      <c r="S55" s="18"/>
      <c r="T55" s="18"/>
      <c r="U55" s="18"/>
    </row>
    <row r="56" spans="1:21" s="12" customFormat="1"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8"/>
      <c r="S56" s="18"/>
      <c r="T56" s="18"/>
      <c r="U56" s="18"/>
    </row>
    <row r="57" spans="1:21" s="12" customFormat="1">
      <c r="A57" s="5" t="s">
        <v>42</v>
      </c>
      <c r="B57" s="16"/>
      <c r="C57" s="16"/>
      <c r="D57" s="16"/>
      <c r="E57" s="23">
        <f>E25/D25</f>
        <v>0.92</v>
      </c>
      <c r="F57" s="16"/>
      <c r="G57" s="23" t="e">
        <f>G25/F25</f>
        <v>#DIV/0!</v>
      </c>
      <c r="H57" s="16"/>
      <c r="I57" s="23">
        <f>I25/H25</f>
        <v>1.1032258064516129</v>
      </c>
      <c r="J57" s="16"/>
      <c r="K57" s="23">
        <f>K25/J25</f>
        <v>1.1513513513513514</v>
      </c>
      <c r="L57" s="16"/>
      <c r="M57" s="23">
        <f>M25/L25</f>
        <v>0.81463414634146336</v>
      </c>
      <c r="N57" s="16"/>
      <c r="O57" s="23" t="e">
        <f>O25/N25</f>
        <v>#DIV/0!</v>
      </c>
      <c r="P57" s="16"/>
      <c r="Q57" s="23" t="e">
        <f>Q25/P25</f>
        <v>#DIV/0!</v>
      </c>
      <c r="R57" s="18"/>
      <c r="S57" s="18"/>
      <c r="T57" s="18"/>
      <c r="U57" s="18"/>
    </row>
    <row r="58" spans="1:21" s="12" customFormat="1">
      <c r="A58" s="5" t="s">
        <v>43</v>
      </c>
      <c r="B58" s="16"/>
      <c r="C58" s="16"/>
      <c r="D58" s="16"/>
      <c r="E58" s="23">
        <f>E10/D10</f>
        <v>0.90476190476190477</v>
      </c>
      <c r="F58" s="16"/>
      <c r="G58" s="23" t="e">
        <f>G10/F10</f>
        <v>#DIV/0!</v>
      </c>
      <c r="H58" s="16"/>
      <c r="I58" s="23">
        <f>I10/H10</f>
        <v>1.25</v>
      </c>
      <c r="J58" s="16"/>
      <c r="K58" s="23">
        <f>K10/J10</f>
        <v>0.95744680851063835</v>
      </c>
      <c r="L58" s="16"/>
      <c r="M58" s="23">
        <f>M10/L10</f>
        <v>1.1166666666666667</v>
      </c>
      <c r="N58" s="16"/>
      <c r="O58" s="23" t="e">
        <f>O10/N10</f>
        <v>#DIV/0!</v>
      </c>
      <c r="P58" s="16"/>
      <c r="Q58" s="23" t="e">
        <f>Q10/P10</f>
        <v>#DIV/0!</v>
      </c>
      <c r="R58" s="18"/>
      <c r="S58" s="18"/>
      <c r="T58" s="18"/>
      <c r="U58" s="18"/>
    </row>
    <row r="59" spans="1:21" s="12" customFormat="1">
      <c r="A59" s="5" t="s">
        <v>44</v>
      </c>
      <c r="B59" s="16"/>
      <c r="C59" s="16"/>
      <c r="D59" s="16"/>
      <c r="E59" s="23">
        <f>E9/D9</f>
        <v>0.8571428571428571</v>
      </c>
      <c r="F59" s="16"/>
      <c r="G59" s="23" t="e">
        <f>G9/F9</f>
        <v>#DIV/0!</v>
      </c>
      <c r="H59" s="16"/>
      <c r="I59" s="23">
        <f>I9/H9</f>
        <v>1.3611111111111112</v>
      </c>
      <c r="J59" s="16"/>
      <c r="K59" s="23">
        <f>K9/J9</f>
        <v>0.85</v>
      </c>
      <c r="L59" s="16"/>
      <c r="M59" s="23">
        <f>M9/L9</f>
        <v>0.66666666666666663</v>
      </c>
      <c r="N59" s="16"/>
      <c r="O59" s="23" t="e">
        <f>O9/N9</f>
        <v>#DIV/0!</v>
      </c>
      <c r="P59" s="16"/>
      <c r="Q59" s="23" t="e">
        <f>Q9/P9</f>
        <v>#DIV/0!</v>
      </c>
      <c r="R59" s="18"/>
      <c r="S59" s="18"/>
      <c r="T59" s="18"/>
      <c r="U59" s="18"/>
    </row>
    <row r="60" spans="1:21" s="12" customFormat="1"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8"/>
      <c r="S60" s="18"/>
      <c r="T60" s="18"/>
      <c r="U60" s="18"/>
    </row>
    <row r="61" spans="1:21" s="12" customFormat="1">
      <c r="A61" s="5" t="s">
        <v>45</v>
      </c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8"/>
      <c r="S61" s="18"/>
      <c r="T61" s="18"/>
      <c r="U61" s="18"/>
    </row>
    <row r="62" spans="1:21" s="12" customFormat="1">
      <c r="A62" s="12" t="s">
        <v>46</v>
      </c>
      <c r="B62" s="16"/>
      <c r="C62" s="16"/>
      <c r="D62" s="23">
        <f t="shared" ref="D62:Q62" si="22">D38/D25</f>
        <v>2.4E-2</v>
      </c>
      <c r="E62" s="23">
        <f t="shared" si="22"/>
        <v>2.6086956521739129E-2</v>
      </c>
      <c r="F62" s="23" t="e">
        <f t="shared" si="22"/>
        <v>#DIV/0!</v>
      </c>
      <c r="G62" s="23" t="e">
        <f t="shared" si="22"/>
        <v>#DIV/0!</v>
      </c>
      <c r="H62" s="23">
        <f t="shared" si="22"/>
        <v>1.935483870967742E-2</v>
      </c>
      <c r="I62" s="23">
        <f t="shared" si="22"/>
        <v>1.7543859649122806E-2</v>
      </c>
      <c r="J62" s="23">
        <f t="shared" si="22"/>
        <v>4.8648648648648651E-2</v>
      </c>
      <c r="K62" s="23">
        <f t="shared" si="22"/>
        <v>4.2253521126760563E-2</v>
      </c>
      <c r="L62" s="23">
        <f t="shared" si="22"/>
        <v>2.9268292682926831E-2</v>
      </c>
      <c r="M62" s="23">
        <f t="shared" si="22"/>
        <v>3.5928143712574849E-2</v>
      </c>
      <c r="N62" s="23" t="e">
        <f t="shared" si="22"/>
        <v>#DIV/0!</v>
      </c>
      <c r="O62" s="23" t="e">
        <f t="shared" si="22"/>
        <v>#DIV/0!</v>
      </c>
      <c r="P62" s="23" t="e">
        <f t="shared" si="22"/>
        <v>#DIV/0!</v>
      </c>
      <c r="Q62" s="23" t="e">
        <f t="shared" si="22"/>
        <v>#DIV/0!</v>
      </c>
      <c r="R62" s="18"/>
      <c r="S62" s="18"/>
      <c r="T62" s="18"/>
      <c r="U62" s="18"/>
    </row>
    <row r="63" spans="1:21" s="12" customFormat="1">
      <c r="A63" s="12" t="s">
        <v>47</v>
      </c>
      <c r="B63" s="16"/>
      <c r="C63" s="16"/>
      <c r="D63" s="23">
        <f t="shared" ref="D63:Q63" si="23">D27/D25</f>
        <v>0</v>
      </c>
      <c r="E63" s="23">
        <f t="shared" si="23"/>
        <v>0</v>
      </c>
      <c r="F63" s="23" t="e">
        <f t="shared" si="23"/>
        <v>#DIV/0!</v>
      </c>
      <c r="G63" s="23" t="e">
        <f t="shared" si="23"/>
        <v>#DIV/0!</v>
      </c>
      <c r="H63" s="23">
        <f t="shared" si="23"/>
        <v>0</v>
      </c>
      <c r="I63" s="23">
        <f t="shared" si="23"/>
        <v>0</v>
      </c>
      <c r="J63" s="23">
        <f t="shared" si="23"/>
        <v>5.4054054054054057E-3</v>
      </c>
      <c r="K63" s="23">
        <f t="shared" si="23"/>
        <v>0</v>
      </c>
      <c r="L63" s="23">
        <f t="shared" si="23"/>
        <v>0</v>
      </c>
      <c r="M63" s="23">
        <f t="shared" si="23"/>
        <v>0</v>
      </c>
      <c r="N63" s="23" t="e">
        <f t="shared" si="23"/>
        <v>#DIV/0!</v>
      </c>
      <c r="O63" s="23" t="e">
        <f t="shared" si="23"/>
        <v>#DIV/0!</v>
      </c>
      <c r="P63" s="23" t="e">
        <f t="shared" si="23"/>
        <v>#DIV/0!</v>
      </c>
      <c r="Q63" s="23" t="e">
        <f t="shared" si="23"/>
        <v>#DIV/0!</v>
      </c>
      <c r="R63" s="18"/>
      <c r="S63" s="18"/>
      <c r="T63" s="18"/>
      <c r="U63" s="18"/>
    </row>
    <row r="64" spans="1:21" s="12" customFormat="1">
      <c r="A64" s="12" t="s">
        <v>48</v>
      </c>
      <c r="B64" s="16"/>
      <c r="C64" s="16"/>
      <c r="D64" s="23" t="e">
        <f t="shared" ref="D64:Q64" si="24">D27/D13</f>
        <v>#DIV/0!</v>
      </c>
      <c r="E64" s="23">
        <f t="shared" si="24"/>
        <v>0</v>
      </c>
      <c r="F64" s="23" t="e">
        <f t="shared" si="24"/>
        <v>#DIV/0!</v>
      </c>
      <c r="G64" s="23" t="e">
        <f t="shared" si="24"/>
        <v>#DIV/0!</v>
      </c>
      <c r="H64" s="23" t="e">
        <f t="shared" si="24"/>
        <v>#DIV/0!</v>
      </c>
      <c r="I64" s="23">
        <f t="shared" si="24"/>
        <v>0</v>
      </c>
      <c r="J64" s="23" t="e">
        <f t="shared" si="24"/>
        <v>#DIV/0!</v>
      </c>
      <c r="K64" s="23">
        <f t="shared" si="24"/>
        <v>0</v>
      </c>
      <c r="L64" s="23" t="e">
        <f t="shared" si="24"/>
        <v>#DIV/0!</v>
      </c>
      <c r="M64" s="23">
        <f t="shared" si="24"/>
        <v>0</v>
      </c>
      <c r="N64" s="23" t="e">
        <f t="shared" si="24"/>
        <v>#DIV/0!</v>
      </c>
      <c r="O64" s="23" t="e">
        <f t="shared" si="24"/>
        <v>#DIV/0!</v>
      </c>
      <c r="P64" s="23" t="e">
        <f t="shared" si="24"/>
        <v>#DIV/0!</v>
      </c>
      <c r="Q64" s="23" t="e">
        <f t="shared" si="24"/>
        <v>#DIV/0!</v>
      </c>
      <c r="R64" s="18"/>
      <c r="S64" s="18"/>
      <c r="T64" s="18"/>
      <c r="U64" s="18"/>
    </row>
    <row r="65" spans="1:21" s="12" customFormat="1">
      <c r="A65" s="12" t="s">
        <v>49</v>
      </c>
      <c r="B65" s="16"/>
      <c r="C65" s="16"/>
      <c r="D65" s="23">
        <f t="shared" ref="D65:Q65" si="25">D29/D25</f>
        <v>8.0000000000000002E-3</v>
      </c>
      <c r="E65" s="23">
        <f t="shared" si="25"/>
        <v>8.6956521739130436E-3</v>
      </c>
      <c r="F65" s="23" t="e">
        <f t="shared" si="25"/>
        <v>#DIV/0!</v>
      </c>
      <c r="G65" s="23" t="e">
        <f t="shared" si="25"/>
        <v>#DIV/0!</v>
      </c>
      <c r="H65" s="23">
        <f t="shared" si="25"/>
        <v>0</v>
      </c>
      <c r="I65" s="23">
        <f t="shared" si="25"/>
        <v>0</v>
      </c>
      <c r="J65" s="23">
        <f t="shared" si="25"/>
        <v>1.0810810810810811E-2</v>
      </c>
      <c r="K65" s="23">
        <f t="shared" si="25"/>
        <v>1.4084507042253521E-2</v>
      </c>
      <c r="L65" s="23">
        <f t="shared" si="25"/>
        <v>0</v>
      </c>
      <c r="M65" s="23">
        <f t="shared" si="25"/>
        <v>5.9880239520958087E-3</v>
      </c>
      <c r="N65" s="23" t="e">
        <f t="shared" si="25"/>
        <v>#DIV/0!</v>
      </c>
      <c r="O65" s="23" t="e">
        <f t="shared" si="25"/>
        <v>#DIV/0!</v>
      </c>
      <c r="P65" s="23" t="e">
        <f t="shared" si="25"/>
        <v>#DIV/0!</v>
      </c>
      <c r="Q65" s="23" t="e">
        <f t="shared" si="25"/>
        <v>#DIV/0!</v>
      </c>
      <c r="R65" s="18"/>
      <c r="S65" s="18"/>
      <c r="T65" s="18"/>
      <c r="U65" s="18"/>
    </row>
    <row r="66" spans="1:21" s="12" customFormat="1">
      <c r="A66" s="12" t="s">
        <v>50</v>
      </c>
      <c r="B66" s="16"/>
      <c r="C66" s="16"/>
      <c r="D66" s="23">
        <f t="shared" ref="D66:Q66" si="26">D29/D15</f>
        <v>0.05</v>
      </c>
      <c r="E66" s="23">
        <f t="shared" si="26"/>
        <v>7.1428571428571425E-2</v>
      </c>
      <c r="F66" s="23" t="e">
        <f t="shared" si="26"/>
        <v>#DIV/0!</v>
      </c>
      <c r="G66" s="23" t="e">
        <f t="shared" si="26"/>
        <v>#DIV/0!</v>
      </c>
      <c r="H66" s="23">
        <f t="shared" si="26"/>
        <v>0</v>
      </c>
      <c r="I66" s="23">
        <f t="shared" si="26"/>
        <v>0</v>
      </c>
      <c r="J66" s="23">
        <f t="shared" si="26"/>
        <v>0.1</v>
      </c>
      <c r="K66" s="23">
        <f t="shared" si="26"/>
        <v>0.16666666666666666</v>
      </c>
      <c r="L66" s="23">
        <f t="shared" si="26"/>
        <v>0</v>
      </c>
      <c r="M66" s="23">
        <f t="shared" si="26"/>
        <v>5.5555555555555552E-2</v>
      </c>
      <c r="N66" s="23" t="e">
        <f t="shared" si="26"/>
        <v>#DIV/0!</v>
      </c>
      <c r="O66" s="23" t="e">
        <f t="shared" si="26"/>
        <v>#DIV/0!</v>
      </c>
      <c r="P66" s="23" t="e">
        <f t="shared" si="26"/>
        <v>#DIV/0!</v>
      </c>
      <c r="Q66" s="23" t="e">
        <f t="shared" si="26"/>
        <v>#DIV/0!</v>
      </c>
      <c r="R66" s="18"/>
      <c r="S66" s="18"/>
      <c r="T66" s="18"/>
      <c r="U66" s="18"/>
    </row>
    <row r="67" spans="1:21" s="12" customFormat="1">
      <c r="A67" s="25" t="s">
        <v>51</v>
      </c>
      <c r="B67" s="16"/>
      <c r="C67" s="16"/>
      <c r="D67" s="23">
        <f t="shared" ref="D67:Q67" si="27">D31/D25</f>
        <v>1.6E-2</v>
      </c>
      <c r="E67" s="23">
        <f t="shared" si="27"/>
        <v>1.7391304347826087E-2</v>
      </c>
      <c r="F67" s="23" t="e">
        <f t="shared" si="27"/>
        <v>#DIV/0!</v>
      </c>
      <c r="G67" s="23" t="e">
        <f t="shared" si="27"/>
        <v>#DIV/0!</v>
      </c>
      <c r="H67" s="23">
        <f t="shared" si="27"/>
        <v>1.2903225806451613E-2</v>
      </c>
      <c r="I67" s="23">
        <f t="shared" si="27"/>
        <v>1.1695906432748537E-2</v>
      </c>
      <c r="J67" s="23">
        <f t="shared" si="27"/>
        <v>2.7027027027027029E-2</v>
      </c>
      <c r="K67" s="23">
        <f t="shared" si="27"/>
        <v>2.8169014084507043E-2</v>
      </c>
      <c r="L67" s="23">
        <f t="shared" si="27"/>
        <v>2.4390243902439025E-2</v>
      </c>
      <c r="M67" s="23">
        <f t="shared" si="27"/>
        <v>2.3952095808383235E-2</v>
      </c>
      <c r="N67" s="23" t="e">
        <f t="shared" si="27"/>
        <v>#DIV/0!</v>
      </c>
      <c r="O67" s="23" t="e">
        <f t="shared" si="27"/>
        <v>#DIV/0!</v>
      </c>
      <c r="P67" s="23" t="e">
        <f t="shared" si="27"/>
        <v>#DIV/0!</v>
      </c>
      <c r="Q67" s="23" t="e">
        <f t="shared" si="27"/>
        <v>#DIV/0!</v>
      </c>
      <c r="R67" s="18"/>
      <c r="S67" s="18"/>
      <c r="T67" s="18"/>
      <c r="U67" s="18"/>
    </row>
    <row r="68" spans="1:21" s="12" customFormat="1">
      <c r="A68" s="25" t="s">
        <v>52</v>
      </c>
      <c r="B68" s="16"/>
      <c r="C68" s="16"/>
      <c r="D68" s="23">
        <f t="shared" ref="D68:Q68" si="28">D31/D17</f>
        <v>4.4444444444444446E-2</v>
      </c>
      <c r="E68" s="23">
        <f t="shared" si="28"/>
        <v>0.05</v>
      </c>
      <c r="F68" s="23" t="e">
        <f t="shared" si="28"/>
        <v>#DIV/0!</v>
      </c>
      <c r="G68" s="23" t="e">
        <f t="shared" si="28"/>
        <v>#DIV/0!</v>
      </c>
      <c r="H68" s="23">
        <f t="shared" si="28"/>
        <v>4.4444444444444446E-2</v>
      </c>
      <c r="I68" s="23">
        <f t="shared" si="28"/>
        <v>0.05</v>
      </c>
      <c r="J68" s="23">
        <f t="shared" si="28"/>
        <v>0.16666666666666666</v>
      </c>
      <c r="K68" s="23">
        <f t="shared" si="28"/>
        <v>0.17647058823529413</v>
      </c>
      <c r="L68" s="23">
        <f t="shared" si="28"/>
        <v>0.1111111111111111</v>
      </c>
      <c r="M68" s="23">
        <f t="shared" si="28"/>
        <v>8.3333333333333329E-2</v>
      </c>
      <c r="N68" s="23" t="e">
        <f t="shared" si="28"/>
        <v>#DIV/0!</v>
      </c>
      <c r="O68" s="23" t="e">
        <f t="shared" si="28"/>
        <v>#DIV/0!</v>
      </c>
      <c r="P68" s="23" t="e">
        <f t="shared" si="28"/>
        <v>#DIV/0!</v>
      </c>
      <c r="Q68" s="23" t="e">
        <f t="shared" si="28"/>
        <v>#DIV/0!</v>
      </c>
      <c r="R68" s="18"/>
      <c r="S68" s="18"/>
      <c r="T68" s="18"/>
      <c r="U68" s="18"/>
    </row>
    <row r="69" spans="1:21" s="12" customFormat="1">
      <c r="A69" s="25"/>
      <c r="B69" s="16"/>
      <c r="C69" s="16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18"/>
      <c r="S69" s="18"/>
      <c r="T69" s="18"/>
      <c r="U69" s="18"/>
    </row>
    <row r="70" spans="1:21" s="12" customFormat="1">
      <c r="A70" s="12" t="s">
        <v>53</v>
      </c>
      <c r="B70" s="16"/>
      <c r="C70" s="16"/>
      <c r="D70" s="23">
        <f t="shared" ref="D70:Q70" si="29">D38/D10</f>
        <v>1.4285714285714285E-2</v>
      </c>
      <c r="E70" s="23">
        <f t="shared" si="29"/>
        <v>1.5789473684210527E-2</v>
      </c>
      <c r="F70" s="23" t="e">
        <f t="shared" si="29"/>
        <v>#DIV/0!</v>
      </c>
      <c r="G70" s="23" t="e">
        <f t="shared" si="29"/>
        <v>#DIV/0!</v>
      </c>
      <c r="H70" s="23">
        <f t="shared" si="29"/>
        <v>1.0714285714285714E-2</v>
      </c>
      <c r="I70" s="23">
        <f t="shared" si="29"/>
        <v>8.5714285714285719E-3</v>
      </c>
      <c r="J70" s="23">
        <f t="shared" si="29"/>
        <v>1.9148936170212766E-2</v>
      </c>
      <c r="K70" s="23">
        <f t="shared" si="29"/>
        <v>0.02</v>
      </c>
      <c r="L70" s="23">
        <f t="shared" si="29"/>
        <v>0.01</v>
      </c>
      <c r="M70" s="23">
        <f t="shared" si="29"/>
        <v>8.9552238805970154E-3</v>
      </c>
      <c r="N70" s="23" t="e">
        <f t="shared" si="29"/>
        <v>#DIV/0!</v>
      </c>
      <c r="O70" s="23" t="e">
        <f t="shared" si="29"/>
        <v>#DIV/0!</v>
      </c>
      <c r="P70" s="23" t="e">
        <f t="shared" si="29"/>
        <v>#DIV/0!</v>
      </c>
      <c r="Q70" s="23" t="e">
        <f t="shared" si="29"/>
        <v>#DIV/0!</v>
      </c>
      <c r="R70" s="18"/>
      <c r="S70" s="18"/>
      <c r="T70" s="18"/>
      <c r="U70" s="18"/>
    </row>
    <row r="71" spans="1:21" s="12" customFormat="1">
      <c r="A71" s="12" t="s">
        <v>54</v>
      </c>
      <c r="B71" s="16"/>
      <c r="C71" s="16"/>
      <c r="D71" s="23">
        <f t="shared" ref="D71:Q71" si="30">D9/D25</f>
        <v>0.56000000000000005</v>
      </c>
      <c r="E71" s="23">
        <f t="shared" si="30"/>
        <v>0.52173913043478259</v>
      </c>
      <c r="F71" s="23" t="e">
        <f t="shared" si="30"/>
        <v>#DIV/0!</v>
      </c>
      <c r="G71" s="23" t="e">
        <f t="shared" si="30"/>
        <v>#DIV/0!</v>
      </c>
      <c r="H71" s="23">
        <f t="shared" si="30"/>
        <v>1.1612903225806452</v>
      </c>
      <c r="I71" s="23">
        <f t="shared" si="30"/>
        <v>1.432748538011696</v>
      </c>
      <c r="J71" s="23">
        <f t="shared" si="30"/>
        <v>1.0810810810810811</v>
      </c>
      <c r="K71" s="23">
        <f t="shared" si="30"/>
        <v>0.7981220657276995</v>
      </c>
      <c r="L71" s="23">
        <f t="shared" si="30"/>
        <v>0.73170731707317072</v>
      </c>
      <c r="M71" s="23">
        <f t="shared" si="30"/>
        <v>0.59880239520958078</v>
      </c>
      <c r="N71" s="23" t="e">
        <f t="shared" si="30"/>
        <v>#DIV/0!</v>
      </c>
      <c r="O71" s="23" t="e">
        <f t="shared" si="30"/>
        <v>#DIV/0!</v>
      </c>
      <c r="P71" s="23" t="e">
        <f t="shared" si="30"/>
        <v>#DIV/0!</v>
      </c>
      <c r="Q71" s="23" t="e">
        <f t="shared" si="30"/>
        <v>#DIV/0!</v>
      </c>
      <c r="R71" s="18"/>
      <c r="S71" s="18"/>
      <c r="T71" s="18"/>
      <c r="U71" s="18"/>
    </row>
    <row r="72" spans="1:21" s="12" customFormat="1">
      <c r="A72" s="12" t="s">
        <v>55</v>
      </c>
      <c r="B72" s="16"/>
      <c r="C72" s="16"/>
      <c r="D72" s="23">
        <f t="shared" ref="D72:Q72" si="31">D31/D10</f>
        <v>9.5238095238095247E-3</v>
      </c>
      <c r="E72" s="23">
        <f t="shared" si="31"/>
        <v>1.0526315789473684E-2</v>
      </c>
      <c r="F72" s="23" t="e">
        <f t="shared" si="31"/>
        <v>#DIV/0!</v>
      </c>
      <c r="G72" s="23" t="e">
        <f t="shared" si="31"/>
        <v>#DIV/0!</v>
      </c>
      <c r="H72" s="23">
        <f t="shared" si="31"/>
        <v>7.1428571428571426E-3</v>
      </c>
      <c r="I72" s="23">
        <f t="shared" si="31"/>
        <v>5.7142857142857143E-3</v>
      </c>
      <c r="J72" s="23">
        <f t="shared" si="31"/>
        <v>1.0638297872340425E-2</v>
      </c>
      <c r="K72" s="23">
        <f t="shared" si="31"/>
        <v>1.3333333333333334E-2</v>
      </c>
      <c r="L72" s="23">
        <f t="shared" si="31"/>
        <v>8.3333333333333332E-3</v>
      </c>
      <c r="M72" s="23">
        <f t="shared" si="31"/>
        <v>5.9701492537313433E-3</v>
      </c>
      <c r="N72" s="23" t="e">
        <f t="shared" si="31"/>
        <v>#DIV/0!</v>
      </c>
      <c r="O72" s="23" t="e">
        <f t="shared" si="31"/>
        <v>#DIV/0!</v>
      </c>
      <c r="P72" s="23" t="e">
        <f t="shared" si="31"/>
        <v>#DIV/0!</v>
      </c>
      <c r="Q72" s="23" t="e">
        <f t="shared" si="31"/>
        <v>#DIV/0!</v>
      </c>
      <c r="R72" s="18"/>
      <c r="S72" s="18"/>
      <c r="T72" s="18"/>
      <c r="U72" s="18"/>
    </row>
    <row r="73" spans="1:21" s="12" customFormat="1">
      <c r="A73" s="12" t="s">
        <v>56</v>
      </c>
      <c r="B73" s="16"/>
      <c r="C73" s="16"/>
      <c r="D73" s="23">
        <f t="shared" ref="D73:Q73" si="32">D31/D9</f>
        <v>2.8571428571428571E-2</v>
      </c>
      <c r="E73" s="23">
        <f t="shared" si="32"/>
        <v>3.3333333333333333E-2</v>
      </c>
      <c r="F73" s="23" t="e">
        <f t="shared" si="32"/>
        <v>#DIV/0!</v>
      </c>
      <c r="G73" s="23" t="e">
        <f t="shared" si="32"/>
        <v>#DIV/0!</v>
      </c>
      <c r="H73" s="23">
        <f t="shared" si="32"/>
        <v>1.1111111111111112E-2</v>
      </c>
      <c r="I73" s="23">
        <f t="shared" si="32"/>
        <v>8.1632653061224497E-3</v>
      </c>
      <c r="J73" s="23">
        <f t="shared" si="32"/>
        <v>2.5000000000000001E-2</v>
      </c>
      <c r="K73" s="23">
        <f t="shared" si="32"/>
        <v>3.5294117647058823E-2</v>
      </c>
      <c r="L73" s="23">
        <f t="shared" si="32"/>
        <v>3.3333333333333333E-2</v>
      </c>
      <c r="M73" s="23">
        <f t="shared" si="32"/>
        <v>0.04</v>
      </c>
      <c r="N73" s="23" t="e">
        <f t="shared" si="32"/>
        <v>#DIV/0!</v>
      </c>
      <c r="O73" s="23" t="e">
        <f t="shared" si="32"/>
        <v>#DIV/0!</v>
      </c>
      <c r="P73" s="23" t="e">
        <f t="shared" si="32"/>
        <v>#DIV/0!</v>
      </c>
      <c r="Q73" s="23" t="e">
        <f t="shared" si="32"/>
        <v>#DIV/0!</v>
      </c>
      <c r="R73" s="18"/>
      <c r="S73" s="18"/>
      <c r="T73" s="18"/>
      <c r="U73" s="18"/>
    </row>
    <row r="74" spans="1:21" s="12" customFormat="1"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8"/>
      <c r="S74" s="18"/>
      <c r="T74" s="18"/>
      <c r="U74" s="18"/>
    </row>
    <row r="75" spans="1:21" s="12" customFormat="1">
      <c r="A75" s="5" t="s">
        <v>57</v>
      </c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8"/>
      <c r="S75" s="18"/>
      <c r="T75" s="18"/>
      <c r="U75" s="18"/>
    </row>
    <row r="76" spans="1:21" s="12" customFormat="1">
      <c r="A76" s="12" t="s">
        <v>58</v>
      </c>
      <c r="B76" s="16"/>
      <c r="C76" s="16"/>
      <c r="D76" s="23">
        <f t="shared" ref="D76:Q76" si="33">D51/D25</f>
        <v>2.4E-2</v>
      </c>
      <c r="E76" s="23">
        <f t="shared" si="33"/>
        <v>2.6086956521739129E-2</v>
      </c>
      <c r="F76" s="23" t="e">
        <f t="shared" si="33"/>
        <v>#DIV/0!</v>
      </c>
      <c r="G76" s="23" t="e">
        <f t="shared" si="33"/>
        <v>#DIV/0!</v>
      </c>
      <c r="H76" s="23">
        <f t="shared" si="33"/>
        <v>1.935483870967742E-2</v>
      </c>
      <c r="I76" s="23">
        <f t="shared" si="33"/>
        <v>1.7543859649122806E-2</v>
      </c>
      <c r="J76" s="23">
        <f t="shared" si="33"/>
        <v>4.8648648648648651E-2</v>
      </c>
      <c r="K76" s="23">
        <f t="shared" si="33"/>
        <v>4.2253521126760563E-2</v>
      </c>
      <c r="L76" s="23">
        <f t="shared" si="33"/>
        <v>2.9268292682926831E-2</v>
      </c>
      <c r="M76" s="23">
        <f t="shared" si="33"/>
        <v>3.5928143712574849E-2</v>
      </c>
      <c r="N76" s="23" t="e">
        <f t="shared" si="33"/>
        <v>#DIV/0!</v>
      </c>
      <c r="O76" s="23" t="e">
        <f t="shared" si="33"/>
        <v>#DIV/0!</v>
      </c>
      <c r="P76" s="23" t="e">
        <f t="shared" si="33"/>
        <v>#DIV/0!</v>
      </c>
      <c r="Q76" s="23" t="e">
        <f t="shared" si="33"/>
        <v>#DIV/0!</v>
      </c>
      <c r="R76" s="18"/>
      <c r="S76" s="18"/>
      <c r="T76" s="18"/>
      <c r="U76" s="18"/>
    </row>
    <row r="77" spans="1:21" s="12" customFormat="1">
      <c r="A77" s="12" t="s">
        <v>59</v>
      </c>
      <c r="B77" s="16"/>
      <c r="C77" s="16"/>
      <c r="D77" s="23">
        <f t="shared" ref="D77:Q77" si="34">D43/D16</f>
        <v>0</v>
      </c>
      <c r="E77" s="23">
        <f t="shared" si="34"/>
        <v>0</v>
      </c>
      <c r="F77" s="23" t="e">
        <f t="shared" si="34"/>
        <v>#DIV/0!</v>
      </c>
      <c r="G77" s="23" t="e">
        <f t="shared" si="34"/>
        <v>#DIV/0!</v>
      </c>
      <c r="H77" s="23">
        <f t="shared" si="34"/>
        <v>0</v>
      </c>
      <c r="I77" s="23">
        <f t="shared" si="34"/>
        <v>0</v>
      </c>
      <c r="J77" s="23">
        <f t="shared" si="34"/>
        <v>0</v>
      </c>
      <c r="K77" s="23">
        <f t="shared" si="34"/>
        <v>0</v>
      </c>
      <c r="L77" s="23">
        <f t="shared" si="34"/>
        <v>0</v>
      </c>
      <c r="M77" s="23">
        <f t="shared" si="34"/>
        <v>0</v>
      </c>
      <c r="N77" s="23" t="e">
        <f t="shared" si="34"/>
        <v>#DIV/0!</v>
      </c>
      <c r="O77" s="23" t="e">
        <f t="shared" si="34"/>
        <v>#DIV/0!</v>
      </c>
      <c r="P77" s="23" t="e">
        <f t="shared" si="34"/>
        <v>#DIV/0!</v>
      </c>
      <c r="Q77" s="23" t="e">
        <f t="shared" si="34"/>
        <v>#DIV/0!</v>
      </c>
      <c r="R77" s="18"/>
      <c r="S77" s="18"/>
      <c r="T77" s="18"/>
      <c r="U77" s="18"/>
    </row>
    <row r="78" spans="1:21" s="12" customFormat="1">
      <c r="A78" s="12" t="s">
        <v>60</v>
      </c>
      <c r="B78" s="16"/>
      <c r="C78" s="16"/>
      <c r="D78" s="23">
        <f t="shared" ref="D78:Q78" si="35">D45/D18</f>
        <v>0.2</v>
      </c>
      <c r="E78" s="23">
        <f t="shared" si="35"/>
        <v>0.25</v>
      </c>
      <c r="F78" s="23" t="e">
        <f t="shared" si="35"/>
        <v>#DIV/0!</v>
      </c>
      <c r="G78" s="23" t="e">
        <f t="shared" si="35"/>
        <v>#DIV/0!</v>
      </c>
      <c r="H78" s="23">
        <f t="shared" si="35"/>
        <v>0.1</v>
      </c>
      <c r="I78" s="23">
        <f t="shared" si="35"/>
        <v>0.125</v>
      </c>
      <c r="J78" s="23">
        <f t="shared" si="35"/>
        <v>0.1</v>
      </c>
      <c r="K78" s="23">
        <f t="shared" si="35"/>
        <v>0.14285714285714285</v>
      </c>
      <c r="L78" s="23">
        <f t="shared" si="35"/>
        <v>0</v>
      </c>
      <c r="M78" s="23">
        <f t="shared" si="35"/>
        <v>0</v>
      </c>
      <c r="N78" s="23" t="e">
        <f t="shared" si="35"/>
        <v>#DIV/0!</v>
      </c>
      <c r="O78" s="23" t="e">
        <f t="shared" si="35"/>
        <v>#DIV/0!</v>
      </c>
      <c r="P78" s="23" t="e">
        <f t="shared" si="35"/>
        <v>#DIV/0!</v>
      </c>
      <c r="Q78" s="23" t="e">
        <f t="shared" si="35"/>
        <v>#DIV/0!</v>
      </c>
      <c r="R78" s="18"/>
      <c r="S78" s="18"/>
      <c r="T78" s="18"/>
      <c r="U78" s="18"/>
    </row>
    <row r="79" spans="1:21" s="12" customFormat="1">
      <c r="A79" s="12" t="s">
        <v>61</v>
      </c>
      <c r="B79" s="16"/>
      <c r="C79" s="16"/>
      <c r="D79" s="23">
        <f t="shared" ref="D79:Q79" si="36">D46/D19</f>
        <v>0</v>
      </c>
      <c r="E79" s="23">
        <f t="shared" si="36"/>
        <v>0</v>
      </c>
      <c r="F79" s="23" t="e">
        <f t="shared" si="36"/>
        <v>#DIV/0!</v>
      </c>
      <c r="G79" s="23" t="e">
        <f t="shared" si="36"/>
        <v>#DIV/0!</v>
      </c>
      <c r="H79" s="23">
        <f t="shared" si="36"/>
        <v>0.1</v>
      </c>
      <c r="I79" s="23">
        <f t="shared" si="36"/>
        <v>0.1111111111111111</v>
      </c>
      <c r="J79" s="23" t="e">
        <f t="shared" si="36"/>
        <v>#DIV/0!</v>
      </c>
      <c r="K79" s="23" t="e">
        <f t="shared" si="36"/>
        <v>#DIV/0!</v>
      </c>
      <c r="L79" s="23">
        <f t="shared" si="36"/>
        <v>0.2</v>
      </c>
      <c r="M79" s="23">
        <f t="shared" si="36"/>
        <v>0.2</v>
      </c>
      <c r="N79" s="23" t="e">
        <f t="shared" si="36"/>
        <v>#DIV/0!</v>
      </c>
      <c r="O79" s="23" t="e">
        <f t="shared" si="36"/>
        <v>#DIV/0!</v>
      </c>
      <c r="P79" s="23" t="e">
        <f t="shared" si="36"/>
        <v>#DIV/0!</v>
      </c>
      <c r="Q79" s="23" t="e">
        <f t="shared" si="36"/>
        <v>#DIV/0!</v>
      </c>
      <c r="R79" s="18"/>
      <c r="S79" s="18"/>
      <c r="T79" s="18"/>
      <c r="U79" s="18"/>
    </row>
    <row r="80" spans="1:21">
      <c r="A80" s="12" t="s">
        <v>62</v>
      </c>
      <c r="D80" s="24">
        <f t="shared" ref="D80:Q80" si="37">D47/D20</f>
        <v>0</v>
      </c>
      <c r="E80" s="24">
        <f t="shared" si="37"/>
        <v>0</v>
      </c>
      <c r="F80" s="24" t="e">
        <f t="shared" si="37"/>
        <v>#DIV/0!</v>
      </c>
      <c r="G80" s="24" t="e">
        <f t="shared" si="37"/>
        <v>#DIV/0!</v>
      </c>
      <c r="H80" s="24">
        <f t="shared" si="37"/>
        <v>0.05</v>
      </c>
      <c r="I80" s="24">
        <f t="shared" si="37"/>
        <v>2.2222222222222223E-2</v>
      </c>
      <c r="J80" s="24">
        <f t="shared" si="37"/>
        <v>6.6666666666666666E-2</v>
      </c>
      <c r="K80" s="24">
        <f t="shared" si="37"/>
        <v>0</v>
      </c>
      <c r="L80" s="24">
        <f t="shared" si="37"/>
        <v>0</v>
      </c>
      <c r="M80" s="24">
        <f t="shared" si="37"/>
        <v>0</v>
      </c>
      <c r="N80" s="24" t="e">
        <f t="shared" si="37"/>
        <v>#DIV/0!</v>
      </c>
      <c r="O80" s="24" t="e">
        <f t="shared" si="37"/>
        <v>#DIV/0!</v>
      </c>
      <c r="P80" s="24" t="e">
        <f t="shared" si="37"/>
        <v>#DIV/0!</v>
      </c>
      <c r="Q80" s="24" t="e">
        <f t="shared" si="37"/>
        <v>#DIV/0!</v>
      </c>
    </row>
    <row r="81" spans="1:17">
      <c r="A81" s="12" t="s">
        <v>63</v>
      </c>
      <c r="D81" s="24" t="e">
        <f t="shared" ref="D81:Q81" si="38">D48/D21</f>
        <v>#DIV/0!</v>
      </c>
      <c r="E81" s="24" t="e">
        <f t="shared" si="38"/>
        <v>#DIV/0!</v>
      </c>
      <c r="F81" s="24" t="e">
        <f t="shared" si="38"/>
        <v>#DIV/0!</v>
      </c>
      <c r="G81" s="24" t="e">
        <f t="shared" si="38"/>
        <v>#DIV/0!</v>
      </c>
      <c r="H81" s="24" t="e">
        <f t="shared" si="38"/>
        <v>#DIV/0!</v>
      </c>
      <c r="I81" s="24" t="e">
        <f t="shared" si="38"/>
        <v>#DIV/0!</v>
      </c>
      <c r="J81" s="24">
        <f t="shared" si="38"/>
        <v>6.6666666666666666E-2</v>
      </c>
      <c r="K81" s="24">
        <f t="shared" si="38"/>
        <v>0.13953488372093023</v>
      </c>
      <c r="L81" s="24">
        <f t="shared" si="38"/>
        <v>8.5714285714285715E-2</v>
      </c>
      <c r="M81" s="24">
        <f t="shared" si="38"/>
        <v>0.14285714285714285</v>
      </c>
      <c r="N81" s="24" t="e">
        <f t="shared" si="38"/>
        <v>#DIV/0!</v>
      </c>
      <c r="O81" s="24" t="e">
        <f t="shared" si="38"/>
        <v>#DIV/0!</v>
      </c>
      <c r="P81" s="24" t="e">
        <f t="shared" si="38"/>
        <v>#DIV/0!</v>
      </c>
      <c r="Q81" s="24" t="e">
        <f t="shared" si="38"/>
        <v>#DIV/0!</v>
      </c>
    </row>
    <row r="82" spans="1:17">
      <c r="A82" s="12" t="s">
        <v>64</v>
      </c>
      <c r="D82" s="24" t="e">
        <f t="shared" ref="D82:Q82" si="39">D49/D22</f>
        <v>#DIV/0!</v>
      </c>
      <c r="E82" s="24" t="e">
        <f t="shared" si="39"/>
        <v>#DIV/0!</v>
      </c>
      <c r="F82" s="24" t="e">
        <f t="shared" si="39"/>
        <v>#DIV/0!</v>
      </c>
      <c r="G82" s="24" t="e">
        <f t="shared" si="39"/>
        <v>#DIV/0!</v>
      </c>
      <c r="H82" s="24" t="e">
        <f t="shared" si="39"/>
        <v>#DIV/0!</v>
      </c>
      <c r="I82" s="24" t="e">
        <f t="shared" si="39"/>
        <v>#DIV/0!</v>
      </c>
      <c r="J82" s="24">
        <f t="shared" si="39"/>
        <v>6.6666666666666666E-2</v>
      </c>
      <c r="K82" s="24">
        <f t="shared" si="39"/>
        <v>6.6666666666666666E-2</v>
      </c>
      <c r="L82" s="24">
        <f t="shared" si="39"/>
        <v>0</v>
      </c>
      <c r="M82" s="24">
        <f t="shared" si="39"/>
        <v>7.6923076923076927E-2</v>
      </c>
      <c r="N82" s="24" t="e">
        <f t="shared" si="39"/>
        <v>#DIV/0!</v>
      </c>
      <c r="O82" s="24" t="e">
        <f t="shared" si="39"/>
        <v>#DIV/0!</v>
      </c>
      <c r="P82" s="24" t="e">
        <f t="shared" si="39"/>
        <v>#DIV/0!</v>
      </c>
      <c r="Q82" s="24" t="e">
        <f t="shared" si="39"/>
        <v>#DIV/0!</v>
      </c>
    </row>
  </sheetData>
  <phoneticPr fontId="6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PascaleT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Pascale Tardif</dc:creator>
  <cp:keywords/>
  <dc:description/>
  <cp:lastModifiedBy>walid bezzaoui</cp:lastModifiedBy>
  <cp:revision/>
  <dcterms:created xsi:type="dcterms:W3CDTF">2017-12-06T16:51:30Z</dcterms:created>
  <dcterms:modified xsi:type="dcterms:W3CDTF">2017-12-06T23:15:25Z</dcterms:modified>
  <cp:category/>
  <cp:contentStatus/>
</cp:coreProperties>
</file>