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K:\LOG-330\TP3\"/>
    </mc:Choice>
  </mc:AlternateContent>
  <bookViews>
    <workbookView xWindow="0" yWindow="0" windowWidth="28800" windowHeight="12435" tabRatio="500"/>
  </bookViews>
  <sheets>
    <sheet name="Feuil1" sheetId="1" r:id="rId1"/>
  </sheet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H24" i="1"/>
  <c r="Q7" i="1"/>
  <c r="Q9" i="1"/>
  <c r="O7" i="1"/>
  <c r="O9" i="1"/>
  <c r="M7" i="1"/>
  <c r="M9" i="1"/>
  <c r="K7" i="1"/>
  <c r="K9" i="1"/>
  <c r="I7" i="1"/>
  <c r="I9" i="1"/>
  <c r="G7" i="1"/>
  <c r="G9" i="1"/>
  <c r="E7" i="1"/>
  <c r="E9" i="1"/>
  <c r="T9" i="1"/>
  <c r="P9" i="1"/>
  <c r="P10" i="1"/>
  <c r="N9" i="1"/>
  <c r="N10" i="1"/>
  <c r="L9" i="1"/>
  <c r="L10" i="1"/>
  <c r="J9" i="1"/>
  <c r="J10" i="1"/>
  <c r="H9" i="1"/>
  <c r="H10" i="1"/>
  <c r="F9" i="1"/>
  <c r="F10" i="1"/>
  <c r="D9" i="1"/>
  <c r="D10" i="1"/>
  <c r="T39" i="1"/>
  <c r="T40" i="1"/>
  <c r="T41" i="1"/>
  <c r="T43" i="1"/>
  <c r="T42" i="1"/>
  <c r="T46" i="1"/>
  <c r="T44" i="1"/>
  <c r="T50" i="1"/>
  <c r="T45" i="1"/>
  <c r="U45" i="1"/>
  <c r="T47" i="1"/>
  <c r="T48" i="1"/>
  <c r="T49" i="1"/>
  <c r="U49" i="1"/>
  <c r="R39" i="1"/>
  <c r="R40" i="1"/>
  <c r="R41" i="1"/>
  <c r="R42" i="1"/>
  <c r="R43" i="1"/>
  <c r="R46" i="1"/>
  <c r="R44" i="1"/>
  <c r="R50" i="1"/>
  <c r="S42" i="1"/>
  <c r="S43" i="1"/>
  <c r="S44" i="1"/>
  <c r="R45" i="1"/>
  <c r="S46" i="1"/>
  <c r="R47" i="1"/>
  <c r="S47" i="1"/>
  <c r="R48" i="1"/>
  <c r="R49" i="1"/>
  <c r="S49" i="1"/>
  <c r="S40" i="1"/>
  <c r="T26" i="1"/>
  <c r="T30" i="1"/>
  <c r="T28" i="1"/>
  <c r="T33" i="1"/>
  <c r="T37" i="1"/>
  <c r="T27" i="1"/>
  <c r="T29" i="1"/>
  <c r="T31" i="1"/>
  <c r="T32" i="1"/>
  <c r="T34" i="1"/>
  <c r="T35" i="1"/>
  <c r="T36" i="1"/>
  <c r="R26" i="1"/>
  <c r="R27" i="1"/>
  <c r="R30" i="1"/>
  <c r="R32" i="1"/>
  <c r="R28" i="1"/>
  <c r="R33" i="1"/>
  <c r="R31" i="1"/>
  <c r="R37" i="1"/>
  <c r="R29" i="1"/>
  <c r="S31" i="1"/>
  <c r="R34" i="1"/>
  <c r="R35" i="1"/>
  <c r="R36" i="1"/>
  <c r="T13" i="1"/>
  <c r="T14" i="1"/>
  <c r="T15" i="1"/>
  <c r="T16" i="1"/>
  <c r="T17" i="1"/>
  <c r="T18" i="1"/>
  <c r="T19" i="1"/>
  <c r="T20" i="1"/>
  <c r="T23" i="1"/>
  <c r="T24" i="1"/>
  <c r="U15" i="1"/>
  <c r="T21" i="1"/>
  <c r="T22" i="1"/>
  <c r="U23" i="1"/>
  <c r="R14" i="1"/>
  <c r="R15" i="1"/>
  <c r="R16" i="1"/>
  <c r="R17" i="1"/>
  <c r="R18" i="1"/>
  <c r="R19" i="1"/>
  <c r="R20" i="1"/>
  <c r="R23" i="1"/>
  <c r="R24" i="1"/>
  <c r="S15" i="1"/>
  <c r="R21" i="1"/>
  <c r="S21" i="1"/>
  <c r="R22" i="1"/>
  <c r="S22" i="1"/>
  <c r="S23" i="1"/>
  <c r="T10" i="1"/>
  <c r="T8" i="1"/>
  <c r="R8" i="1"/>
  <c r="O50" i="1"/>
  <c r="N50" i="1"/>
  <c r="O37" i="1"/>
  <c r="N37" i="1"/>
  <c r="O24" i="1"/>
  <c r="N24" i="1"/>
  <c r="M50" i="1"/>
  <c r="L50" i="1"/>
  <c r="M37" i="1"/>
  <c r="L37" i="1"/>
  <c r="M24" i="1"/>
  <c r="L24" i="1"/>
  <c r="I50" i="1"/>
  <c r="H50" i="1"/>
  <c r="I37" i="1"/>
  <c r="H37" i="1"/>
  <c r="I24" i="1"/>
  <c r="C9" i="1"/>
  <c r="C10" i="1"/>
  <c r="Q37" i="1"/>
  <c r="P37" i="1"/>
  <c r="K37" i="1"/>
  <c r="J37" i="1"/>
  <c r="G37" i="1"/>
  <c r="F37" i="1"/>
  <c r="E37" i="1"/>
  <c r="D37" i="1"/>
  <c r="C37" i="1"/>
  <c r="C50" i="1"/>
  <c r="D50" i="1"/>
  <c r="E50" i="1"/>
  <c r="F50" i="1"/>
  <c r="G50" i="1"/>
  <c r="J50" i="1"/>
  <c r="K50" i="1"/>
  <c r="P50" i="1"/>
  <c r="Q50" i="1"/>
  <c r="Q24" i="1"/>
  <c r="P24" i="1"/>
  <c r="K24" i="1"/>
  <c r="J24" i="1"/>
  <c r="G24" i="1"/>
  <c r="F24" i="1"/>
  <c r="D24" i="1"/>
  <c r="B24" i="1"/>
  <c r="C24" i="1"/>
  <c r="U22" i="1"/>
  <c r="R10" i="1"/>
  <c r="S36" i="1"/>
  <c r="U31" i="1"/>
  <c r="S34" i="1"/>
  <c r="S26" i="1"/>
  <c r="S27" i="1"/>
  <c r="S28" i="1"/>
  <c r="S29" i="1"/>
  <c r="S30" i="1"/>
  <c r="S32" i="1"/>
  <c r="S33" i="1"/>
  <c r="S35" i="1"/>
  <c r="S37" i="1"/>
  <c r="U30" i="1"/>
  <c r="U35" i="1"/>
  <c r="U27" i="1"/>
  <c r="U34" i="1"/>
  <c r="U26" i="1"/>
  <c r="U28" i="1"/>
  <c r="U29" i="1"/>
  <c r="U32" i="1"/>
  <c r="U33" i="1"/>
  <c r="U36" i="1"/>
  <c r="U37" i="1"/>
  <c r="U21" i="1"/>
  <c r="U42" i="1"/>
  <c r="U40" i="1"/>
  <c r="U47" i="1"/>
  <c r="U39" i="1"/>
  <c r="U41" i="1"/>
  <c r="U43" i="1"/>
  <c r="U44" i="1"/>
  <c r="U46" i="1"/>
  <c r="U48" i="1"/>
  <c r="U50" i="1"/>
  <c r="U20" i="1"/>
  <c r="U19" i="1"/>
  <c r="U18" i="1"/>
  <c r="U17" i="1"/>
  <c r="U16" i="1"/>
  <c r="U14" i="1"/>
  <c r="S18" i="1"/>
  <c r="S17" i="1"/>
  <c r="S16" i="1"/>
  <c r="S19" i="1"/>
  <c r="S20" i="1"/>
  <c r="U13" i="1"/>
  <c r="U24" i="1"/>
  <c r="R9" i="1"/>
  <c r="S14" i="1"/>
  <c r="S24" i="1"/>
  <c r="S45" i="1"/>
  <c r="S39" i="1"/>
  <c r="S41" i="1"/>
  <c r="S48" i="1"/>
  <c r="S50" i="1"/>
</calcChain>
</file>

<file path=xl/sharedStrings.xml><?xml version="1.0" encoding="utf-8"?>
<sst xmlns="http://schemas.openxmlformats.org/spreadsheetml/2006/main" count="93" uniqueCount="40">
  <si>
    <t>Plan</t>
  </si>
  <si>
    <t>Program Size (LOC)</t>
  </si>
  <si>
    <t>Réel</t>
  </si>
  <si>
    <t xml:space="preserve">Total développement : </t>
  </si>
  <si>
    <t>Défauts injectés</t>
  </si>
  <si>
    <t>Défauts trouvés</t>
  </si>
  <si>
    <t>Historique Plan</t>
  </si>
  <si>
    <t>Historique Plan %</t>
  </si>
  <si>
    <t>Historique Actuel</t>
  </si>
  <si>
    <t>Historique Actuel %</t>
  </si>
  <si>
    <t>Effort (minutes)</t>
  </si>
  <si>
    <t>Projet 1</t>
  </si>
  <si>
    <t>Projet 2</t>
  </si>
  <si>
    <t>Projet 3</t>
  </si>
  <si>
    <t>Projet 4</t>
  </si>
  <si>
    <t>Projet 5</t>
  </si>
  <si>
    <t>Projet 6</t>
  </si>
  <si>
    <t>Projet 7</t>
  </si>
  <si>
    <t xml:space="preserve">Total  : </t>
  </si>
  <si>
    <t>Exigences - EXIG</t>
  </si>
  <si>
    <t>Planification - PLAN</t>
  </si>
  <si>
    <t>Conception détaillée - CONDET</t>
  </si>
  <si>
    <t>Revue de conception détaillée - CONDETREV</t>
  </si>
  <si>
    <t>Code - CODE</t>
  </si>
  <si>
    <t>Revue de code - CODEREV</t>
  </si>
  <si>
    <t>Compile - COMP</t>
  </si>
  <si>
    <t>Tests - TEST</t>
  </si>
  <si>
    <t>Revue indépendante - CODEREVI</t>
  </si>
  <si>
    <t>Bilan - BILAN</t>
  </si>
  <si>
    <t>Base ( B ) - taille de la base</t>
  </si>
  <si>
    <t>Modified ( M ) - nombre de lignes à modifier</t>
  </si>
  <si>
    <t>Added ( A ) - voir calcul sur formulaire</t>
  </si>
  <si>
    <t>Reused ( R ) - réutilisé d'un autre TP</t>
  </si>
  <si>
    <t>Total ( T ) - taille totale</t>
  </si>
  <si>
    <t>Total New Reused (NO) - Code nouveau qui sera réutilisé</t>
  </si>
  <si>
    <t>Projet 8</t>
  </si>
  <si>
    <t>Insérez vos données seulement dans les cellules colorées.</t>
  </si>
  <si>
    <t>Deleted ( D ) - nombre de lignes à supprimer</t>
  </si>
  <si>
    <t>Total New and Changed ( N ) - effort de développement.</t>
  </si>
  <si>
    <t>Tests indépendants - TESTI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</si>
</sst>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45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wrapText="1"/>
    </xf>
    <xf numFmtId="1" fontId="0" fillId="0" borderId="0" xfId="0" applyNumberFormat="1" applyFont="1" applyFill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wrapText="1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right"/>
    </xf>
    <xf numFmtId="9" fontId="3" fillId="0" borderId="0" xfId="81" applyFont="1" applyFill="1" applyAlignment="1">
      <alignment horizontal="right"/>
    </xf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9" fontId="1" fillId="0" borderId="0" xfId="81" applyFont="1" applyFill="1" applyAlignment="1">
      <alignment horizontal="right"/>
    </xf>
    <xf numFmtId="0" fontId="7" fillId="3" borderId="0" xfId="0" applyFont="1" applyFill="1" applyAlignment="1">
      <alignment wrapText="1"/>
    </xf>
  </cellXfs>
  <cellStyles count="4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Normal" xfId="0" builtinId="0"/>
    <cellStyle name="Percent" xfId="8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zoomScale="75" zoomScaleNormal="75" zoomScalePageLayoutView="75" workbookViewId="0">
      <pane ySplit="2" topLeftCell="A3" activePane="bottomLeft" state="frozen"/>
      <selection pane="bottomLeft" activeCell="H20" sqref="H20"/>
    </sheetView>
  </sheetViews>
  <sheetFormatPr defaultColWidth="10.875" defaultRowHeight="15.75" x14ac:dyDescent="0.25"/>
  <cols>
    <col min="1" max="1" width="50.375" style="13" customWidth="1"/>
    <col min="2" max="17" width="10" style="14" customWidth="1"/>
    <col min="18" max="18" width="10" style="15" customWidth="1"/>
    <col min="19" max="19" width="11.625" style="15" customWidth="1"/>
    <col min="20" max="21" width="10.875" style="15"/>
    <col min="22" max="16384" width="10.875" style="13"/>
  </cols>
  <sheetData>
    <row r="1" spans="1:21" ht="42" x14ac:dyDescent="0.35">
      <c r="A1" s="20" t="s">
        <v>36</v>
      </c>
      <c r="B1" s="14" t="s">
        <v>11</v>
      </c>
      <c r="C1" s="14" t="s">
        <v>11</v>
      </c>
      <c r="D1" s="14" t="s">
        <v>12</v>
      </c>
      <c r="E1" s="14" t="s">
        <v>12</v>
      </c>
      <c r="F1" s="14" t="s">
        <v>13</v>
      </c>
      <c r="G1" s="14" t="s">
        <v>13</v>
      </c>
      <c r="H1" s="14" t="s">
        <v>14</v>
      </c>
      <c r="I1" s="14" t="s">
        <v>14</v>
      </c>
      <c r="J1" s="14" t="s">
        <v>15</v>
      </c>
      <c r="K1" s="14" t="s">
        <v>15</v>
      </c>
      <c r="L1" s="14" t="s">
        <v>16</v>
      </c>
      <c r="M1" s="14" t="s">
        <v>16</v>
      </c>
      <c r="N1" s="14" t="s">
        <v>17</v>
      </c>
      <c r="O1" s="14" t="s">
        <v>17</v>
      </c>
      <c r="P1" s="14" t="s">
        <v>35</v>
      </c>
      <c r="Q1" s="14" t="s">
        <v>35</v>
      </c>
    </row>
    <row r="2" spans="1:21" ht="31.5" x14ac:dyDescent="0.25">
      <c r="B2" s="2" t="s">
        <v>0</v>
      </c>
      <c r="C2" s="2" t="s">
        <v>2</v>
      </c>
      <c r="D2" s="2" t="s">
        <v>0</v>
      </c>
      <c r="E2" s="2" t="s">
        <v>2</v>
      </c>
      <c r="F2" s="2" t="s">
        <v>0</v>
      </c>
      <c r="G2" s="2" t="s">
        <v>2</v>
      </c>
      <c r="H2" s="2" t="s">
        <v>0</v>
      </c>
      <c r="I2" s="2" t="s">
        <v>2</v>
      </c>
      <c r="J2" s="2" t="s">
        <v>0</v>
      </c>
      <c r="K2" s="2" t="s">
        <v>2</v>
      </c>
      <c r="L2" s="2" t="s">
        <v>0</v>
      </c>
      <c r="M2" s="2" t="s">
        <v>2</v>
      </c>
      <c r="N2" s="2" t="s">
        <v>0</v>
      </c>
      <c r="O2" s="2" t="s">
        <v>2</v>
      </c>
      <c r="P2" s="2" t="s">
        <v>0</v>
      </c>
      <c r="Q2" s="2" t="s">
        <v>2</v>
      </c>
      <c r="R2" s="3" t="s">
        <v>6</v>
      </c>
      <c r="S2" s="3" t="s">
        <v>7</v>
      </c>
      <c r="T2" s="3" t="s">
        <v>8</v>
      </c>
      <c r="U2" s="3" t="s">
        <v>9</v>
      </c>
    </row>
    <row r="3" spans="1:21" x14ac:dyDescent="0.25">
      <c r="A3" s="1" t="s">
        <v>1</v>
      </c>
      <c r="R3" s="3"/>
      <c r="T3" s="3"/>
    </row>
    <row r="4" spans="1:21" s="12" customFormat="1" x14ac:dyDescent="0.25">
      <c r="A4" s="12" t="s">
        <v>29</v>
      </c>
      <c r="B4" s="16"/>
      <c r="C4" s="16"/>
      <c r="D4" s="17">
        <v>100</v>
      </c>
      <c r="E4" s="17">
        <v>100</v>
      </c>
      <c r="F4" s="17">
        <v>140</v>
      </c>
      <c r="G4" s="17">
        <v>180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4"/>
      <c r="S4" s="18"/>
      <c r="T4" s="4"/>
      <c r="U4" s="18"/>
    </row>
    <row r="5" spans="1:21" s="12" customFormat="1" x14ac:dyDescent="0.25">
      <c r="A5" s="12" t="s">
        <v>37</v>
      </c>
      <c r="B5" s="16"/>
      <c r="C5" s="16"/>
      <c r="D5" s="17">
        <v>0</v>
      </c>
      <c r="E5" s="17">
        <v>0</v>
      </c>
      <c r="F5" s="17">
        <v>0</v>
      </c>
      <c r="G5" s="17">
        <v>2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4"/>
      <c r="S5" s="18"/>
      <c r="T5" s="4"/>
      <c r="U5" s="18"/>
    </row>
    <row r="6" spans="1:21" s="12" customFormat="1" x14ac:dyDescent="0.25">
      <c r="A6" s="12" t="s">
        <v>30</v>
      </c>
      <c r="B6" s="16"/>
      <c r="C6" s="16"/>
      <c r="D6" s="17">
        <v>10</v>
      </c>
      <c r="E6" s="17">
        <v>5</v>
      </c>
      <c r="F6" s="17">
        <v>10</v>
      </c>
      <c r="G6" s="17">
        <v>15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4"/>
      <c r="S6" s="18"/>
      <c r="T6" s="4"/>
      <c r="U6" s="18"/>
    </row>
    <row r="7" spans="1:21" s="12" customFormat="1" x14ac:dyDescent="0.25">
      <c r="A7" s="12" t="s">
        <v>31</v>
      </c>
      <c r="B7" s="16"/>
      <c r="C7" s="17">
        <v>100</v>
      </c>
      <c r="D7" s="17">
        <v>60</v>
      </c>
      <c r="E7" s="16">
        <f>E10-E4+E5-E8</f>
        <v>55</v>
      </c>
      <c r="F7" s="17">
        <v>40</v>
      </c>
      <c r="G7" s="16">
        <f>G10-G4+G5-G8</f>
        <v>12</v>
      </c>
      <c r="H7" s="17">
        <v>0</v>
      </c>
      <c r="I7" s="16">
        <f>I10-I4+I5-I8</f>
        <v>0</v>
      </c>
      <c r="J7" s="17">
        <v>0</v>
      </c>
      <c r="K7" s="16">
        <f>K10-K4+K5-K8</f>
        <v>0</v>
      </c>
      <c r="L7" s="17">
        <v>0</v>
      </c>
      <c r="M7" s="16">
        <f>M10-M4+M5-M8</f>
        <v>0</v>
      </c>
      <c r="N7" s="17">
        <v>0</v>
      </c>
      <c r="O7" s="16">
        <f>O10-O4+O5-O8</f>
        <v>0</v>
      </c>
      <c r="P7" s="17">
        <v>0</v>
      </c>
      <c r="Q7" s="16">
        <f>Q10-Q4+Q5-Q8</f>
        <v>0</v>
      </c>
      <c r="R7" s="4"/>
      <c r="S7" s="18"/>
      <c r="T7" s="4"/>
      <c r="U7" s="18"/>
    </row>
    <row r="8" spans="1:21" s="12" customFormat="1" x14ac:dyDescent="0.25">
      <c r="A8" s="12" t="s">
        <v>32</v>
      </c>
      <c r="B8" s="16"/>
      <c r="C8" s="16"/>
      <c r="D8" s="17">
        <v>50</v>
      </c>
      <c r="E8" s="17">
        <v>35</v>
      </c>
      <c r="F8" s="17">
        <v>80</v>
      </c>
      <c r="G8" s="17">
        <v>50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4">
        <f>D8+F8+H8+J8+L8+N8+P8</f>
        <v>130</v>
      </c>
      <c r="S8" s="18"/>
      <c r="T8" s="4">
        <f>E8+G8+I8+K8+M8+O8+Q8</f>
        <v>85</v>
      </c>
      <c r="U8" s="18"/>
    </row>
    <row r="9" spans="1:21" s="12" customFormat="1" x14ac:dyDescent="0.25">
      <c r="A9" s="12" t="s">
        <v>38</v>
      </c>
      <c r="B9" s="16"/>
      <c r="C9" s="16">
        <f>C7</f>
        <v>100</v>
      </c>
      <c r="D9" s="16">
        <f t="shared" ref="D9:Q9" si="0">D7+D6</f>
        <v>70</v>
      </c>
      <c r="E9" s="16">
        <f t="shared" si="0"/>
        <v>60</v>
      </c>
      <c r="F9" s="16">
        <f t="shared" si="0"/>
        <v>50</v>
      </c>
      <c r="G9" s="16">
        <f t="shared" si="0"/>
        <v>27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4">
        <f t="shared" ref="R9:R10" si="1">D9+F9+H9+J9+L9+N9+P9</f>
        <v>120</v>
      </c>
      <c r="S9" s="18"/>
      <c r="T9" s="4">
        <f t="shared" ref="T9:T10" si="2">E9+G9+I9+K9+M9+O9+Q9</f>
        <v>87</v>
      </c>
      <c r="U9" s="18"/>
    </row>
    <row r="10" spans="1:21" s="12" customFormat="1" x14ac:dyDescent="0.25">
      <c r="A10" s="12" t="s">
        <v>33</v>
      </c>
      <c r="B10" s="16"/>
      <c r="C10" s="16">
        <f>C9</f>
        <v>100</v>
      </c>
      <c r="D10" s="16">
        <f>D9+D4-D5-D6+D8</f>
        <v>210</v>
      </c>
      <c r="E10" s="17">
        <v>190</v>
      </c>
      <c r="F10" s="16">
        <f>F9+F4-F5-F6+F8</f>
        <v>260</v>
      </c>
      <c r="G10" s="17">
        <v>240</v>
      </c>
      <c r="H10" s="16">
        <f>H9+H4-H5-H6+H8</f>
        <v>0</v>
      </c>
      <c r="I10" s="17">
        <v>0</v>
      </c>
      <c r="J10" s="16">
        <f>J9+J4-J5-J6+J8</f>
        <v>0</v>
      </c>
      <c r="K10" s="17">
        <v>0</v>
      </c>
      <c r="L10" s="16">
        <f>L9+L4-L5-L6+L8</f>
        <v>0</v>
      </c>
      <c r="M10" s="17">
        <v>0</v>
      </c>
      <c r="N10" s="16">
        <f>N9+N4-N5-N6+N8</f>
        <v>0</v>
      </c>
      <c r="O10" s="17">
        <v>0</v>
      </c>
      <c r="P10" s="16">
        <f>P9+P4-P5-P6+P8</f>
        <v>0</v>
      </c>
      <c r="Q10" s="17">
        <v>0</v>
      </c>
      <c r="R10" s="4">
        <f t="shared" si="1"/>
        <v>470</v>
      </c>
      <c r="S10" s="18"/>
      <c r="T10" s="4">
        <f t="shared" si="2"/>
        <v>430</v>
      </c>
      <c r="U10" s="18"/>
    </row>
    <row r="11" spans="1:21" s="12" customFormat="1" x14ac:dyDescent="0.25">
      <c r="A11" s="12" t="s">
        <v>34</v>
      </c>
      <c r="B11" s="16"/>
      <c r="C11" s="16"/>
      <c r="D11" s="17">
        <v>170</v>
      </c>
      <c r="E11" s="17">
        <v>130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4"/>
      <c r="S11" s="18"/>
      <c r="T11" s="4"/>
      <c r="U11" s="18"/>
    </row>
    <row r="12" spans="1:21" s="12" customFormat="1" ht="31.5" x14ac:dyDescent="0.25">
      <c r="A12" s="5" t="s">
        <v>10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6" t="s">
        <v>6</v>
      </c>
      <c r="S12" s="6" t="s">
        <v>7</v>
      </c>
      <c r="T12" s="6" t="s">
        <v>8</v>
      </c>
      <c r="U12" s="6" t="s">
        <v>9</v>
      </c>
    </row>
    <row r="13" spans="1:21" s="12" customFormat="1" x14ac:dyDescent="0.25">
      <c r="A13" s="12" t="s">
        <v>19</v>
      </c>
      <c r="B13" s="16"/>
      <c r="C13" s="17">
        <v>14</v>
      </c>
      <c r="D13" s="16"/>
      <c r="E13" s="17">
        <v>10</v>
      </c>
      <c r="F13" s="16"/>
      <c r="G13" s="17">
        <v>8</v>
      </c>
      <c r="H13" s="16"/>
      <c r="I13" s="17">
        <v>0</v>
      </c>
      <c r="J13" s="16"/>
      <c r="K13" s="17">
        <v>0</v>
      </c>
      <c r="L13" s="16"/>
      <c r="M13" s="17">
        <v>0</v>
      </c>
      <c r="N13" s="16"/>
      <c r="O13" s="17">
        <v>0</v>
      </c>
      <c r="P13" s="16"/>
      <c r="Q13" s="17">
        <v>0</v>
      </c>
      <c r="R13" s="4"/>
      <c r="S13" s="19"/>
      <c r="T13" s="4">
        <f t="shared" ref="T13:T23" si="3">E13+G13+I13+K13+M13+O13+Q13</f>
        <v>18</v>
      </c>
      <c r="U13" s="19">
        <f>T13/$T$24</f>
        <v>8.3720930232558138E-2</v>
      </c>
    </row>
    <row r="14" spans="1:21" s="12" customFormat="1" x14ac:dyDescent="0.25">
      <c r="A14" s="12" t="s">
        <v>20</v>
      </c>
      <c r="B14" s="17">
        <v>30</v>
      </c>
      <c r="C14" s="17">
        <v>15</v>
      </c>
      <c r="D14" s="17">
        <v>15</v>
      </c>
      <c r="E14" s="17">
        <v>11</v>
      </c>
      <c r="F14" s="17">
        <v>15</v>
      </c>
      <c r="G14" s="17">
        <v>13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4">
        <f t="shared" ref="R14:R23" si="4">D14+F14+H14+J14+L14+N14+P14</f>
        <v>30</v>
      </c>
      <c r="S14" s="19">
        <f t="shared" ref="S14:S23" si="5">R14/$R$24</f>
        <v>0.125</v>
      </c>
      <c r="T14" s="4">
        <f t="shared" si="3"/>
        <v>24</v>
      </c>
      <c r="U14" s="19">
        <f t="shared" ref="U14:U23" si="6">T14/$T$24</f>
        <v>0.11162790697674418</v>
      </c>
    </row>
    <row r="15" spans="1:21" s="12" customFormat="1" x14ac:dyDescent="0.25">
      <c r="A15" s="12" t="s">
        <v>21</v>
      </c>
      <c r="B15" s="17">
        <v>30</v>
      </c>
      <c r="C15" s="17">
        <v>22</v>
      </c>
      <c r="D15" s="17">
        <v>30</v>
      </c>
      <c r="E15" s="17">
        <v>26</v>
      </c>
      <c r="F15" s="17">
        <v>30</v>
      </c>
      <c r="G15" s="17">
        <v>20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4">
        <f t="shared" si="4"/>
        <v>60</v>
      </c>
      <c r="S15" s="19">
        <f t="shared" si="5"/>
        <v>0.25</v>
      </c>
      <c r="T15" s="4">
        <f t="shared" si="3"/>
        <v>46</v>
      </c>
      <c r="U15" s="19">
        <f t="shared" si="6"/>
        <v>0.21395348837209302</v>
      </c>
    </row>
    <row r="16" spans="1:21" s="12" customFormat="1" x14ac:dyDescent="0.25">
      <c r="A16" s="12" t="s">
        <v>22</v>
      </c>
      <c r="B16" s="16"/>
      <c r="C16" s="16"/>
      <c r="D16" s="17">
        <v>5</v>
      </c>
      <c r="E16" s="17">
        <v>4</v>
      </c>
      <c r="F16" s="17">
        <v>5</v>
      </c>
      <c r="G16" s="17">
        <v>5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4">
        <f t="shared" si="4"/>
        <v>10</v>
      </c>
      <c r="S16" s="19">
        <f t="shared" si="5"/>
        <v>4.1666666666666664E-2</v>
      </c>
      <c r="T16" s="4">
        <f t="shared" si="3"/>
        <v>9</v>
      </c>
      <c r="U16" s="19">
        <f t="shared" si="6"/>
        <v>4.1860465116279069E-2</v>
      </c>
    </row>
    <row r="17" spans="1:21" s="12" customFormat="1" x14ac:dyDescent="0.25">
      <c r="A17" s="12" t="s">
        <v>23</v>
      </c>
      <c r="B17" s="17">
        <v>30</v>
      </c>
      <c r="C17" s="17">
        <v>29</v>
      </c>
      <c r="D17" s="17">
        <v>40</v>
      </c>
      <c r="E17" s="17">
        <v>35</v>
      </c>
      <c r="F17" s="17">
        <v>35</v>
      </c>
      <c r="G17" s="17">
        <v>30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4">
        <f t="shared" si="4"/>
        <v>75</v>
      </c>
      <c r="S17" s="19">
        <f t="shared" si="5"/>
        <v>0.3125</v>
      </c>
      <c r="T17" s="4">
        <f t="shared" si="3"/>
        <v>65</v>
      </c>
      <c r="U17" s="19">
        <f t="shared" si="6"/>
        <v>0.30232558139534882</v>
      </c>
    </row>
    <row r="18" spans="1:21" s="12" customFormat="1" x14ac:dyDescent="0.25">
      <c r="A18" s="12" t="s">
        <v>24</v>
      </c>
      <c r="B18" s="16"/>
      <c r="C18" s="16"/>
      <c r="D18" s="17">
        <v>5</v>
      </c>
      <c r="E18" s="17">
        <v>3</v>
      </c>
      <c r="F18" s="17">
        <v>5</v>
      </c>
      <c r="G18" s="17">
        <v>4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4">
        <f t="shared" si="4"/>
        <v>10</v>
      </c>
      <c r="S18" s="19">
        <f t="shared" si="5"/>
        <v>4.1666666666666664E-2</v>
      </c>
      <c r="T18" s="4">
        <f t="shared" si="3"/>
        <v>7</v>
      </c>
      <c r="U18" s="19">
        <f t="shared" si="6"/>
        <v>3.255813953488372E-2</v>
      </c>
    </row>
    <row r="19" spans="1:21" s="12" customFormat="1" x14ac:dyDescent="0.25">
      <c r="A19" s="12" t="s">
        <v>25</v>
      </c>
      <c r="B19" s="17">
        <v>1</v>
      </c>
      <c r="C19" s="17">
        <v>2</v>
      </c>
      <c r="D19" s="17">
        <v>5</v>
      </c>
      <c r="E19" s="17">
        <v>1</v>
      </c>
      <c r="F19" s="17">
        <v>5</v>
      </c>
      <c r="G19" s="17">
        <v>2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4">
        <f t="shared" si="4"/>
        <v>10</v>
      </c>
      <c r="S19" s="19">
        <f t="shared" si="5"/>
        <v>4.1666666666666664E-2</v>
      </c>
      <c r="T19" s="4">
        <f t="shared" si="3"/>
        <v>3</v>
      </c>
      <c r="U19" s="19">
        <f t="shared" si="6"/>
        <v>1.3953488372093023E-2</v>
      </c>
    </row>
    <row r="20" spans="1:21" s="12" customFormat="1" x14ac:dyDescent="0.25">
      <c r="A20" s="12" t="s">
        <v>26</v>
      </c>
      <c r="B20" s="17">
        <v>5</v>
      </c>
      <c r="C20" s="17">
        <v>5</v>
      </c>
      <c r="D20" s="17">
        <v>10</v>
      </c>
      <c r="E20" s="17">
        <v>8</v>
      </c>
      <c r="F20" s="17">
        <v>10</v>
      </c>
      <c r="G20" s="17">
        <v>9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4">
        <f t="shared" si="4"/>
        <v>20</v>
      </c>
      <c r="S20" s="19">
        <f t="shared" si="5"/>
        <v>8.3333333333333329E-2</v>
      </c>
      <c r="T20" s="4">
        <f t="shared" si="3"/>
        <v>17</v>
      </c>
      <c r="U20" s="19">
        <f t="shared" si="6"/>
        <v>7.9069767441860464E-2</v>
      </c>
    </row>
    <row r="21" spans="1:21" s="12" customFormat="1" x14ac:dyDescent="0.25">
      <c r="A21" s="12" t="s">
        <v>27</v>
      </c>
      <c r="B21" s="16"/>
      <c r="C21" s="16"/>
      <c r="D21" s="16">
        <v>0</v>
      </c>
      <c r="E21" s="16">
        <v>0</v>
      </c>
      <c r="F21" s="16">
        <v>0</v>
      </c>
      <c r="G21" s="16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4">
        <f t="shared" si="4"/>
        <v>0</v>
      </c>
      <c r="S21" s="19">
        <f t="shared" si="5"/>
        <v>0</v>
      </c>
      <c r="T21" s="4">
        <f t="shared" si="3"/>
        <v>0</v>
      </c>
      <c r="U21" s="19">
        <f t="shared" si="6"/>
        <v>0</v>
      </c>
    </row>
    <row r="22" spans="1:21" s="12" customFormat="1" x14ac:dyDescent="0.25">
      <c r="A22" s="12" t="s">
        <v>39</v>
      </c>
      <c r="B22" s="16"/>
      <c r="C22" s="16"/>
      <c r="D22" s="16">
        <v>0</v>
      </c>
      <c r="E22" s="16">
        <v>0</v>
      </c>
      <c r="F22" s="16">
        <v>0</v>
      </c>
      <c r="G22" s="16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4">
        <f t="shared" si="4"/>
        <v>0</v>
      </c>
      <c r="S22" s="19">
        <f t="shared" si="5"/>
        <v>0</v>
      </c>
      <c r="T22" s="4">
        <f t="shared" si="3"/>
        <v>0</v>
      </c>
      <c r="U22" s="19">
        <f t="shared" si="6"/>
        <v>0</v>
      </c>
    </row>
    <row r="23" spans="1:21" s="12" customFormat="1" x14ac:dyDescent="0.25">
      <c r="A23" s="12" t="s">
        <v>28</v>
      </c>
      <c r="B23" s="17">
        <v>9</v>
      </c>
      <c r="C23" s="17">
        <v>12</v>
      </c>
      <c r="D23" s="17">
        <v>10</v>
      </c>
      <c r="E23" s="17">
        <v>15</v>
      </c>
      <c r="F23" s="17">
        <v>15</v>
      </c>
      <c r="G23" s="17">
        <v>11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4">
        <f t="shared" si="4"/>
        <v>25</v>
      </c>
      <c r="S23" s="19">
        <f t="shared" si="5"/>
        <v>0.10416666666666667</v>
      </c>
      <c r="T23" s="4">
        <f t="shared" si="3"/>
        <v>26</v>
      </c>
      <c r="U23" s="19">
        <f t="shared" si="6"/>
        <v>0.12093023255813953</v>
      </c>
    </row>
    <row r="24" spans="1:21" s="12" customFormat="1" x14ac:dyDescent="0.25">
      <c r="A24" s="7" t="s">
        <v>3</v>
      </c>
      <c r="B24" s="8">
        <f t="shared" ref="B24:Q24" si="7">SUM(B13:B23)</f>
        <v>105</v>
      </c>
      <c r="C24" s="9">
        <f t="shared" si="7"/>
        <v>99</v>
      </c>
      <c r="D24" s="8">
        <f t="shared" si="7"/>
        <v>120</v>
      </c>
      <c r="E24" s="9">
        <f t="shared" si="7"/>
        <v>113</v>
      </c>
      <c r="F24" s="8">
        <f t="shared" si="7"/>
        <v>120</v>
      </c>
      <c r="G24" s="9">
        <f t="shared" si="7"/>
        <v>102</v>
      </c>
      <c r="H24" s="8">
        <f t="shared" ref="H24:I24" si="8">SUM(H13:H23)</f>
        <v>0</v>
      </c>
      <c r="I24" s="9">
        <f t="shared" si="8"/>
        <v>0</v>
      </c>
      <c r="J24" s="8">
        <f t="shared" si="7"/>
        <v>0</v>
      </c>
      <c r="K24" s="9">
        <f t="shared" si="7"/>
        <v>0</v>
      </c>
      <c r="L24" s="8">
        <f t="shared" ref="L24:O24" si="9">SUM(L13:L23)</f>
        <v>0</v>
      </c>
      <c r="M24" s="9">
        <f t="shared" si="9"/>
        <v>0</v>
      </c>
      <c r="N24" s="8">
        <f t="shared" si="9"/>
        <v>0</v>
      </c>
      <c r="O24" s="9">
        <f t="shared" si="9"/>
        <v>0</v>
      </c>
      <c r="P24" s="8">
        <f t="shared" si="7"/>
        <v>0</v>
      </c>
      <c r="Q24" s="9">
        <f t="shared" si="7"/>
        <v>0</v>
      </c>
      <c r="R24" s="10">
        <f>SUM(R13:R23)</f>
        <v>240</v>
      </c>
      <c r="S24" s="11">
        <f>SUM(S13:S23)</f>
        <v>1</v>
      </c>
      <c r="T24" s="10">
        <f>SUM(T13:T23)</f>
        <v>215</v>
      </c>
      <c r="U24" s="11">
        <f>SUM(U13:U23)</f>
        <v>0.99999999999999989</v>
      </c>
    </row>
    <row r="25" spans="1:21" s="12" customFormat="1" ht="31.5" x14ac:dyDescent="0.25">
      <c r="A25" s="5" t="s">
        <v>4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6" t="s">
        <v>6</v>
      </c>
      <c r="S25" s="6" t="s">
        <v>7</v>
      </c>
      <c r="T25" s="6" t="s">
        <v>8</v>
      </c>
      <c r="U25" s="6" t="s">
        <v>9</v>
      </c>
    </row>
    <row r="26" spans="1:21" s="12" customFormat="1" x14ac:dyDescent="0.25">
      <c r="A26" s="12" t="s">
        <v>19</v>
      </c>
      <c r="B26" s="16"/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4">
        <f t="shared" ref="R26:R36" si="10">D26+F26+H26+J26+L26+N26+P26</f>
        <v>0</v>
      </c>
      <c r="S26" s="19">
        <f>R26/$R$37</f>
        <v>0</v>
      </c>
      <c r="T26" s="4">
        <f t="shared" ref="T26:T36" si="11">E26+G26+I26+K26+M26+O26+Q26</f>
        <v>0</v>
      </c>
      <c r="U26" s="19">
        <f>T26/$T$37</f>
        <v>0</v>
      </c>
    </row>
    <row r="27" spans="1:21" s="12" customFormat="1" x14ac:dyDescent="0.25">
      <c r="A27" s="12" t="s">
        <v>20</v>
      </c>
      <c r="B27" s="16"/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4">
        <f t="shared" si="10"/>
        <v>0</v>
      </c>
      <c r="S27" s="19">
        <f t="shared" ref="S27:S36" si="12">R27/$R$37</f>
        <v>0</v>
      </c>
      <c r="T27" s="4">
        <f t="shared" si="11"/>
        <v>0</v>
      </c>
      <c r="U27" s="19">
        <f t="shared" ref="U27:U36" si="13">T27/$T$37</f>
        <v>0</v>
      </c>
    </row>
    <row r="28" spans="1:21" s="12" customFormat="1" x14ac:dyDescent="0.25">
      <c r="A28" s="12" t="s">
        <v>21</v>
      </c>
      <c r="B28" s="16"/>
      <c r="C28" s="17">
        <v>0</v>
      </c>
      <c r="D28" s="17">
        <v>1</v>
      </c>
      <c r="E28" s="17">
        <v>1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4">
        <f t="shared" si="10"/>
        <v>1</v>
      </c>
      <c r="S28" s="19">
        <f t="shared" si="12"/>
        <v>0.14285714285714285</v>
      </c>
      <c r="T28" s="4">
        <f t="shared" si="11"/>
        <v>1</v>
      </c>
      <c r="U28" s="19">
        <f t="shared" si="13"/>
        <v>0.16666666666666666</v>
      </c>
    </row>
    <row r="29" spans="1:21" s="12" customFormat="1" x14ac:dyDescent="0.25">
      <c r="A29" s="12" t="s">
        <v>22</v>
      </c>
      <c r="B29" s="16"/>
      <c r="C29" s="16"/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4">
        <f t="shared" si="10"/>
        <v>0</v>
      </c>
      <c r="S29" s="19">
        <f t="shared" si="12"/>
        <v>0</v>
      </c>
      <c r="T29" s="4">
        <f t="shared" si="11"/>
        <v>0</v>
      </c>
      <c r="U29" s="19">
        <f t="shared" si="13"/>
        <v>0</v>
      </c>
    </row>
    <row r="30" spans="1:21" s="12" customFormat="1" x14ac:dyDescent="0.25">
      <c r="A30" s="12" t="s">
        <v>23</v>
      </c>
      <c r="B30" s="16"/>
      <c r="C30" s="17">
        <v>1</v>
      </c>
      <c r="D30" s="17">
        <v>2</v>
      </c>
      <c r="E30" s="17">
        <v>2</v>
      </c>
      <c r="F30" s="17">
        <v>2</v>
      </c>
      <c r="G30" s="17">
        <v>2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4">
        <f t="shared" si="10"/>
        <v>4</v>
      </c>
      <c r="S30" s="19">
        <f t="shared" si="12"/>
        <v>0.5714285714285714</v>
      </c>
      <c r="T30" s="4">
        <f t="shared" si="11"/>
        <v>4</v>
      </c>
      <c r="U30" s="19">
        <f t="shared" si="13"/>
        <v>0.66666666666666663</v>
      </c>
    </row>
    <row r="31" spans="1:21" s="12" customFormat="1" x14ac:dyDescent="0.25">
      <c r="A31" s="12" t="s">
        <v>24</v>
      </c>
      <c r="B31" s="16"/>
      <c r="C31" s="16"/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4">
        <f t="shared" si="10"/>
        <v>0</v>
      </c>
      <c r="S31" s="19">
        <f t="shared" si="12"/>
        <v>0</v>
      </c>
      <c r="T31" s="4">
        <f t="shared" si="11"/>
        <v>0</v>
      </c>
      <c r="U31" s="19">
        <f t="shared" si="13"/>
        <v>0</v>
      </c>
    </row>
    <row r="32" spans="1:21" s="12" customFormat="1" x14ac:dyDescent="0.25">
      <c r="A32" s="12" t="s">
        <v>25</v>
      </c>
      <c r="B32" s="16"/>
      <c r="C32" s="17">
        <v>1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4">
        <f t="shared" si="10"/>
        <v>0</v>
      </c>
      <c r="S32" s="19">
        <f t="shared" si="12"/>
        <v>0</v>
      </c>
      <c r="T32" s="4">
        <f t="shared" si="11"/>
        <v>0</v>
      </c>
      <c r="U32" s="19">
        <f t="shared" si="13"/>
        <v>0</v>
      </c>
    </row>
    <row r="33" spans="1:21" s="12" customFormat="1" x14ac:dyDescent="0.25">
      <c r="A33" s="12" t="s">
        <v>26</v>
      </c>
      <c r="B33" s="16"/>
      <c r="C33" s="17">
        <v>1</v>
      </c>
      <c r="D33" s="17">
        <v>0</v>
      </c>
      <c r="E33" s="17">
        <v>0</v>
      </c>
      <c r="F33" s="17">
        <v>2</v>
      </c>
      <c r="G33" s="17">
        <v>1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4">
        <f t="shared" si="10"/>
        <v>2</v>
      </c>
      <c r="S33" s="19">
        <f t="shared" si="12"/>
        <v>0.2857142857142857</v>
      </c>
      <c r="T33" s="4">
        <f t="shared" si="11"/>
        <v>1</v>
      </c>
      <c r="U33" s="19">
        <f t="shared" si="13"/>
        <v>0.16666666666666666</v>
      </c>
    </row>
    <row r="34" spans="1:21" s="12" customFormat="1" x14ac:dyDescent="0.25">
      <c r="A34" s="12" t="s">
        <v>27</v>
      </c>
      <c r="B34" s="16"/>
      <c r="C34" s="16"/>
      <c r="D34" s="16">
        <v>0</v>
      </c>
      <c r="E34" s="16">
        <v>0</v>
      </c>
      <c r="F34" s="16">
        <v>0</v>
      </c>
      <c r="G34" s="16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4">
        <f t="shared" si="10"/>
        <v>0</v>
      </c>
      <c r="S34" s="19">
        <f t="shared" si="12"/>
        <v>0</v>
      </c>
      <c r="T34" s="4">
        <f t="shared" si="11"/>
        <v>0</v>
      </c>
      <c r="U34" s="19">
        <f t="shared" si="13"/>
        <v>0</v>
      </c>
    </row>
    <row r="35" spans="1:21" s="12" customFormat="1" x14ac:dyDescent="0.25">
      <c r="A35" s="12" t="s">
        <v>39</v>
      </c>
      <c r="B35" s="16"/>
      <c r="C35" s="16"/>
      <c r="D35" s="16">
        <v>0</v>
      </c>
      <c r="E35" s="16">
        <v>0</v>
      </c>
      <c r="F35" s="16">
        <v>0</v>
      </c>
      <c r="G35" s="16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4">
        <f t="shared" si="10"/>
        <v>0</v>
      </c>
      <c r="S35" s="19">
        <f t="shared" si="12"/>
        <v>0</v>
      </c>
      <c r="T35" s="4">
        <f t="shared" si="11"/>
        <v>0</v>
      </c>
      <c r="U35" s="19">
        <f t="shared" si="13"/>
        <v>0</v>
      </c>
    </row>
    <row r="36" spans="1:21" s="12" customFormat="1" x14ac:dyDescent="0.25">
      <c r="A36" s="12" t="s">
        <v>28</v>
      </c>
      <c r="B36" s="16"/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4">
        <f t="shared" si="10"/>
        <v>0</v>
      </c>
      <c r="S36" s="19">
        <f t="shared" si="12"/>
        <v>0</v>
      </c>
      <c r="T36" s="4">
        <f t="shared" si="11"/>
        <v>0</v>
      </c>
      <c r="U36" s="19">
        <f t="shared" si="13"/>
        <v>0</v>
      </c>
    </row>
    <row r="37" spans="1:21" s="12" customFormat="1" x14ac:dyDescent="0.25">
      <c r="A37" s="7" t="s">
        <v>18</v>
      </c>
      <c r="B37" s="8"/>
      <c r="C37" s="8">
        <f t="shared" ref="C37:U37" si="14">SUM(C26:C36)</f>
        <v>3</v>
      </c>
      <c r="D37" s="8">
        <f t="shared" si="14"/>
        <v>3</v>
      </c>
      <c r="E37" s="8">
        <f t="shared" si="14"/>
        <v>3</v>
      </c>
      <c r="F37" s="8">
        <f t="shared" si="14"/>
        <v>4</v>
      </c>
      <c r="G37" s="8">
        <f t="shared" si="14"/>
        <v>3</v>
      </c>
      <c r="H37" s="8">
        <f t="shared" ref="H37:I37" si="15">SUM(H26:H36)</f>
        <v>0</v>
      </c>
      <c r="I37" s="8">
        <f t="shared" si="15"/>
        <v>0</v>
      </c>
      <c r="J37" s="8">
        <f t="shared" si="14"/>
        <v>0</v>
      </c>
      <c r="K37" s="8">
        <f t="shared" si="14"/>
        <v>0</v>
      </c>
      <c r="L37" s="8">
        <f t="shared" ref="L37:O37" si="16">SUM(L26:L36)</f>
        <v>0</v>
      </c>
      <c r="M37" s="8">
        <f t="shared" si="16"/>
        <v>0</v>
      </c>
      <c r="N37" s="8">
        <f t="shared" si="16"/>
        <v>0</v>
      </c>
      <c r="O37" s="8">
        <f t="shared" si="16"/>
        <v>0</v>
      </c>
      <c r="P37" s="8">
        <f t="shared" si="14"/>
        <v>0</v>
      </c>
      <c r="Q37" s="8">
        <f t="shared" si="14"/>
        <v>0</v>
      </c>
      <c r="R37" s="10">
        <f>SUM(R26:R36)</f>
        <v>7</v>
      </c>
      <c r="S37" s="11">
        <f t="shared" si="14"/>
        <v>0.99999999999999989</v>
      </c>
      <c r="T37" s="10">
        <f>SUM(T26:T36)</f>
        <v>6</v>
      </c>
      <c r="U37" s="11">
        <f t="shared" si="14"/>
        <v>0.99999999999999989</v>
      </c>
    </row>
    <row r="38" spans="1:21" s="12" customFormat="1" x14ac:dyDescent="0.25">
      <c r="A38" s="5" t="s">
        <v>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s="12" customFormat="1" x14ac:dyDescent="0.25">
      <c r="A39" s="12" t="s">
        <v>19</v>
      </c>
      <c r="B39" s="16"/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4">
        <f t="shared" ref="R39:R49" si="17">D39+F39+H39+J39+L39+N39+P39</f>
        <v>0</v>
      </c>
      <c r="S39" s="19">
        <f>R39/$R$50</f>
        <v>0</v>
      </c>
      <c r="T39" s="4">
        <f t="shared" ref="T39:T49" si="18">E39+G39+I39+K39+M39+O39+Q39</f>
        <v>0</v>
      </c>
      <c r="U39" s="19">
        <f>T39/$T$50</f>
        <v>0</v>
      </c>
    </row>
    <row r="40" spans="1:21" s="12" customFormat="1" x14ac:dyDescent="0.25">
      <c r="A40" s="12" t="s">
        <v>20</v>
      </c>
      <c r="B40" s="16"/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4">
        <f t="shared" si="17"/>
        <v>0</v>
      </c>
      <c r="S40" s="19">
        <f t="shared" ref="S40:S49" si="19">R40/$R$50</f>
        <v>0</v>
      </c>
      <c r="T40" s="4">
        <f t="shared" si="18"/>
        <v>0</v>
      </c>
      <c r="U40" s="19">
        <f t="shared" ref="U40:U49" si="20">T40/$T$50</f>
        <v>0</v>
      </c>
    </row>
    <row r="41" spans="1:21" s="12" customFormat="1" x14ac:dyDescent="0.25">
      <c r="A41" s="12" t="s">
        <v>21</v>
      </c>
      <c r="B41" s="16"/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4">
        <f t="shared" si="17"/>
        <v>0</v>
      </c>
      <c r="S41" s="19">
        <f t="shared" si="19"/>
        <v>0</v>
      </c>
      <c r="T41" s="4">
        <f t="shared" si="18"/>
        <v>0</v>
      </c>
      <c r="U41" s="19">
        <f t="shared" si="20"/>
        <v>0</v>
      </c>
    </row>
    <row r="42" spans="1:21" s="12" customFormat="1" x14ac:dyDescent="0.25">
      <c r="A42" s="12" t="s">
        <v>22</v>
      </c>
      <c r="B42" s="16"/>
      <c r="C42" s="16"/>
      <c r="D42" s="17">
        <v>1</v>
      </c>
      <c r="E42" s="17">
        <v>1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4">
        <f t="shared" si="17"/>
        <v>1</v>
      </c>
      <c r="S42" s="19">
        <f t="shared" si="19"/>
        <v>0.14285714285714285</v>
      </c>
      <c r="T42" s="4">
        <f t="shared" si="18"/>
        <v>1</v>
      </c>
      <c r="U42" s="19">
        <f t="shared" si="20"/>
        <v>0.16666666666666666</v>
      </c>
    </row>
    <row r="43" spans="1:21" s="12" customFormat="1" x14ac:dyDescent="0.25">
      <c r="A43" s="12" t="s">
        <v>23</v>
      </c>
      <c r="B43" s="16"/>
      <c r="C43" s="17">
        <v>1</v>
      </c>
      <c r="D43" s="17">
        <v>1</v>
      </c>
      <c r="E43" s="17">
        <v>1</v>
      </c>
      <c r="F43" s="17">
        <v>1</v>
      </c>
      <c r="G43" s="17">
        <v>1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4">
        <f t="shared" si="17"/>
        <v>2</v>
      </c>
      <c r="S43" s="19">
        <f t="shared" si="19"/>
        <v>0.2857142857142857</v>
      </c>
      <c r="T43" s="4">
        <f t="shared" si="18"/>
        <v>2</v>
      </c>
      <c r="U43" s="19">
        <f t="shared" si="20"/>
        <v>0.33333333333333331</v>
      </c>
    </row>
    <row r="44" spans="1:21" s="12" customFormat="1" x14ac:dyDescent="0.25">
      <c r="A44" s="12" t="s">
        <v>24</v>
      </c>
      <c r="B44" s="16"/>
      <c r="C44" s="16"/>
      <c r="D44" s="17">
        <v>0</v>
      </c>
      <c r="E44" s="17">
        <v>0</v>
      </c>
      <c r="F44" s="17">
        <v>1</v>
      </c>
      <c r="G44" s="17">
        <v>1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4">
        <f t="shared" si="17"/>
        <v>1</v>
      </c>
      <c r="S44" s="19">
        <f t="shared" si="19"/>
        <v>0.14285714285714285</v>
      </c>
      <c r="T44" s="4">
        <f t="shared" si="18"/>
        <v>1</v>
      </c>
      <c r="U44" s="19">
        <f t="shared" si="20"/>
        <v>0.16666666666666666</v>
      </c>
    </row>
    <row r="45" spans="1:21" s="12" customFormat="1" x14ac:dyDescent="0.25">
      <c r="A45" s="12" t="s">
        <v>25</v>
      </c>
      <c r="B45" s="16"/>
      <c r="C45" s="17">
        <v>1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4">
        <f t="shared" si="17"/>
        <v>0</v>
      </c>
      <c r="S45" s="19">
        <f t="shared" si="19"/>
        <v>0</v>
      </c>
      <c r="T45" s="4">
        <f t="shared" si="18"/>
        <v>0</v>
      </c>
      <c r="U45" s="19">
        <f t="shared" si="20"/>
        <v>0</v>
      </c>
    </row>
    <row r="46" spans="1:21" s="12" customFormat="1" x14ac:dyDescent="0.25">
      <c r="A46" s="12" t="s">
        <v>26</v>
      </c>
      <c r="B46" s="16"/>
      <c r="C46" s="17">
        <v>1</v>
      </c>
      <c r="D46" s="17">
        <v>1</v>
      </c>
      <c r="E46" s="17">
        <v>1</v>
      </c>
      <c r="F46" s="17">
        <v>2</v>
      </c>
      <c r="G46" s="17">
        <v>1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4">
        <f t="shared" si="17"/>
        <v>3</v>
      </c>
      <c r="S46" s="19">
        <f t="shared" si="19"/>
        <v>0.42857142857142855</v>
      </c>
      <c r="T46" s="4">
        <f t="shared" si="18"/>
        <v>2</v>
      </c>
      <c r="U46" s="19">
        <f t="shared" si="20"/>
        <v>0.33333333333333331</v>
      </c>
    </row>
    <row r="47" spans="1:21" s="12" customFormat="1" x14ac:dyDescent="0.25">
      <c r="A47" s="12" t="s">
        <v>27</v>
      </c>
      <c r="B47" s="16"/>
      <c r="C47" s="16"/>
      <c r="D47" s="16">
        <v>0</v>
      </c>
      <c r="E47" s="16">
        <v>0</v>
      </c>
      <c r="F47" s="16">
        <v>0</v>
      </c>
      <c r="G47" s="16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4">
        <f t="shared" si="17"/>
        <v>0</v>
      </c>
      <c r="S47" s="19">
        <f t="shared" si="19"/>
        <v>0</v>
      </c>
      <c r="T47" s="4">
        <f t="shared" si="18"/>
        <v>0</v>
      </c>
      <c r="U47" s="19">
        <f t="shared" si="20"/>
        <v>0</v>
      </c>
    </row>
    <row r="48" spans="1:21" s="12" customFormat="1" x14ac:dyDescent="0.25">
      <c r="A48" s="12" t="s">
        <v>39</v>
      </c>
      <c r="B48" s="16"/>
      <c r="C48" s="16"/>
      <c r="D48" s="16">
        <v>0</v>
      </c>
      <c r="E48" s="16">
        <v>0</v>
      </c>
      <c r="F48" s="16">
        <v>0</v>
      </c>
      <c r="G48" s="16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4">
        <f t="shared" si="17"/>
        <v>0</v>
      </c>
      <c r="S48" s="19">
        <f t="shared" si="19"/>
        <v>0</v>
      </c>
      <c r="T48" s="4">
        <f t="shared" si="18"/>
        <v>0</v>
      </c>
      <c r="U48" s="19">
        <f t="shared" si="20"/>
        <v>0</v>
      </c>
    </row>
    <row r="49" spans="1:21" s="12" customFormat="1" x14ac:dyDescent="0.25">
      <c r="A49" s="12" t="s">
        <v>28</v>
      </c>
      <c r="B49" s="16"/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4">
        <f t="shared" si="17"/>
        <v>0</v>
      </c>
      <c r="S49" s="19">
        <f t="shared" si="19"/>
        <v>0</v>
      </c>
      <c r="T49" s="4">
        <f t="shared" si="18"/>
        <v>0</v>
      </c>
      <c r="U49" s="19">
        <f t="shared" si="20"/>
        <v>0</v>
      </c>
    </row>
    <row r="50" spans="1:21" s="12" customFormat="1" x14ac:dyDescent="0.25">
      <c r="A50" s="7" t="s">
        <v>18</v>
      </c>
      <c r="B50" s="8"/>
      <c r="C50" s="8">
        <f t="shared" ref="C50:Q50" si="21">SUM(C39:C49)</f>
        <v>3</v>
      </c>
      <c r="D50" s="8">
        <f t="shared" si="21"/>
        <v>3</v>
      </c>
      <c r="E50" s="8">
        <f t="shared" si="21"/>
        <v>3</v>
      </c>
      <c r="F50" s="8">
        <f t="shared" si="21"/>
        <v>4</v>
      </c>
      <c r="G50" s="8">
        <f t="shared" si="21"/>
        <v>3</v>
      </c>
      <c r="H50" s="8">
        <f t="shared" ref="H50:I50" si="22">SUM(H39:H49)</f>
        <v>0</v>
      </c>
      <c r="I50" s="8">
        <f t="shared" si="22"/>
        <v>0</v>
      </c>
      <c r="J50" s="8">
        <f t="shared" si="21"/>
        <v>0</v>
      </c>
      <c r="K50" s="8">
        <f t="shared" si="21"/>
        <v>0</v>
      </c>
      <c r="L50" s="8">
        <f t="shared" ref="L50:O50" si="23">SUM(L39:L49)</f>
        <v>0</v>
      </c>
      <c r="M50" s="8">
        <f t="shared" si="23"/>
        <v>0</v>
      </c>
      <c r="N50" s="8">
        <f t="shared" si="23"/>
        <v>0</v>
      </c>
      <c r="O50" s="8">
        <f t="shared" si="23"/>
        <v>0</v>
      </c>
      <c r="P50" s="8">
        <f t="shared" si="21"/>
        <v>0</v>
      </c>
      <c r="Q50" s="8">
        <f t="shared" si="21"/>
        <v>0</v>
      </c>
      <c r="R50" s="10">
        <f>SUM(R39:R49)</f>
        <v>7</v>
      </c>
      <c r="S50" s="11">
        <f>SUM(S39:S49)</f>
        <v>1</v>
      </c>
      <c r="T50" s="10">
        <f>SUM(T39:T49)</f>
        <v>6</v>
      </c>
      <c r="U50" s="11">
        <f>SUM(U39:U49)</f>
        <v>1</v>
      </c>
    </row>
    <row r="51" spans="1:21" s="12" customFormat="1" x14ac:dyDescent="0.2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8"/>
      <c r="S51" s="18"/>
      <c r="T51" s="18"/>
      <c r="U51" s="18"/>
    </row>
    <row r="52" spans="1:21" s="12" customFormat="1" x14ac:dyDescent="0.2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8"/>
      <c r="S52" s="18"/>
      <c r="T52" s="18"/>
      <c r="U52" s="18"/>
    </row>
    <row r="53" spans="1:21" s="12" customFormat="1" x14ac:dyDescent="0.2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8"/>
      <c r="S53" s="18"/>
      <c r="T53" s="18"/>
      <c r="U53" s="18"/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PascaleT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Pascale Tardif</dc:creator>
  <cp:lastModifiedBy>walid bezzaoui</cp:lastModifiedBy>
  <cp:lastPrinted>2013-08-11T23:27:03Z</cp:lastPrinted>
  <dcterms:created xsi:type="dcterms:W3CDTF">2013-07-14T12:08:35Z</dcterms:created>
  <dcterms:modified xsi:type="dcterms:W3CDTF">2016-05-31T18:44:00Z</dcterms:modified>
</cp:coreProperties>
</file>