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9F63866-C910-43A0-ABD6-7B107AFB0C35}" xr6:coauthVersionLast="45" xr6:coauthVersionMax="45" xr10:uidLastSave="{00000000-0000-0000-0000-000000000000}"/>
  <bookViews>
    <workbookView xWindow="-120" yWindow="-120" windowWidth="20730" windowHeight="11310" tabRatio="734" activeTab="2" xr2:uid="{00000000-000D-0000-FFFF-FFFF00000000}"/>
  </bookViews>
  <sheets>
    <sheet name="Status Simulasi" sheetId="3" r:id="rId1"/>
    <sheet name="Perkiraan Alokasi" sheetId="8" r:id="rId2"/>
    <sheet name="Data Pilihan" sheetId="2" r:id="rId3"/>
    <sheet name="Data Pilihan (2)" sheetId="12" r:id="rId4"/>
    <sheet name="Kemenkeu" sheetId="5" r:id="rId5"/>
    <sheet name="BPKP" sheetId="6" r:id="rId6"/>
    <sheet name="Pemprov" sheetId="9" r:id="rId7"/>
    <sheet name="Pemkot" sheetId="11" r:id="rId8"/>
  </sheets>
  <definedNames>
    <definedName name="_xlnm._FilterDatabase" localSheetId="5" hidden="1">BPKP!$A$3:$J$122</definedName>
    <definedName name="_xlnm._FilterDatabase" localSheetId="2" hidden="1">'Data Pilihan'!$A$1:$I$243</definedName>
    <definedName name="_xlnm._FilterDatabase" localSheetId="3" hidden="1">'Data Pilihan (2)'!$A$1:$I$243</definedName>
    <definedName name="_xlnm._FilterDatabase" localSheetId="7" hidden="1">Pemkot!$B$4:$M$162</definedName>
    <definedName name="_xlnm._FilterDatabase" localSheetId="6" hidden="1">Pemprov!$B$4:$M$162</definedName>
    <definedName name="_xlnm._FilterDatabase" localSheetId="0" hidden="1">'Status Simulasi'!$B$1:$D$243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5" i="9"/>
  <c r="N9" i="6"/>
  <c r="N10" i="6" s="1"/>
  <c r="I9" i="6"/>
  <c r="I5" i="6"/>
  <c r="I6" i="6"/>
  <c r="I7" i="6"/>
  <c r="I8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4" i="6"/>
  <c r="I4" i="8"/>
  <c r="J4" i="8" s="1"/>
  <c r="K5" i="8" s="1"/>
  <c r="D5" i="8" s="1"/>
  <c r="J6" i="8"/>
  <c r="K4" i="8" l="1"/>
  <c r="D4" i="8" s="1"/>
  <c r="D3" i="8" s="1"/>
  <c r="A3" i="8" l="1"/>
  <c r="D15" i="8"/>
</calcChain>
</file>

<file path=xl/sharedStrings.xml><?xml version="1.0" encoding="utf-8"?>
<sst xmlns="http://schemas.openxmlformats.org/spreadsheetml/2006/main" count="4092" uniqueCount="302">
  <si>
    <t>Pilihan 1</t>
  </si>
  <si>
    <t>Kementerian Keuangan</t>
  </si>
  <si>
    <t>Pilihan 2</t>
  </si>
  <si>
    <t>Badan Pengawasan Keuangan dan Pembangunan</t>
  </si>
  <si>
    <t>Pilihan 3</t>
  </si>
  <si>
    <t>Pemerintah Kabupaten Pasuruan</t>
  </si>
  <si>
    <t>Pemerintah Kota Bandung</t>
  </si>
  <si>
    <t>Pemerintah Provinsi Jawa Barat</t>
  </si>
  <si>
    <t>Pemerintah Kota Tangerang Selatan</t>
  </si>
  <si>
    <t>Pemerintah Kabupaten Jombang</t>
  </si>
  <si>
    <t>Pemerintah Kota Bekasi</t>
  </si>
  <si>
    <t>Pemerintah Kabupaten Gresik</t>
  </si>
  <si>
    <t>Pemerintah Kabupaten Tangerang</t>
  </si>
  <si>
    <t>Pemerintah Provinsi Kalimantan Timur</t>
  </si>
  <si>
    <t>Pemerintah Kabupaten Sukabumi</t>
  </si>
  <si>
    <t>Pemerintah Kota Bontang</t>
  </si>
  <si>
    <t>TOMI ADITIYA PRIANTO</t>
  </si>
  <si>
    <t>SAMUEL ROOSEVELT PASARIBU</t>
  </si>
  <si>
    <t>DANANG AGIL NUR WAKHID</t>
  </si>
  <si>
    <t>RURI CRYSTA DAMAYANTI</t>
  </si>
  <si>
    <t>IQBAL MAHENDRA</t>
  </si>
  <si>
    <t>RESTU KURNIAWAN WICAKSONO</t>
  </si>
  <si>
    <t>RESYANA CAHYANITA</t>
  </si>
  <si>
    <t>FEBRINNAFIS MUDHOFIR</t>
  </si>
  <si>
    <t>FERDIANSYAH DWI SAPUTRA</t>
  </si>
  <si>
    <t>MUTHIA ZYAN AFIFAH</t>
  </si>
  <si>
    <t>MOCHAMMAD RAVI ZIDAN ALFIZAR</t>
  </si>
  <si>
    <t>FAHMI IZZUL IBRORRI</t>
  </si>
  <si>
    <t>SYAHRUL MUTTAQIN</t>
  </si>
  <si>
    <t>AKHMAD NUR IMTIHANUL HIKAM</t>
  </si>
  <si>
    <t>ARISTA PUTRI</t>
  </si>
  <si>
    <t>CINDY PRASTIKA</t>
  </si>
  <si>
    <t>SUCI AYUNDA KOSASI</t>
  </si>
  <si>
    <t>SITI ROBI'AH</t>
  </si>
  <si>
    <t>AKBAR ANUGRAH PRATAMA</t>
  </si>
  <si>
    <t>DIGDHAYA PRATAMA NUGRAHA</t>
  </si>
  <si>
    <t>DITA AYU KURNIA</t>
  </si>
  <si>
    <t>NI MADE AYUNING PRADNYANI</t>
  </si>
  <si>
    <t>YANUAR SIVA ZEMANDA</t>
  </si>
  <si>
    <t>SASHA BELLA RESHIDAYAT</t>
  </si>
  <si>
    <t>GUSTI AYU DWI WULANDARI</t>
  </si>
  <si>
    <t>PUTRI HAFIDHAH SARI</t>
  </si>
  <si>
    <t>DES FERDINAND NAINGGOLAN</t>
  </si>
  <si>
    <t>THERESIA CRISTINE IMMANUELLA SIAHAAN</t>
  </si>
  <si>
    <t>MUSLIKA ANINDYA PUTRI</t>
  </si>
  <si>
    <t>DEWANGGA HARIYOS ARDANA</t>
  </si>
  <si>
    <t>VINA ANGGRAINI</t>
  </si>
  <si>
    <t>APRILIA DIAH KUSUMAWATI</t>
  </si>
  <si>
    <t>ALFIYAH EKA LESTARI</t>
  </si>
  <si>
    <t>M. ALKHILAL RAMADHONI</t>
  </si>
  <si>
    <t>NAUFAL ALVANA HAQIQUL ITHAF</t>
  </si>
  <si>
    <t>AFIF ROJAA' GITAWAN</t>
  </si>
  <si>
    <t>ARDILLA DEVITA MAYASARI</t>
  </si>
  <si>
    <t>FUZA WAHYU NING TIYAS</t>
  </si>
  <si>
    <t>ERWAN SIDIK PRASISTA</t>
  </si>
  <si>
    <t>DHARMAGA PRIMANUGRA YOGA PANGESTU</t>
  </si>
  <si>
    <t>SILVYRA PUTRI RAHMA AGUSTYN</t>
  </si>
  <si>
    <t>ANNISA THAHIRAH SETYO PUTRI</t>
  </si>
  <si>
    <t>RAISYA SAVIRA</t>
  </si>
  <si>
    <t>RANTIKA KUSUMANINGRUM</t>
  </si>
  <si>
    <t>RADEN RORO NAFIRI AVELLINDIANA</t>
  </si>
  <si>
    <t>TAMARA SALSABILA</t>
  </si>
  <si>
    <t>YUSNI ISMAYANA</t>
  </si>
  <si>
    <t>BAGAS PURWANTORO</t>
  </si>
  <si>
    <t>NYIMAS BADI'AH ISHMAH</t>
  </si>
  <si>
    <t>TAUFIQ MEGA MAHARDIKA</t>
  </si>
  <si>
    <t>MOCHAMAD BAGUS ZAKARIA</t>
  </si>
  <si>
    <t>REGINA DANISHA MUTIARA</t>
  </si>
  <si>
    <t>KARINA FEBRIANTI</t>
  </si>
  <si>
    <t>NURUL ULFA METIARA</t>
  </si>
  <si>
    <t>AJENG SUSILOWATI WIBOWO</t>
  </si>
  <si>
    <t>MUKHAMMAD FAJAR MAULANA</t>
  </si>
  <si>
    <t>FRANSISKA EKA FEBRIATI</t>
  </si>
  <si>
    <t>ESA GHOLIVIA ALFIASA</t>
  </si>
  <si>
    <t>HELMARIA KRISTINA MANALU</t>
  </si>
  <si>
    <t>TITIS RAKHMA WULANDARI</t>
  </si>
  <si>
    <t>FATIKA AYU MIRANTI</t>
  </si>
  <si>
    <t>PINGKAN ARDELA PRASTIWI</t>
  </si>
  <si>
    <t>RIDHO AFDILLAH</t>
  </si>
  <si>
    <t>RENDI IRWANTO</t>
  </si>
  <si>
    <t>PUTRI NOVITA KUSUMA DEWI</t>
  </si>
  <si>
    <t>IKHSAN PASYARI</t>
  </si>
  <si>
    <t>MERRY VIERCE PURBA</t>
  </si>
  <si>
    <t>DEWINA KARTIKA CANDRA</t>
  </si>
  <si>
    <t>ANGGA FERDIANSYAH</t>
  </si>
  <si>
    <t>RAYHAN SAFA NABILA</t>
  </si>
  <si>
    <t>MUHAMMAD AJI NOFANTO</t>
  </si>
  <si>
    <t>ANIS RAMDHANI</t>
  </si>
  <si>
    <t>RIDHANTI RAVITASARI</t>
  </si>
  <si>
    <t>HANIFA MELFALINA</t>
  </si>
  <si>
    <t>JESSICA KOLONDAM</t>
  </si>
  <si>
    <t>RACHEL JAMERIA AUGUSTNIARTA SIHITE</t>
  </si>
  <si>
    <t>NADYA FAIRUZ FACHRI NAIBAHO</t>
  </si>
  <si>
    <t>ANGGER CAKRA WIBISONO</t>
  </si>
  <si>
    <t>FAIZAL ALBAVIAN KUSUMA</t>
  </si>
  <si>
    <t>M. NAUFAL ALFARIBHI RAWI</t>
  </si>
  <si>
    <t>SYNDI BERLIANA BR MARPAUNG</t>
  </si>
  <si>
    <t>OSCAR LAUDE</t>
  </si>
  <si>
    <t>ADILA SABRINA SETYAWAN</t>
  </si>
  <si>
    <t>ANDREAS POLTAK JONATHAN TAMBUNAN</t>
  </si>
  <si>
    <t>AGWITA RENGGANI</t>
  </si>
  <si>
    <t>AISYAH UMAMI HARAHAP</t>
  </si>
  <si>
    <t>SHOFIA FEBRI PRASTIWI</t>
  </si>
  <si>
    <t>MOH. WALID ARKHAM SANI</t>
  </si>
  <si>
    <t>LIYANISA OKTA ANDINA</t>
  </si>
  <si>
    <t>WAHYU CHOIRUL HUDA</t>
  </si>
  <si>
    <t>RIFQI AFRIZAL</t>
  </si>
  <si>
    <t>PRIYO BUDI PRADANA</t>
  </si>
  <si>
    <t>MUHAMMAD FIKRI NAUFAL</t>
  </si>
  <si>
    <t>ALVIN YUNAS ALFARIZ</t>
  </si>
  <si>
    <t>OKTAVIA DWI UTARI</t>
  </si>
  <si>
    <t>ANGGITA DWI WIBIANTI PUTRI</t>
  </si>
  <si>
    <t>RENDRA RIFQI DANU PUTRA BARMA</t>
  </si>
  <si>
    <t>PUTU DIAH ANGGITA PUTRI</t>
  </si>
  <si>
    <t>MUHAMMAD REZA PRADIPTA</t>
  </si>
  <si>
    <t>SILVARA PUTRI RAHMA AGUSTYN</t>
  </si>
  <si>
    <t>M. RAFLI AL MUBAROK</t>
  </si>
  <si>
    <t>NURHASANAH</t>
  </si>
  <si>
    <t>RIZKY SETIAWAN</t>
  </si>
  <si>
    <t>REJEKIWATI NAIBORHU</t>
  </si>
  <si>
    <t>KESYA MIRANDA HUTAGALUNG</t>
  </si>
  <si>
    <t>PUTRI ALMA VALENCIA</t>
  </si>
  <si>
    <t>ZAHRATUL AZIZA</t>
  </si>
  <si>
    <t>DIMAS RIZQI ADINATA</t>
  </si>
  <si>
    <t>DINALD WAFIQ ILMAWAN</t>
  </si>
  <si>
    <t>INDIRA ALFIYAH EKA SAPUTRI</t>
  </si>
  <si>
    <t>DHEA ALDILLA PUTRI</t>
  </si>
  <si>
    <t>RIFA AGILERA</t>
  </si>
  <si>
    <t>MAULIDA ZAKIA FAUZIATUS SABRINA</t>
  </si>
  <si>
    <t>TALITHA AGFA RANIA</t>
  </si>
  <si>
    <t>ALIN ARISCHA</t>
  </si>
  <si>
    <t>ANGGA WAHYU RIYADI</t>
  </si>
  <si>
    <t>IDA AYU ARDYATHAMI DEWI PASTISYA</t>
  </si>
  <si>
    <t>AFRIZAL IGA FAUZI</t>
  </si>
  <si>
    <t>MUHAMMAD DIMAS SUDIRMAN</t>
  </si>
  <si>
    <t>SAHIRA SALSABILA</t>
  </si>
  <si>
    <t>NOFEPRIA BR. MANULLANG</t>
  </si>
  <si>
    <t>FAHRUL ROIN CHOIRIE</t>
  </si>
  <si>
    <t>RIKA YULIANA PUSPITASARI</t>
  </si>
  <si>
    <t>INESTA TANANDITIYA</t>
  </si>
  <si>
    <t>ASTRID DITA NAFILAH</t>
  </si>
  <si>
    <t>IQBAL PUTRA PRATAMA</t>
  </si>
  <si>
    <t>DEBORA NURHARY GRECIA MARPAUNG</t>
  </si>
  <si>
    <t>MUHAMMAD FADJRI</t>
  </si>
  <si>
    <t>WAWAN TRI NUGROHO</t>
  </si>
  <si>
    <t>AGENG PRAMESTYAN</t>
  </si>
  <si>
    <t>YOSI ROSHADI PUTRI</t>
  </si>
  <si>
    <t>SWADESI BHAKTI NAGARI</t>
  </si>
  <si>
    <t>BAGAS ADI KUSUMA</t>
  </si>
  <si>
    <t>ZAKI PRAFITRA HAYA</t>
  </si>
  <si>
    <t>RABIATUL ADAWIYAH NASUTION</t>
  </si>
  <si>
    <t>ANIS RANIA QURRATU'AIN</t>
  </si>
  <si>
    <t>EVITA WIDYA UTAMI</t>
  </si>
  <si>
    <t>FADIAH PUTRI</t>
  </si>
  <si>
    <t>UTORO YOGI WIRATAMA</t>
  </si>
  <si>
    <t>FAKHRUL MARFA</t>
  </si>
  <si>
    <t>SEPTI YULIANI BR GINTING</t>
  </si>
  <si>
    <t>KIKI ENDAH ULANDARI</t>
  </si>
  <si>
    <t>MUHAMMAD MAFTUH GHUFRON</t>
  </si>
  <si>
    <t>PUPUT INDAH SARI</t>
  </si>
  <si>
    <t>ARI SILVIANI ISVANDIARI</t>
  </si>
  <si>
    <t>ALFIAN MIRZA SYABANI</t>
  </si>
  <si>
    <t>TRI INDAH UTAMI</t>
  </si>
  <si>
    <t>NICO YULIAR DWI KUSUMA</t>
  </si>
  <si>
    <t>SETYA NANDA PRATIWI</t>
  </si>
  <si>
    <t>AHMAD HUSAIN DAIROBI</t>
  </si>
  <si>
    <t>SITI RABILA SARI HARAHAP</t>
  </si>
  <si>
    <t>IBNU KHOIR AL ITSNAN</t>
  </si>
  <si>
    <t>NASIB DAHNER NABABAN</t>
  </si>
  <si>
    <t>DONA TELOE</t>
  </si>
  <si>
    <t>RAIDAH MUHARROMAH</t>
  </si>
  <si>
    <t>ANDRIYAN AUGUST RYASDI WAJI ATMAJA</t>
  </si>
  <si>
    <t>AZMI AFIF FAKHRUDIN</t>
  </si>
  <si>
    <t>DIMAS WIDHIE SATRIO</t>
  </si>
  <si>
    <t>MUHAMMAD SYARIF HIDAYATULLAH</t>
  </si>
  <si>
    <t>MUCHLISA DARA ANGGITA</t>
  </si>
  <si>
    <t>FAISAL REZA NURDI NUGROHO</t>
  </si>
  <si>
    <t>KHAUTAL RAJA ANGGORO</t>
  </si>
  <si>
    <t>SHARAH AGASTYA</t>
  </si>
  <si>
    <t>EFRIDAYANI SIHOMBING</t>
  </si>
  <si>
    <t>ALFINDO WIRA YUDHA PRADANA</t>
  </si>
  <si>
    <t>DERLINA SINAGA</t>
  </si>
  <si>
    <t>ARIQ RAFI SAMIADJIE</t>
  </si>
  <si>
    <t>MUHAMMAD HAIDAR RASHIF</t>
  </si>
  <si>
    <t>HATTA MAULANA IRSAN</t>
  </si>
  <si>
    <t>RIONALDI TARIGAN</t>
  </si>
  <si>
    <t>RIZKA SAFIRA DWI NANDA</t>
  </si>
  <si>
    <t>MELISA NETTER INDRIANI</t>
  </si>
  <si>
    <t>RIDWAN RANUWIJAYA</t>
  </si>
  <si>
    <t>DIZA NAMIRA SANTOSA</t>
  </si>
  <si>
    <t>VERONICA ULY ARTHA SITUMORANG</t>
  </si>
  <si>
    <t>AYU NANDA KHALIZA</t>
  </si>
  <si>
    <t>MILENIA FEBRIANTI</t>
  </si>
  <si>
    <t>AQILAH MARDIYAH ALKAF</t>
  </si>
  <si>
    <t>LAUREN BELLA CHRISTIN SARAGIH</t>
  </si>
  <si>
    <t>MIFTHAHUL JANNAH</t>
  </si>
  <si>
    <t>ZAFIRA SHAFA SALSABILA</t>
  </si>
  <si>
    <t>MUHAMMAD DAFFA NOOR</t>
  </si>
  <si>
    <t>NURINDAH SARI</t>
  </si>
  <si>
    <t>ANGGRAINI ANISA RAHAYU</t>
  </si>
  <si>
    <t>HADDAD HUSAIN LUBIS</t>
  </si>
  <si>
    <t>NURIANI FAJRIYAH</t>
  </si>
  <si>
    <t>WISNU HILMAS</t>
  </si>
  <si>
    <t>OCCY JUHA NATHANIA</t>
  </si>
  <si>
    <t>ILHAM AGISTA PUTRANTO</t>
  </si>
  <si>
    <t>NINA SANTUN MULIAWATI</t>
  </si>
  <si>
    <t>MOHAMAD DAVA ADITYA NUGRAHA</t>
  </si>
  <si>
    <t>NOVITA AYU KUSUMASTUTI</t>
  </si>
  <si>
    <t>NIA NUR FADILLA</t>
  </si>
  <si>
    <t>JIHAN EKA ANGGRAENI SUSENO</t>
  </si>
  <si>
    <t>CHORY MELAH SEPTIANINGRUM</t>
  </si>
  <si>
    <t>ASTRI CHANDRA DEWI</t>
  </si>
  <si>
    <t>MUHAMMAD ISLAM IZZATII</t>
  </si>
  <si>
    <t>ARI WAHYU PATRIANGGA NASUTION</t>
  </si>
  <si>
    <t>MUH. JODY DARODJATUN</t>
  </si>
  <si>
    <t>M.ISTIGHFAR AMAL</t>
  </si>
  <si>
    <t>RAMA ADIPUTRA</t>
  </si>
  <si>
    <t>SITI AZIZAH</t>
  </si>
  <si>
    <t>TASQIA NUR ANNISA</t>
  </si>
  <si>
    <t>PREDI M SINAGA</t>
  </si>
  <si>
    <t>FANY NOOR FADILLA</t>
  </si>
  <si>
    <t>RISKA YASUI AGETA HARAHAP</t>
  </si>
  <si>
    <t>NALENDRA ZULFAHMI IRSAN</t>
  </si>
  <si>
    <t>RIZKY ADE SETIAPUTRA</t>
  </si>
  <si>
    <t>FAISAL RAMADHAN</t>
  </si>
  <si>
    <t>ADITYAWAN RIZQI NURDIANTO</t>
  </si>
  <si>
    <t>ADELIA T R HUTAPEA</t>
  </si>
  <si>
    <t>KEZIA PUTRI CLAUDIA TOBING</t>
  </si>
  <si>
    <t>RAMADHANI ABDUL MAJID</t>
  </si>
  <si>
    <t>FADLILLAH ARDHA</t>
  </si>
  <si>
    <t>ALFANI KHAIRUNNISSA FAHMI</t>
  </si>
  <si>
    <t>AHMAD ABITYA ASYAM FAWWAZ</t>
  </si>
  <si>
    <t>IDA BAGUS AGUNG DARMA PRAWISTA</t>
  </si>
  <si>
    <t>AMELIA IRENE GRACIA</t>
  </si>
  <si>
    <t>DENTA RAMADHANA</t>
  </si>
  <si>
    <t>DINAR AULIA SYA'BAN</t>
  </si>
  <si>
    <t>NAUFAL HADY</t>
  </si>
  <si>
    <t>AHMAD RIZQI</t>
  </si>
  <si>
    <t>IVAN FAUZI HARTANTO</t>
  </si>
  <si>
    <t>ANDI MUHAMMAD ALWAN NAUFAL</t>
  </si>
  <si>
    <t>LUTHFIA ALMAS</t>
  </si>
  <si>
    <t>ALFIAN RIZQI KEMAL AKBAR</t>
  </si>
  <si>
    <t>ANISA ATHALLAH</t>
  </si>
  <si>
    <t>HERDIAN KHRISNA MURTI</t>
  </si>
  <si>
    <t>RANIA SINTA NABILA</t>
  </si>
  <si>
    <t>WISNU WASIS PAMBUDI</t>
  </si>
  <si>
    <t>I PUTU ANANTA ISWARA</t>
  </si>
  <si>
    <t>ARDITYA CIPTA PRATAMA OKTAVIANTO</t>
  </si>
  <si>
    <t>YOGA PERDANA REFRIZHA SANTOSO</t>
  </si>
  <si>
    <t>ROHMAT FAUZI</t>
  </si>
  <si>
    <t>MUHAMMAD DONNY DERMAWAN</t>
  </si>
  <si>
    <t>ANNAS HUDY NORFATACH ALHABSY</t>
  </si>
  <si>
    <t>BAGAS KHAIRUL ANWAR</t>
  </si>
  <si>
    <t>MARIA OLGA AGUSTIN</t>
  </si>
  <si>
    <t>MAZNAH 'ATHIYATURRAHMAH</t>
  </si>
  <si>
    <t>ADELIA AYUNINGTYAS WIDIYANTO</t>
  </si>
  <si>
    <t>DIVA ZAHRA LUQYANA</t>
  </si>
  <si>
    <t>ANGGITO CHRISA HAKIM</t>
  </si>
  <si>
    <t>Sudah</t>
  </si>
  <si>
    <t>Status Keikutsertaan</t>
  </si>
  <si>
    <t>NPM</t>
  </si>
  <si>
    <t>Nama Lengkap</t>
  </si>
  <si>
    <t>Belum</t>
  </si>
  <si>
    <t>No.</t>
  </si>
  <si>
    <t>IPK</t>
  </si>
  <si>
    <t>SKD</t>
  </si>
  <si>
    <t>Nilai Akhir</t>
  </si>
  <si>
    <t>Rank</t>
  </si>
  <si>
    <t>Pilihan</t>
  </si>
  <si>
    <t>No</t>
  </si>
  <si>
    <t>Estimasi Kebutuhan</t>
  </si>
  <si>
    <t>Nama Instansi</t>
  </si>
  <si>
    <t>TOTAL</t>
  </si>
  <si>
    <t>20 total</t>
  </si>
  <si>
    <t>65 total</t>
  </si>
  <si>
    <t>DIII Pajak 2</t>
  </si>
  <si>
    <t>Manset 25</t>
  </si>
  <si>
    <t>294 total</t>
  </si>
  <si>
    <t>253 total</t>
  </si>
  <si>
    <t>Asumsi</t>
  </si>
  <si>
    <t>Rata-rata kab/kota</t>
  </si>
  <si>
    <t>2021 minimal 30</t>
  </si>
  <si>
    <t>500 total</t>
  </si>
  <si>
    <t>BC</t>
  </si>
  <si>
    <t>Manset</t>
  </si>
  <si>
    <t>Pajak</t>
  </si>
  <si>
    <t>KBN</t>
  </si>
  <si>
    <t>Akun</t>
  </si>
  <si>
    <t>Penilai</t>
  </si>
  <si>
    <t>Proporsi akun, pajak, penilai</t>
  </si>
  <si>
    <t>Sisa Probable Tinggi</t>
  </si>
  <si>
    <t>Sisa Probable Sedang</t>
  </si>
  <si>
    <t>Instansi</t>
  </si>
  <si>
    <t>Kemenkeu?</t>
  </si>
  <si>
    <t>BPKP?</t>
  </si>
  <si>
    <t>Tinggi</t>
  </si>
  <si>
    <t>Sedang</t>
  </si>
  <si>
    <t>Rendah</t>
  </si>
  <si>
    <t>No. Jabar</t>
  </si>
  <si>
    <t>No. Kaltim</t>
  </si>
  <si>
    <t>Naik ke BPKP?</t>
  </si>
  <si>
    <t>Probable Pilihan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</si>
</sst>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4" borderId="0" xfId="0" applyFill="1"/>
    <xf numFmtId="2" fontId="0" fillId="4" borderId="0" xfId="0" applyNumberFormat="1" applyFill="1"/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4" fillId="4" borderId="0" xfId="0" applyFon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3" fillId="4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2" fillId="3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1" fontId="0" fillId="0" borderId="0" xfId="0" applyNumberFormat="1" applyAlignment="1">
      <alignment horizontal="center"/>
    </xf>
    <xf numFmtId="2" fontId="3" fillId="4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0" fontId="0" fillId="5" borderId="0" xfId="0" applyFill="1" applyBorder="1"/>
    <xf numFmtId="2" fontId="0" fillId="5" borderId="0" xfId="0" applyNumberFormat="1" applyFill="1" applyBorder="1"/>
    <xf numFmtId="0" fontId="3" fillId="5" borderId="0" xfId="0" applyFont="1" applyFill="1" applyBorder="1"/>
    <xf numFmtId="0" fontId="4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3" fillId="6" borderId="0" xfId="0" applyFont="1" applyFill="1" applyBorder="1"/>
    <xf numFmtId="0" fontId="4" fillId="0" borderId="0" xfId="0" applyFont="1" applyFill="1" applyBorder="1"/>
    <xf numFmtId="0" fontId="2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0" fontId="2" fillId="8" borderId="0" xfId="0" applyFont="1" applyFill="1" applyAlignment="1">
      <alignment horizontal="center"/>
    </xf>
    <xf numFmtId="0" fontId="0" fillId="8" borderId="0" xfId="0" applyFill="1"/>
    <xf numFmtId="2" fontId="0" fillId="8" borderId="0" xfId="0" applyNumberFormat="1" applyFill="1"/>
    <xf numFmtId="0" fontId="2" fillId="9" borderId="0" xfId="0" applyFont="1" applyFill="1" applyAlignment="1">
      <alignment horizontal="center"/>
    </xf>
    <xf numFmtId="0" fontId="0" fillId="9" borderId="0" xfId="0" applyFill="1"/>
    <xf numFmtId="2" fontId="0" fillId="9" borderId="0" xfId="0" applyNumberFormat="1" applyFill="1"/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6" fillId="0" borderId="0" xfId="0" applyFont="1" applyFill="1" applyBorder="1"/>
    <xf numFmtId="0" fontId="6" fillId="5" borderId="0" xfId="0" applyFont="1" applyFill="1" applyBorder="1"/>
    <xf numFmtId="0" fontId="7" fillId="0" borderId="0" xfId="0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workbookViewId="0">
      <selection activeCell="A2" sqref="A2:C6"/>
    </sheetView>
  </sheetViews>
  <sheetFormatPr defaultRowHeight="12.75" x14ac:dyDescent="0.2"/>
  <cols>
    <col min="1" max="1" width="4" style="18" bestFit="1" customWidth="1"/>
    <col min="2" max="2" width="42.5703125" style="19" bestFit="1" customWidth="1"/>
    <col min="3" max="3" width="11" style="18" bestFit="1" customWidth="1"/>
    <col min="4" max="4" width="13.140625" style="18" customWidth="1"/>
    <col min="5" max="16384" width="9.140625" style="19"/>
  </cols>
  <sheetData>
    <row r="1" spans="1:4" ht="38.25" x14ac:dyDescent="0.2">
      <c r="A1" s="24" t="s">
        <v>263</v>
      </c>
      <c r="B1" s="24" t="s">
        <v>261</v>
      </c>
      <c r="C1" s="24" t="s">
        <v>260</v>
      </c>
      <c r="D1" s="24" t="s">
        <v>259</v>
      </c>
    </row>
    <row r="2" spans="1:4" x14ac:dyDescent="0.2">
      <c r="A2" s="26">
        <v>1</v>
      </c>
      <c r="B2" s="25" t="s">
        <v>98</v>
      </c>
      <c r="C2" s="26">
        <v>2302180216</v>
      </c>
      <c r="D2" s="27" t="s">
        <v>262</v>
      </c>
    </row>
    <row r="3" spans="1:4" x14ac:dyDescent="0.2">
      <c r="A3" s="26">
        <v>2</v>
      </c>
      <c r="B3" s="25" t="s">
        <v>123</v>
      </c>
      <c r="C3" s="26">
        <v>2302180048</v>
      </c>
      <c r="D3" s="27" t="s">
        <v>262</v>
      </c>
    </row>
    <row r="4" spans="1:4" x14ac:dyDescent="0.2">
      <c r="A4" s="26">
        <v>3</v>
      </c>
      <c r="B4" s="25" t="s">
        <v>155</v>
      </c>
      <c r="C4" s="26">
        <v>2302180016</v>
      </c>
      <c r="D4" s="27" t="s">
        <v>262</v>
      </c>
    </row>
    <row r="5" spans="1:4" x14ac:dyDescent="0.2">
      <c r="A5" s="26">
        <v>4</v>
      </c>
      <c r="B5" s="25" t="s">
        <v>177</v>
      </c>
      <c r="C5" s="26">
        <v>2302180051</v>
      </c>
      <c r="D5" s="27" t="s">
        <v>262</v>
      </c>
    </row>
    <row r="6" spans="1:4" x14ac:dyDescent="0.2">
      <c r="A6" s="26">
        <v>5</v>
      </c>
      <c r="B6" s="25" t="s">
        <v>157</v>
      </c>
      <c r="C6" s="26">
        <v>2302180236</v>
      </c>
      <c r="D6" s="27" t="s">
        <v>262</v>
      </c>
    </row>
    <row r="7" spans="1:4" x14ac:dyDescent="0.2">
      <c r="A7" s="26">
        <v>6</v>
      </c>
      <c r="B7" s="25" t="s">
        <v>82</v>
      </c>
      <c r="C7" s="26">
        <v>2302180138</v>
      </c>
      <c r="D7" s="27" t="s">
        <v>262</v>
      </c>
    </row>
    <row r="8" spans="1:4" x14ac:dyDescent="0.2">
      <c r="A8" s="26">
        <v>7</v>
      </c>
      <c r="B8" s="25" t="s">
        <v>114</v>
      </c>
      <c r="C8" s="26">
        <v>2302180039</v>
      </c>
      <c r="D8" s="27" t="s">
        <v>262</v>
      </c>
    </row>
    <row r="9" spans="1:4" x14ac:dyDescent="0.2">
      <c r="A9" s="26">
        <v>8</v>
      </c>
      <c r="B9" s="25" t="s">
        <v>92</v>
      </c>
      <c r="C9" s="26">
        <v>2302180221</v>
      </c>
      <c r="D9" s="27" t="s">
        <v>262</v>
      </c>
    </row>
    <row r="10" spans="1:4" x14ac:dyDescent="0.2">
      <c r="A10" s="26">
        <v>9</v>
      </c>
      <c r="B10" s="25" t="s">
        <v>121</v>
      </c>
      <c r="C10" s="26">
        <v>2302170207</v>
      </c>
      <c r="D10" s="27" t="s">
        <v>262</v>
      </c>
    </row>
    <row r="11" spans="1:4" x14ac:dyDescent="0.2">
      <c r="A11" s="26">
        <v>10</v>
      </c>
      <c r="B11" s="25" t="s">
        <v>118</v>
      </c>
      <c r="C11" s="26">
        <v>2302180078</v>
      </c>
      <c r="D11" s="27" t="s">
        <v>262</v>
      </c>
    </row>
    <row r="12" spans="1:4" x14ac:dyDescent="0.2">
      <c r="A12" s="18">
        <v>11</v>
      </c>
      <c r="B12" s="19" t="s">
        <v>255</v>
      </c>
      <c r="C12" s="18">
        <v>2302180130</v>
      </c>
      <c r="D12" s="18" t="s">
        <v>258</v>
      </c>
    </row>
    <row r="13" spans="1:4" x14ac:dyDescent="0.2">
      <c r="A13" s="18">
        <v>12</v>
      </c>
      <c r="B13" s="19" t="s">
        <v>226</v>
      </c>
      <c r="C13" s="18">
        <v>2302180145</v>
      </c>
      <c r="D13" s="18" t="s">
        <v>258</v>
      </c>
    </row>
    <row r="14" spans="1:4" x14ac:dyDescent="0.2">
      <c r="A14" s="18">
        <v>13</v>
      </c>
      <c r="B14" s="19" t="s">
        <v>225</v>
      </c>
      <c r="C14" s="18">
        <v>2302180114</v>
      </c>
      <c r="D14" s="18" t="s">
        <v>258</v>
      </c>
    </row>
    <row r="15" spans="1:4" x14ac:dyDescent="0.2">
      <c r="A15" s="18">
        <v>14</v>
      </c>
      <c r="B15" s="19" t="s">
        <v>51</v>
      </c>
      <c r="C15" s="18">
        <v>2302180070</v>
      </c>
      <c r="D15" s="18" t="s">
        <v>258</v>
      </c>
    </row>
    <row r="16" spans="1:4" x14ac:dyDescent="0.2">
      <c r="A16" s="18">
        <v>15</v>
      </c>
      <c r="B16" s="19" t="s">
        <v>133</v>
      </c>
      <c r="C16" s="18">
        <v>2302180063</v>
      </c>
      <c r="D16" s="18" t="s">
        <v>258</v>
      </c>
    </row>
    <row r="17" spans="1:4" x14ac:dyDescent="0.2">
      <c r="A17" s="18">
        <v>16</v>
      </c>
      <c r="B17" s="19" t="s">
        <v>145</v>
      </c>
      <c r="C17" s="18">
        <v>2302180060</v>
      </c>
      <c r="D17" s="18" t="s">
        <v>258</v>
      </c>
    </row>
    <row r="18" spans="1:4" x14ac:dyDescent="0.2">
      <c r="A18" s="18">
        <v>17</v>
      </c>
      <c r="B18" s="19" t="s">
        <v>100</v>
      </c>
      <c r="C18" s="18">
        <v>2302180204</v>
      </c>
      <c r="D18" s="18" t="s">
        <v>258</v>
      </c>
    </row>
    <row r="19" spans="1:4" x14ac:dyDescent="0.2">
      <c r="A19" s="18">
        <v>18</v>
      </c>
      <c r="B19" s="19" t="s">
        <v>231</v>
      </c>
      <c r="C19" s="18">
        <v>2302180087</v>
      </c>
      <c r="D19" s="18" t="s">
        <v>258</v>
      </c>
    </row>
    <row r="20" spans="1:4" x14ac:dyDescent="0.2">
      <c r="A20" s="18">
        <v>19</v>
      </c>
      <c r="B20" s="19" t="s">
        <v>165</v>
      </c>
      <c r="C20" s="18">
        <v>2302180058</v>
      </c>
      <c r="D20" s="18" t="s">
        <v>258</v>
      </c>
    </row>
    <row r="21" spans="1:4" x14ac:dyDescent="0.2">
      <c r="A21" s="18">
        <v>20</v>
      </c>
      <c r="B21" s="19" t="s">
        <v>237</v>
      </c>
      <c r="C21" s="18">
        <v>2302180093</v>
      </c>
      <c r="D21" s="18" t="s">
        <v>258</v>
      </c>
    </row>
    <row r="22" spans="1:4" x14ac:dyDescent="0.2">
      <c r="A22" s="18">
        <v>21</v>
      </c>
      <c r="B22" s="19" t="s">
        <v>101</v>
      </c>
      <c r="C22" s="18">
        <v>2302180123</v>
      </c>
      <c r="D22" s="18" t="s">
        <v>258</v>
      </c>
    </row>
    <row r="23" spans="1:4" x14ac:dyDescent="0.2">
      <c r="A23" s="18">
        <v>22</v>
      </c>
      <c r="B23" s="19" t="s">
        <v>70</v>
      </c>
      <c r="C23" s="18">
        <v>2302180224</v>
      </c>
      <c r="D23" s="18" t="s">
        <v>258</v>
      </c>
    </row>
    <row r="24" spans="1:4" x14ac:dyDescent="0.2">
      <c r="A24" s="18">
        <v>23</v>
      </c>
      <c r="B24" s="19" t="s">
        <v>34</v>
      </c>
      <c r="C24" s="18">
        <v>2302180053</v>
      </c>
      <c r="D24" s="18" t="s">
        <v>258</v>
      </c>
    </row>
    <row r="25" spans="1:4" x14ac:dyDescent="0.2">
      <c r="A25" s="18">
        <v>24</v>
      </c>
      <c r="B25" s="19" t="s">
        <v>29</v>
      </c>
      <c r="C25" s="18">
        <v>2302180049</v>
      </c>
      <c r="D25" s="18" t="s">
        <v>258</v>
      </c>
    </row>
    <row r="26" spans="1:4" x14ac:dyDescent="0.2">
      <c r="A26" s="18">
        <v>25</v>
      </c>
      <c r="B26" s="19" t="s">
        <v>230</v>
      </c>
      <c r="C26" s="18">
        <v>2302180143</v>
      </c>
      <c r="D26" s="18" t="s">
        <v>258</v>
      </c>
    </row>
    <row r="27" spans="1:4" x14ac:dyDescent="0.2">
      <c r="A27" s="18">
        <v>26</v>
      </c>
      <c r="B27" s="19" t="s">
        <v>161</v>
      </c>
      <c r="C27" s="18">
        <v>2302180044</v>
      </c>
      <c r="D27" s="18" t="s">
        <v>258</v>
      </c>
    </row>
    <row r="28" spans="1:4" x14ac:dyDescent="0.2">
      <c r="A28" s="18">
        <v>27</v>
      </c>
      <c r="B28" s="19" t="s">
        <v>241</v>
      </c>
      <c r="C28" s="18">
        <v>2302180102</v>
      </c>
      <c r="D28" s="18" t="s">
        <v>258</v>
      </c>
    </row>
    <row r="29" spans="1:4" x14ac:dyDescent="0.2">
      <c r="A29" s="18">
        <v>28</v>
      </c>
      <c r="B29" s="19" t="s">
        <v>180</v>
      </c>
      <c r="C29" s="18">
        <v>2302180096</v>
      </c>
      <c r="D29" s="18" t="s">
        <v>258</v>
      </c>
    </row>
    <row r="30" spans="1:4" x14ac:dyDescent="0.2">
      <c r="A30" s="18">
        <v>29</v>
      </c>
      <c r="B30" s="19" t="s">
        <v>48</v>
      </c>
      <c r="C30" s="18">
        <v>2302180159</v>
      </c>
      <c r="D30" s="18" t="s">
        <v>258</v>
      </c>
    </row>
    <row r="31" spans="1:4" x14ac:dyDescent="0.2">
      <c r="A31" s="18">
        <v>30</v>
      </c>
      <c r="B31" s="19" t="s">
        <v>130</v>
      </c>
      <c r="C31" s="18">
        <v>2302180223</v>
      </c>
      <c r="D31" s="18" t="s">
        <v>258</v>
      </c>
    </row>
    <row r="32" spans="1:4" x14ac:dyDescent="0.2">
      <c r="A32" s="18">
        <v>31</v>
      </c>
      <c r="B32" s="19" t="s">
        <v>109</v>
      </c>
      <c r="C32" s="18">
        <v>2302180098</v>
      </c>
      <c r="D32" s="18" t="s">
        <v>258</v>
      </c>
    </row>
    <row r="33" spans="1:4" x14ac:dyDescent="0.2">
      <c r="A33" s="18">
        <v>32</v>
      </c>
      <c r="B33" s="19" t="s">
        <v>233</v>
      </c>
      <c r="C33" s="18">
        <v>2302180210</v>
      </c>
      <c r="D33" s="18" t="s">
        <v>258</v>
      </c>
    </row>
    <row r="34" spans="1:4" x14ac:dyDescent="0.2">
      <c r="A34" s="18">
        <v>33</v>
      </c>
      <c r="B34" s="19" t="s">
        <v>239</v>
      </c>
      <c r="C34" s="18">
        <v>2302180117</v>
      </c>
      <c r="D34" s="18" t="s">
        <v>258</v>
      </c>
    </row>
    <row r="35" spans="1:4" x14ac:dyDescent="0.2">
      <c r="A35" s="18">
        <v>34</v>
      </c>
      <c r="B35" s="19" t="s">
        <v>99</v>
      </c>
      <c r="C35" s="18">
        <v>2302180021</v>
      </c>
      <c r="D35" s="18" t="s">
        <v>258</v>
      </c>
    </row>
    <row r="36" spans="1:4" x14ac:dyDescent="0.2">
      <c r="A36" s="18">
        <v>35</v>
      </c>
      <c r="B36" s="19" t="s">
        <v>171</v>
      </c>
      <c r="C36" s="18">
        <v>2302180112</v>
      </c>
      <c r="D36" s="18" t="s">
        <v>258</v>
      </c>
    </row>
    <row r="37" spans="1:4" x14ac:dyDescent="0.2">
      <c r="A37" s="18">
        <v>36</v>
      </c>
      <c r="B37" s="19" t="s">
        <v>84</v>
      </c>
      <c r="C37" s="18">
        <v>2302180022</v>
      </c>
      <c r="D37" s="18" t="s">
        <v>258</v>
      </c>
    </row>
    <row r="38" spans="1:4" x14ac:dyDescent="0.2">
      <c r="A38" s="18">
        <v>37</v>
      </c>
      <c r="B38" s="19" t="s">
        <v>131</v>
      </c>
      <c r="C38" s="18">
        <v>2302180056</v>
      </c>
      <c r="D38" s="18" t="s">
        <v>258</v>
      </c>
    </row>
    <row r="39" spans="1:4" x14ac:dyDescent="0.2">
      <c r="A39" s="18">
        <v>38</v>
      </c>
      <c r="B39" s="19" t="s">
        <v>93</v>
      </c>
      <c r="C39" s="18">
        <v>2302180074</v>
      </c>
      <c r="D39" s="18" t="s">
        <v>258</v>
      </c>
    </row>
    <row r="40" spans="1:4" x14ac:dyDescent="0.2">
      <c r="A40" s="18">
        <v>39</v>
      </c>
      <c r="B40" s="19" t="s">
        <v>111</v>
      </c>
      <c r="C40" s="18">
        <v>2302180228</v>
      </c>
      <c r="D40" s="18" t="s">
        <v>258</v>
      </c>
    </row>
    <row r="41" spans="1:4" x14ac:dyDescent="0.2">
      <c r="A41" s="18">
        <v>40</v>
      </c>
      <c r="B41" s="19" t="s">
        <v>257</v>
      </c>
      <c r="C41" s="18">
        <v>2302180026</v>
      </c>
      <c r="D41" s="18" t="s">
        <v>258</v>
      </c>
    </row>
    <row r="42" spans="1:4" x14ac:dyDescent="0.2">
      <c r="A42" s="18">
        <v>41</v>
      </c>
      <c r="B42" s="19" t="s">
        <v>199</v>
      </c>
      <c r="C42" s="18">
        <v>2302180165</v>
      </c>
      <c r="D42" s="18" t="s">
        <v>258</v>
      </c>
    </row>
    <row r="43" spans="1:4" x14ac:dyDescent="0.2">
      <c r="A43" s="18">
        <v>42</v>
      </c>
      <c r="B43" s="19" t="s">
        <v>87</v>
      </c>
      <c r="C43" s="18">
        <v>2302180197</v>
      </c>
      <c r="D43" s="18" t="s">
        <v>258</v>
      </c>
    </row>
    <row r="44" spans="1:4" x14ac:dyDescent="0.2">
      <c r="A44" s="18">
        <v>43</v>
      </c>
      <c r="B44" s="19" t="s">
        <v>151</v>
      </c>
      <c r="C44" s="18">
        <v>2302180206</v>
      </c>
      <c r="D44" s="18" t="s">
        <v>258</v>
      </c>
    </row>
    <row r="45" spans="1:4" x14ac:dyDescent="0.2">
      <c r="A45" s="18">
        <v>44</v>
      </c>
      <c r="B45" s="19" t="s">
        <v>242</v>
      </c>
      <c r="C45" s="18">
        <v>2302180156</v>
      </c>
      <c r="D45" s="18" t="s">
        <v>258</v>
      </c>
    </row>
    <row r="46" spans="1:4" x14ac:dyDescent="0.2">
      <c r="A46" s="18">
        <v>45</v>
      </c>
      <c r="B46" s="19" t="s">
        <v>251</v>
      </c>
      <c r="C46" s="18">
        <v>2302180076</v>
      </c>
      <c r="D46" s="18" t="s">
        <v>258</v>
      </c>
    </row>
    <row r="47" spans="1:4" x14ac:dyDescent="0.2">
      <c r="A47" s="18">
        <v>46</v>
      </c>
      <c r="B47" s="19" t="s">
        <v>57</v>
      </c>
      <c r="C47" s="18">
        <v>2302180233</v>
      </c>
      <c r="D47" s="18" t="s">
        <v>258</v>
      </c>
    </row>
    <row r="48" spans="1:4" x14ac:dyDescent="0.2">
      <c r="A48" s="18">
        <v>47</v>
      </c>
      <c r="B48" s="19" t="s">
        <v>47</v>
      </c>
      <c r="C48" s="18">
        <v>2302180217</v>
      </c>
      <c r="D48" s="18" t="s">
        <v>258</v>
      </c>
    </row>
    <row r="49" spans="1:4" x14ac:dyDescent="0.2">
      <c r="A49" s="18">
        <v>48</v>
      </c>
      <c r="B49" s="19" t="s">
        <v>193</v>
      </c>
      <c r="C49" s="18">
        <v>2302180247</v>
      </c>
      <c r="D49" s="18" t="s">
        <v>258</v>
      </c>
    </row>
    <row r="50" spans="1:4" x14ac:dyDescent="0.2">
      <c r="A50" s="18">
        <v>49</v>
      </c>
      <c r="B50" s="19" t="s">
        <v>52</v>
      </c>
      <c r="C50" s="18">
        <v>2302180235</v>
      </c>
      <c r="D50" s="18" t="s">
        <v>258</v>
      </c>
    </row>
    <row r="51" spans="1:4" x14ac:dyDescent="0.2">
      <c r="A51" s="18">
        <v>50</v>
      </c>
      <c r="B51" s="19" t="s">
        <v>247</v>
      </c>
      <c r="C51" s="18">
        <v>2302180106</v>
      </c>
      <c r="D51" s="18" t="s">
        <v>258</v>
      </c>
    </row>
    <row r="52" spans="1:4" x14ac:dyDescent="0.2">
      <c r="A52" s="18">
        <v>51</v>
      </c>
      <c r="B52" s="19" t="s">
        <v>160</v>
      </c>
      <c r="C52" s="18">
        <v>2302180141</v>
      </c>
      <c r="D52" s="18" t="s">
        <v>258</v>
      </c>
    </row>
    <row r="53" spans="1:4" x14ac:dyDescent="0.2">
      <c r="A53" s="18">
        <v>52</v>
      </c>
      <c r="B53" s="19" t="s">
        <v>213</v>
      </c>
      <c r="C53" s="18">
        <v>2302180019</v>
      </c>
      <c r="D53" s="18" t="s">
        <v>258</v>
      </c>
    </row>
    <row r="54" spans="1:4" x14ac:dyDescent="0.2">
      <c r="A54" s="18">
        <v>53</v>
      </c>
      <c r="B54" s="19" t="s">
        <v>182</v>
      </c>
      <c r="C54" s="18">
        <v>2302180001</v>
      </c>
      <c r="D54" s="18" t="s">
        <v>258</v>
      </c>
    </row>
    <row r="55" spans="1:4" x14ac:dyDescent="0.2">
      <c r="A55" s="18">
        <v>54</v>
      </c>
      <c r="B55" s="19" t="s">
        <v>30</v>
      </c>
      <c r="C55" s="18">
        <v>2302180202</v>
      </c>
      <c r="D55" s="18" t="s">
        <v>258</v>
      </c>
    </row>
    <row r="56" spans="1:4" x14ac:dyDescent="0.2">
      <c r="A56" s="18">
        <v>55</v>
      </c>
      <c r="B56" s="19" t="s">
        <v>211</v>
      </c>
      <c r="C56" s="18">
        <v>2302180144</v>
      </c>
      <c r="D56" s="18" t="s">
        <v>258</v>
      </c>
    </row>
    <row r="57" spans="1:4" x14ac:dyDescent="0.2">
      <c r="A57" s="18">
        <v>56</v>
      </c>
      <c r="B57" s="19" t="s">
        <v>140</v>
      </c>
      <c r="C57" s="18">
        <v>2302180179</v>
      </c>
      <c r="D57" s="18" t="s">
        <v>258</v>
      </c>
    </row>
    <row r="58" spans="1:4" x14ac:dyDescent="0.2">
      <c r="A58" s="18">
        <v>57</v>
      </c>
      <c r="B58" s="19" t="s">
        <v>191</v>
      </c>
      <c r="C58" s="18">
        <v>2302180244</v>
      </c>
      <c r="D58" s="18" t="s">
        <v>258</v>
      </c>
    </row>
    <row r="59" spans="1:4" x14ac:dyDescent="0.2">
      <c r="A59" s="18">
        <v>58</v>
      </c>
      <c r="B59" s="19" t="s">
        <v>172</v>
      </c>
      <c r="C59" s="18">
        <v>2302180086</v>
      </c>
      <c r="D59" s="18" t="s">
        <v>258</v>
      </c>
    </row>
    <row r="60" spans="1:4" x14ac:dyDescent="0.2">
      <c r="A60" s="18">
        <v>59</v>
      </c>
      <c r="B60" s="19" t="s">
        <v>148</v>
      </c>
      <c r="C60" s="18">
        <v>2302180047</v>
      </c>
      <c r="D60" s="18" t="s">
        <v>258</v>
      </c>
    </row>
    <row r="61" spans="1:4" x14ac:dyDescent="0.2">
      <c r="A61" s="18">
        <v>60</v>
      </c>
      <c r="B61" s="19" t="s">
        <v>252</v>
      </c>
      <c r="C61" s="18">
        <v>2302180025</v>
      </c>
      <c r="D61" s="18" t="s">
        <v>258</v>
      </c>
    </row>
    <row r="62" spans="1:4" x14ac:dyDescent="0.2">
      <c r="A62" s="18">
        <v>61</v>
      </c>
      <c r="B62" s="19" t="s">
        <v>63</v>
      </c>
      <c r="C62" s="18">
        <v>2302180083</v>
      </c>
      <c r="D62" s="18" t="s">
        <v>258</v>
      </c>
    </row>
    <row r="63" spans="1:4" x14ac:dyDescent="0.2">
      <c r="A63" s="18">
        <v>62</v>
      </c>
      <c r="B63" s="19" t="s">
        <v>210</v>
      </c>
      <c r="C63" s="18">
        <v>2302180213</v>
      </c>
      <c r="D63" s="18" t="s">
        <v>258</v>
      </c>
    </row>
    <row r="64" spans="1:4" x14ac:dyDescent="0.2">
      <c r="A64" s="18">
        <v>63</v>
      </c>
      <c r="B64" s="19" t="s">
        <v>31</v>
      </c>
      <c r="C64" s="18">
        <v>2302180182</v>
      </c>
      <c r="D64" s="18" t="s">
        <v>258</v>
      </c>
    </row>
    <row r="65" spans="1:4" x14ac:dyDescent="0.2">
      <c r="A65" s="18">
        <v>64</v>
      </c>
      <c r="B65" s="19" t="s">
        <v>18</v>
      </c>
      <c r="C65" s="18">
        <v>2302180097</v>
      </c>
      <c r="D65" s="18" t="s">
        <v>258</v>
      </c>
    </row>
    <row r="66" spans="1:4" x14ac:dyDescent="0.2">
      <c r="A66" s="18">
        <v>65</v>
      </c>
      <c r="B66" s="19" t="s">
        <v>142</v>
      </c>
      <c r="C66" s="18">
        <v>2302180167</v>
      </c>
      <c r="D66" s="18" t="s">
        <v>258</v>
      </c>
    </row>
    <row r="67" spans="1:4" x14ac:dyDescent="0.2">
      <c r="A67" s="18">
        <v>66</v>
      </c>
      <c r="B67" s="19" t="s">
        <v>234</v>
      </c>
      <c r="C67" s="18">
        <v>2302180071</v>
      </c>
      <c r="D67" s="18" t="s">
        <v>258</v>
      </c>
    </row>
    <row r="68" spans="1:4" x14ac:dyDescent="0.2">
      <c r="A68" s="18">
        <v>67</v>
      </c>
      <c r="B68" s="19" t="s">
        <v>181</v>
      </c>
      <c r="C68" s="18">
        <v>2302180126</v>
      </c>
      <c r="D68" s="18" t="s">
        <v>258</v>
      </c>
    </row>
    <row r="69" spans="1:4" x14ac:dyDescent="0.2">
      <c r="A69" s="18">
        <v>68</v>
      </c>
      <c r="B69" s="19" t="s">
        <v>42</v>
      </c>
      <c r="C69" s="18">
        <v>2302180011</v>
      </c>
      <c r="D69" s="18" t="s">
        <v>258</v>
      </c>
    </row>
    <row r="70" spans="1:4" x14ac:dyDescent="0.2">
      <c r="A70" s="18">
        <v>69</v>
      </c>
      <c r="B70" s="19" t="s">
        <v>45</v>
      </c>
      <c r="C70" s="18">
        <v>2302180072</v>
      </c>
      <c r="D70" s="18" t="s">
        <v>258</v>
      </c>
    </row>
    <row r="71" spans="1:4" x14ac:dyDescent="0.2">
      <c r="A71" s="18">
        <v>70</v>
      </c>
      <c r="B71" s="19" t="s">
        <v>83</v>
      </c>
      <c r="C71" s="18">
        <v>2302180160</v>
      </c>
      <c r="D71" s="18" t="s">
        <v>258</v>
      </c>
    </row>
    <row r="72" spans="1:4" x14ac:dyDescent="0.2">
      <c r="A72" s="18">
        <v>71</v>
      </c>
      <c r="B72" s="19" t="s">
        <v>55</v>
      </c>
      <c r="C72" s="18">
        <v>2302180073</v>
      </c>
      <c r="D72" s="18" t="s">
        <v>258</v>
      </c>
    </row>
    <row r="73" spans="1:4" x14ac:dyDescent="0.2">
      <c r="A73" s="18">
        <v>72</v>
      </c>
      <c r="B73" s="19" t="s">
        <v>126</v>
      </c>
      <c r="C73" s="18">
        <v>2302180140</v>
      </c>
      <c r="D73" s="18" t="s">
        <v>258</v>
      </c>
    </row>
    <row r="74" spans="1:4" x14ac:dyDescent="0.2">
      <c r="A74" s="18">
        <v>73</v>
      </c>
      <c r="B74" s="19" t="s">
        <v>35</v>
      </c>
      <c r="C74" s="18">
        <v>2302180008</v>
      </c>
      <c r="D74" s="18" t="s">
        <v>258</v>
      </c>
    </row>
    <row r="75" spans="1:4" x14ac:dyDescent="0.2">
      <c r="A75" s="18">
        <v>74</v>
      </c>
      <c r="B75" s="19" t="s">
        <v>173</v>
      </c>
      <c r="C75" s="18">
        <v>2302180038</v>
      </c>
      <c r="D75" s="18" t="s">
        <v>258</v>
      </c>
    </row>
    <row r="76" spans="1:4" x14ac:dyDescent="0.2">
      <c r="A76" s="18">
        <v>75</v>
      </c>
      <c r="B76" s="19" t="s">
        <v>124</v>
      </c>
      <c r="C76" s="18">
        <v>2302180085</v>
      </c>
      <c r="D76" s="18" t="s">
        <v>258</v>
      </c>
    </row>
    <row r="77" spans="1:4" x14ac:dyDescent="0.2">
      <c r="A77" s="18">
        <v>76</v>
      </c>
      <c r="B77" s="19" t="s">
        <v>235</v>
      </c>
      <c r="C77" s="18">
        <v>2302180040</v>
      </c>
      <c r="D77" s="18" t="s">
        <v>258</v>
      </c>
    </row>
    <row r="78" spans="1:4" x14ac:dyDescent="0.2">
      <c r="A78" s="18">
        <v>77</v>
      </c>
      <c r="B78" s="19" t="s">
        <v>36</v>
      </c>
      <c r="C78" s="18">
        <v>2302180148</v>
      </c>
      <c r="D78" s="18" t="s">
        <v>258</v>
      </c>
    </row>
    <row r="79" spans="1:4" x14ac:dyDescent="0.2">
      <c r="A79" s="18">
        <v>78</v>
      </c>
      <c r="B79" s="19" t="s">
        <v>256</v>
      </c>
      <c r="C79" s="18">
        <v>2302180161</v>
      </c>
      <c r="D79" s="18" t="s">
        <v>258</v>
      </c>
    </row>
    <row r="80" spans="1:4" x14ac:dyDescent="0.2">
      <c r="A80" s="18">
        <v>79</v>
      </c>
      <c r="B80" s="19" t="s">
        <v>189</v>
      </c>
      <c r="C80" s="18">
        <v>2302180209</v>
      </c>
      <c r="D80" s="18" t="s">
        <v>258</v>
      </c>
    </row>
    <row r="81" spans="1:4" x14ac:dyDescent="0.2">
      <c r="A81" s="18">
        <v>80</v>
      </c>
      <c r="B81" s="19" t="s">
        <v>169</v>
      </c>
      <c r="C81" s="18">
        <v>2302180116</v>
      </c>
      <c r="D81" s="18" t="s">
        <v>258</v>
      </c>
    </row>
    <row r="82" spans="1:4" x14ac:dyDescent="0.2">
      <c r="A82" s="18">
        <v>81</v>
      </c>
      <c r="B82" s="19" t="s">
        <v>179</v>
      </c>
      <c r="C82" s="18">
        <v>2302180133</v>
      </c>
      <c r="D82" s="18" t="s">
        <v>258</v>
      </c>
    </row>
    <row r="83" spans="1:4" x14ac:dyDescent="0.2">
      <c r="A83" s="18">
        <v>82</v>
      </c>
      <c r="B83" s="19" t="s">
        <v>54</v>
      </c>
      <c r="C83" s="18">
        <v>2302180061</v>
      </c>
      <c r="D83" s="18" t="s">
        <v>258</v>
      </c>
    </row>
    <row r="84" spans="1:4" x14ac:dyDescent="0.2">
      <c r="A84" s="18">
        <v>83</v>
      </c>
      <c r="B84" s="19" t="s">
        <v>73</v>
      </c>
      <c r="C84" s="18">
        <v>2302180211</v>
      </c>
      <c r="D84" s="18" t="s">
        <v>258</v>
      </c>
    </row>
    <row r="85" spans="1:4" x14ac:dyDescent="0.2">
      <c r="A85" s="18">
        <v>84</v>
      </c>
      <c r="B85" s="19" t="s">
        <v>152</v>
      </c>
      <c r="C85" s="18">
        <v>2302180164</v>
      </c>
      <c r="D85" s="18" t="s">
        <v>258</v>
      </c>
    </row>
    <row r="86" spans="1:4" x14ac:dyDescent="0.2">
      <c r="A86" s="18">
        <v>85</v>
      </c>
      <c r="B86" s="19" t="s">
        <v>153</v>
      </c>
      <c r="C86" s="18">
        <v>2302180153</v>
      </c>
      <c r="D86" s="18" t="s">
        <v>258</v>
      </c>
    </row>
    <row r="87" spans="1:4" x14ac:dyDescent="0.2">
      <c r="A87" s="18">
        <v>86</v>
      </c>
      <c r="B87" s="19" t="s">
        <v>229</v>
      </c>
      <c r="C87" s="18">
        <v>2302180230</v>
      </c>
      <c r="D87" s="18" t="s">
        <v>258</v>
      </c>
    </row>
    <row r="88" spans="1:4" x14ac:dyDescent="0.2">
      <c r="A88" s="18">
        <v>87</v>
      </c>
      <c r="B88" s="19" t="s">
        <v>27</v>
      </c>
      <c r="C88" s="18">
        <v>2302180104</v>
      </c>
      <c r="D88" s="18" t="s">
        <v>258</v>
      </c>
    </row>
    <row r="89" spans="1:4" x14ac:dyDescent="0.2">
      <c r="A89" s="18">
        <v>88</v>
      </c>
      <c r="B89" s="19" t="s">
        <v>137</v>
      </c>
      <c r="C89" s="18">
        <v>2302180035</v>
      </c>
      <c r="D89" s="18" t="s">
        <v>258</v>
      </c>
    </row>
    <row r="90" spans="1:4" x14ac:dyDescent="0.2">
      <c r="A90" s="18">
        <v>89</v>
      </c>
      <c r="B90" s="19" t="s">
        <v>224</v>
      </c>
      <c r="C90" s="18">
        <v>2302180054</v>
      </c>
      <c r="D90" s="18" t="s">
        <v>258</v>
      </c>
    </row>
    <row r="91" spans="1:4" x14ac:dyDescent="0.2">
      <c r="A91" s="18">
        <v>90</v>
      </c>
      <c r="B91" s="19" t="s">
        <v>176</v>
      </c>
      <c r="C91" s="18">
        <v>2302180079</v>
      </c>
      <c r="D91" s="18" t="s">
        <v>258</v>
      </c>
    </row>
    <row r="92" spans="1:4" x14ac:dyDescent="0.2">
      <c r="A92" s="18">
        <v>91</v>
      </c>
      <c r="B92" s="19" t="s">
        <v>94</v>
      </c>
      <c r="C92" s="18">
        <v>2302180068</v>
      </c>
      <c r="D92" s="18" t="s">
        <v>258</v>
      </c>
    </row>
    <row r="93" spans="1:4" x14ac:dyDescent="0.2">
      <c r="A93" s="18">
        <v>92</v>
      </c>
      <c r="B93" s="19" t="s">
        <v>220</v>
      </c>
      <c r="C93" s="18">
        <v>2302180176</v>
      </c>
      <c r="D93" s="18" t="s">
        <v>258</v>
      </c>
    </row>
    <row r="94" spans="1:4" x14ac:dyDescent="0.2">
      <c r="A94" s="18">
        <v>93</v>
      </c>
      <c r="B94" s="19" t="s">
        <v>76</v>
      </c>
      <c r="C94" s="18">
        <v>2302180180</v>
      </c>
      <c r="D94" s="18" t="s">
        <v>258</v>
      </c>
    </row>
    <row r="95" spans="1:4" x14ac:dyDescent="0.2">
      <c r="A95" s="18">
        <v>94</v>
      </c>
      <c r="B95" s="19" t="s">
        <v>23</v>
      </c>
      <c r="C95" s="18">
        <v>2302180101</v>
      </c>
      <c r="D95" s="18" t="s">
        <v>258</v>
      </c>
    </row>
    <row r="96" spans="1:4" x14ac:dyDescent="0.2">
      <c r="A96" s="18">
        <v>95</v>
      </c>
      <c r="B96" s="19" t="s">
        <v>24</v>
      </c>
      <c r="C96" s="18">
        <v>2302180090</v>
      </c>
      <c r="D96" s="18" t="s">
        <v>258</v>
      </c>
    </row>
    <row r="97" spans="1:4" x14ac:dyDescent="0.2">
      <c r="A97" s="18">
        <v>96</v>
      </c>
      <c r="B97" s="19" t="s">
        <v>72</v>
      </c>
      <c r="C97" s="18">
        <v>2302180226</v>
      </c>
      <c r="D97" s="18" t="s">
        <v>258</v>
      </c>
    </row>
    <row r="98" spans="1:4" x14ac:dyDescent="0.2">
      <c r="A98" s="18">
        <v>97</v>
      </c>
      <c r="B98" s="19" t="s">
        <v>53</v>
      </c>
      <c r="C98" s="18">
        <v>2302180232</v>
      </c>
      <c r="D98" s="18" t="s">
        <v>258</v>
      </c>
    </row>
    <row r="99" spans="1:4" x14ac:dyDescent="0.2">
      <c r="A99" s="18">
        <v>98</v>
      </c>
      <c r="B99" s="19" t="s">
        <v>40</v>
      </c>
      <c r="C99" s="18">
        <v>2302180152</v>
      </c>
      <c r="D99" s="18" t="s">
        <v>258</v>
      </c>
    </row>
    <row r="100" spans="1:4" x14ac:dyDescent="0.2">
      <c r="A100" s="18">
        <v>99</v>
      </c>
      <c r="B100" s="19" t="s">
        <v>200</v>
      </c>
      <c r="C100" s="18">
        <v>2302180006</v>
      </c>
      <c r="D100" s="18" t="s">
        <v>258</v>
      </c>
    </row>
    <row r="101" spans="1:4" x14ac:dyDescent="0.2">
      <c r="A101" s="18">
        <v>100</v>
      </c>
      <c r="B101" s="19" t="s">
        <v>89</v>
      </c>
      <c r="C101" s="18">
        <v>2302180170</v>
      </c>
      <c r="D101" s="18" t="s">
        <v>258</v>
      </c>
    </row>
    <row r="102" spans="1:4" x14ac:dyDescent="0.2">
      <c r="A102" s="18">
        <v>101</v>
      </c>
      <c r="B102" s="19" t="s">
        <v>184</v>
      </c>
      <c r="C102" s="18">
        <v>2302180091</v>
      </c>
      <c r="D102" s="18" t="s">
        <v>258</v>
      </c>
    </row>
    <row r="103" spans="1:4" x14ac:dyDescent="0.2">
      <c r="A103" s="18">
        <v>102</v>
      </c>
      <c r="B103" s="19" t="s">
        <v>74</v>
      </c>
      <c r="C103" s="18">
        <v>2302180136</v>
      </c>
      <c r="D103" s="18" t="s">
        <v>258</v>
      </c>
    </row>
    <row r="104" spans="1:4" x14ac:dyDescent="0.2">
      <c r="A104" s="18">
        <v>103</v>
      </c>
      <c r="B104" s="19" t="s">
        <v>243</v>
      </c>
      <c r="C104" s="18">
        <v>2302180067</v>
      </c>
      <c r="D104" s="18" t="s">
        <v>258</v>
      </c>
    </row>
    <row r="105" spans="1:4" x14ac:dyDescent="0.2">
      <c r="A105" s="18">
        <v>104</v>
      </c>
      <c r="B105" s="19" t="s">
        <v>246</v>
      </c>
      <c r="C105" s="18">
        <v>2302180110</v>
      </c>
      <c r="D105" s="18" t="s">
        <v>258</v>
      </c>
    </row>
    <row r="106" spans="1:4" x14ac:dyDescent="0.2">
      <c r="A106" s="18">
        <v>105</v>
      </c>
      <c r="B106" s="19" t="s">
        <v>167</v>
      </c>
      <c r="C106" s="18">
        <v>2302180069</v>
      </c>
      <c r="D106" s="18" t="s">
        <v>258</v>
      </c>
    </row>
    <row r="107" spans="1:4" x14ac:dyDescent="0.2">
      <c r="A107" s="18">
        <v>106</v>
      </c>
      <c r="B107" s="19" t="s">
        <v>132</v>
      </c>
      <c r="C107" s="18">
        <v>2302180241</v>
      </c>
      <c r="D107" s="18" t="s">
        <v>258</v>
      </c>
    </row>
    <row r="108" spans="1:4" x14ac:dyDescent="0.2">
      <c r="A108" s="18">
        <v>107</v>
      </c>
      <c r="B108" s="19" t="s">
        <v>232</v>
      </c>
      <c r="C108" s="18">
        <v>2302180111</v>
      </c>
      <c r="D108" s="18" t="s">
        <v>258</v>
      </c>
    </row>
    <row r="109" spans="1:4" x14ac:dyDescent="0.2">
      <c r="A109" s="18">
        <v>108</v>
      </c>
      <c r="B109" s="19" t="s">
        <v>81</v>
      </c>
      <c r="C109" s="18">
        <v>2302180037</v>
      </c>
      <c r="D109" s="18" t="s">
        <v>258</v>
      </c>
    </row>
    <row r="110" spans="1:4" x14ac:dyDescent="0.2">
      <c r="A110" s="18">
        <v>109</v>
      </c>
      <c r="B110" s="19" t="s">
        <v>204</v>
      </c>
      <c r="C110" s="18">
        <v>2302180100</v>
      </c>
      <c r="D110" s="18" t="s">
        <v>258</v>
      </c>
    </row>
    <row r="111" spans="1:4" x14ac:dyDescent="0.2">
      <c r="A111" s="18">
        <v>110</v>
      </c>
      <c r="B111" s="19" t="s">
        <v>125</v>
      </c>
      <c r="C111" s="18">
        <v>2302180207</v>
      </c>
      <c r="D111" s="18" t="s">
        <v>258</v>
      </c>
    </row>
    <row r="112" spans="1:4" x14ac:dyDescent="0.2">
      <c r="A112" s="18">
        <v>111</v>
      </c>
      <c r="B112" s="19" t="s">
        <v>139</v>
      </c>
      <c r="C112" s="18">
        <v>2302180157</v>
      </c>
      <c r="D112" s="18" t="s">
        <v>258</v>
      </c>
    </row>
    <row r="113" spans="1:4" x14ac:dyDescent="0.2">
      <c r="A113" s="18">
        <v>112</v>
      </c>
      <c r="B113" s="19" t="s">
        <v>20</v>
      </c>
      <c r="C113" s="18">
        <v>2302180045</v>
      </c>
      <c r="D113" s="18" t="s">
        <v>258</v>
      </c>
    </row>
    <row r="114" spans="1:4" x14ac:dyDescent="0.2">
      <c r="A114" s="18">
        <v>113</v>
      </c>
      <c r="B114" s="19" t="s">
        <v>141</v>
      </c>
      <c r="C114" s="18">
        <v>2302180043</v>
      </c>
      <c r="D114" s="18" t="s">
        <v>258</v>
      </c>
    </row>
    <row r="115" spans="1:4" x14ac:dyDescent="0.2">
      <c r="A115" s="18">
        <v>114</v>
      </c>
      <c r="B115" s="19" t="s">
        <v>238</v>
      </c>
      <c r="C115" s="18">
        <v>2302180107</v>
      </c>
      <c r="D115" s="18" t="s">
        <v>258</v>
      </c>
    </row>
    <row r="116" spans="1:4" x14ac:dyDescent="0.2">
      <c r="A116" s="18">
        <v>115</v>
      </c>
      <c r="B116" s="19" t="s">
        <v>90</v>
      </c>
      <c r="C116" s="18">
        <v>2302180219</v>
      </c>
      <c r="D116" s="18" t="s">
        <v>258</v>
      </c>
    </row>
    <row r="117" spans="1:4" x14ac:dyDescent="0.2">
      <c r="A117" s="18">
        <v>116</v>
      </c>
      <c r="B117" s="19" t="s">
        <v>209</v>
      </c>
      <c r="C117" s="18">
        <v>2302180218</v>
      </c>
      <c r="D117" s="18" t="s">
        <v>258</v>
      </c>
    </row>
    <row r="118" spans="1:4" x14ac:dyDescent="0.2">
      <c r="A118" s="18">
        <v>117</v>
      </c>
      <c r="B118" s="19" t="s">
        <v>68</v>
      </c>
      <c r="C118" s="18">
        <v>2302180174</v>
      </c>
      <c r="D118" s="18" t="s">
        <v>258</v>
      </c>
    </row>
    <row r="119" spans="1:4" x14ac:dyDescent="0.2">
      <c r="A119" s="18">
        <v>118</v>
      </c>
      <c r="B119" s="19" t="s">
        <v>120</v>
      </c>
      <c r="C119" s="18">
        <v>2302180131</v>
      </c>
      <c r="D119" s="18" t="s">
        <v>258</v>
      </c>
    </row>
    <row r="120" spans="1:4" x14ac:dyDescent="0.2">
      <c r="A120" s="18">
        <v>119</v>
      </c>
      <c r="B120" s="19" t="s">
        <v>227</v>
      </c>
      <c r="C120" s="18">
        <v>2302180134</v>
      </c>
      <c r="D120" s="18" t="s">
        <v>258</v>
      </c>
    </row>
    <row r="121" spans="1:4" x14ac:dyDescent="0.2">
      <c r="A121" s="18">
        <v>120</v>
      </c>
      <c r="B121" s="19" t="s">
        <v>194</v>
      </c>
      <c r="C121" s="18">
        <v>2302180248</v>
      </c>
      <c r="D121" s="18" t="s">
        <v>258</v>
      </c>
    </row>
    <row r="122" spans="1:4" x14ac:dyDescent="0.2">
      <c r="A122" s="18">
        <v>121</v>
      </c>
      <c r="B122" s="19" t="s">
        <v>104</v>
      </c>
      <c r="C122" s="18">
        <v>2302180188</v>
      </c>
      <c r="D122" s="18" t="s">
        <v>258</v>
      </c>
    </row>
    <row r="123" spans="1:4" x14ac:dyDescent="0.2">
      <c r="A123" s="18">
        <v>122</v>
      </c>
      <c r="B123" s="19" t="s">
        <v>240</v>
      </c>
      <c r="C123" s="18">
        <v>2302180193</v>
      </c>
      <c r="D123" s="18" t="s">
        <v>258</v>
      </c>
    </row>
    <row r="124" spans="1:4" x14ac:dyDescent="0.2">
      <c r="A124" s="18">
        <v>123</v>
      </c>
      <c r="B124" s="19" t="s">
        <v>49</v>
      </c>
      <c r="C124" s="18">
        <v>2302180017</v>
      </c>
      <c r="D124" s="18" t="s">
        <v>258</v>
      </c>
    </row>
    <row r="125" spans="1:4" x14ac:dyDescent="0.2">
      <c r="A125" s="18">
        <v>124</v>
      </c>
      <c r="B125" s="19" t="s">
        <v>95</v>
      </c>
      <c r="C125" s="18">
        <v>2302180018</v>
      </c>
      <c r="D125" s="18" t="s">
        <v>258</v>
      </c>
    </row>
    <row r="126" spans="1:4" x14ac:dyDescent="0.2">
      <c r="A126" s="18">
        <v>125</v>
      </c>
      <c r="B126" s="19" t="s">
        <v>116</v>
      </c>
      <c r="C126" s="18">
        <v>2302180095</v>
      </c>
      <c r="D126" s="18" t="s">
        <v>258</v>
      </c>
    </row>
    <row r="127" spans="1:4" x14ac:dyDescent="0.2">
      <c r="A127" s="18">
        <v>126</v>
      </c>
      <c r="B127" s="19" t="s">
        <v>215</v>
      </c>
      <c r="C127" s="18">
        <v>2302180015</v>
      </c>
      <c r="D127" s="18" t="s">
        <v>258</v>
      </c>
    </row>
    <row r="128" spans="1:4" x14ac:dyDescent="0.2">
      <c r="A128" s="18">
        <v>127</v>
      </c>
      <c r="B128" s="19" t="s">
        <v>253</v>
      </c>
      <c r="C128" s="18">
        <v>2302180120</v>
      </c>
      <c r="D128" s="18" t="s">
        <v>258</v>
      </c>
    </row>
    <row r="129" spans="1:4" x14ac:dyDescent="0.2">
      <c r="A129" s="18">
        <v>128</v>
      </c>
      <c r="B129" s="19" t="s">
        <v>128</v>
      </c>
      <c r="C129" s="18">
        <v>2302180184</v>
      </c>
      <c r="D129" s="18" t="s">
        <v>258</v>
      </c>
    </row>
    <row r="130" spans="1:4" x14ac:dyDescent="0.2">
      <c r="A130" s="18">
        <v>129</v>
      </c>
      <c r="B130" s="19" t="s">
        <v>254</v>
      </c>
      <c r="C130" s="18">
        <v>2302180208</v>
      </c>
      <c r="D130" s="18" t="s">
        <v>258</v>
      </c>
    </row>
    <row r="131" spans="1:4" x14ac:dyDescent="0.2">
      <c r="A131" s="18">
        <v>130</v>
      </c>
      <c r="B131" s="19" t="s">
        <v>187</v>
      </c>
      <c r="C131" s="18">
        <v>2302180175</v>
      </c>
      <c r="D131" s="18" t="s">
        <v>258</v>
      </c>
    </row>
    <row r="132" spans="1:4" x14ac:dyDescent="0.2">
      <c r="A132" s="18">
        <v>131</v>
      </c>
      <c r="B132" s="19" t="s">
        <v>195</v>
      </c>
      <c r="C132" s="18">
        <v>2302180246</v>
      </c>
      <c r="D132" s="18" t="s">
        <v>258</v>
      </c>
    </row>
    <row r="133" spans="1:4" x14ac:dyDescent="0.2">
      <c r="A133" s="18">
        <v>132</v>
      </c>
      <c r="B133" s="19" t="s">
        <v>192</v>
      </c>
      <c r="C133" s="18">
        <v>2302180200</v>
      </c>
      <c r="D133" s="18" t="s">
        <v>258</v>
      </c>
    </row>
    <row r="134" spans="1:4" x14ac:dyDescent="0.2">
      <c r="A134" s="18">
        <v>133</v>
      </c>
      <c r="B134" s="19" t="s">
        <v>66</v>
      </c>
      <c r="C134" s="18">
        <v>2302180055</v>
      </c>
      <c r="D134" s="18" t="s">
        <v>258</v>
      </c>
    </row>
    <row r="135" spans="1:4" x14ac:dyDescent="0.2">
      <c r="A135" s="18">
        <v>134</v>
      </c>
      <c r="B135" s="19" t="s">
        <v>26</v>
      </c>
      <c r="C135" s="18">
        <v>2302180094</v>
      </c>
      <c r="D135" s="18" t="s">
        <v>258</v>
      </c>
    </row>
    <row r="136" spans="1:4" x14ac:dyDescent="0.2">
      <c r="A136" s="18">
        <v>135</v>
      </c>
      <c r="B136" s="19" t="s">
        <v>103</v>
      </c>
      <c r="C136" s="18">
        <v>2302180109</v>
      </c>
      <c r="D136" s="18" t="s">
        <v>258</v>
      </c>
    </row>
    <row r="137" spans="1:4" x14ac:dyDescent="0.2">
      <c r="A137" s="18">
        <v>136</v>
      </c>
      <c r="B137" s="19" t="s">
        <v>206</v>
      </c>
      <c r="C137" s="18">
        <v>2302180089</v>
      </c>
      <c r="D137" s="18" t="s">
        <v>258</v>
      </c>
    </row>
    <row r="138" spans="1:4" x14ac:dyDescent="0.2">
      <c r="A138" s="18">
        <v>137</v>
      </c>
      <c r="B138" s="19" t="s">
        <v>175</v>
      </c>
      <c r="C138" s="18">
        <v>2302180222</v>
      </c>
      <c r="D138" s="18" t="s">
        <v>258</v>
      </c>
    </row>
    <row r="139" spans="1:4" x14ac:dyDescent="0.2">
      <c r="A139" s="18">
        <v>138</v>
      </c>
      <c r="B139" s="19" t="s">
        <v>214</v>
      </c>
      <c r="C139" s="18">
        <v>2302180119</v>
      </c>
      <c r="D139" s="18" t="s">
        <v>258</v>
      </c>
    </row>
    <row r="140" spans="1:4" x14ac:dyDescent="0.2">
      <c r="A140" s="18">
        <v>139</v>
      </c>
      <c r="B140" s="19" t="s">
        <v>86</v>
      </c>
      <c r="C140" s="18">
        <v>2302180050</v>
      </c>
      <c r="D140" s="18" t="s">
        <v>258</v>
      </c>
    </row>
    <row r="141" spans="1:4" x14ac:dyDescent="0.2">
      <c r="A141" s="18">
        <v>140</v>
      </c>
      <c r="B141" s="19" t="s">
        <v>197</v>
      </c>
      <c r="C141" s="18">
        <v>2302180103</v>
      </c>
      <c r="D141" s="18" t="s">
        <v>258</v>
      </c>
    </row>
    <row r="142" spans="1:4" x14ac:dyDescent="0.2">
      <c r="A142" s="18">
        <v>141</v>
      </c>
      <c r="B142" s="19" t="s">
        <v>134</v>
      </c>
      <c r="C142" s="18">
        <v>2302180023</v>
      </c>
      <c r="D142" s="18" t="s">
        <v>258</v>
      </c>
    </row>
    <row r="143" spans="1:4" x14ac:dyDescent="0.2">
      <c r="A143" s="18">
        <v>142</v>
      </c>
      <c r="B143" s="19" t="s">
        <v>250</v>
      </c>
      <c r="C143" s="18">
        <v>2302180007</v>
      </c>
      <c r="D143" s="18" t="s">
        <v>258</v>
      </c>
    </row>
    <row r="144" spans="1:4" x14ac:dyDescent="0.2">
      <c r="A144" s="18">
        <v>143</v>
      </c>
      <c r="B144" s="19" t="s">
        <v>143</v>
      </c>
      <c r="C144" s="18">
        <v>2302180118</v>
      </c>
      <c r="D144" s="18" t="s">
        <v>258</v>
      </c>
    </row>
    <row r="145" spans="1:4" x14ac:dyDescent="0.2">
      <c r="A145" s="18">
        <v>144</v>
      </c>
      <c r="B145" s="19" t="s">
        <v>108</v>
      </c>
      <c r="C145" s="18">
        <v>2302180084</v>
      </c>
      <c r="D145" s="18" t="s">
        <v>258</v>
      </c>
    </row>
    <row r="146" spans="1:4" x14ac:dyDescent="0.2">
      <c r="A146" s="18">
        <v>145</v>
      </c>
      <c r="B146" s="19" t="s">
        <v>183</v>
      </c>
      <c r="C146" s="18">
        <v>2302180052</v>
      </c>
      <c r="D146" s="18" t="s">
        <v>258</v>
      </c>
    </row>
    <row r="147" spans="1:4" x14ac:dyDescent="0.2">
      <c r="A147" s="18">
        <v>146</v>
      </c>
      <c r="B147" s="19" t="s">
        <v>212</v>
      </c>
      <c r="C147" s="18">
        <v>2302180020</v>
      </c>
      <c r="D147" s="18" t="s">
        <v>258</v>
      </c>
    </row>
    <row r="148" spans="1:4" x14ac:dyDescent="0.2">
      <c r="A148" s="18">
        <v>147</v>
      </c>
      <c r="B148" s="19" t="s">
        <v>158</v>
      </c>
      <c r="C148" s="18">
        <v>2302180057</v>
      </c>
      <c r="D148" s="18" t="s">
        <v>258</v>
      </c>
    </row>
    <row r="149" spans="1:4" x14ac:dyDescent="0.2">
      <c r="A149" s="18">
        <v>148</v>
      </c>
      <c r="B149" s="19" t="s">
        <v>174</v>
      </c>
      <c r="C149" s="18">
        <v>2302180115</v>
      </c>
      <c r="D149" s="18" t="s">
        <v>258</v>
      </c>
    </row>
    <row r="150" spans="1:4" x14ac:dyDescent="0.2">
      <c r="A150" s="18">
        <v>149</v>
      </c>
      <c r="B150" s="19" t="s">
        <v>71</v>
      </c>
      <c r="C150" s="18">
        <v>2302180092</v>
      </c>
      <c r="D150" s="18" t="s">
        <v>258</v>
      </c>
    </row>
    <row r="151" spans="1:4" x14ac:dyDescent="0.2">
      <c r="A151" s="18">
        <v>150</v>
      </c>
      <c r="B151" s="19" t="s">
        <v>44</v>
      </c>
      <c r="C151" s="18">
        <v>2302180205</v>
      </c>
      <c r="D151" s="18" t="s">
        <v>258</v>
      </c>
    </row>
    <row r="152" spans="1:4" x14ac:dyDescent="0.2">
      <c r="A152" s="18">
        <v>151</v>
      </c>
      <c r="B152" s="19" t="s">
        <v>25</v>
      </c>
      <c r="C152" s="18">
        <v>2302180191</v>
      </c>
      <c r="D152" s="18" t="s">
        <v>258</v>
      </c>
    </row>
    <row r="153" spans="1:4" x14ac:dyDescent="0.2">
      <c r="A153" s="18">
        <v>152</v>
      </c>
      <c r="B153" s="19" t="s">
        <v>222</v>
      </c>
      <c r="C153" s="18">
        <v>2302180030</v>
      </c>
      <c r="D153" s="18" t="s">
        <v>258</v>
      </c>
    </row>
    <row r="154" spans="1:4" x14ac:dyDescent="0.2">
      <c r="A154" s="18">
        <v>153</v>
      </c>
      <c r="B154" s="19" t="s">
        <v>168</v>
      </c>
      <c r="C154" s="18">
        <v>2302180010</v>
      </c>
      <c r="D154" s="18" t="s">
        <v>258</v>
      </c>
    </row>
    <row r="155" spans="1:4" x14ac:dyDescent="0.2">
      <c r="A155" s="18">
        <v>154</v>
      </c>
      <c r="B155" s="19" t="s">
        <v>50</v>
      </c>
      <c r="C155" s="18">
        <v>2302180024</v>
      </c>
      <c r="D155" s="18" t="s">
        <v>258</v>
      </c>
    </row>
    <row r="156" spans="1:4" x14ac:dyDescent="0.2">
      <c r="A156" s="18">
        <v>155</v>
      </c>
      <c r="B156" s="19" t="s">
        <v>236</v>
      </c>
      <c r="C156" s="18">
        <v>2302180012</v>
      </c>
      <c r="D156" s="18" t="s">
        <v>258</v>
      </c>
    </row>
    <row r="157" spans="1:4" x14ac:dyDescent="0.2">
      <c r="A157" s="18">
        <v>156</v>
      </c>
      <c r="B157" s="19" t="s">
        <v>37</v>
      </c>
      <c r="C157" s="18">
        <v>2302180242</v>
      </c>
      <c r="D157" s="18" t="s">
        <v>258</v>
      </c>
    </row>
    <row r="158" spans="1:4" x14ac:dyDescent="0.2">
      <c r="A158" s="18">
        <v>157</v>
      </c>
      <c r="B158" s="19" t="s">
        <v>208</v>
      </c>
      <c r="C158" s="18">
        <v>2302180220</v>
      </c>
      <c r="D158" s="18" t="s">
        <v>258</v>
      </c>
    </row>
    <row r="159" spans="1:4" x14ac:dyDescent="0.2">
      <c r="A159" s="18">
        <v>158</v>
      </c>
      <c r="B159" s="19" t="s">
        <v>163</v>
      </c>
      <c r="C159" s="18">
        <v>2302180029</v>
      </c>
      <c r="D159" s="18" t="s">
        <v>258</v>
      </c>
    </row>
    <row r="160" spans="1:4" x14ac:dyDescent="0.2">
      <c r="A160" s="18">
        <v>159</v>
      </c>
      <c r="B160" s="19" t="s">
        <v>205</v>
      </c>
      <c r="C160" s="18">
        <v>2302180215</v>
      </c>
      <c r="D160" s="18" t="s">
        <v>258</v>
      </c>
    </row>
    <row r="161" spans="1:4" x14ac:dyDescent="0.2">
      <c r="A161" s="18">
        <v>160</v>
      </c>
      <c r="B161" s="19" t="s">
        <v>136</v>
      </c>
      <c r="C161" s="18">
        <v>2302180139</v>
      </c>
      <c r="D161" s="18" t="s">
        <v>258</v>
      </c>
    </row>
    <row r="162" spans="1:4" x14ac:dyDescent="0.2">
      <c r="A162" s="18">
        <v>161</v>
      </c>
      <c r="B162" s="19" t="s">
        <v>207</v>
      </c>
      <c r="C162" s="18">
        <v>2302180163</v>
      </c>
      <c r="D162" s="18" t="s">
        <v>258</v>
      </c>
    </row>
    <row r="163" spans="1:4" x14ac:dyDescent="0.2">
      <c r="A163" s="18">
        <v>162</v>
      </c>
      <c r="B163" s="19" t="s">
        <v>117</v>
      </c>
      <c r="C163" s="18">
        <v>2302180121</v>
      </c>
      <c r="D163" s="18" t="s">
        <v>258</v>
      </c>
    </row>
    <row r="164" spans="1:4" x14ac:dyDescent="0.2">
      <c r="A164" s="18">
        <v>163</v>
      </c>
      <c r="B164" s="19" t="s">
        <v>201</v>
      </c>
      <c r="C164" s="18">
        <v>2302180181</v>
      </c>
      <c r="D164" s="18" t="s">
        <v>258</v>
      </c>
    </row>
    <row r="165" spans="1:4" x14ac:dyDescent="0.2">
      <c r="A165" s="18">
        <v>164</v>
      </c>
      <c r="B165" s="19" t="s">
        <v>198</v>
      </c>
      <c r="C165" s="18">
        <v>2302180124</v>
      </c>
      <c r="D165" s="18" t="s">
        <v>258</v>
      </c>
    </row>
    <row r="166" spans="1:4" x14ac:dyDescent="0.2">
      <c r="A166" s="18">
        <v>165</v>
      </c>
      <c r="B166" s="19" t="s">
        <v>69</v>
      </c>
      <c r="C166" s="18">
        <v>2302180187</v>
      </c>
      <c r="D166" s="18" t="s">
        <v>258</v>
      </c>
    </row>
    <row r="167" spans="1:4" x14ac:dyDescent="0.2">
      <c r="A167" s="18">
        <v>166</v>
      </c>
      <c r="B167" s="19" t="s">
        <v>64</v>
      </c>
      <c r="C167" s="18">
        <v>2302180142</v>
      </c>
      <c r="D167" s="18" t="s">
        <v>258</v>
      </c>
    </row>
    <row r="168" spans="1:4" x14ac:dyDescent="0.2">
      <c r="A168" s="18">
        <v>167</v>
      </c>
      <c r="B168" s="19" t="s">
        <v>203</v>
      </c>
      <c r="C168" s="18">
        <v>2302180129</v>
      </c>
      <c r="D168" s="18" t="s">
        <v>258</v>
      </c>
    </row>
    <row r="169" spans="1:4" x14ac:dyDescent="0.2">
      <c r="A169" s="18">
        <v>168</v>
      </c>
      <c r="B169" s="19" t="s">
        <v>110</v>
      </c>
      <c r="C169" s="18">
        <v>2302180243</v>
      </c>
      <c r="D169" s="18" t="s">
        <v>258</v>
      </c>
    </row>
    <row r="170" spans="1:4" x14ac:dyDescent="0.2">
      <c r="A170" s="18">
        <v>169</v>
      </c>
      <c r="B170" s="19" t="s">
        <v>97</v>
      </c>
      <c r="C170" s="18">
        <v>2302180033</v>
      </c>
      <c r="D170" s="18" t="s">
        <v>258</v>
      </c>
    </row>
    <row r="171" spans="1:4" x14ac:dyDescent="0.2">
      <c r="A171" s="18">
        <v>170</v>
      </c>
      <c r="B171" s="19" t="s">
        <v>77</v>
      </c>
      <c r="C171" s="18">
        <v>2302180178</v>
      </c>
      <c r="D171" s="18" t="s">
        <v>258</v>
      </c>
    </row>
    <row r="172" spans="1:4" x14ac:dyDescent="0.2">
      <c r="A172" s="18">
        <v>171</v>
      </c>
      <c r="B172" s="19" t="s">
        <v>219</v>
      </c>
      <c r="C172" s="18">
        <v>2302180014</v>
      </c>
      <c r="D172" s="18" t="s">
        <v>258</v>
      </c>
    </row>
    <row r="173" spans="1:4" x14ac:dyDescent="0.2">
      <c r="A173" s="18">
        <v>172</v>
      </c>
      <c r="B173" s="19" t="s">
        <v>107</v>
      </c>
      <c r="C173" s="18">
        <v>2302180088</v>
      </c>
      <c r="D173" s="18" t="s">
        <v>258</v>
      </c>
    </row>
    <row r="174" spans="1:4" x14ac:dyDescent="0.2">
      <c r="A174" s="18">
        <v>173</v>
      </c>
      <c r="B174" s="19" t="s">
        <v>159</v>
      </c>
      <c r="C174" s="18">
        <v>2302180227</v>
      </c>
      <c r="D174" s="18" t="s">
        <v>258</v>
      </c>
    </row>
    <row r="175" spans="1:4" x14ac:dyDescent="0.2">
      <c r="A175" s="18">
        <v>174</v>
      </c>
      <c r="B175" s="19" t="s">
        <v>41</v>
      </c>
      <c r="C175" s="18">
        <v>2302180195</v>
      </c>
      <c r="D175" s="18" t="s">
        <v>258</v>
      </c>
    </row>
    <row r="176" spans="1:4" x14ac:dyDescent="0.2">
      <c r="A176" s="18">
        <v>175</v>
      </c>
      <c r="B176" s="19" t="s">
        <v>80</v>
      </c>
      <c r="C176" s="18">
        <v>2302180189</v>
      </c>
      <c r="D176" s="18" t="s">
        <v>258</v>
      </c>
    </row>
    <row r="177" spans="1:4" x14ac:dyDescent="0.2">
      <c r="A177" s="18">
        <v>176</v>
      </c>
      <c r="B177" s="19" t="s">
        <v>113</v>
      </c>
      <c r="C177" s="18">
        <v>2302180240</v>
      </c>
      <c r="D177" s="18" t="s">
        <v>258</v>
      </c>
    </row>
    <row r="178" spans="1:4" x14ac:dyDescent="0.2">
      <c r="A178" s="18">
        <v>177</v>
      </c>
      <c r="B178" s="19" t="s">
        <v>150</v>
      </c>
      <c r="C178" s="18">
        <v>2302180132</v>
      </c>
      <c r="D178" s="18" t="s">
        <v>258</v>
      </c>
    </row>
    <row r="179" spans="1:4" x14ac:dyDescent="0.2">
      <c r="A179" s="18">
        <v>178</v>
      </c>
      <c r="B179" s="19" t="s">
        <v>91</v>
      </c>
      <c r="C179" s="18">
        <v>2302180151</v>
      </c>
      <c r="D179" s="18" t="s">
        <v>258</v>
      </c>
    </row>
    <row r="180" spans="1:4" x14ac:dyDescent="0.2">
      <c r="A180" s="18">
        <v>179</v>
      </c>
      <c r="B180" s="19" t="s">
        <v>60</v>
      </c>
      <c r="C180" s="18">
        <v>2302180212</v>
      </c>
      <c r="D180" s="18" t="s">
        <v>258</v>
      </c>
    </row>
    <row r="181" spans="1:4" x14ac:dyDescent="0.2">
      <c r="A181" s="18">
        <v>180</v>
      </c>
      <c r="B181" s="19" t="s">
        <v>170</v>
      </c>
      <c r="C181" s="18">
        <v>2302180171</v>
      </c>
      <c r="D181" s="18" t="s">
        <v>258</v>
      </c>
    </row>
    <row r="182" spans="1:4" x14ac:dyDescent="0.2">
      <c r="A182" s="18">
        <v>181</v>
      </c>
      <c r="B182" s="19" t="s">
        <v>58</v>
      </c>
      <c r="C182" s="18">
        <v>2302180168</v>
      </c>
      <c r="D182" s="18" t="s">
        <v>258</v>
      </c>
    </row>
    <row r="183" spans="1:4" x14ac:dyDescent="0.2">
      <c r="A183" s="18">
        <v>182</v>
      </c>
      <c r="B183" s="19" t="s">
        <v>216</v>
      </c>
      <c r="C183" s="18">
        <v>2302180113</v>
      </c>
      <c r="D183" s="18" t="s">
        <v>258</v>
      </c>
    </row>
    <row r="184" spans="1:4" x14ac:dyDescent="0.2">
      <c r="A184" s="18">
        <v>183</v>
      </c>
      <c r="B184" s="19" t="s">
        <v>228</v>
      </c>
      <c r="C184" s="18">
        <v>2302180075</v>
      </c>
      <c r="D184" s="18" t="s">
        <v>258</v>
      </c>
    </row>
    <row r="185" spans="1:4" x14ac:dyDescent="0.2">
      <c r="A185" s="18">
        <v>184</v>
      </c>
      <c r="B185" s="19" t="s">
        <v>244</v>
      </c>
      <c r="C185" s="18">
        <v>2302180190</v>
      </c>
      <c r="D185" s="18" t="s">
        <v>258</v>
      </c>
    </row>
    <row r="186" spans="1:4" x14ac:dyDescent="0.2">
      <c r="A186" s="18">
        <v>185</v>
      </c>
      <c r="B186" s="19" t="s">
        <v>59</v>
      </c>
      <c r="C186" s="18">
        <v>2302180201</v>
      </c>
      <c r="D186" s="18" t="s">
        <v>258</v>
      </c>
    </row>
    <row r="187" spans="1:4" x14ac:dyDescent="0.2">
      <c r="A187" s="18">
        <v>186</v>
      </c>
      <c r="B187" s="19" t="s">
        <v>85</v>
      </c>
      <c r="C187" s="18">
        <v>2302180154</v>
      </c>
      <c r="D187" s="18" t="s">
        <v>258</v>
      </c>
    </row>
    <row r="188" spans="1:4" x14ac:dyDescent="0.2">
      <c r="A188" s="18">
        <v>187</v>
      </c>
      <c r="B188" s="19" t="s">
        <v>67</v>
      </c>
      <c r="C188" s="18">
        <v>2302180198</v>
      </c>
      <c r="D188" s="18" t="s">
        <v>258</v>
      </c>
    </row>
    <row r="189" spans="1:4" x14ac:dyDescent="0.2">
      <c r="A189" s="18">
        <v>188</v>
      </c>
      <c r="B189" s="19" t="s">
        <v>119</v>
      </c>
      <c r="C189" s="18">
        <v>2302180135</v>
      </c>
      <c r="D189" s="18" t="s">
        <v>258</v>
      </c>
    </row>
    <row r="190" spans="1:4" x14ac:dyDescent="0.2">
      <c r="A190" s="18">
        <v>189</v>
      </c>
      <c r="B190" s="19" t="s">
        <v>79</v>
      </c>
      <c r="C190" s="18">
        <v>2302180027</v>
      </c>
      <c r="D190" s="18" t="s">
        <v>258</v>
      </c>
    </row>
    <row r="191" spans="1:4" x14ac:dyDescent="0.2">
      <c r="A191" s="18">
        <v>190</v>
      </c>
      <c r="B191" s="19" t="s">
        <v>112</v>
      </c>
      <c r="C191" s="18">
        <v>2302180081</v>
      </c>
      <c r="D191" s="18" t="s">
        <v>258</v>
      </c>
    </row>
    <row r="192" spans="1:4" x14ac:dyDescent="0.2">
      <c r="A192" s="18">
        <v>191</v>
      </c>
      <c r="B192" s="19" t="s">
        <v>21</v>
      </c>
      <c r="C192" s="18">
        <v>2302180028</v>
      </c>
      <c r="D192" s="18" t="s">
        <v>258</v>
      </c>
    </row>
    <row r="193" spans="1:4" x14ac:dyDescent="0.2">
      <c r="A193" s="18">
        <v>192</v>
      </c>
      <c r="B193" s="19" t="s">
        <v>22</v>
      </c>
      <c r="C193" s="18">
        <v>2302180166</v>
      </c>
      <c r="D193" s="18" t="s">
        <v>258</v>
      </c>
    </row>
    <row r="194" spans="1:4" x14ac:dyDescent="0.2">
      <c r="A194" s="18">
        <v>193</v>
      </c>
      <c r="B194" s="19" t="s">
        <v>88</v>
      </c>
      <c r="C194" s="18">
        <v>2302180245</v>
      </c>
      <c r="D194" s="18" t="s">
        <v>258</v>
      </c>
    </row>
    <row r="195" spans="1:4" x14ac:dyDescent="0.2">
      <c r="A195" s="18">
        <v>194</v>
      </c>
      <c r="B195" s="19" t="s">
        <v>78</v>
      </c>
      <c r="C195" s="18">
        <v>2302180004</v>
      </c>
      <c r="D195" s="18" t="s">
        <v>258</v>
      </c>
    </row>
    <row r="196" spans="1:4" x14ac:dyDescent="0.2">
      <c r="A196" s="18">
        <v>195</v>
      </c>
      <c r="B196" s="19" t="s">
        <v>188</v>
      </c>
      <c r="C196" s="18">
        <v>2302180062</v>
      </c>
      <c r="D196" s="18" t="s">
        <v>258</v>
      </c>
    </row>
    <row r="197" spans="1:4" x14ac:dyDescent="0.2">
      <c r="A197" s="18">
        <v>196</v>
      </c>
      <c r="B197" s="19" t="s">
        <v>127</v>
      </c>
      <c r="C197" s="18">
        <v>2302180194</v>
      </c>
      <c r="D197" s="18" t="s">
        <v>258</v>
      </c>
    </row>
    <row r="198" spans="1:4" x14ac:dyDescent="0.2">
      <c r="A198" s="18">
        <v>197</v>
      </c>
      <c r="B198" s="19" t="s">
        <v>106</v>
      </c>
      <c r="C198" s="18">
        <v>2302180041</v>
      </c>
      <c r="D198" s="18" t="s">
        <v>258</v>
      </c>
    </row>
    <row r="199" spans="1:4" x14ac:dyDescent="0.2">
      <c r="A199" s="18">
        <v>198</v>
      </c>
      <c r="B199" s="19" t="s">
        <v>138</v>
      </c>
      <c r="C199" s="18">
        <v>2302180192</v>
      </c>
      <c r="D199" s="18" t="s">
        <v>258</v>
      </c>
    </row>
    <row r="200" spans="1:4" x14ac:dyDescent="0.2">
      <c r="A200" s="18">
        <v>199</v>
      </c>
      <c r="B200" s="19" t="s">
        <v>185</v>
      </c>
      <c r="C200" s="18">
        <v>2302180013</v>
      </c>
      <c r="D200" s="18" t="s">
        <v>258</v>
      </c>
    </row>
    <row r="201" spans="1:4" x14ac:dyDescent="0.2">
      <c r="A201" s="18">
        <v>200</v>
      </c>
      <c r="B201" s="19" t="s">
        <v>221</v>
      </c>
      <c r="C201" s="18">
        <v>2302180146</v>
      </c>
      <c r="D201" s="18" t="s">
        <v>258</v>
      </c>
    </row>
    <row r="202" spans="1:4" x14ac:dyDescent="0.2">
      <c r="A202" s="18">
        <v>201</v>
      </c>
      <c r="B202" s="19" t="s">
        <v>186</v>
      </c>
      <c r="C202" s="18">
        <v>2302180185</v>
      </c>
      <c r="D202" s="18" t="s">
        <v>258</v>
      </c>
    </row>
    <row r="203" spans="1:4" x14ac:dyDescent="0.2">
      <c r="A203" s="18">
        <v>202</v>
      </c>
      <c r="B203" s="19" t="s">
        <v>223</v>
      </c>
      <c r="C203" s="18">
        <v>2302180105</v>
      </c>
      <c r="D203" s="18" t="s">
        <v>258</v>
      </c>
    </row>
    <row r="204" spans="1:4" x14ac:dyDescent="0.2">
      <c r="A204" s="18">
        <v>203</v>
      </c>
      <c r="B204" s="19" t="s">
        <v>249</v>
      </c>
      <c r="C204" s="18">
        <v>2302180064</v>
      </c>
      <c r="D204" s="18" t="s">
        <v>258</v>
      </c>
    </row>
    <row r="205" spans="1:4" x14ac:dyDescent="0.2">
      <c r="A205" s="18">
        <v>204</v>
      </c>
      <c r="B205" s="19" t="s">
        <v>19</v>
      </c>
      <c r="C205" s="18">
        <v>2302180237</v>
      </c>
      <c r="D205" s="18" t="s">
        <v>258</v>
      </c>
    </row>
    <row r="206" spans="1:4" x14ac:dyDescent="0.2">
      <c r="A206" s="18">
        <v>205</v>
      </c>
      <c r="B206" s="19" t="s">
        <v>135</v>
      </c>
      <c r="C206" s="18">
        <v>2302180149</v>
      </c>
      <c r="D206" s="18" t="s">
        <v>258</v>
      </c>
    </row>
    <row r="207" spans="1:4" x14ac:dyDescent="0.2">
      <c r="A207" s="18">
        <v>206</v>
      </c>
      <c r="B207" s="19" t="s">
        <v>17</v>
      </c>
      <c r="C207" s="18">
        <v>2302180005</v>
      </c>
      <c r="D207" s="18" t="s">
        <v>258</v>
      </c>
    </row>
    <row r="208" spans="1:4" x14ac:dyDescent="0.2">
      <c r="A208" s="18">
        <v>207</v>
      </c>
      <c r="B208" s="19" t="s">
        <v>39</v>
      </c>
      <c r="C208" s="18">
        <v>2302180158</v>
      </c>
      <c r="D208" s="18" t="s">
        <v>258</v>
      </c>
    </row>
    <row r="209" spans="1:4" x14ac:dyDescent="0.2">
      <c r="A209" s="18">
        <v>208</v>
      </c>
      <c r="B209" s="19" t="s">
        <v>156</v>
      </c>
      <c r="C209" s="18">
        <v>2302180125</v>
      </c>
      <c r="D209" s="18" t="s">
        <v>258</v>
      </c>
    </row>
    <row r="210" spans="1:4" x14ac:dyDescent="0.2">
      <c r="A210" s="18">
        <v>209</v>
      </c>
      <c r="B210" s="19" t="s">
        <v>164</v>
      </c>
      <c r="C210" s="18">
        <v>2302180234</v>
      </c>
      <c r="D210" s="18" t="s">
        <v>258</v>
      </c>
    </row>
    <row r="211" spans="1:4" x14ac:dyDescent="0.2">
      <c r="A211" s="18">
        <v>210</v>
      </c>
      <c r="B211" s="19" t="s">
        <v>178</v>
      </c>
      <c r="C211" s="18">
        <v>2302180203</v>
      </c>
      <c r="D211" s="18" t="s">
        <v>258</v>
      </c>
    </row>
    <row r="212" spans="1:4" x14ac:dyDescent="0.2">
      <c r="A212" s="18">
        <v>211</v>
      </c>
      <c r="B212" s="19" t="s">
        <v>102</v>
      </c>
      <c r="C212" s="18">
        <v>2302180229</v>
      </c>
      <c r="D212" s="18" t="s">
        <v>258</v>
      </c>
    </row>
    <row r="213" spans="1:4" x14ac:dyDescent="0.2">
      <c r="A213" s="18">
        <v>212</v>
      </c>
      <c r="B213" s="19" t="s">
        <v>115</v>
      </c>
      <c r="C213" s="18">
        <v>2302180239</v>
      </c>
      <c r="D213" s="18" t="s">
        <v>258</v>
      </c>
    </row>
    <row r="214" spans="1:4" x14ac:dyDescent="0.2">
      <c r="A214" s="18">
        <v>213</v>
      </c>
      <c r="B214" s="19" t="s">
        <v>56</v>
      </c>
      <c r="C214" s="18">
        <v>2302180238</v>
      </c>
      <c r="D214" s="18" t="s">
        <v>258</v>
      </c>
    </row>
    <row r="215" spans="1:4" x14ac:dyDescent="0.2">
      <c r="A215" s="18">
        <v>214</v>
      </c>
      <c r="B215" s="19" t="s">
        <v>217</v>
      </c>
      <c r="C215" s="18">
        <v>2302180155</v>
      </c>
      <c r="D215" s="18" t="s">
        <v>258</v>
      </c>
    </row>
    <row r="216" spans="1:4" x14ac:dyDescent="0.2">
      <c r="A216" s="18">
        <v>215</v>
      </c>
      <c r="B216" s="19" t="s">
        <v>166</v>
      </c>
      <c r="C216" s="18">
        <v>2302180122</v>
      </c>
      <c r="D216" s="18" t="s">
        <v>258</v>
      </c>
    </row>
    <row r="217" spans="1:4" x14ac:dyDescent="0.2">
      <c r="A217" s="18">
        <v>216</v>
      </c>
      <c r="B217" s="19" t="s">
        <v>33</v>
      </c>
      <c r="C217" s="18">
        <v>2302180173</v>
      </c>
      <c r="D217" s="18" t="s">
        <v>258</v>
      </c>
    </row>
    <row r="218" spans="1:4" x14ac:dyDescent="0.2">
      <c r="A218" s="18">
        <v>217</v>
      </c>
      <c r="B218" s="19" t="s">
        <v>32</v>
      </c>
      <c r="C218" s="18">
        <v>2302180199</v>
      </c>
      <c r="D218" s="18" t="s">
        <v>258</v>
      </c>
    </row>
    <row r="219" spans="1:4" x14ac:dyDescent="0.2">
      <c r="A219" s="18">
        <v>218</v>
      </c>
      <c r="B219" s="19" t="s">
        <v>147</v>
      </c>
      <c r="C219" s="18">
        <v>2302180162</v>
      </c>
      <c r="D219" s="18" t="s">
        <v>258</v>
      </c>
    </row>
    <row r="220" spans="1:4" x14ac:dyDescent="0.2">
      <c r="A220" s="18">
        <v>219</v>
      </c>
      <c r="B220" s="19" t="s">
        <v>28</v>
      </c>
      <c r="C220" s="18">
        <v>2302180003</v>
      </c>
      <c r="D220" s="18" t="s">
        <v>258</v>
      </c>
    </row>
    <row r="221" spans="1:4" x14ac:dyDescent="0.2">
      <c r="A221" s="18">
        <v>220</v>
      </c>
      <c r="B221" s="19" t="s">
        <v>96</v>
      </c>
      <c r="C221" s="18">
        <v>2302180127</v>
      </c>
      <c r="D221" s="18" t="s">
        <v>258</v>
      </c>
    </row>
    <row r="222" spans="1:4" x14ac:dyDescent="0.2">
      <c r="A222" s="18">
        <v>221</v>
      </c>
      <c r="B222" s="19" t="s">
        <v>129</v>
      </c>
      <c r="C222" s="18">
        <v>2302180183</v>
      </c>
      <c r="D222" s="18" t="s">
        <v>258</v>
      </c>
    </row>
    <row r="223" spans="1:4" x14ac:dyDescent="0.2">
      <c r="A223" s="18">
        <v>222</v>
      </c>
      <c r="B223" s="19" t="s">
        <v>61</v>
      </c>
      <c r="C223" s="18">
        <v>2302180177</v>
      </c>
      <c r="D223" s="18" t="s">
        <v>258</v>
      </c>
    </row>
    <row r="224" spans="1:4" x14ac:dyDescent="0.2">
      <c r="A224" s="18">
        <v>223</v>
      </c>
      <c r="B224" s="19" t="s">
        <v>218</v>
      </c>
      <c r="C224" s="18">
        <v>2302180147</v>
      </c>
      <c r="D224" s="18" t="s">
        <v>258</v>
      </c>
    </row>
    <row r="225" spans="1:4" x14ac:dyDescent="0.2">
      <c r="A225" s="18">
        <v>224</v>
      </c>
      <c r="B225" s="19" t="s">
        <v>65</v>
      </c>
      <c r="C225" s="18">
        <v>2302180042</v>
      </c>
      <c r="D225" s="18" t="s">
        <v>258</v>
      </c>
    </row>
    <row r="226" spans="1:4" x14ac:dyDescent="0.2">
      <c r="A226" s="18">
        <v>225</v>
      </c>
      <c r="B226" s="19" t="s">
        <v>43</v>
      </c>
      <c r="C226" s="18">
        <v>2302180137</v>
      </c>
      <c r="D226" s="18" t="s">
        <v>258</v>
      </c>
    </row>
    <row r="227" spans="1:4" x14ac:dyDescent="0.2">
      <c r="A227" s="18">
        <v>226</v>
      </c>
      <c r="B227" s="19" t="s">
        <v>75</v>
      </c>
      <c r="C227" s="18">
        <v>2302180186</v>
      </c>
      <c r="D227" s="18" t="s">
        <v>258</v>
      </c>
    </row>
    <row r="228" spans="1:4" x14ac:dyDescent="0.2">
      <c r="A228" s="18">
        <v>227</v>
      </c>
      <c r="B228" s="19" t="s">
        <v>16</v>
      </c>
      <c r="C228" s="18">
        <v>2302180099</v>
      </c>
      <c r="D228" s="18" t="s">
        <v>258</v>
      </c>
    </row>
    <row r="229" spans="1:4" x14ac:dyDescent="0.2">
      <c r="A229" s="18">
        <v>228</v>
      </c>
      <c r="B229" s="19" t="s">
        <v>162</v>
      </c>
      <c r="C229" s="18">
        <v>2302180196</v>
      </c>
      <c r="D229" s="18" t="s">
        <v>258</v>
      </c>
    </row>
    <row r="230" spans="1:4" x14ac:dyDescent="0.2">
      <c r="A230" s="18">
        <v>229</v>
      </c>
      <c r="B230" s="19" t="s">
        <v>154</v>
      </c>
      <c r="C230" s="18">
        <v>2302180065</v>
      </c>
      <c r="D230" s="18" t="s">
        <v>258</v>
      </c>
    </row>
    <row r="231" spans="1:4" x14ac:dyDescent="0.2">
      <c r="A231" s="18">
        <v>230</v>
      </c>
      <c r="B231" s="19" t="s">
        <v>190</v>
      </c>
      <c r="C231" s="18">
        <v>2302180128</v>
      </c>
      <c r="D231" s="18" t="s">
        <v>258</v>
      </c>
    </row>
    <row r="232" spans="1:4" x14ac:dyDescent="0.2">
      <c r="A232" s="18">
        <v>231</v>
      </c>
      <c r="B232" s="19" t="s">
        <v>46</v>
      </c>
      <c r="C232" s="18">
        <v>2302180169</v>
      </c>
      <c r="D232" s="18" t="s">
        <v>258</v>
      </c>
    </row>
    <row r="233" spans="1:4" x14ac:dyDescent="0.2">
      <c r="A233" s="18">
        <v>232</v>
      </c>
      <c r="B233" s="19" t="s">
        <v>105</v>
      </c>
      <c r="C233" s="18">
        <v>2302180046</v>
      </c>
      <c r="D233" s="18" t="s">
        <v>258</v>
      </c>
    </row>
    <row r="234" spans="1:4" x14ac:dyDescent="0.2">
      <c r="A234" s="18">
        <v>233</v>
      </c>
      <c r="B234" s="19" t="s">
        <v>144</v>
      </c>
      <c r="C234" s="18">
        <v>2302180080</v>
      </c>
      <c r="D234" s="18" t="s">
        <v>258</v>
      </c>
    </row>
    <row r="235" spans="1:4" x14ac:dyDescent="0.2">
      <c r="A235" s="18">
        <v>234</v>
      </c>
      <c r="B235" s="19" t="s">
        <v>202</v>
      </c>
      <c r="C235" s="18">
        <v>2302180082</v>
      </c>
      <c r="D235" s="18" t="s">
        <v>258</v>
      </c>
    </row>
    <row r="236" spans="1:4" x14ac:dyDescent="0.2">
      <c r="A236" s="18">
        <v>235</v>
      </c>
      <c r="B236" s="19" t="s">
        <v>245</v>
      </c>
      <c r="C236" s="18">
        <v>2302180077</v>
      </c>
      <c r="D236" s="18" t="s">
        <v>258</v>
      </c>
    </row>
    <row r="237" spans="1:4" x14ac:dyDescent="0.2">
      <c r="A237" s="18">
        <v>236</v>
      </c>
      <c r="B237" s="19" t="s">
        <v>38</v>
      </c>
      <c r="C237" s="18">
        <v>2302180031</v>
      </c>
      <c r="D237" s="18" t="s">
        <v>258</v>
      </c>
    </row>
    <row r="238" spans="1:4" x14ac:dyDescent="0.2">
      <c r="A238" s="18">
        <v>237</v>
      </c>
      <c r="B238" s="19" t="s">
        <v>248</v>
      </c>
      <c r="C238" s="18">
        <v>2302180108</v>
      </c>
      <c r="D238" s="18" t="s">
        <v>258</v>
      </c>
    </row>
    <row r="239" spans="1:4" x14ac:dyDescent="0.2">
      <c r="A239" s="18">
        <v>238</v>
      </c>
      <c r="B239" s="19" t="s">
        <v>146</v>
      </c>
      <c r="C239" s="18">
        <v>2302180225</v>
      </c>
      <c r="D239" s="18" t="s">
        <v>258</v>
      </c>
    </row>
    <row r="240" spans="1:4" x14ac:dyDescent="0.2">
      <c r="A240" s="18">
        <v>239</v>
      </c>
      <c r="B240" s="19" t="s">
        <v>62</v>
      </c>
      <c r="C240" s="18">
        <v>2302180172</v>
      </c>
      <c r="D240" s="18" t="s">
        <v>258</v>
      </c>
    </row>
    <row r="241" spans="1:4" x14ac:dyDescent="0.2">
      <c r="A241" s="18">
        <v>240</v>
      </c>
      <c r="B241" s="19" t="s">
        <v>196</v>
      </c>
      <c r="C241" s="18">
        <v>2302180150</v>
      </c>
      <c r="D241" s="18" t="s">
        <v>258</v>
      </c>
    </row>
    <row r="242" spans="1:4" x14ac:dyDescent="0.2">
      <c r="A242" s="18">
        <v>241</v>
      </c>
      <c r="B242" s="19" t="s">
        <v>122</v>
      </c>
      <c r="C242" s="18">
        <v>2302180214</v>
      </c>
      <c r="D242" s="18" t="s">
        <v>258</v>
      </c>
    </row>
    <row r="243" spans="1:4" x14ac:dyDescent="0.2">
      <c r="A243" s="18">
        <v>242</v>
      </c>
      <c r="B243" s="19" t="s">
        <v>149</v>
      </c>
      <c r="C243" s="18">
        <v>2302180066</v>
      </c>
      <c r="D243" s="18" t="s">
        <v>258</v>
      </c>
    </row>
  </sheetData>
  <autoFilter ref="B1:D243" xr:uid="{00000000-0009-0000-0000-000000000000}"/>
  <sortState xmlns:xlrd2="http://schemas.microsoft.com/office/spreadsheetml/2017/richdata2" ref="B2:D243">
    <sortCondition ref="D2:D243"/>
    <sortCondition ref="B2:B2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C23" sqref="C23"/>
    </sheetView>
  </sheetViews>
  <sheetFormatPr defaultRowHeight="12.75" x14ac:dyDescent="0.2"/>
  <cols>
    <col min="2" max="2" width="4.28515625" bestFit="1" customWidth="1"/>
    <col min="3" max="3" width="43.42578125" bestFit="1" customWidth="1"/>
    <col min="4" max="4" width="10.85546875" bestFit="1" customWidth="1"/>
    <col min="6" max="6" width="10.42578125" bestFit="1" customWidth="1"/>
    <col min="7" max="7" width="9.7109375" bestFit="1" customWidth="1"/>
    <col min="8" max="8" width="26.85546875" customWidth="1"/>
    <col min="10" max="10" width="5.28515625" bestFit="1" customWidth="1"/>
    <col min="11" max="11" width="3" bestFit="1" customWidth="1"/>
  </cols>
  <sheetData>
    <row r="1" spans="1:15" ht="25.5" x14ac:dyDescent="0.2">
      <c r="B1" s="30" t="s">
        <v>263</v>
      </c>
      <c r="C1" s="30" t="s">
        <v>271</v>
      </c>
      <c r="D1" s="30" t="s">
        <v>270</v>
      </c>
      <c r="H1" s="2" t="s">
        <v>279</v>
      </c>
    </row>
    <row r="2" spans="1:15" x14ac:dyDescent="0.2">
      <c r="A2" s="32">
        <v>82</v>
      </c>
      <c r="B2">
        <v>1</v>
      </c>
      <c r="C2" t="s">
        <v>1</v>
      </c>
      <c r="D2" s="3">
        <v>82</v>
      </c>
    </row>
    <row r="3" spans="1:15" x14ac:dyDescent="0.2">
      <c r="A3" s="61">
        <f>SUM(D3:D14)</f>
        <v>160</v>
      </c>
      <c r="B3">
        <v>2</v>
      </c>
      <c r="C3" t="s">
        <v>3</v>
      </c>
      <c r="D3" s="35">
        <f>242-SUM(D4:D14)-D2</f>
        <v>82</v>
      </c>
      <c r="E3" s="2" t="s">
        <v>282</v>
      </c>
      <c r="F3">
        <v>500</v>
      </c>
      <c r="H3" s="2"/>
      <c r="J3" s="34"/>
      <c r="N3" s="2" t="s">
        <v>283</v>
      </c>
      <c r="O3">
        <v>104</v>
      </c>
    </row>
    <row r="4" spans="1:15" x14ac:dyDescent="0.2">
      <c r="A4" s="61"/>
      <c r="B4">
        <v>3</v>
      </c>
      <c r="C4" t="s">
        <v>7</v>
      </c>
      <c r="D4" s="35">
        <f>K4</f>
        <v>17</v>
      </c>
      <c r="E4" s="2" t="s">
        <v>277</v>
      </c>
      <c r="F4">
        <v>240</v>
      </c>
      <c r="H4" s="2" t="s">
        <v>289</v>
      </c>
      <c r="I4">
        <f>SUM(O9,O10,O7,O8)</f>
        <v>3516</v>
      </c>
      <c r="J4" s="33">
        <f>O10/I4</f>
        <v>6.882821387940842E-2</v>
      </c>
      <c r="K4" s="31">
        <f>ROUNDUP(F4*J4,0)</f>
        <v>17</v>
      </c>
      <c r="N4" s="2"/>
    </row>
    <row r="5" spans="1:15" x14ac:dyDescent="0.2">
      <c r="A5" s="61"/>
      <c r="B5">
        <v>4</v>
      </c>
      <c r="C5" t="s">
        <v>13</v>
      </c>
      <c r="D5" s="3">
        <f>K5</f>
        <v>18</v>
      </c>
      <c r="E5" s="2" t="s">
        <v>278</v>
      </c>
      <c r="F5" s="2" t="s">
        <v>281</v>
      </c>
      <c r="G5">
        <v>253</v>
      </c>
      <c r="K5">
        <f>ROUNDUP(G5*J4,0)</f>
        <v>18</v>
      </c>
      <c r="N5" s="2"/>
    </row>
    <row r="6" spans="1:15" x14ac:dyDescent="0.2">
      <c r="A6" s="61"/>
      <c r="B6">
        <v>5</v>
      </c>
      <c r="C6" t="s">
        <v>11</v>
      </c>
      <c r="D6" s="3">
        <v>5</v>
      </c>
      <c r="H6" s="2" t="s">
        <v>280</v>
      </c>
      <c r="J6" s="31">
        <f>AVERAGE(D7:D9,D11:D12,D14)</f>
        <v>4.666666666666667</v>
      </c>
      <c r="N6" s="2" t="s">
        <v>284</v>
      </c>
      <c r="O6">
        <v>121</v>
      </c>
    </row>
    <row r="7" spans="1:15" x14ac:dyDescent="0.2">
      <c r="A7" s="61"/>
      <c r="B7">
        <v>6</v>
      </c>
      <c r="C7" t="s">
        <v>9</v>
      </c>
      <c r="D7" s="3">
        <v>14</v>
      </c>
      <c r="N7" s="2" t="s">
        <v>285</v>
      </c>
      <c r="O7">
        <v>934</v>
      </c>
    </row>
    <row r="8" spans="1:15" x14ac:dyDescent="0.2">
      <c r="A8" s="61"/>
      <c r="B8">
        <v>7</v>
      </c>
      <c r="C8" t="s">
        <v>5</v>
      </c>
      <c r="D8" s="3">
        <v>4</v>
      </c>
      <c r="N8" s="2" t="s">
        <v>286</v>
      </c>
      <c r="O8">
        <v>623</v>
      </c>
    </row>
    <row r="9" spans="1:15" x14ac:dyDescent="0.2">
      <c r="A9" s="61"/>
      <c r="B9">
        <v>8</v>
      </c>
      <c r="C9" t="s">
        <v>14</v>
      </c>
      <c r="D9" s="3">
        <v>1</v>
      </c>
      <c r="N9" s="2" t="s">
        <v>287</v>
      </c>
      <c r="O9">
        <v>1717</v>
      </c>
    </row>
    <row r="10" spans="1:15" x14ac:dyDescent="0.2">
      <c r="A10" s="61"/>
      <c r="B10">
        <v>9</v>
      </c>
      <c r="C10" t="s">
        <v>12</v>
      </c>
      <c r="D10" s="3">
        <v>5</v>
      </c>
      <c r="E10" s="2" t="s">
        <v>273</v>
      </c>
      <c r="H10" s="2" t="s">
        <v>280</v>
      </c>
      <c r="N10" s="2" t="s">
        <v>288</v>
      </c>
      <c r="O10">
        <v>242</v>
      </c>
    </row>
    <row r="11" spans="1:15" x14ac:dyDescent="0.2">
      <c r="A11" s="61"/>
      <c r="B11">
        <v>10</v>
      </c>
      <c r="C11" t="s">
        <v>6</v>
      </c>
      <c r="D11" s="3">
        <v>3</v>
      </c>
    </row>
    <row r="12" spans="1:15" x14ac:dyDescent="0.2">
      <c r="A12" s="61"/>
      <c r="B12">
        <v>11</v>
      </c>
      <c r="C12" t="s">
        <v>10</v>
      </c>
      <c r="D12" s="3">
        <v>4</v>
      </c>
    </row>
    <row r="13" spans="1:15" x14ac:dyDescent="0.2">
      <c r="A13" s="61"/>
      <c r="B13">
        <v>12</v>
      </c>
      <c r="C13" t="s">
        <v>15</v>
      </c>
      <c r="D13" s="3">
        <v>5</v>
      </c>
      <c r="E13" s="2" t="s">
        <v>274</v>
      </c>
      <c r="F13" s="2" t="s">
        <v>275</v>
      </c>
      <c r="G13" s="2" t="s">
        <v>276</v>
      </c>
      <c r="H13" s="2" t="s">
        <v>280</v>
      </c>
    </row>
    <row r="14" spans="1:15" ht="12" customHeight="1" x14ac:dyDescent="0.2">
      <c r="A14" s="61"/>
      <c r="B14">
        <v>13</v>
      </c>
      <c r="C14" t="s">
        <v>8</v>
      </c>
      <c r="D14" s="3">
        <v>2</v>
      </c>
    </row>
    <row r="15" spans="1:15" x14ac:dyDescent="0.2">
      <c r="C15" s="1" t="s">
        <v>272</v>
      </c>
      <c r="D15" s="5">
        <f>SUM(D2:D14)</f>
        <v>242</v>
      </c>
    </row>
  </sheetData>
  <mergeCells count="1">
    <mergeCell ref="A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3"/>
  <sheetViews>
    <sheetView tabSelected="1" workbookViewId="0">
      <pane ySplit="1" topLeftCell="A19" activePane="bottomLeft" state="frozen"/>
      <selection pane="bottomLeft" activeCell="G39" sqref="G39"/>
    </sheetView>
  </sheetViews>
  <sheetFormatPr defaultRowHeight="12.75" x14ac:dyDescent="0.2"/>
  <cols>
    <col min="1" max="1" width="5.5703125" style="5" bestFit="1" customWidth="1"/>
    <col min="2" max="2" width="42.5703125" bestFit="1" customWidth="1"/>
    <col min="3" max="3" width="11" bestFit="1" customWidth="1"/>
    <col min="4" max="5" width="5.140625" bestFit="1" customWidth="1"/>
    <col min="6" max="6" width="9.42578125" bestFit="1" customWidth="1"/>
    <col min="7" max="9" width="43.42578125" bestFit="1" customWidth="1"/>
  </cols>
  <sheetData>
    <row r="1" spans="1:9" x14ac:dyDescent="0.2">
      <c r="A1" s="7" t="s">
        <v>267</v>
      </c>
      <c r="B1" s="8" t="s">
        <v>261</v>
      </c>
      <c r="C1" s="8" t="s">
        <v>260</v>
      </c>
      <c r="D1" s="8" t="s">
        <v>264</v>
      </c>
      <c r="E1" s="8" t="s">
        <v>265</v>
      </c>
      <c r="F1" s="8" t="s">
        <v>266</v>
      </c>
      <c r="G1" s="8" t="s">
        <v>0</v>
      </c>
      <c r="H1" s="8" t="s">
        <v>2</v>
      </c>
      <c r="I1" s="8" t="s">
        <v>4</v>
      </c>
    </row>
    <row r="2" spans="1:9" x14ac:dyDescent="0.2">
      <c r="A2" s="5">
        <v>1</v>
      </c>
      <c r="B2" t="s">
        <v>18</v>
      </c>
      <c r="C2">
        <v>2302180097</v>
      </c>
      <c r="D2" s="4">
        <v>3.91</v>
      </c>
      <c r="E2">
        <v>420</v>
      </c>
      <c r="F2" s="4">
        <v>92.25</v>
      </c>
      <c r="G2" t="s">
        <v>1</v>
      </c>
      <c r="H2" t="s">
        <v>3</v>
      </c>
      <c r="I2" t="s">
        <v>5</v>
      </c>
    </row>
    <row r="3" spans="1:9" x14ac:dyDescent="0.2">
      <c r="A3" s="5">
        <v>2</v>
      </c>
      <c r="B3" t="s">
        <v>29</v>
      </c>
      <c r="C3">
        <v>2302180049</v>
      </c>
      <c r="D3" s="4">
        <v>3.96</v>
      </c>
      <c r="E3">
        <v>406</v>
      </c>
      <c r="F3" s="4">
        <v>91.88</v>
      </c>
      <c r="G3" t="s">
        <v>1</v>
      </c>
      <c r="H3" t="s">
        <v>7</v>
      </c>
      <c r="I3" t="s">
        <v>6</v>
      </c>
    </row>
    <row r="4" spans="1:9" x14ac:dyDescent="0.2">
      <c r="A4" s="5">
        <v>3</v>
      </c>
      <c r="B4" t="s">
        <v>147</v>
      </c>
      <c r="C4">
        <v>2302180162</v>
      </c>
      <c r="D4" s="4">
        <v>3.91</v>
      </c>
      <c r="E4">
        <v>415</v>
      </c>
      <c r="F4" s="4">
        <v>91.85</v>
      </c>
      <c r="G4" t="s">
        <v>1</v>
      </c>
      <c r="H4" t="s">
        <v>8</v>
      </c>
      <c r="I4" t="s">
        <v>6</v>
      </c>
    </row>
    <row r="5" spans="1:9" x14ac:dyDescent="0.2">
      <c r="A5" s="5">
        <v>4</v>
      </c>
      <c r="B5" t="s">
        <v>205</v>
      </c>
      <c r="C5">
        <v>2302180215</v>
      </c>
      <c r="D5" s="4">
        <v>3.83</v>
      </c>
      <c r="E5">
        <v>429</v>
      </c>
      <c r="F5" s="4">
        <v>91.77</v>
      </c>
      <c r="G5" t="s">
        <v>1</v>
      </c>
      <c r="H5" t="s">
        <v>3</v>
      </c>
      <c r="I5" t="s">
        <v>7</v>
      </c>
    </row>
    <row r="6" spans="1:9" x14ac:dyDescent="0.2">
      <c r="A6" s="5">
        <v>5</v>
      </c>
      <c r="B6" t="s">
        <v>215</v>
      </c>
      <c r="C6">
        <v>2302180015</v>
      </c>
      <c r="D6" s="4">
        <v>3.79</v>
      </c>
      <c r="E6">
        <v>428</v>
      </c>
      <c r="F6" s="4">
        <v>91.09</v>
      </c>
      <c r="G6" t="s">
        <v>7</v>
      </c>
      <c r="H6" t="s">
        <v>6</v>
      </c>
      <c r="I6" t="s">
        <v>8</v>
      </c>
    </row>
    <row r="7" spans="1:9" x14ac:dyDescent="0.2">
      <c r="A7" s="5">
        <v>6</v>
      </c>
      <c r="B7" t="s">
        <v>30</v>
      </c>
      <c r="C7">
        <v>2302180202</v>
      </c>
      <c r="D7" s="4">
        <v>3.83</v>
      </c>
      <c r="E7">
        <v>418</v>
      </c>
      <c r="F7" s="4">
        <v>90.89</v>
      </c>
      <c r="G7" t="s">
        <v>1</v>
      </c>
      <c r="H7" t="s">
        <v>6</v>
      </c>
      <c r="I7" t="s">
        <v>3</v>
      </c>
    </row>
    <row r="8" spans="1:9" x14ac:dyDescent="0.2">
      <c r="A8" s="5">
        <v>7</v>
      </c>
      <c r="B8" t="s">
        <v>140</v>
      </c>
      <c r="C8">
        <v>2302180179</v>
      </c>
      <c r="D8" s="4">
        <v>3.84</v>
      </c>
      <c r="E8">
        <v>413</v>
      </c>
      <c r="F8" s="4">
        <v>90.64</v>
      </c>
      <c r="G8" t="s">
        <v>1</v>
      </c>
      <c r="H8" t="s">
        <v>3</v>
      </c>
      <c r="I8" t="s">
        <v>6</v>
      </c>
    </row>
    <row r="9" spans="1:9" x14ac:dyDescent="0.2">
      <c r="A9" s="5">
        <v>8</v>
      </c>
      <c r="B9" t="s">
        <v>31</v>
      </c>
      <c r="C9">
        <v>2302180182</v>
      </c>
      <c r="D9" s="4">
        <v>3.86</v>
      </c>
      <c r="E9">
        <v>407</v>
      </c>
      <c r="F9" s="4">
        <v>90.46</v>
      </c>
      <c r="G9" t="s">
        <v>1</v>
      </c>
      <c r="H9" t="s">
        <v>7</v>
      </c>
      <c r="I9" t="s">
        <v>6</v>
      </c>
    </row>
    <row r="10" spans="1:9" x14ac:dyDescent="0.2">
      <c r="A10" s="5">
        <v>9</v>
      </c>
      <c r="B10" t="s">
        <v>46</v>
      </c>
      <c r="C10">
        <v>2302180169</v>
      </c>
      <c r="D10" s="4">
        <v>3.92</v>
      </c>
      <c r="E10">
        <v>395</v>
      </c>
      <c r="F10" s="4">
        <v>90.4</v>
      </c>
      <c r="G10" t="s">
        <v>1</v>
      </c>
      <c r="H10" t="s">
        <v>8</v>
      </c>
      <c r="I10" t="s">
        <v>6</v>
      </c>
    </row>
    <row r="11" spans="1:9" x14ac:dyDescent="0.2">
      <c r="A11" s="5">
        <v>10</v>
      </c>
      <c r="B11" t="s">
        <v>49</v>
      </c>
      <c r="C11">
        <v>2302180017</v>
      </c>
      <c r="D11" s="4">
        <v>3.9</v>
      </c>
      <c r="E11">
        <v>396</v>
      </c>
      <c r="F11" s="4">
        <v>90.18</v>
      </c>
      <c r="G11" t="s">
        <v>1</v>
      </c>
      <c r="H11" t="s">
        <v>3</v>
      </c>
      <c r="I11" t="s">
        <v>7</v>
      </c>
    </row>
    <row r="12" spans="1:9" x14ac:dyDescent="0.2">
      <c r="A12" s="5">
        <v>11</v>
      </c>
      <c r="B12" t="s">
        <v>102</v>
      </c>
      <c r="C12">
        <v>2302180229</v>
      </c>
      <c r="D12" s="4">
        <v>3.8</v>
      </c>
      <c r="E12">
        <v>414</v>
      </c>
      <c r="F12" s="4">
        <v>90.12</v>
      </c>
      <c r="G12" t="s">
        <v>1</v>
      </c>
      <c r="H12" t="s">
        <v>3</v>
      </c>
      <c r="I12" t="s">
        <v>9</v>
      </c>
    </row>
    <row r="13" spans="1:9" x14ac:dyDescent="0.2">
      <c r="A13" s="5">
        <v>12</v>
      </c>
      <c r="B13" t="s">
        <v>77</v>
      </c>
      <c r="C13">
        <v>2302180178</v>
      </c>
      <c r="D13" s="4">
        <v>3.82</v>
      </c>
      <c r="E13">
        <v>409</v>
      </c>
      <c r="F13" s="4">
        <v>90.02</v>
      </c>
      <c r="G13" t="s">
        <v>1</v>
      </c>
      <c r="H13" t="s">
        <v>10</v>
      </c>
      <c r="I13" t="s">
        <v>7</v>
      </c>
    </row>
    <row r="14" spans="1:9" x14ac:dyDescent="0.2">
      <c r="A14" s="5">
        <v>13</v>
      </c>
      <c r="B14" t="s">
        <v>127</v>
      </c>
      <c r="C14">
        <v>2302180194</v>
      </c>
      <c r="D14" s="4">
        <v>3.87</v>
      </c>
      <c r="E14">
        <v>397</v>
      </c>
      <c r="F14" s="4">
        <v>89.81</v>
      </c>
      <c r="G14" t="s">
        <v>1</v>
      </c>
      <c r="H14" t="s">
        <v>7</v>
      </c>
      <c r="I14" t="s">
        <v>6</v>
      </c>
    </row>
    <row r="15" spans="1:9" x14ac:dyDescent="0.2">
      <c r="A15" s="5">
        <v>14</v>
      </c>
      <c r="B15" t="s">
        <v>109</v>
      </c>
      <c r="C15">
        <v>2302180098</v>
      </c>
      <c r="D15" s="4">
        <v>3.81</v>
      </c>
      <c r="E15">
        <v>407</v>
      </c>
      <c r="F15" s="4">
        <v>89.71</v>
      </c>
      <c r="G15" t="s">
        <v>1</v>
      </c>
      <c r="H15" t="s">
        <v>7</v>
      </c>
      <c r="I15" t="s">
        <v>6</v>
      </c>
    </row>
    <row r="16" spans="1:9" x14ac:dyDescent="0.2">
      <c r="A16" s="5">
        <v>15</v>
      </c>
      <c r="B16" t="s">
        <v>186</v>
      </c>
      <c r="C16">
        <v>2302180185</v>
      </c>
      <c r="D16" s="4">
        <v>3.76</v>
      </c>
      <c r="E16">
        <v>416</v>
      </c>
      <c r="F16" s="4">
        <v>89.68</v>
      </c>
      <c r="G16" t="s">
        <v>1</v>
      </c>
      <c r="H16" t="s">
        <v>3</v>
      </c>
      <c r="I16" t="s">
        <v>6</v>
      </c>
    </row>
    <row r="17" spans="1:9" x14ac:dyDescent="0.2">
      <c r="A17" s="5">
        <v>16</v>
      </c>
      <c r="B17" t="s">
        <v>153</v>
      </c>
      <c r="C17">
        <v>2302180153</v>
      </c>
      <c r="D17" s="4">
        <v>3.7800000000000002</v>
      </c>
      <c r="E17">
        <v>411</v>
      </c>
      <c r="F17" s="4">
        <v>89.58</v>
      </c>
      <c r="G17" t="s">
        <v>1</v>
      </c>
      <c r="H17" t="s">
        <v>7</v>
      </c>
      <c r="I17" t="s">
        <v>6</v>
      </c>
    </row>
    <row r="18" spans="1:9" x14ac:dyDescent="0.2">
      <c r="A18" s="5">
        <v>17</v>
      </c>
      <c r="B18" t="s">
        <v>141</v>
      </c>
      <c r="C18">
        <v>2302180043</v>
      </c>
      <c r="D18" s="4">
        <v>3.79</v>
      </c>
      <c r="E18">
        <v>409</v>
      </c>
      <c r="F18" s="4">
        <v>89.57</v>
      </c>
      <c r="G18" t="s">
        <v>1</v>
      </c>
      <c r="H18" t="s">
        <v>3</v>
      </c>
      <c r="I18" t="s">
        <v>11</v>
      </c>
    </row>
    <row r="19" spans="1:9" x14ac:dyDescent="0.2">
      <c r="A19" s="5">
        <v>18</v>
      </c>
      <c r="B19" t="s">
        <v>70</v>
      </c>
      <c r="C19">
        <v>2302180224</v>
      </c>
      <c r="D19" s="4">
        <v>3.76</v>
      </c>
      <c r="E19">
        <v>412</v>
      </c>
      <c r="F19" s="4">
        <v>89.36</v>
      </c>
      <c r="G19" t="s">
        <v>1</v>
      </c>
      <c r="H19" t="s">
        <v>7</v>
      </c>
      <c r="I19" t="s">
        <v>11</v>
      </c>
    </row>
    <row r="20" spans="1:9" x14ac:dyDescent="0.2">
      <c r="A20" s="5">
        <v>19</v>
      </c>
      <c r="B20" t="s">
        <v>148</v>
      </c>
      <c r="C20">
        <v>2302180047</v>
      </c>
      <c r="D20" s="4">
        <v>3.79</v>
      </c>
      <c r="E20">
        <v>406</v>
      </c>
      <c r="F20" s="4">
        <v>89.33</v>
      </c>
      <c r="G20" t="s">
        <v>1</v>
      </c>
      <c r="H20" t="s">
        <v>3</v>
      </c>
      <c r="I20" t="s">
        <v>7</v>
      </c>
    </row>
    <row r="21" spans="1:9" x14ac:dyDescent="0.2">
      <c r="A21" s="5">
        <v>20</v>
      </c>
      <c r="B21" t="s">
        <v>201</v>
      </c>
      <c r="C21">
        <v>2302180181</v>
      </c>
      <c r="D21" s="4">
        <v>3.88</v>
      </c>
      <c r="E21">
        <v>388</v>
      </c>
      <c r="F21" s="4">
        <v>89.24</v>
      </c>
      <c r="G21" t="s">
        <v>1</v>
      </c>
      <c r="H21" t="s">
        <v>10</v>
      </c>
      <c r="I21" t="s">
        <v>6</v>
      </c>
    </row>
    <row r="22" spans="1:9" x14ac:dyDescent="0.2">
      <c r="A22" s="5">
        <v>21</v>
      </c>
      <c r="B22" t="s">
        <v>243</v>
      </c>
      <c r="C22">
        <v>2302180067</v>
      </c>
      <c r="D22" s="4">
        <v>3.81</v>
      </c>
      <c r="E22">
        <v>401</v>
      </c>
      <c r="F22" s="4">
        <v>89.23</v>
      </c>
      <c r="G22" t="s">
        <v>1</v>
      </c>
      <c r="H22" t="s">
        <v>7</v>
      </c>
      <c r="I22" t="s">
        <v>6</v>
      </c>
    </row>
    <row r="23" spans="1:9" x14ac:dyDescent="0.2">
      <c r="A23" s="5">
        <v>22</v>
      </c>
      <c r="B23" t="s">
        <v>40</v>
      </c>
      <c r="C23">
        <v>2302180152</v>
      </c>
      <c r="D23" s="4">
        <v>3.76</v>
      </c>
      <c r="E23">
        <v>409</v>
      </c>
      <c r="F23" s="4">
        <v>89.12</v>
      </c>
      <c r="G23" t="s">
        <v>1</v>
      </c>
      <c r="H23" t="s">
        <v>3</v>
      </c>
      <c r="I23" t="s">
        <v>7</v>
      </c>
    </row>
    <row r="24" spans="1:9" x14ac:dyDescent="0.2">
      <c r="A24" s="5">
        <v>23</v>
      </c>
      <c r="B24" t="s">
        <v>220</v>
      </c>
      <c r="C24">
        <v>2302180176</v>
      </c>
      <c r="D24" s="4">
        <v>3.92</v>
      </c>
      <c r="E24">
        <v>379</v>
      </c>
      <c r="F24" s="4">
        <v>89.12</v>
      </c>
      <c r="G24" t="s">
        <v>1</v>
      </c>
      <c r="H24" t="s">
        <v>7</v>
      </c>
      <c r="I24" t="s">
        <v>6</v>
      </c>
    </row>
    <row r="25" spans="1:9" x14ac:dyDescent="0.2">
      <c r="A25" s="5">
        <v>24</v>
      </c>
      <c r="B25" t="s">
        <v>87</v>
      </c>
      <c r="C25">
        <v>2302180197</v>
      </c>
      <c r="D25" s="4">
        <v>3.77</v>
      </c>
      <c r="E25">
        <v>406</v>
      </c>
      <c r="F25" s="4">
        <v>89.03</v>
      </c>
      <c r="G25" t="s">
        <v>1</v>
      </c>
      <c r="H25" t="s">
        <v>3</v>
      </c>
      <c r="I25" t="s">
        <v>7</v>
      </c>
    </row>
    <row r="26" spans="1:9" x14ac:dyDescent="0.2">
      <c r="A26" s="5">
        <v>25</v>
      </c>
      <c r="B26" t="s">
        <v>134</v>
      </c>
      <c r="C26">
        <v>2302180023</v>
      </c>
      <c r="D26" s="4">
        <v>3.87</v>
      </c>
      <c r="E26">
        <v>387</v>
      </c>
      <c r="F26" s="4">
        <v>89.01</v>
      </c>
      <c r="G26" t="s">
        <v>1</v>
      </c>
      <c r="H26" t="s">
        <v>7</v>
      </c>
      <c r="I26" t="s">
        <v>8</v>
      </c>
    </row>
    <row r="27" spans="1:9" x14ac:dyDescent="0.2">
      <c r="A27" s="5">
        <v>26</v>
      </c>
      <c r="B27" t="s">
        <v>248</v>
      </c>
      <c r="C27">
        <v>2302180108</v>
      </c>
      <c r="D27" s="4">
        <v>3.91</v>
      </c>
      <c r="E27">
        <v>379</v>
      </c>
      <c r="F27" s="4">
        <v>88.97</v>
      </c>
      <c r="G27" t="s">
        <v>1</v>
      </c>
      <c r="H27" t="s">
        <v>7</v>
      </c>
      <c r="I27" t="s">
        <v>11</v>
      </c>
    </row>
    <row r="28" spans="1:9" x14ac:dyDescent="0.2">
      <c r="A28" s="5">
        <v>27</v>
      </c>
      <c r="B28" t="s">
        <v>33</v>
      </c>
      <c r="C28">
        <v>2302180173</v>
      </c>
      <c r="D28" s="4">
        <v>3.8</v>
      </c>
      <c r="E28">
        <v>397</v>
      </c>
      <c r="F28" s="4">
        <v>88.76</v>
      </c>
      <c r="G28" t="s">
        <v>1</v>
      </c>
      <c r="H28" t="s">
        <v>7</v>
      </c>
      <c r="I28" t="s">
        <v>6</v>
      </c>
    </row>
    <row r="29" spans="1:9" x14ac:dyDescent="0.2">
      <c r="A29" s="5">
        <v>28</v>
      </c>
      <c r="B29" t="s">
        <v>20</v>
      </c>
      <c r="C29">
        <v>2302180045</v>
      </c>
      <c r="D29" s="4">
        <v>3.75</v>
      </c>
      <c r="E29">
        <v>406</v>
      </c>
      <c r="F29" s="4">
        <v>88.73</v>
      </c>
      <c r="G29" t="s">
        <v>1</v>
      </c>
      <c r="H29" t="s">
        <v>7</v>
      </c>
      <c r="I29" t="s">
        <v>8</v>
      </c>
    </row>
    <row r="30" spans="1:9" x14ac:dyDescent="0.2">
      <c r="A30" s="5">
        <v>29</v>
      </c>
      <c r="B30" t="s">
        <v>44</v>
      </c>
      <c r="C30">
        <v>2302180205</v>
      </c>
      <c r="D30" s="4">
        <v>3.83</v>
      </c>
      <c r="E30">
        <v>390</v>
      </c>
      <c r="F30" s="4">
        <v>88.65</v>
      </c>
      <c r="G30" t="s">
        <v>1</v>
      </c>
      <c r="H30" t="s">
        <v>7</v>
      </c>
      <c r="I30" t="s">
        <v>11</v>
      </c>
    </row>
    <row r="31" spans="1:9" x14ac:dyDescent="0.2">
      <c r="A31" s="5">
        <v>30</v>
      </c>
      <c r="B31" t="s">
        <v>204</v>
      </c>
      <c r="C31">
        <v>2302180100</v>
      </c>
      <c r="D31" s="4">
        <v>3.87</v>
      </c>
      <c r="E31">
        <v>381</v>
      </c>
      <c r="F31" s="4">
        <v>88.53</v>
      </c>
      <c r="G31" t="s">
        <v>1</v>
      </c>
      <c r="H31" t="s">
        <v>7</v>
      </c>
      <c r="I31" t="s">
        <v>3</v>
      </c>
    </row>
    <row r="32" spans="1:9" x14ac:dyDescent="0.2">
      <c r="A32" s="5">
        <v>31</v>
      </c>
      <c r="B32" t="s">
        <v>144</v>
      </c>
      <c r="C32">
        <v>2302180080</v>
      </c>
      <c r="D32" s="4">
        <v>3.8</v>
      </c>
      <c r="E32">
        <v>394</v>
      </c>
      <c r="F32" s="4">
        <v>88.52</v>
      </c>
      <c r="G32" t="s">
        <v>1</v>
      </c>
      <c r="H32" t="s">
        <v>7</v>
      </c>
      <c r="I32" t="s">
        <v>6</v>
      </c>
    </row>
    <row r="33" spans="1:9" x14ac:dyDescent="0.2">
      <c r="A33" s="5">
        <v>32</v>
      </c>
      <c r="B33" t="s">
        <v>150</v>
      </c>
      <c r="C33">
        <v>2302180132</v>
      </c>
      <c r="D33" s="4">
        <v>3.75</v>
      </c>
      <c r="E33">
        <v>403</v>
      </c>
      <c r="F33" s="4">
        <v>88.49</v>
      </c>
      <c r="G33" t="s">
        <v>1</v>
      </c>
      <c r="H33" t="s">
        <v>7</v>
      </c>
      <c r="I33" t="s">
        <v>8</v>
      </c>
    </row>
    <row r="34" spans="1:9" x14ac:dyDescent="0.2">
      <c r="A34" s="5">
        <v>33</v>
      </c>
      <c r="B34" t="s">
        <v>111</v>
      </c>
      <c r="C34">
        <v>2302180228</v>
      </c>
      <c r="D34" s="4">
        <v>3.79</v>
      </c>
      <c r="E34">
        <v>395</v>
      </c>
      <c r="F34" s="4">
        <v>88.45</v>
      </c>
      <c r="G34" t="s">
        <v>9</v>
      </c>
      <c r="H34" t="s">
        <v>1</v>
      </c>
      <c r="I34" t="s">
        <v>5</v>
      </c>
    </row>
    <row r="35" spans="1:9" x14ac:dyDescent="0.2">
      <c r="A35" s="5">
        <v>34</v>
      </c>
      <c r="B35" t="s">
        <v>47</v>
      </c>
      <c r="C35">
        <v>2302180217</v>
      </c>
      <c r="D35" s="4">
        <v>3.7199999999999998</v>
      </c>
      <c r="E35">
        <v>408</v>
      </c>
      <c r="F35" s="4">
        <v>88.44</v>
      </c>
      <c r="G35" t="s">
        <v>1</v>
      </c>
      <c r="H35" t="s">
        <v>7</v>
      </c>
      <c r="I35" t="s">
        <v>5</v>
      </c>
    </row>
    <row r="36" spans="1:9" x14ac:dyDescent="0.2">
      <c r="A36" s="5">
        <v>35</v>
      </c>
      <c r="B36" t="s">
        <v>162</v>
      </c>
      <c r="C36">
        <v>2302180196</v>
      </c>
      <c r="D36" s="4">
        <v>3.82</v>
      </c>
      <c r="E36">
        <v>388</v>
      </c>
      <c r="F36" s="4">
        <v>88.34</v>
      </c>
      <c r="G36" t="s">
        <v>1</v>
      </c>
      <c r="H36" t="s">
        <v>7</v>
      </c>
      <c r="I36" t="s">
        <v>3</v>
      </c>
    </row>
    <row r="37" spans="1:9" x14ac:dyDescent="0.2">
      <c r="A37" s="5">
        <v>36</v>
      </c>
      <c r="B37" t="s">
        <v>52</v>
      </c>
      <c r="C37">
        <v>2302180235</v>
      </c>
      <c r="D37" s="4">
        <v>3.75</v>
      </c>
      <c r="E37">
        <v>401</v>
      </c>
      <c r="F37" s="4">
        <v>88.33</v>
      </c>
      <c r="G37" t="s">
        <v>1</v>
      </c>
      <c r="H37" t="s">
        <v>11</v>
      </c>
      <c r="I37" t="s">
        <v>7</v>
      </c>
    </row>
    <row r="38" spans="1:9" x14ac:dyDescent="0.2">
      <c r="A38" s="5">
        <v>37</v>
      </c>
      <c r="B38" t="s">
        <v>171</v>
      </c>
      <c r="C38">
        <v>2302180112</v>
      </c>
      <c r="D38" s="4">
        <v>3.83</v>
      </c>
      <c r="E38">
        <v>386</v>
      </c>
      <c r="F38" s="4">
        <v>88.33</v>
      </c>
      <c r="G38" t="s">
        <v>1</v>
      </c>
      <c r="H38" t="s">
        <v>3</v>
      </c>
      <c r="I38" t="s">
        <v>7</v>
      </c>
    </row>
    <row r="39" spans="1:9" x14ac:dyDescent="0.2">
      <c r="A39" s="5">
        <v>38</v>
      </c>
      <c r="B39" t="s">
        <v>180</v>
      </c>
      <c r="C39">
        <v>2302180096</v>
      </c>
      <c r="D39" s="4">
        <v>3.86</v>
      </c>
      <c r="E39">
        <v>380</v>
      </c>
      <c r="F39" s="4">
        <v>88.3</v>
      </c>
      <c r="G39" t="s">
        <v>1</v>
      </c>
      <c r="H39" t="s">
        <v>3</v>
      </c>
      <c r="I39" t="s">
        <v>7</v>
      </c>
    </row>
    <row r="40" spans="1:9" x14ac:dyDescent="0.2">
      <c r="A40" s="5">
        <v>39</v>
      </c>
      <c r="B40" t="s">
        <v>83</v>
      </c>
      <c r="C40">
        <v>2302180160</v>
      </c>
      <c r="D40" s="4">
        <v>3.81</v>
      </c>
      <c r="E40">
        <v>389</v>
      </c>
      <c r="F40" s="4">
        <v>88.27</v>
      </c>
      <c r="G40" t="s">
        <v>1</v>
      </c>
      <c r="H40" t="s">
        <v>8</v>
      </c>
      <c r="I40" t="s">
        <v>12</v>
      </c>
    </row>
    <row r="41" spans="1:9" x14ac:dyDescent="0.2">
      <c r="A41" s="5">
        <v>40</v>
      </c>
      <c r="B41" t="s">
        <v>113</v>
      </c>
      <c r="C41">
        <v>2302180240</v>
      </c>
      <c r="D41" s="4">
        <v>3.69</v>
      </c>
      <c r="E41">
        <v>411</v>
      </c>
      <c r="F41" s="4">
        <v>88.23</v>
      </c>
      <c r="G41" t="s">
        <v>1</v>
      </c>
      <c r="H41" t="s">
        <v>7</v>
      </c>
      <c r="I41" t="s">
        <v>8</v>
      </c>
    </row>
    <row r="42" spans="1:9" x14ac:dyDescent="0.2">
      <c r="A42" s="5">
        <v>41</v>
      </c>
      <c r="B42" t="s">
        <v>118</v>
      </c>
      <c r="C42">
        <v>2302180078</v>
      </c>
      <c r="D42" s="4">
        <v>3.67</v>
      </c>
      <c r="E42">
        <v>414</v>
      </c>
      <c r="F42" s="4">
        <v>88.17</v>
      </c>
      <c r="G42" t="e">
        <v>#N/A</v>
      </c>
      <c r="H42" t="e">
        <v>#N/A</v>
      </c>
      <c r="I42" t="e">
        <v>#N/A</v>
      </c>
    </row>
    <row r="43" spans="1:9" x14ac:dyDescent="0.2">
      <c r="A43" s="5">
        <v>42</v>
      </c>
      <c r="B43" t="s">
        <v>25</v>
      </c>
      <c r="C43">
        <v>2302180191</v>
      </c>
      <c r="D43" s="4">
        <v>3.7199999999999998</v>
      </c>
      <c r="E43">
        <v>403</v>
      </c>
      <c r="F43" s="4">
        <v>88.04</v>
      </c>
      <c r="G43" t="s">
        <v>7</v>
      </c>
      <c r="H43" t="s">
        <v>1</v>
      </c>
      <c r="I43" t="s">
        <v>6</v>
      </c>
    </row>
    <row r="44" spans="1:9" x14ac:dyDescent="0.2">
      <c r="A44" s="5">
        <v>43</v>
      </c>
      <c r="B44" t="s">
        <v>56</v>
      </c>
      <c r="C44">
        <v>2302180238</v>
      </c>
      <c r="D44" s="4">
        <v>3.9</v>
      </c>
      <c r="E44">
        <v>369</v>
      </c>
      <c r="F44" s="4">
        <v>88.02</v>
      </c>
      <c r="G44" t="s">
        <v>5</v>
      </c>
      <c r="H44" t="s">
        <v>11</v>
      </c>
      <c r="I44" t="s">
        <v>9</v>
      </c>
    </row>
    <row r="45" spans="1:9" x14ac:dyDescent="0.2">
      <c r="A45" s="5">
        <v>44</v>
      </c>
      <c r="B45" t="s">
        <v>226</v>
      </c>
      <c r="C45">
        <v>2302180145</v>
      </c>
      <c r="D45" s="4">
        <v>3.84</v>
      </c>
      <c r="E45">
        <v>380</v>
      </c>
      <c r="F45" s="4">
        <v>88</v>
      </c>
      <c r="G45" t="s">
        <v>1</v>
      </c>
      <c r="H45" t="s">
        <v>3</v>
      </c>
      <c r="I45" t="s">
        <v>8</v>
      </c>
    </row>
    <row r="46" spans="1:9" x14ac:dyDescent="0.2">
      <c r="A46" s="5">
        <v>45</v>
      </c>
      <c r="B46" t="s">
        <v>242</v>
      </c>
      <c r="C46">
        <v>2302180156</v>
      </c>
      <c r="D46" s="4">
        <v>3.79</v>
      </c>
      <c r="E46">
        <v>389</v>
      </c>
      <c r="F46" s="4">
        <v>87.97</v>
      </c>
      <c r="G46" t="s">
        <v>1</v>
      </c>
      <c r="H46" t="s">
        <v>3</v>
      </c>
      <c r="I46" t="s">
        <v>6</v>
      </c>
    </row>
    <row r="47" spans="1:9" x14ac:dyDescent="0.2">
      <c r="A47" s="5">
        <v>46</v>
      </c>
      <c r="B47" t="s">
        <v>117</v>
      </c>
      <c r="C47">
        <v>2302180121</v>
      </c>
      <c r="D47" s="4">
        <v>3.8</v>
      </c>
      <c r="E47">
        <v>387</v>
      </c>
      <c r="F47" s="4">
        <v>87.96</v>
      </c>
      <c r="G47" t="s">
        <v>1</v>
      </c>
      <c r="H47" t="s">
        <v>3</v>
      </c>
      <c r="I47" t="s">
        <v>7</v>
      </c>
    </row>
    <row r="48" spans="1:9" x14ac:dyDescent="0.2">
      <c r="A48" s="5">
        <v>47</v>
      </c>
      <c r="B48" t="s">
        <v>210</v>
      </c>
      <c r="C48">
        <v>2302180213</v>
      </c>
      <c r="D48" s="4">
        <v>3.7800000000000002</v>
      </c>
      <c r="E48">
        <v>390</v>
      </c>
      <c r="F48" s="4">
        <v>87.9</v>
      </c>
      <c r="G48" t="s">
        <v>1</v>
      </c>
      <c r="H48" t="s">
        <v>3</v>
      </c>
      <c r="I48" t="s">
        <v>7</v>
      </c>
    </row>
    <row r="49" spans="1:9" x14ac:dyDescent="0.2">
      <c r="A49" s="5">
        <v>48</v>
      </c>
      <c r="B49" t="s">
        <v>190</v>
      </c>
      <c r="C49">
        <v>2302180128</v>
      </c>
      <c r="D49" s="4">
        <v>3.81</v>
      </c>
      <c r="E49">
        <v>384</v>
      </c>
      <c r="F49" s="4">
        <v>87.87</v>
      </c>
      <c r="G49" t="s">
        <v>1</v>
      </c>
      <c r="H49" t="s">
        <v>3</v>
      </c>
      <c r="I49" t="s">
        <v>13</v>
      </c>
    </row>
    <row r="50" spans="1:9" x14ac:dyDescent="0.2">
      <c r="A50" s="5">
        <v>49</v>
      </c>
      <c r="B50" t="s">
        <v>72</v>
      </c>
      <c r="C50">
        <v>2302180226</v>
      </c>
      <c r="D50" s="4">
        <v>3.67</v>
      </c>
      <c r="E50">
        <v>410</v>
      </c>
      <c r="F50" s="4">
        <v>87.85</v>
      </c>
      <c r="G50" t="s">
        <v>1</v>
      </c>
      <c r="H50" t="s">
        <v>3</v>
      </c>
      <c r="I50" t="s">
        <v>9</v>
      </c>
    </row>
    <row r="51" spans="1:9" x14ac:dyDescent="0.2">
      <c r="A51" s="5">
        <v>50</v>
      </c>
      <c r="B51" t="s">
        <v>53</v>
      </c>
      <c r="C51">
        <v>2302180232</v>
      </c>
      <c r="D51" s="4">
        <v>3.79</v>
      </c>
      <c r="E51">
        <v>387</v>
      </c>
      <c r="F51" s="4">
        <v>87.81</v>
      </c>
      <c r="G51" t="s">
        <v>1</v>
      </c>
      <c r="H51" t="s">
        <v>9</v>
      </c>
      <c r="I51" t="s">
        <v>11</v>
      </c>
    </row>
    <row r="52" spans="1:9" x14ac:dyDescent="0.2">
      <c r="A52" s="5">
        <v>51</v>
      </c>
      <c r="B52" t="s">
        <v>17</v>
      </c>
      <c r="C52">
        <v>2302180005</v>
      </c>
      <c r="D52" s="4">
        <v>3.7199999999999998</v>
      </c>
      <c r="E52">
        <v>399</v>
      </c>
      <c r="F52" s="4">
        <v>87.72</v>
      </c>
      <c r="G52" t="s">
        <v>1</v>
      </c>
      <c r="H52" t="s">
        <v>3</v>
      </c>
      <c r="I52" t="s">
        <v>6</v>
      </c>
    </row>
    <row r="53" spans="1:9" x14ac:dyDescent="0.2">
      <c r="A53" s="5">
        <v>52</v>
      </c>
      <c r="B53" t="s">
        <v>161</v>
      </c>
      <c r="C53">
        <v>2302180044</v>
      </c>
      <c r="D53" s="4">
        <v>3.66</v>
      </c>
      <c r="E53">
        <v>410</v>
      </c>
      <c r="F53" s="4">
        <v>87.7</v>
      </c>
      <c r="G53" t="s">
        <v>7</v>
      </c>
      <c r="H53" t="s">
        <v>6</v>
      </c>
      <c r="I53" t="s">
        <v>12</v>
      </c>
    </row>
    <row r="54" spans="1:9" x14ac:dyDescent="0.2">
      <c r="A54" s="5">
        <v>53</v>
      </c>
      <c r="B54" t="s">
        <v>178</v>
      </c>
      <c r="C54">
        <v>2302180203</v>
      </c>
      <c r="D54" s="4">
        <v>3.7800000000000002</v>
      </c>
      <c r="E54">
        <v>387</v>
      </c>
      <c r="F54" s="4">
        <v>87.66</v>
      </c>
      <c r="G54" t="s">
        <v>1</v>
      </c>
      <c r="H54" t="s">
        <v>7</v>
      </c>
      <c r="I54" t="s">
        <v>10</v>
      </c>
    </row>
    <row r="55" spans="1:9" x14ac:dyDescent="0.2">
      <c r="A55" s="5">
        <v>54</v>
      </c>
      <c r="B55" t="s">
        <v>37</v>
      </c>
      <c r="C55">
        <v>2302180242</v>
      </c>
      <c r="D55" s="4">
        <v>3.83</v>
      </c>
      <c r="E55">
        <v>376</v>
      </c>
      <c r="F55" s="4">
        <v>87.53</v>
      </c>
      <c r="G55" t="s">
        <v>1</v>
      </c>
      <c r="H55" t="s">
        <v>3</v>
      </c>
      <c r="I55" t="s">
        <v>8</v>
      </c>
    </row>
    <row r="56" spans="1:9" x14ac:dyDescent="0.2">
      <c r="A56" s="5">
        <v>55</v>
      </c>
      <c r="B56" t="s">
        <v>217</v>
      </c>
      <c r="C56">
        <v>2302180155</v>
      </c>
      <c r="D56" s="4">
        <v>3.75</v>
      </c>
      <c r="E56">
        <v>391</v>
      </c>
      <c r="F56" s="4">
        <v>87.53</v>
      </c>
      <c r="G56" t="s">
        <v>1</v>
      </c>
      <c r="H56" t="s">
        <v>8</v>
      </c>
      <c r="I56" t="s">
        <v>6</v>
      </c>
    </row>
    <row r="57" spans="1:9" x14ac:dyDescent="0.2">
      <c r="A57" s="5">
        <v>56</v>
      </c>
      <c r="B57" t="s">
        <v>174</v>
      </c>
      <c r="C57">
        <v>2302180115</v>
      </c>
      <c r="D57" s="4">
        <v>3.81</v>
      </c>
      <c r="E57">
        <v>379</v>
      </c>
      <c r="F57" s="4">
        <v>87.47</v>
      </c>
      <c r="G57" t="s">
        <v>1</v>
      </c>
      <c r="H57" t="s">
        <v>6</v>
      </c>
      <c r="I57" t="s">
        <v>13</v>
      </c>
    </row>
    <row r="58" spans="1:9" x14ac:dyDescent="0.2">
      <c r="A58" s="5">
        <v>57</v>
      </c>
      <c r="B58" t="s">
        <v>149</v>
      </c>
      <c r="C58">
        <v>2302180066</v>
      </c>
      <c r="D58" s="4">
        <v>3.84</v>
      </c>
      <c r="E58">
        <v>372</v>
      </c>
      <c r="F58" s="4">
        <v>87.36</v>
      </c>
      <c r="G58" t="s">
        <v>1</v>
      </c>
      <c r="H58" t="s">
        <v>3</v>
      </c>
      <c r="I58" t="s">
        <v>7</v>
      </c>
    </row>
    <row r="59" spans="1:9" x14ac:dyDescent="0.2">
      <c r="A59" s="5">
        <v>58</v>
      </c>
      <c r="B59" t="s">
        <v>229</v>
      </c>
      <c r="C59">
        <v>2302180230</v>
      </c>
      <c r="D59" s="4">
        <v>3.7199999999999998</v>
      </c>
      <c r="E59">
        <v>394</v>
      </c>
      <c r="F59" s="4">
        <v>87.32</v>
      </c>
      <c r="G59" t="s">
        <v>1</v>
      </c>
      <c r="H59" t="s">
        <v>3</v>
      </c>
      <c r="I59" t="s">
        <v>11</v>
      </c>
    </row>
    <row r="60" spans="1:9" x14ac:dyDescent="0.2">
      <c r="A60" s="5">
        <v>59</v>
      </c>
      <c r="B60" t="s">
        <v>158</v>
      </c>
      <c r="C60">
        <v>2302180057</v>
      </c>
      <c r="D60" s="4">
        <v>3.73</v>
      </c>
      <c r="E60">
        <v>392</v>
      </c>
      <c r="F60" s="4">
        <v>87.31</v>
      </c>
      <c r="G60" t="s">
        <v>1</v>
      </c>
      <c r="H60" t="s">
        <v>3</v>
      </c>
      <c r="I60" t="s">
        <v>7</v>
      </c>
    </row>
    <row r="61" spans="1:9" x14ac:dyDescent="0.2">
      <c r="A61" s="5">
        <v>60</v>
      </c>
      <c r="B61" t="s">
        <v>106</v>
      </c>
      <c r="C61">
        <v>2302180041</v>
      </c>
      <c r="D61" s="4">
        <v>3.92</v>
      </c>
      <c r="E61">
        <v>356</v>
      </c>
      <c r="F61" s="4">
        <v>87.28</v>
      </c>
      <c r="G61" t="s">
        <v>1</v>
      </c>
      <c r="H61" t="s">
        <v>7</v>
      </c>
      <c r="I61" t="s">
        <v>6</v>
      </c>
    </row>
    <row r="62" spans="1:9" x14ac:dyDescent="0.2">
      <c r="A62" s="5">
        <v>61</v>
      </c>
      <c r="B62" t="s">
        <v>142</v>
      </c>
      <c r="C62">
        <v>2302180167</v>
      </c>
      <c r="D62" s="4">
        <v>3.68</v>
      </c>
      <c r="E62">
        <v>401</v>
      </c>
      <c r="F62" s="4">
        <v>87.28</v>
      </c>
      <c r="G62" t="s">
        <v>1</v>
      </c>
      <c r="H62" t="s">
        <v>3</v>
      </c>
      <c r="I62" t="s">
        <v>7</v>
      </c>
    </row>
    <row r="63" spans="1:9" x14ac:dyDescent="0.2">
      <c r="A63" s="5">
        <v>62</v>
      </c>
      <c r="B63" t="s">
        <v>216</v>
      </c>
      <c r="C63">
        <v>2302180113</v>
      </c>
      <c r="D63" s="4">
        <v>3.69</v>
      </c>
      <c r="E63">
        <v>399</v>
      </c>
      <c r="F63" s="4">
        <v>87.27</v>
      </c>
      <c r="G63" t="s">
        <v>1</v>
      </c>
      <c r="H63" t="s">
        <v>3</v>
      </c>
      <c r="I63" t="s">
        <v>6</v>
      </c>
    </row>
    <row r="64" spans="1:9" x14ac:dyDescent="0.2">
      <c r="A64" s="5">
        <v>63</v>
      </c>
      <c r="B64" t="s">
        <v>245</v>
      </c>
      <c r="C64">
        <v>2302180077</v>
      </c>
      <c r="D64" s="4">
        <v>3.86</v>
      </c>
      <c r="E64">
        <v>367</v>
      </c>
      <c r="F64" s="4">
        <v>87.26</v>
      </c>
      <c r="G64" t="s">
        <v>1</v>
      </c>
      <c r="H64" t="s">
        <v>7</v>
      </c>
      <c r="I64" t="s">
        <v>6</v>
      </c>
    </row>
    <row r="65" spans="1:9" x14ac:dyDescent="0.2">
      <c r="A65" s="5">
        <v>64</v>
      </c>
      <c r="B65" t="s">
        <v>55</v>
      </c>
      <c r="C65">
        <v>2302180073</v>
      </c>
      <c r="D65" s="4">
        <v>3.67</v>
      </c>
      <c r="E65">
        <v>402</v>
      </c>
      <c r="F65" s="4">
        <v>87.21</v>
      </c>
      <c r="G65" t="s">
        <v>1</v>
      </c>
      <c r="H65" t="s">
        <v>3</v>
      </c>
      <c r="I65" t="s">
        <v>6</v>
      </c>
    </row>
    <row r="66" spans="1:9" x14ac:dyDescent="0.2">
      <c r="A66" s="5">
        <v>65</v>
      </c>
      <c r="B66" t="s">
        <v>94</v>
      </c>
      <c r="C66">
        <v>2302180068</v>
      </c>
      <c r="D66" s="4">
        <v>3.83</v>
      </c>
      <c r="E66">
        <v>372</v>
      </c>
      <c r="F66" s="4">
        <v>87.21</v>
      </c>
      <c r="G66" t="s">
        <v>1</v>
      </c>
      <c r="H66" t="s">
        <v>7</v>
      </c>
      <c r="I66" t="s">
        <v>6</v>
      </c>
    </row>
    <row r="67" spans="1:9" x14ac:dyDescent="0.2">
      <c r="A67" s="5">
        <v>66</v>
      </c>
      <c r="B67" t="s">
        <v>41</v>
      </c>
      <c r="C67">
        <v>2302180195</v>
      </c>
      <c r="D67" s="4">
        <v>3.77</v>
      </c>
      <c r="E67">
        <v>383</v>
      </c>
      <c r="F67" s="4">
        <v>87.19</v>
      </c>
      <c r="G67" t="s">
        <v>1</v>
      </c>
      <c r="H67" t="s">
        <v>7</v>
      </c>
      <c r="I67" t="s">
        <v>5</v>
      </c>
    </row>
    <row r="68" spans="1:9" x14ac:dyDescent="0.2">
      <c r="A68" s="5">
        <v>67</v>
      </c>
      <c r="B68" t="s">
        <v>154</v>
      </c>
      <c r="C68">
        <v>2302180065</v>
      </c>
      <c r="D68" s="4">
        <v>3.66</v>
      </c>
      <c r="E68">
        <v>403</v>
      </c>
      <c r="F68" s="4">
        <v>87.14</v>
      </c>
      <c r="G68" t="s">
        <v>1</v>
      </c>
      <c r="H68" t="s">
        <v>7</v>
      </c>
      <c r="I68" t="s">
        <v>3</v>
      </c>
    </row>
    <row r="69" spans="1:9" x14ac:dyDescent="0.2">
      <c r="A69" s="5">
        <v>68</v>
      </c>
      <c r="B69" t="s">
        <v>188</v>
      </c>
      <c r="C69">
        <v>2302180062</v>
      </c>
      <c r="D69" s="4">
        <v>3.77</v>
      </c>
      <c r="E69">
        <v>382</v>
      </c>
      <c r="F69" s="4">
        <v>87.11</v>
      </c>
      <c r="G69" t="s">
        <v>1</v>
      </c>
      <c r="H69" t="s">
        <v>7</v>
      </c>
      <c r="I69" t="s">
        <v>6</v>
      </c>
    </row>
    <row r="70" spans="1:9" x14ac:dyDescent="0.2">
      <c r="A70" s="5">
        <v>69</v>
      </c>
      <c r="B70" t="s">
        <v>206</v>
      </c>
      <c r="C70">
        <v>2302180089</v>
      </c>
      <c r="D70" s="4">
        <v>3.7</v>
      </c>
      <c r="E70">
        <v>395</v>
      </c>
      <c r="F70" s="4">
        <v>87.1</v>
      </c>
      <c r="G70" t="s">
        <v>1</v>
      </c>
      <c r="H70" t="s">
        <v>7</v>
      </c>
      <c r="I70" t="s">
        <v>8</v>
      </c>
    </row>
    <row r="71" spans="1:9" x14ac:dyDescent="0.2">
      <c r="A71" s="5">
        <v>70</v>
      </c>
      <c r="B71" t="s">
        <v>112</v>
      </c>
      <c r="C71">
        <v>2302180081</v>
      </c>
      <c r="D71" s="4">
        <v>3.73</v>
      </c>
      <c r="E71">
        <v>389</v>
      </c>
      <c r="F71" s="4">
        <v>87.07</v>
      </c>
      <c r="G71" t="s">
        <v>1</v>
      </c>
      <c r="H71" t="s">
        <v>7</v>
      </c>
      <c r="I71" t="s">
        <v>6</v>
      </c>
    </row>
    <row r="72" spans="1:9" x14ac:dyDescent="0.2">
      <c r="A72" s="5">
        <v>71</v>
      </c>
      <c r="B72" t="s">
        <v>76</v>
      </c>
      <c r="C72">
        <v>2302180180</v>
      </c>
      <c r="D72" s="4">
        <v>3.71</v>
      </c>
      <c r="E72">
        <v>392</v>
      </c>
      <c r="F72" s="4">
        <v>87.01</v>
      </c>
      <c r="G72" t="s">
        <v>1</v>
      </c>
      <c r="H72" t="s">
        <v>7</v>
      </c>
      <c r="I72" t="s">
        <v>3</v>
      </c>
    </row>
    <row r="73" spans="1:9" x14ac:dyDescent="0.2">
      <c r="A73" s="5">
        <v>72</v>
      </c>
      <c r="B73" t="s">
        <v>200</v>
      </c>
      <c r="C73">
        <v>2302180006</v>
      </c>
      <c r="D73" s="4">
        <v>3.82</v>
      </c>
      <c r="E73">
        <v>371</v>
      </c>
      <c r="F73" s="4">
        <v>86.98</v>
      </c>
      <c r="G73" t="s">
        <v>1</v>
      </c>
      <c r="H73" t="s">
        <v>3</v>
      </c>
      <c r="I73" t="s">
        <v>7</v>
      </c>
    </row>
    <row r="74" spans="1:9" x14ac:dyDescent="0.2">
      <c r="A74" s="5">
        <v>73</v>
      </c>
      <c r="B74" t="s">
        <v>62</v>
      </c>
      <c r="C74">
        <v>2302180172</v>
      </c>
      <c r="D74" s="4">
        <v>3.8</v>
      </c>
      <c r="E74">
        <v>374</v>
      </c>
      <c r="F74" s="4">
        <v>86.92</v>
      </c>
      <c r="G74" t="s">
        <v>7</v>
      </c>
      <c r="H74" t="s">
        <v>1</v>
      </c>
      <c r="I74" t="s">
        <v>6</v>
      </c>
    </row>
    <row r="75" spans="1:9" x14ac:dyDescent="0.2">
      <c r="A75" s="5">
        <v>74</v>
      </c>
      <c r="B75" t="s">
        <v>238</v>
      </c>
      <c r="C75">
        <v>2302180107</v>
      </c>
      <c r="D75" s="4">
        <v>3.68</v>
      </c>
      <c r="E75">
        <v>396</v>
      </c>
      <c r="F75" s="4">
        <v>86.88</v>
      </c>
      <c r="G75" t="s">
        <v>1</v>
      </c>
      <c r="H75" t="s">
        <v>7</v>
      </c>
      <c r="I75" t="s">
        <v>13</v>
      </c>
    </row>
    <row r="76" spans="1:9" x14ac:dyDescent="0.2">
      <c r="A76" s="5">
        <v>75</v>
      </c>
      <c r="B76" t="s">
        <v>101</v>
      </c>
      <c r="C76">
        <v>2302180123</v>
      </c>
      <c r="D76" s="4">
        <v>3.7199999999999998</v>
      </c>
      <c r="E76">
        <v>388</v>
      </c>
      <c r="F76" s="4">
        <v>86.84</v>
      </c>
      <c r="G76" t="s">
        <v>1</v>
      </c>
      <c r="H76" t="s">
        <v>3</v>
      </c>
      <c r="I76" t="s">
        <v>7</v>
      </c>
    </row>
    <row r="77" spans="1:9" x14ac:dyDescent="0.2">
      <c r="A77" s="5">
        <v>76</v>
      </c>
      <c r="B77" t="s">
        <v>228</v>
      </c>
      <c r="C77">
        <v>2302180075</v>
      </c>
      <c r="D77" s="4">
        <v>3.86</v>
      </c>
      <c r="E77">
        <v>361</v>
      </c>
      <c r="F77" s="4">
        <v>86.78</v>
      </c>
      <c r="G77" t="s">
        <v>1</v>
      </c>
      <c r="H77" t="s">
        <v>3</v>
      </c>
      <c r="I77" t="s">
        <v>7</v>
      </c>
    </row>
    <row r="78" spans="1:9" x14ac:dyDescent="0.2">
      <c r="A78" s="5">
        <v>77</v>
      </c>
      <c r="B78" t="s">
        <v>28</v>
      </c>
      <c r="C78">
        <v>2302180003</v>
      </c>
      <c r="D78" s="4">
        <v>3.59</v>
      </c>
      <c r="E78">
        <v>411</v>
      </c>
      <c r="F78" s="4">
        <v>86.73</v>
      </c>
      <c r="G78" t="s">
        <v>1</v>
      </c>
      <c r="H78" t="s">
        <v>7</v>
      </c>
      <c r="I78" t="s">
        <v>6</v>
      </c>
    </row>
    <row r="79" spans="1:9" x14ac:dyDescent="0.2">
      <c r="A79" s="5">
        <v>78</v>
      </c>
      <c r="B79" t="s">
        <v>105</v>
      </c>
      <c r="C79">
        <v>2302180046</v>
      </c>
      <c r="D79" s="4">
        <v>3.67</v>
      </c>
      <c r="E79">
        <v>396</v>
      </c>
      <c r="F79" s="4">
        <v>86.73</v>
      </c>
      <c r="G79" t="s">
        <v>1</v>
      </c>
      <c r="H79" t="s">
        <v>7</v>
      </c>
      <c r="I79" t="s">
        <v>13</v>
      </c>
    </row>
    <row r="80" spans="1:9" x14ac:dyDescent="0.2">
      <c r="A80" s="5">
        <v>79</v>
      </c>
      <c r="B80" t="s">
        <v>131</v>
      </c>
      <c r="C80">
        <v>2302180056</v>
      </c>
      <c r="D80" s="4">
        <v>3.76</v>
      </c>
      <c r="E80">
        <v>379</v>
      </c>
      <c r="F80" s="4">
        <v>86.72</v>
      </c>
      <c r="G80" t="s">
        <v>7</v>
      </c>
      <c r="H80" t="s">
        <v>6</v>
      </c>
      <c r="I80" t="s">
        <v>3</v>
      </c>
    </row>
    <row r="81" spans="1:9" x14ac:dyDescent="0.2">
      <c r="A81" s="5">
        <v>80</v>
      </c>
      <c r="B81" t="s">
        <v>91</v>
      </c>
      <c r="C81">
        <v>2302180151</v>
      </c>
      <c r="D81" s="4">
        <v>3.69</v>
      </c>
      <c r="E81">
        <v>392</v>
      </c>
      <c r="F81" s="4">
        <v>86.71</v>
      </c>
      <c r="G81" t="s">
        <v>1</v>
      </c>
      <c r="H81" t="s">
        <v>3</v>
      </c>
      <c r="I81" t="s">
        <v>8</v>
      </c>
    </row>
    <row r="82" spans="1:9" x14ac:dyDescent="0.2">
      <c r="A82" s="5">
        <v>81</v>
      </c>
      <c r="B82" t="s">
        <v>146</v>
      </c>
      <c r="C82">
        <v>2302180225</v>
      </c>
      <c r="D82" s="4">
        <v>3.7</v>
      </c>
      <c r="E82">
        <v>390</v>
      </c>
      <c r="F82" s="4">
        <v>86.7</v>
      </c>
      <c r="G82" t="s">
        <v>1</v>
      </c>
      <c r="H82" t="s">
        <v>3</v>
      </c>
      <c r="I82" t="s">
        <v>7</v>
      </c>
    </row>
    <row r="83" spans="1:9" x14ac:dyDescent="0.2">
      <c r="A83" s="5">
        <v>82</v>
      </c>
      <c r="B83" t="s">
        <v>202</v>
      </c>
      <c r="C83">
        <v>2302180082</v>
      </c>
      <c r="D83" s="4">
        <v>3.71</v>
      </c>
      <c r="E83">
        <v>387</v>
      </c>
      <c r="F83" s="4">
        <v>86.61</v>
      </c>
      <c r="G83" t="s">
        <v>1</v>
      </c>
      <c r="H83" t="s">
        <v>3</v>
      </c>
      <c r="I83" t="s">
        <v>7</v>
      </c>
    </row>
    <row r="84" spans="1:9" x14ac:dyDescent="0.2">
      <c r="A84" s="5">
        <v>83</v>
      </c>
      <c r="B84" t="s">
        <v>16</v>
      </c>
      <c r="C84">
        <v>2302180099</v>
      </c>
      <c r="D84" s="4">
        <v>3.8</v>
      </c>
      <c r="E84">
        <v>370</v>
      </c>
      <c r="F84" s="4">
        <v>86.6</v>
      </c>
      <c r="G84" t="s">
        <v>1</v>
      </c>
      <c r="H84" t="s">
        <v>3</v>
      </c>
      <c r="I84" t="s">
        <v>13</v>
      </c>
    </row>
    <row r="85" spans="1:9" x14ac:dyDescent="0.2">
      <c r="A85" s="5">
        <v>84</v>
      </c>
      <c r="B85" t="s">
        <v>126</v>
      </c>
      <c r="C85">
        <v>2302180140</v>
      </c>
      <c r="D85" s="4">
        <v>3.74</v>
      </c>
      <c r="E85">
        <v>381</v>
      </c>
      <c r="F85" s="4">
        <v>86.58</v>
      </c>
      <c r="G85" t="s">
        <v>1</v>
      </c>
      <c r="H85" t="s">
        <v>3</v>
      </c>
      <c r="I85" t="s">
        <v>7</v>
      </c>
    </row>
    <row r="86" spans="1:9" x14ac:dyDescent="0.2">
      <c r="A86" s="5">
        <v>85</v>
      </c>
      <c r="B86" t="s">
        <v>135</v>
      </c>
      <c r="C86">
        <v>2302180149</v>
      </c>
      <c r="D86" s="4">
        <v>3.77</v>
      </c>
      <c r="E86">
        <v>375</v>
      </c>
      <c r="F86" s="4">
        <v>86.55</v>
      </c>
      <c r="G86" t="s">
        <v>10</v>
      </c>
      <c r="H86" t="s">
        <v>1</v>
      </c>
      <c r="I86" t="s">
        <v>7</v>
      </c>
    </row>
    <row r="87" spans="1:9" x14ac:dyDescent="0.2">
      <c r="A87" s="5">
        <v>86</v>
      </c>
      <c r="B87" t="s">
        <v>75</v>
      </c>
      <c r="C87">
        <v>2302180186</v>
      </c>
      <c r="D87" s="4">
        <v>3.79</v>
      </c>
      <c r="E87">
        <v>371</v>
      </c>
      <c r="F87" s="4">
        <v>86.53</v>
      </c>
      <c r="G87" t="s">
        <v>1</v>
      </c>
      <c r="H87" t="s">
        <v>7</v>
      </c>
      <c r="I87" t="s">
        <v>6</v>
      </c>
    </row>
    <row r="88" spans="1:9" x14ac:dyDescent="0.2">
      <c r="A88" s="5">
        <v>87</v>
      </c>
      <c r="B88" t="s">
        <v>23</v>
      </c>
      <c r="C88">
        <v>2302180101</v>
      </c>
      <c r="D88" s="4">
        <v>3.8</v>
      </c>
      <c r="E88">
        <v>369</v>
      </c>
      <c r="F88" s="4">
        <v>86.52</v>
      </c>
      <c r="G88" t="s">
        <v>1</v>
      </c>
      <c r="H88" t="s">
        <v>3</v>
      </c>
      <c r="I88" t="s">
        <v>7</v>
      </c>
    </row>
    <row r="89" spans="1:9" x14ac:dyDescent="0.2">
      <c r="A89" s="5">
        <v>88</v>
      </c>
      <c r="B89" t="s">
        <v>73</v>
      </c>
      <c r="C89">
        <v>2302180211</v>
      </c>
      <c r="D89" s="4">
        <v>3.82</v>
      </c>
      <c r="E89">
        <v>365</v>
      </c>
      <c r="F89" s="4">
        <v>86.5</v>
      </c>
      <c r="G89" t="s">
        <v>1</v>
      </c>
      <c r="H89" t="s">
        <v>3</v>
      </c>
      <c r="I89" t="s">
        <v>12</v>
      </c>
    </row>
    <row r="90" spans="1:9" x14ac:dyDescent="0.2">
      <c r="A90" s="5">
        <v>89</v>
      </c>
      <c r="B90" t="s">
        <v>168</v>
      </c>
      <c r="C90">
        <v>2302180010</v>
      </c>
      <c r="D90" s="4">
        <v>3.76</v>
      </c>
      <c r="E90">
        <v>375</v>
      </c>
      <c r="F90" s="4">
        <v>86.4</v>
      </c>
      <c r="G90" t="s">
        <v>1</v>
      </c>
      <c r="H90" t="s">
        <v>3</v>
      </c>
      <c r="I90" t="s">
        <v>7</v>
      </c>
    </row>
    <row r="91" spans="1:9" x14ac:dyDescent="0.2">
      <c r="A91" s="5">
        <v>90</v>
      </c>
      <c r="B91" t="s">
        <v>218</v>
      </c>
      <c r="C91">
        <v>2302180147</v>
      </c>
      <c r="D91" s="4">
        <v>3.76</v>
      </c>
      <c r="E91">
        <v>375</v>
      </c>
      <c r="F91" s="4">
        <v>86.4</v>
      </c>
      <c r="G91" t="s">
        <v>1</v>
      </c>
      <c r="H91" t="s">
        <v>7</v>
      </c>
      <c r="I91" t="s">
        <v>6</v>
      </c>
    </row>
    <row r="92" spans="1:9" x14ac:dyDescent="0.2">
      <c r="A92" s="5">
        <v>91</v>
      </c>
      <c r="B92" t="s">
        <v>145</v>
      </c>
      <c r="C92">
        <v>2302180060</v>
      </c>
      <c r="D92" s="4">
        <v>3.62</v>
      </c>
      <c r="E92">
        <v>401</v>
      </c>
      <c r="F92" s="4">
        <v>86.38</v>
      </c>
      <c r="G92" t="s">
        <v>1</v>
      </c>
      <c r="H92" t="s">
        <v>7</v>
      </c>
      <c r="I92" t="s">
        <v>9</v>
      </c>
    </row>
    <row r="93" spans="1:9" x14ac:dyDescent="0.2">
      <c r="A93" s="5">
        <v>92</v>
      </c>
      <c r="B93" t="s">
        <v>45</v>
      </c>
      <c r="C93">
        <v>2302180072</v>
      </c>
      <c r="D93" s="4">
        <v>3.7199999999999998</v>
      </c>
      <c r="E93">
        <v>382</v>
      </c>
      <c r="F93" s="4">
        <v>86.36</v>
      </c>
      <c r="G93" t="s">
        <v>1</v>
      </c>
      <c r="H93" t="s">
        <v>3</v>
      </c>
      <c r="I93" t="s">
        <v>7</v>
      </c>
    </row>
    <row r="94" spans="1:9" x14ac:dyDescent="0.2">
      <c r="A94" s="5">
        <v>93</v>
      </c>
      <c r="B94" t="s">
        <v>209</v>
      </c>
      <c r="C94">
        <v>2302180218</v>
      </c>
      <c r="D94" s="4">
        <v>3.73</v>
      </c>
      <c r="E94">
        <v>380</v>
      </c>
      <c r="F94" s="4">
        <v>86.35</v>
      </c>
      <c r="G94" t="s">
        <v>1</v>
      </c>
      <c r="H94" t="s">
        <v>6</v>
      </c>
      <c r="I94" t="s">
        <v>5</v>
      </c>
    </row>
    <row r="95" spans="1:9" x14ac:dyDescent="0.2">
      <c r="A95" s="5">
        <v>94</v>
      </c>
      <c r="B95" t="s">
        <v>213</v>
      </c>
      <c r="C95">
        <v>2302180019</v>
      </c>
      <c r="D95" s="4">
        <v>3.73</v>
      </c>
      <c r="E95">
        <v>380</v>
      </c>
      <c r="F95" s="4">
        <v>86.35</v>
      </c>
      <c r="G95" t="s">
        <v>1</v>
      </c>
      <c r="H95" t="s">
        <v>3</v>
      </c>
      <c r="I95" t="s">
        <v>10</v>
      </c>
    </row>
    <row r="96" spans="1:9" x14ac:dyDescent="0.2">
      <c r="A96" s="5">
        <v>95</v>
      </c>
      <c r="B96" t="s">
        <v>234</v>
      </c>
      <c r="C96">
        <v>2302180071</v>
      </c>
      <c r="D96" s="4">
        <v>3.6</v>
      </c>
      <c r="E96">
        <v>404</v>
      </c>
      <c r="F96" s="4">
        <v>86.32</v>
      </c>
      <c r="G96" t="s">
        <v>1</v>
      </c>
      <c r="H96" t="s">
        <v>3</v>
      </c>
      <c r="I96" t="s">
        <v>7</v>
      </c>
    </row>
    <row r="97" spans="1:9" x14ac:dyDescent="0.2">
      <c r="A97" s="5">
        <v>96</v>
      </c>
      <c r="B97" t="s">
        <v>231</v>
      </c>
      <c r="C97">
        <v>2302180087</v>
      </c>
      <c r="D97" s="4">
        <v>3.7</v>
      </c>
      <c r="E97">
        <v>385</v>
      </c>
      <c r="F97" s="4">
        <v>86.3</v>
      </c>
      <c r="G97" t="s">
        <v>7</v>
      </c>
      <c r="H97" t="s">
        <v>6</v>
      </c>
      <c r="I97" t="s">
        <v>11</v>
      </c>
    </row>
    <row r="98" spans="1:9" x14ac:dyDescent="0.2">
      <c r="A98" s="5">
        <v>97</v>
      </c>
      <c r="B98" t="s">
        <v>163</v>
      </c>
      <c r="C98">
        <v>2302180029</v>
      </c>
      <c r="D98" s="4">
        <v>3.8</v>
      </c>
      <c r="E98">
        <v>366</v>
      </c>
      <c r="F98" s="4">
        <v>86.28</v>
      </c>
      <c r="G98" t="s">
        <v>1</v>
      </c>
      <c r="H98" t="s">
        <v>7</v>
      </c>
      <c r="I98" t="s">
        <v>3</v>
      </c>
    </row>
    <row r="99" spans="1:9" x14ac:dyDescent="0.2">
      <c r="A99" s="5">
        <v>98</v>
      </c>
      <c r="B99" t="s">
        <v>241</v>
      </c>
      <c r="C99">
        <v>2302180102</v>
      </c>
      <c r="D99" s="4">
        <v>3.64</v>
      </c>
      <c r="E99">
        <v>396</v>
      </c>
      <c r="F99" s="4">
        <v>86.28</v>
      </c>
      <c r="G99" t="s">
        <v>1</v>
      </c>
      <c r="H99" t="s">
        <v>7</v>
      </c>
      <c r="I99" t="s">
        <v>11</v>
      </c>
    </row>
    <row r="100" spans="1:9" x14ac:dyDescent="0.2">
      <c r="A100" s="5">
        <v>99</v>
      </c>
      <c r="B100" t="s">
        <v>225</v>
      </c>
      <c r="C100">
        <v>2302180114</v>
      </c>
      <c r="D100" s="4">
        <v>3.69</v>
      </c>
      <c r="E100">
        <v>386</v>
      </c>
      <c r="F100" s="4">
        <v>86.23</v>
      </c>
      <c r="G100" t="s">
        <v>1</v>
      </c>
      <c r="H100" t="s">
        <v>3</v>
      </c>
      <c r="I100" t="s">
        <v>6</v>
      </c>
    </row>
    <row r="101" spans="1:9" x14ac:dyDescent="0.2">
      <c r="A101" s="5">
        <v>100</v>
      </c>
      <c r="B101" t="s">
        <v>114</v>
      </c>
      <c r="C101">
        <v>2302180039</v>
      </c>
      <c r="D101" s="4">
        <v>3.6</v>
      </c>
      <c r="E101">
        <v>401</v>
      </c>
      <c r="F101" s="4">
        <v>86.08</v>
      </c>
      <c r="G101" t="e">
        <v>#N/A</v>
      </c>
      <c r="H101" t="e">
        <v>#N/A</v>
      </c>
      <c r="I101" t="e">
        <v>#N/A</v>
      </c>
    </row>
    <row r="102" spans="1:9" x14ac:dyDescent="0.2">
      <c r="A102" s="5">
        <v>101</v>
      </c>
      <c r="B102" t="s">
        <v>80</v>
      </c>
      <c r="C102">
        <v>2302180189</v>
      </c>
      <c r="D102" s="4">
        <v>3.61</v>
      </c>
      <c r="E102">
        <v>399</v>
      </c>
      <c r="F102" s="4">
        <v>86.07</v>
      </c>
      <c r="G102" t="s">
        <v>1</v>
      </c>
      <c r="H102" t="s">
        <v>7</v>
      </c>
      <c r="I102" t="s">
        <v>3</v>
      </c>
    </row>
    <row r="103" spans="1:9" x14ac:dyDescent="0.2">
      <c r="A103" s="5">
        <v>102</v>
      </c>
      <c r="B103" t="s">
        <v>100</v>
      </c>
      <c r="C103">
        <v>2302180204</v>
      </c>
      <c r="D103" s="4">
        <v>3.64</v>
      </c>
      <c r="E103">
        <v>393</v>
      </c>
      <c r="F103" s="4">
        <v>86.04</v>
      </c>
      <c r="G103" t="s">
        <v>1</v>
      </c>
      <c r="H103" t="s">
        <v>3</v>
      </c>
      <c r="I103" t="s">
        <v>5</v>
      </c>
    </row>
    <row r="104" spans="1:9" x14ac:dyDescent="0.2">
      <c r="A104" s="5">
        <v>103</v>
      </c>
      <c r="B104" t="s">
        <v>138</v>
      </c>
      <c r="C104">
        <v>2302180192</v>
      </c>
      <c r="D104" s="4">
        <v>3.73</v>
      </c>
      <c r="E104">
        <v>376</v>
      </c>
      <c r="F104" s="4">
        <v>86.03</v>
      </c>
      <c r="G104" t="s">
        <v>1</v>
      </c>
      <c r="H104" t="s">
        <v>7</v>
      </c>
      <c r="I104" t="s">
        <v>3</v>
      </c>
    </row>
    <row r="105" spans="1:9" x14ac:dyDescent="0.2">
      <c r="A105" s="5">
        <v>104</v>
      </c>
      <c r="B105" t="s">
        <v>191</v>
      </c>
      <c r="C105">
        <v>2302180244</v>
      </c>
      <c r="D105" s="4">
        <v>3.54</v>
      </c>
      <c r="E105">
        <v>411</v>
      </c>
      <c r="F105" s="4">
        <v>85.98</v>
      </c>
      <c r="G105" t="s">
        <v>13</v>
      </c>
      <c r="H105" t="s">
        <v>1</v>
      </c>
      <c r="I105" t="s">
        <v>3</v>
      </c>
    </row>
    <row r="106" spans="1:9" x14ac:dyDescent="0.2">
      <c r="A106" s="5">
        <v>105</v>
      </c>
      <c r="B106" t="s">
        <v>160</v>
      </c>
      <c r="C106">
        <v>2302180141</v>
      </c>
      <c r="D106" s="4">
        <v>3.81</v>
      </c>
      <c r="E106">
        <v>360</v>
      </c>
      <c r="F106" s="4">
        <v>85.95</v>
      </c>
      <c r="G106" t="s">
        <v>1</v>
      </c>
      <c r="H106" t="s">
        <v>3</v>
      </c>
      <c r="I106" t="s">
        <v>10</v>
      </c>
    </row>
    <row r="107" spans="1:9" x14ac:dyDescent="0.2">
      <c r="A107" s="5">
        <v>106</v>
      </c>
      <c r="B107" t="s">
        <v>38</v>
      </c>
      <c r="C107">
        <v>2302180031</v>
      </c>
      <c r="D107" s="4">
        <v>3.66</v>
      </c>
      <c r="E107">
        <v>388</v>
      </c>
      <c r="F107" s="4">
        <v>85.94</v>
      </c>
      <c r="G107" t="s">
        <v>1</v>
      </c>
      <c r="H107" t="s">
        <v>3</v>
      </c>
      <c r="I107" t="s">
        <v>7</v>
      </c>
    </row>
    <row r="108" spans="1:9" x14ac:dyDescent="0.2">
      <c r="A108" s="5">
        <v>107</v>
      </c>
      <c r="B108" t="s">
        <v>65</v>
      </c>
      <c r="C108">
        <v>2302180042</v>
      </c>
      <c r="D108" s="4">
        <v>3.75</v>
      </c>
      <c r="E108">
        <v>371</v>
      </c>
      <c r="F108" s="4">
        <v>85.93</v>
      </c>
      <c r="G108" t="s">
        <v>1</v>
      </c>
      <c r="H108" t="s">
        <v>3</v>
      </c>
      <c r="I108" t="s">
        <v>7</v>
      </c>
    </row>
    <row r="109" spans="1:9" x14ac:dyDescent="0.2">
      <c r="A109" s="5">
        <v>108</v>
      </c>
      <c r="B109" t="s">
        <v>36</v>
      </c>
      <c r="C109">
        <v>2302180148</v>
      </c>
      <c r="D109" s="4">
        <v>3.68</v>
      </c>
      <c r="E109">
        <v>384</v>
      </c>
      <c r="F109" s="4">
        <v>85.92</v>
      </c>
      <c r="G109" t="s">
        <v>1</v>
      </c>
      <c r="H109" t="s">
        <v>3</v>
      </c>
      <c r="I109" t="s">
        <v>6</v>
      </c>
    </row>
    <row r="110" spans="1:9" x14ac:dyDescent="0.2">
      <c r="A110" s="5">
        <v>109</v>
      </c>
      <c r="B110" t="s">
        <v>143</v>
      </c>
      <c r="C110">
        <v>2302180118</v>
      </c>
      <c r="D110" s="4">
        <v>3.61</v>
      </c>
      <c r="E110">
        <v>397</v>
      </c>
      <c r="F110" s="4">
        <v>85.91</v>
      </c>
      <c r="G110" t="s">
        <v>1</v>
      </c>
      <c r="H110" t="s">
        <v>13</v>
      </c>
      <c r="I110" t="s">
        <v>7</v>
      </c>
    </row>
    <row r="111" spans="1:9" x14ac:dyDescent="0.2">
      <c r="A111" s="5">
        <v>110</v>
      </c>
      <c r="B111" t="s">
        <v>230</v>
      </c>
      <c r="C111">
        <v>2302180143</v>
      </c>
      <c r="D111" s="4">
        <v>3.77</v>
      </c>
      <c r="E111">
        <v>367</v>
      </c>
      <c r="F111" s="4">
        <v>85.91</v>
      </c>
      <c r="G111" t="s">
        <v>1</v>
      </c>
      <c r="H111" t="s">
        <v>3</v>
      </c>
      <c r="I111" t="s">
        <v>8</v>
      </c>
    </row>
    <row r="112" spans="1:9" x14ac:dyDescent="0.2">
      <c r="A112" s="5">
        <v>111</v>
      </c>
      <c r="B112" t="s">
        <v>88</v>
      </c>
      <c r="C112">
        <v>2302180245</v>
      </c>
      <c r="D112" s="4">
        <v>3.75</v>
      </c>
      <c r="E112">
        <v>370</v>
      </c>
      <c r="F112" s="4">
        <v>85.85</v>
      </c>
      <c r="G112" t="s">
        <v>1</v>
      </c>
      <c r="H112" t="s">
        <v>3</v>
      </c>
      <c r="I112" t="s">
        <v>13</v>
      </c>
    </row>
    <row r="113" spans="1:9" x14ac:dyDescent="0.2">
      <c r="A113" s="5">
        <v>112</v>
      </c>
      <c r="B113" t="s">
        <v>22</v>
      </c>
      <c r="C113">
        <v>2302180166</v>
      </c>
      <c r="D113" s="4">
        <v>3.79</v>
      </c>
      <c r="E113">
        <v>362</v>
      </c>
      <c r="F113" s="4">
        <v>85.81</v>
      </c>
      <c r="G113" t="s">
        <v>1</v>
      </c>
      <c r="H113" t="s">
        <v>7</v>
      </c>
      <c r="I113" t="s">
        <v>3</v>
      </c>
    </row>
    <row r="114" spans="1:9" x14ac:dyDescent="0.2">
      <c r="A114" s="5">
        <v>113</v>
      </c>
      <c r="B114" t="s">
        <v>240</v>
      </c>
      <c r="C114">
        <v>2302180193</v>
      </c>
      <c r="D114" s="4">
        <v>3.87</v>
      </c>
      <c r="E114">
        <v>347</v>
      </c>
      <c r="F114" s="4">
        <v>85.81</v>
      </c>
      <c r="G114" t="s">
        <v>1</v>
      </c>
      <c r="H114" t="s">
        <v>3</v>
      </c>
      <c r="I114" t="s">
        <v>7</v>
      </c>
    </row>
    <row r="115" spans="1:9" x14ac:dyDescent="0.2">
      <c r="A115" s="5">
        <v>114</v>
      </c>
      <c r="B115" t="s">
        <v>64</v>
      </c>
      <c r="C115">
        <v>2302180142</v>
      </c>
      <c r="D115" s="4">
        <v>3.7199999999999998</v>
      </c>
      <c r="E115">
        <v>375</v>
      </c>
      <c r="F115" s="4">
        <v>85.8</v>
      </c>
      <c r="G115" t="s">
        <v>1</v>
      </c>
      <c r="H115" t="s">
        <v>10</v>
      </c>
      <c r="I115" t="s">
        <v>3</v>
      </c>
    </row>
    <row r="116" spans="1:9" x14ac:dyDescent="0.2">
      <c r="A116" s="5">
        <v>115</v>
      </c>
      <c r="B116" t="s">
        <v>71</v>
      </c>
      <c r="C116">
        <v>2302180092</v>
      </c>
      <c r="D116" s="4">
        <v>3.73</v>
      </c>
      <c r="E116">
        <v>373</v>
      </c>
      <c r="F116" s="4">
        <v>85.79</v>
      </c>
      <c r="G116" t="s">
        <v>1</v>
      </c>
      <c r="H116" t="s">
        <v>7</v>
      </c>
      <c r="I116" t="s">
        <v>11</v>
      </c>
    </row>
    <row r="117" spans="1:9" x14ac:dyDescent="0.2">
      <c r="A117" s="5">
        <v>116</v>
      </c>
      <c r="B117" t="s">
        <v>122</v>
      </c>
      <c r="C117">
        <v>2302180214</v>
      </c>
      <c r="D117" s="4">
        <v>3.57</v>
      </c>
      <c r="E117">
        <v>403</v>
      </c>
      <c r="F117" s="4">
        <v>85.79</v>
      </c>
      <c r="G117" t="s">
        <v>1</v>
      </c>
      <c r="H117" t="s">
        <v>6</v>
      </c>
      <c r="I117" t="s">
        <v>11</v>
      </c>
    </row>
    <row r="118" spans="1:9" x14ac:dyDescent="0.2">
      <c r="A118" s="5">
        <v>117</v>
      </c>
      <c r="B118" t="s">
        <v>211</v>
      </c>
      <c r="C118">
        <v>2302180144</v>
      </c>
      <c r="D118" s="4">
        <v>3.59</v>
      </c>
      <c r="E118">
        <v>399</v>
      </c>
      <c r="F118" s="4">
        <v>85.77</v>
      </c>
      <c r="G118" t="s">
        <v>1</v>
      </c>
      <c r="H118" t="s">
        <v>7</v>
      </c>
      <c r="I118" t="s">
        <v>6</v>
      </c>
    </row>
    <row r="119" spans="1:9" x14ac:dyDescent="0.2">
      <c r="A119" s="5">
        <v>118</v>
      </c>
      <c r="B119" t="s">
        <v>19</v>
      </c>
      <c r="C119">
        <v>2302180237</v>
      </c>
      <c r="D119" s="4">
        <v>3.63</v>
      </c>
      <c r="E119">
        <v>391</v>
      </c>
      <c r="F119" s="4">
        <v>85.73</v>
      </c>
      <c r="G119" t="s">
        <v>1</v>
      </c>
      <c r="H119" t="s">
        <v>5</v>
      </c>
      <c r="I119" t="s">
        <v>3</v>
      </c>
    </row>
    <row r="120" spans="1:9" x14ac:dyDescent="0.2">
      <c r="A120" s="5">
        <v>119</v>
      </c>
      <c r="B120" t="s">
        <v>256</v>
      </c>
      <c r="C120">
        <v>2302180161</v>
      </c>
      <c r="D120" s="4">
        <v>3.64</v>
      </c>
      <c r="E120">
        <v>389</v>
      </c>
      <c r="F120" s="4">
        <v>85.72</v>
      </c>
      <c r="G120" t="s">
        <v>7</v>
      </c>
      <c r="H120" t="s">
        <v>8</v>
      </c>
      <c r="I120" t="s">
        <v>10</v>
      </c>
    </row>
    <row r="121" spans="1:9" x14ac:dyDescent="0.2">
      <c r="A121" s="5">
        <v>120</v>
      </c>
      <c r="B121" t="s">
        <v>164</v>
      </c>
      <c r="C121">
        <v>2302180234</v>
      </c>
      <c r="D121" s="4">
        <v>3.75</v>
      </c>
      <c r="E121">
        <v>368</v>
      </c>
      <c r="F121" s="4">
        <v>85.69</v>
      </c>
      <c r="G121" t="s">
        <v>3</v>
      </c>
      <c r="H121" t="s">
        <v>8</v>
      </c>
      <c r="I121" t="s">
        <v>5</v>
      </c>
    </row>
    <row r="122" spans="1:9" x14ac:dyDescent="0.2">
      <c r="A122" s="5">
        <v>121</v>
      </c>
      <c r="B122" t="s">
        <v>115</v>
      </c>
      <c r="C122">
        <v>2302180239</v>
      </c>
      <c r="D122" s="4">
        <v>3.87</v>
      </c>
      <c r="E122">
        <v>345</v>
      </c>
      <c r="F122" s="4">
        <v>85.65</v>
      </c>
      <c r="G122" t="s">
        <v>5</v>
      </c>
      <c r="H122" t="s">
        <v>11</v>
      </c>
      <c r="I122" t="s">
        <v>9</v>
      </c>
    </row>
    <row r="123" spans="1:9" x14ac:dyDescent="0.2">
      <c r="A123" s="5">
        <v>122</v>
      </c>
      <c r="B123" t="s">
        <v>67</v>
      </c>
      <c r="C123">
        <v>2302180198</v>
      </c>
      <c r="D123" s="4">
        <v>3.54</v>
      </c>
      <c r="E123">
        <v>406</v>
      </c>
      <c r="F123" s="4">
        <v>85.58</v>
      </c>
      <c r="G123" t="s">
        <v>1</v>
      </c>
      <c r="H123" t="s">
        <v>7</v>
      </c>
      <c r="I123" t="s">
        <v>10</v>
      </c>
    </row>
    <row r="124" spans="1:9" x14ac:dyDescent="0.2">
      <c r="A124" s="5">
        <v>123</v>
      </c>
      <c r="B124" t="s">
        <v>128</v>
      </c>
      <c r="C124">
        <v>2302180184</v>
      </c>
      <c r="D124" s="4">
        <v>3.57</v>
      </c>
      <c r="E124">
        <v>400</v>
      </c>
      <c r="F124" s="4">
        <v>85.55</v>
      </c>
      <c r="G124" t="s">
        <v>3</v>
      </c>
      <c r="H124" t="s">
        <v>1</v>
      </c>
      <c r="I124" t="s">
        <v>7</v>
      </c>
    </row>
    <row r="125" spans="1:9" x14ac:dyDescent="0.2">
      <c r="A125" s="5">
        <v>124</v>
      </c>
      <c r="B125" t="s">
        <v>107</v>
      </c>
      <c r="C125">
        <v>2302180088</v>
      </c>
      <c r="D125" s="4">
        <v>3.6</v>
      </c>
      <c r="E125">
        <v>394</v>
      </c>
      <c r="F125" s="4">
        <v>85.52</v>
      </c>
      <c r="G125" t="s">
        <v>1</v>
      </c>
      <c r="H125" t="s">
        <v>13</v>
      </c>
      <c r="I125" t="s">
        <v>6</v>
      </c>
    </row>
    <row r="126" spans="1:9" x14ac:dyDescent="0.2">
      <c r="A126" s="5">
        <v>125</v>
      </c>
      <c r="B126" t="s">
        <v>32</v>
      </c>
      <c r="C126">
        <v>2302180199</v>
      </c>
      <c r="D126" s="4">
        <v>3.76</v>
      </c>
      <c r="E126">
        <v>363</v>
      </c>
      <c r="F126" s="4">
        <v>85.44</v>
      </c>
      <c r="G126" t="s">
        <v>10</v>
      </c>
      <c r="H126" t="s">
        <v>8</v>
      </c>
      <c r="I126" t="s">
        <v>6</v>
      </c>
    </row>
    <row r="127" spans="1:9" x14ac:dyDescent="0.2">
      <c r="A127" s="5">
        <v>126</v>
      </c>
      <c r="B127" t="s">
        <v>63</v>
      </c>
      <c r="C127">
        <v>2302180083</v>
      </c>
      <c r="D127" s="4">
        <v>3.69</v>
      </c>
      <c r="E127">
        <v>376</v>
      </c>
      <c r="F127" s="4">
        <v>85.43</v>
      </c>
      <c r="G127" t="s">
        <v>1</v>
      </c>
      <c r="H127" t="s">
        <v>7</v>
      </c>
      <c r="I127" t="s">
        <v>10</v>
      </c>
    </row>
    <row r="128" spans="1:9" x14ac:dyDescent="0.2">
      <c r="A128" s="5">
        <v>127</v>
      </c>
      <c r="B128" t="s">
        <v>84</v>
      </c>
      <c r="C128">
        <v>2302180022</v>
      </c>
      <c r="D128" s="4">
        <v>3.69</v>
      </c>
      <c r="E128">
        <v>376</v>
      </c>
      <c r="F128" s="4">
        <v>85.43</v>
      </c>
      <c r="G128" t="s">
        <v>7</v>
      </c>
      <c r="H128" t="s">
        <v>1</v>
      </c>
      <c r="I128" t="s">
        <v>8</v>
      </c>
    </row>
    <row r="129" spans="1:9" x14ac:dyDescent="0.2">
      <c r="A129" s="5">
        <v>128</v>
      </c>
      <c r="B129" t="s">
        <v>35</v>
      </c>
      <c r="C129">
        <v>2302180008</v>
      </c>
      <c r="D129" s="4">
        <v>3.65</v>
      </c>
      <c r="E129">
        <v>383</v>
      </c>
      <c r="F129" s="4">
        <v>85.39</v>
      </c>
      <c r="G129" t="s">
        <v>1</v>
      </c>
      <c r="H129" t="s">
        <v>7</v>
      </c>
      <c r="I129" t="s">
        <v>3</v>
      </c>
    </row>
    <row r="130" spans="1:9" x14ac:dyDescent="0.2">
      <c r="A130" s="5">
        <v>129</v>
      </c>
      <c r="B130" t="s">
        <v>181</v>
      </c>
      <c r="C130">
        <v>2302180126</v>
      </c>
      <c r="D130" s="4">
        <v>3.58</v>
      </c>
      <c r="E130">
        <v>395</v>
      </c>
      <c r="F130" s="4">
        <v>85.3</v>
      </c>
      <c r="G130" t="s">
        <v>1</v>
      </c>
      <c r="H130" t="s">
        <v>3</v>
      </c>
      <c r="I130" t="s">
        <v>7</v>
      </c>
    </row>
    <row r="131" spans="1:9" x14ac:dyDescent="0.2">
      <c r="A131" s="5">
        <v>130</v>
      </c>
      <c r="B131" t="s">
        <v>129</v>
      </c>
      <c r="C131">
        <v>2302180183</v>
      </c>
      <c r="D131" s="4">
        <v>3.67</v>
      </c>
      <c r="E131">
        <v>378</v>
      </c>
      <c r="F131" s="4">
        <v>85.29</v>
      </c>
      <c r="G131" t="s">
        <v>1</v>
      </c>
      <c r="H131" t="s">
        <v>3</v>
      </c>
      <c r="I131" t="s">
        <v>7</v>
      </c>
    </row>
    <row r="132" spans="1:9" x14ac:dyDescent="0.2">
      <c r="A132" s="5">
        <v>131</v>
      </c>
      <c r="B132" t="s">
        <v>89</v>
      </c>
      <c r="C132">
        <v>2302180170</v>
      </c>
      <c r="D132" s="4">
        <v>3.74</v>
      </c>
      <c r="E132">
        <v>364</v>
      </c>
      <c r="F132" s="4">
        <v>85.22</v>
      </c>
      <c r="G132" t="s">
        <v>1</v>
      </c>
      <c r="H132" t="s">
        <v>7</v>
      </c>
      <c r="I132" t="s">
        <v>8</v>
      </c>
    </row>
    <row r="133" spans="1:9" x14ac:dyDescent="0.2">
      <c r="A133" s="5">
        <v>132</v>
      </c>
      <c r="B133" t="s">
        <v>59</v>
      </c>
      <c r="C133">
        <v>2302180201</v>
      </c>
      <c r="D133" s="4">
        <v>3.68</v>
      </c>
      <c r="E133">
        <v>375</v>
      </c>
      <c r="F133" s="4">
        <v>85.2</v>
      </c>
      <c r="G133" t="s">
        <v>1</v>
      </c>
      <c r="H133" t="s">
        <v>3</v>
      </c>
      <c r="I133" t="s">
        <v>7</v>
      </c>
    </row>
    <row r="134" spans="1:9" x14ac:dyDescent="0.2">
      <c r="A134" s="5">
        <v>133</v>
      </c>
      <c r="B134" t="s">
        <v>95</v>
      </c>
      <c r="C134">
        <v>2302180018</v>
      </c>
      <c r="D134" s="4">
        <v>3.59</v>
      </c>
      <c r="E134">
        <v>391</v>
      </c>
      <c r="F134" s="4">
        <v>85.13</v>
      </c>
      <c r="G134" t="s">
        <v>1</v>
      </c>
      <c r="H134" t="s">
        <v>3</v>
      </c>
      <c r="I134" t="s">
        <v>7</v>
      </c>
    </row>
    <row r="135" spans="1:9" x14ac:dyDescent="0.2">
      <c r="A135" s="5">
        <v>134</v>
      </c>
      <c r="B135" t="s">
        <v>187</v>
      </c>
      <c r="C135">
        <v>2302180175</v>
      </c>
      <c r="D135" s="4">
        <v>3.76</v>
      </c>
      <c r="E135">
        <v>359</v>
      </c>
      <c r="F135" s="4">
        <v>85.12</v>
      </c>
      <c r="G135" t="s">
        <v>1</v>
      </c>
      <c r="H135" t="s">
        <v>3</v>
      </c>
      <c r="I135" t="s">
        <v>6</v>
      </c>
    </row>
    <row r="136" spans="1:9" x14ac:dyDescent="0.2">
      <c r="A136" s="5">
        <v>135</v>
      </c>
      <c r="B136" t="s">
        <v>184</v>
      </c>
      <c r="C136">
        <v>2302180091</v>
      </c>
      <c r="D136" s="4">
        <v>3.56</v>
      </c>
      <c r="E136">
        <v>396</v>
      </c>
      <c r="F136" s="4">
        <v>85.08</v>
      </c>
      <c r="G136" t="s">
        <v>1</v>
      </c>
      <c r="H136" t="s">
        <v>7</v>
      </c>
      <c r="I136" t="s">
        <v>6</v>
      </c>
    </row>
    <row r="137" spans="1:9" x14ac:dyDescent="0.2">
      <c r="A137" s="5">
        <v>136</v>
      </c>
      <c r="B137" t="s">
        <v>27</v>
      </c>
      <c r="C137">
        <v>2302180104</v>
      </c>
      <c r="D137" s="4">
        <v>3.57</v>
      </c>
      <c r="E137">
        <v>394</v>
      </c>
      <c r="F137" s="4">
        <v>85.07</v>
      </c>
      <c r="G137" t="s">
        <v>1</v>
      </c>
      <c r="H137" t="s">
        <v>3</v>
      </c>
      <c r="I137" t="s">
        <v>9</v>
      </c>
    </row>
    <row r="138" spans="1:9" x14ac:dyDescent="0.2">
      <c r="A138" s="5">
        <v>137</v>
      </c>
      <c r="B138" t="s">
        <v>246</v>
      </c>
      <c r="C138">
        <v>2302180110</v>
      </c>
      <c r="D138" s="4">
        <v>3.73</v>
      </c>
      <c r="E138">
        <v>364</v>
      </c>
      <c r="F138" s="4">
        <v>85.07</v>
      </c>
      <c r="G138" t="s">
        <v>1</v>
      </c>
      <c r="H138" t="s">
        <v>13</v>
      </c>
      <c r="I138" t="s">
        <v>3</v>
      </c>
    </row>
    <row r="139" spans="1:9" x14ac:dyDescent="0.2">
      <c r="A139" s="5">
        <v>138</v>
      </c>
      <c r="B139" t="s">
        <v>196</v>
      </c>
      <c r="C139">
        <v>2302180150</v>
      </c>
      <c r="D139" s="4">
        <v>3.59</v>
      </c>
      <c r="E139">
        <v>389</v>
      </c>
      <c r="F139" s="4">
        <v>84.97</v>
      </c>
      <c r="G139" t="s">
        <v>1</v>
      </c>
      <c r="H139" t="s">
        <v>8</v>
      </c>
      <c r="I139" t="s">
        <v>6</v>
      </c>
    </row>
    <row r="140" spans="1:9" x14ac:dyDescent="0.2">
      <c r="A140" s="5">
        <v>139</v>
      </c>
      <c r="B140" t="s">
        <v>93</v>
      </c>
      <c r="C140">
        <v>2302180074</v>
      </c>
      <c r="D140" s="4">
        <v>3.6</v>
      </c>
      <c r="E140">
        <v>387</v>
      </c>
      <c r="F140" s="4">
        <v>84.96</v>
      </c>
      <c r="G140" t="s">
        <v>1</v>
      </c>
      <c r="H140" t="s">
        <v>7</v>
      </c>
      <c r="I140" t="s">
        <v>14</v>
      </c>
    </row>
    <row r="141" spans="1:9" x14ac:dyDescent="0.2">
      <c r="A141" s="5">
        <v>140</v>
      </c>
      <c r="B141" t="s">
        <v>235</v>
      </c>
      <c r="C141">
        <v>2302180040</v>
      </c>
      <c r="D141" s="4">
        <v>3.69</v>
      </c>
      <c r="E141">
        <v>370</v>
      </c>
      <c r="F141" s="4">
        <v>84.95</v>
      </c>
      <c r="G141" t="s">
        <v>1</v>
      </c>
      <c r="H141" t="s">
        <v>7</v>
      </c>
      <c r="I141" t="s">
        <v>8</v>
      </c>
    </row>
    <row r="142" spans="1:9" x14ac:dyDescent="0.2">
      <c r="A142" s="5">
        <v>141</v>
      </c>
      <c r="B142" t="s">
        <v>254</v>
      </c>
      <c r="C142">
        <v>2302180208</v>
      </c>
      <c r="D142" s="4">
        <v>3.61</v>
      </c>
      <c r="E142">
        <v>384</v>
      </c>
      <c r="F142" s="4">
        <v>84.87</v>
      </c>
      <c r="G142" t="s">
        <v>1</v>
      </c>
      <c r="H142" t="s">
        <v>3</v>
      </c>
      <c r="I142" t="s">
        <v>7</v>
      </c>
    </row>
    <row r="143" spans="1:9" x14ac:dyDescent="0.2">
      <c r="A143" s="5">
        <v>142</v>
      </c>
      <c r="B143" t="s">
        <v>48</v>
      </c>
      <c r="C143">
        <v>2302180159</v>
      </c>
      <c r="D143" s="4">
        <v>3.64</v>
      </c>
      <c r="E143">
        <v>378</v>
      </c>
      <c r="F143" s="4">
        <v>84.84</v>
      </c>
      <c r="G143" t="s">
        <v>1</v>
      </c>
      <c r="H143" t="s">
        <v>7</v>
      </c>
      <c r="I143" t="s">
        <v>8</v>
      </c>
    </row>
    <row r="144" spans="1:9" x14ac:dyDescent="0.2">
      <c r="A144" s="5">
        <v>143</v>
      </c>
      <c r="B144" t="s">
        <v>69</v>
      </c>
      <c r="C144">
        <v>2302180187</v>
      </c>
      <c r="D144" s="4">
        <v>3.66</v>
      </c>
      <c r="E144">
        <v>374</v>
      </c>
      <c r="F144" s="4">
        <v>84.82</v>
      </c>
      <c r="G144" t="s">
        <v>1</v>
      </c>
      <c r="H144" t="s">
        <v>7</v>
      </c>
      <c r="I144" t="s">
        <v>9</v>
      </c>
    </row>
    <row r="145" spans="1:9" x14ac:dyDescent="0.2">
      <c r="A145" s="5">
        <v>144</v>
      </c>
      <c r="B145" t="s">
        <v>26</v>
      </c>
      <c r="C145">
        <v>2302180094</v>
      </c>
      <c r="D145" s="4">
        <v>3.62</v>
      </c>
      <c r="E145">
        <v>381</v>
      </c>
      <c r="F145" s="4">
        <v>84.78</v>
      </c>
      <c r="G145" t="s">
        <v>1</v>
      </c>
      <c r="H145" t="s">
        <v>3</v>
      </c>
      <c r="I145" t="s">
        <v>11</v>
      </c>
    </row>
    <row r="146" spans="1:9" x14ac:dyDescent="0.2">
      <c r="A146" s="5">
        <v>145</v>
      </c>
      <c r="B146" t="s">
        <v>152</v>
      </c>
      <c r="C146">
        <v>2302180164</v>
      </c>
      <c r="D146" s="4">
        <v>3.63</v>
      </c>
      <c r="E146">
        <v>379</v>
      </c>
      <c r="F146" s="4">
        <v>84.77</v>
      </c>
      <c r="G146" t="s">
        <v>6</v>
      </c>
      <c r="H146" t="s">
        <v>10</v>
      </c>
      <c r="I146" t="s">
        <v>3</v>
      </c>
    </row>
    <row r="147" spans="1:9" x14ac:dyDescent="0.2">
      <c r="A147" s="5">
        <v>146</v>
      </c>
      <c r="B147" t="s">
        <v>173</v>
      </c>
      <c r="C147">
        <v>2302180038</v>
      </c>
      <c r="D147" s="4">
        <v>3.57</v>
      </c>
      <c r="E147">
        <v>390</v>
      </c>
      <c r="F147" s="4">
        <v>84.75</v>
      </c>
      <c r="G147" t="s">
        <v>1</v>
      </c>
      <c r="H147" t="s">
        <v>10</v>
      </c>
      <c r="I147" t="s">
        <v>8</v>
      </c>
    </row>
    <row r="148" spans="1:9" x14ac:dyDescent="0.2">
      <c r="A148" s="5">
        <v>147</v>
      </c>
      <c r="B148" t="s">
        <v>130</v>
      </c>
      <c r="C148">
        <v>2302180223</v>
      </c>
      <c r="D148" s="4">
        <v>3.67</v>
      </c>
      <c r="E148">
        <v>371</v>
      </c>
      <c r="F148" s="4">
        <v>84.73</v>
      </c>
      <c r="G148" t="s">
        <v>1</v>
      </c>
      <c r="H148" t="s">
        <v>3</v>
      </c>
      <c r="I148" t="s">
        <v>7</v>
      </c>
    </row>
    <row r="149" spans="1:9" x14ac:dyDescent="0.2">
      <c r="A149" s="5">
        <v>148</v>
      </c>
      <c r="B149" t="s">
        <v>66</v>
      </c>
      <c r="C149">
        <v>2302180055</v>
      </c>
      <c r="D149" s="4">
        <v>3.77</v>
      </c>
      <c r="E149">
        <v>352</v>
      </c>
      <c r="F149" s="4">
        <v>84.71</v>
      </c>
      <c r="G149" t="s">
        <v>1</v>
      </c>
      <c r="H149" t="s">
        <v>7</v>
      </c>
      <c r="I149" t="s">
        <v>6</v>
      </c>
    </row>
    <row r="150" spans="1:9" x14ac:dyDescent="0.2">
      <c r="A150" s="5">
        <v>149</v>
      </c>
      <c r="B150" t="s">
        <v>34</v>
      </c>
      <c r="C150">
        <v>2302180053</v>
      </c>
      <c r="D150" s="4">
        <v>3.7800000000000002</v>
      </c>
      <c r="E150">
        <v>350</v>
      </c>
      <c r="F150" s="4">
        <v>84.7</v>
      </c>
      <c r="G150" t="s">
        <v>1</v>
      </c>
      <c r="H150" t="s">
        <v>3</v>
      </c>
      <c r="I150" t="s">
        <v>12</v>
      </c>
    </row>
    <row r="151" spans="1:9" x14ac:dyDescent="0.2">
      <c r="A151" s="5">
        <v>150</v>
      </c>
      <c r="B151" t="s">
        <v>137</v>
      </c>
      <c r="C151">
        <v>2302180035</v>
      </c>
      <c r="D151" s="4">
        <v>3.64</v>
      </c>
      <c r="E151">
        <v>376</v>
      </c>
      <c r="F151" s="4">
        <v>84.68</v>
      </c>
      <c r="G151" t="s">
        <v>1</v>
      </c>
      <c r="H151" t="s">
        <v>7</v>
      </c>
      <c r="I151" t="s">
        <v>8</v>
      </c>
    </row>
    <row r="152" spans="1:9" x14ac:dyDescent="0.2">
      <c r="A152" s="5">
        <v>151</v>
      </c>
      <c r="B152" t="s">
        <v>78</v>
      </c>
      <c r="C152">
        <v>2302180004</v>
      </c>
      <c r="D152" s="4">
        <v>3.58</v>
      </c>
      <c r="E152">
        <v>387</v>
      </c>
      <c r="F152" s="4">
        <v>84.66</v>
      </c>
      <c r="G152" t="s">
        <v>1</v>
      </c>
      <c r="H152" t="s">
        <v>7</v>
      </c>
      <c r="I152" t="s">
        <v>8</v>
      </c>
    </row>
    <row r="153" spans="1:9" x14ac:dyDescent="0.2">
      <c r="A153" s="5">
        <v>152</v>
      </c>
      <c r="B153" t="s">
        <v>212</v>
      </c>
      <c r="C153">
        <v>2302180020</v>
      </c>
      <c r="D153" s="4">
        <v>3.58</v>
      </c>
      <c r="E153">
        <v>387</v>
      </c>
      <c r="F153" s="4">
        <v>84.66</v>
      </c>
      <c r="G153" t="s">
        <v>1</v>
      </c>
      <c r="H153" t="s">
        <v>6</v>
      </c>
      <c r="I153" t="s">
        <v>3</v>
      </c>
    </row>
    <row r="154" spans="1:9" x14ac:dyDescent="0.2">
      <c r="A154" s="5">
        <v>153</v>
      </c>
      <c r="B154" t="s">
        <v>43</v>
      </c>
      <c r="C154">
        <v>2302180137</v>
      </c>
      <c r="D154" s="4">
        <v>3.62</v>
      </c>
      <c r="E154">
        <v>379</v>
      </c>
      <c r="F154" s="4">
        <v>84.62</v>
      </c>
      <c r="G154" t="s">
        <v>1</v>
      </c>
      <c r="H154" t="s">
        <v>3</v>
      </c>
      <c r="I154" t="s">
        <v>13</v>
      </c>
    </row>
    <row r="155" spans="1:9" x14ac:dyDescent="0.2">
      <c r="A155" s="5">
        <v>154</v>
      </c>
      <c r="B155" t="s">
        <v>54</v>
      </c>
      <c r="C155">
        <v>2302180061</v>
      </c>
      <c r="D155" s="4">
        <v>3.6</v>
      </c>
      <c r="E155">
        <v>381</v>
      </c>
      <c r="F155" s="4">
        <v>84.48</v>
      </c>
      <c r="G155" t="s">
        <v>1</v>
      </c>
      <c r="H155" t="s">
        <v>12</v>
      </c>
      <c r="I155" t="s">
        <v>6</v>
      </c>
    </row>
    <row r="156" spans="1:9" x14ac:dyDescent="0.2">
      <c r="A156" s="5">
        <v>155</v>
      </c>
      <c r="B156" t="s">
        <v>57</v>
      </c>
      <c r="C156">
        <v>2302180233</v>
      </c>
      <c r="D156" s="4">
        <v>3.7199999999999998</v>
      </c>
      <c r="E156">
        <v>357</v>
      </c>
      <c r="F156" s="4">
        <v>84.36</v>
      </c>
      <c r="G156" t="s">
        <v>7</v>
      </c>
      <c r="H156" t="s">
        <v>1</v>
      </c>
      <c r="I156" t="s">
        <v>11</v>
      </c>
    </row>
    <row r="157" spans="1:9" x14ac:dyDescent="0.2">
      <c r="A157" s="5">
        <v>156</v>
      </c>
      <c r="B157" t="s">
        <v>99</v>
      </c>
      <c r="C157">
        <v>2302180021</v>
      </c>
      <c r="D157" s="4">
        <v>3.66</v>
      </c>
      <c r="E157">
        <v>368</v>
      </c>
      <c r="F157" s="4">
        <v>84.34</v>
      </c>
      <c r="G157" t="s">
        <v>1</v>
      </c>
      <c r="H157" t="s">
        <v>3</v>
      </c>
      <c r="I157" t="s">
        <v>8</v>
      </c>
    </row>
    <row r="158" spans="1:9" x14ac:dyDescent="0.2">
      <c r="A158" s="5">
        <v>157</v>
      </c>
      <c r="B158" t="s">
        <v>207</v>
      </c>
      <c r="C158">
        <v>2302180163</v>
      </c>
      <c r="D158" s="4">
        <v>3.66</v>
      </c>
      <c r="E158">
        <v>368</v>
      </c>
      <c r="F158" s="4">
        <v>84.34</v>
      </c>
      <c r="G158" t="s">
        <v>1</v>
      </c>
      <c r="H158" t="s">
        <v>3</v>
      </c>
      <c r="I158" t="s">
        <v>6</v>
      </c>
    </row>
    <row r="159" spans="1:9" x14ac:dyDescent="0.2">
      <c r="A159" s="5">
        <v>158</v>
      </c>
      <c r="B159" t="s">
        <v>104</v>
      </c>
      <c r="C159">
        <v>2302180188</v>
      </c>
      <c r="D159" s="4">
        <v>3.5300000000000002</v>
      </c>
      <c r="E159">
        <v>392</v>
      </c>
      <c r="F159" s="4">
        <v>84.31</v>
      </c>
      <c r="G159" t="s">
        <v>1</v>
      </c>
      <c r="H159" t="s">
        <v>3</v>
      </c>
      <c r="I159" t="s">
        <v>6</v>
      </c>
    </row>
    <row r="160" spans="1:9" x14ac:dyDescent="0.2">
      <c r="A160" s="5">
        <v>159</v>
      </c>
      <c r="B160" t="s">
        <v>170</v>
      </c>
      <c r="C160">
        <v>2302180171</v>
      </c>
      <c r="D160" s="4">
        <v>3.69</v>
      </c>
      <c r="E160">
        <v>362</v>
      </c>
      <c r="F160" s="4">
        <v>84.31</v>
      </c>
      <c r="G160" t="s">
        <v>3</v>
      </c>
      <c r="H160" t="s">
        <v>6</v>
      </c>
      <c r="I160" t="s">
        <v>14</v>
      </c>
    </row>
    <row r="161" spans="1:9" x14ac:dyDescent="0.2">
      <c r="A161" s="5">
        <v>160</v>
      </c>
      <c r="B161" t="s">
        <v>139</v>
      </c>
      <c r="C161">
        <v>2302180157</v>
      </c>
      <c r="D161" s="4">
        <v>3.67</v>
      </c>
      <c r="E161">
        <v>365</v>
      </c>
      <c r="F161" s="4">
        <v>84.25</v>
      </c>
      <c r="G161" t="s">
        <v>1</v>
      </c>
      <c r="H161" t="s">
        <v>3</v>
      </c>
      <c r="I161" t="s">
        <v>7</v>
      </c>
    </row>
    <row r="162" spans="1:9" x14ac:dyDescent="0.2">
      <c r="A162" s="5">
        <v>161</v>
      </c>
      <c r="B162" t="s">
        <v>132</v>
      </c>
      <c r="C162">
        <v>2302180241</v>
      </c>
      <c r="D162" s="4">
        <v>3.63</v>
      </c>
      <c r="E162">
        <v>372</v>
      </c>
      <c r="F162" s="4">
        <v>84.21</v>
      </c>
      <c r="G162" t="s">
        <v>1</v>
      </c>
      <c r="H162" t="s">
        <v>11</v>
      </c>
      <c r="I162" t="s">
        <v>3</v>
      </c>
    </row>
    <row r="163" spans="1:9" x14ac:dyDescent="0.2">
      <c r="A163" s="5">
        <v>162</v>
      </c>
      <c r="B163" t="s">
        <v>156</v>
      </c>
      <c r="C163">
        <v>2302180125</v>
      </c>
      <c r="D163" s="4">
        <v>3.56</v>
      </c>
      <c r="E163">
        <v>385</v>
      </c>
      <c r="F163" s="4">
        <v>84.2</v>
      </c>
      <c r="G163" t="s">
        <v>1</v>
      </c>
      <c r="H163" t="s">
        <v>3</v>
      </c>
      <c r="I163" t="s">
        <v>8</v>
      </c>
    </row>
    <row r="164" spans="1:9" x14ac:dyDescent="0.2">
      <c r="A164" s="5">
        <v>163</v>
      </c>
      <c r="B164" t="s">
        <v>119</v>
      </c>
      <c r="C164">
        <v>2302180135</v>
      </c>
      <c r="D164" s="4">
        <v>3.63</v>
      </c>
      <c r="E164">
        <v>371</v>
      </c>
      <c r="F164" s="4">
        <v>84.13</v>
      </c>
      <c r="G164" t="s">
        <v>1</v>
      </c>
      <c r="H164" t="s">
        <v>3</v>
      </c>
      <c r="I164" t="s">
        <v>7</v>
      </c>
    </row>
    <row r="165" spans="1:9" x14ac:dyDescent="0.2">
      <c r="A165" s="5">
        <v>164</v>
      </c>
      <c r="B165" t="s">
        <v>194</v>
      </c>
      <c r="C165">
        <v>2302180248</v>
      </c>
      <c r="D165" s="4">
        <v>3.63</v>
      </c>
      <c r="E165">
        <v>369</v>
      </c>
      <c r="F165" s="4">
        <v>83.97</v>
      </c>
      <c r="G165" t="s">
        <v>1</v>
      </c>
      <c r="H165" t="s">
        <v>3</v>
      </c>
      <c r="I165" t="s">
        <v>7</v>
      </c>
    </row>
    <row r="166" spans="1:9" x14ac:dyDescent="0.2">
      <c r="A166" s="5">
        <v>165</v>
      </c>
      <c r="B166" t="s">
        <v>58</v>
      </c>
      <c r="C166">
        <v>2302180168</v>
      </c>
      <c r="D166" s="4">
        <v>3.65</v>
      </c>
      <c r="E166">
        <v>365</v>
      </c>
      <c r="F166" s="4">
        <v>83.95</v>
      </c>
      <c r="G166" t="s">
        <v>1</v>
      </c>
      <c r="H166" t="s">
        <v>7</v>
      </c>
      <c r="I166" t="s">
        <v>6</v>
      </c>
    </row>
    <row r="167" spans="1:9" x14ac:dyDescent="0.2">
      <c r="A167" s="5">
        <v>166</v>
      </c>
      <c r="B167" t="s">
        <v>255</v>
      </c>
      <c r="C167">
        <v>2302180130</v>
      </c>
      <c r="D167" s="4">
        <v>3.58</v>
      </c>
      <c r="E167">
        <v>378</v>
      </c>
      <c r="F167" s="4">
        <v>83.94</v>
      </c>
      <c r="G167" t="s">
        <v>1</v>
      </c>
      <c r="H167" t="s">
        <v>7</v>
      </c>
      <c r="I167" t="s">
        <v>12</v>
      </c>
    </row>
    <row r="168" spans="1:9" x14ac:dyDescent="0.2">
      <c r="A168" s="5">
        <v>167</v>
      </c>
      <c r="B168" t="s">
        <v>227</v>
      </c>
      <c r="C168">
        <v>2302180134</v>
      </c>
      <c r="D168" s="4">
        <v>3.45</v>
      </c>
      <c r="E168">
        <v>402</v>
      </c>
      <c r="F168" s="4">
        <v>83.91</v>
      </c>
      <c r="G168" t="s">
        <v>3</v>
      </c>
      <c r="H168" t="s">
        <v>8</v>
      </c>
      <c r="I168" t="s">
        <v>10</v>
      </c>
    </row>
    <row r="169" spans="1:9" x14ac:dyDescent="0.2">
      <c r="A169" s="5">
        <v>168</v>
      </c>
      <c r="B169" t="s">
        <v>198</v>
      </c>
      <c r="C169">
        <v>2302180124</v>
      </c>
      <c r="D169" s="4">
        <v>3.58</v>
      </c>
      <c r="E169">
        <v>377</v>
      </c>
      <c r="F169" s="4">
        <v>83.86</v>
      </c>
      <c r="G169" t="s">
        <v>1</v>
      </c>
      <c r="H169" t="s">
        <v>3</v>
      </c>
      <c r="I169" t="s">
        <v>7</v>
      </c>
    </row>
    <row r="170" spans="1:9" x14ac:dyDescent="0.2">
      <c r="A170" s="5">
        <v>169</v>
      </c>
      <c r="B170" t="s">
        <v>193</v>
      </c>
      <c r="C170">
        <v>2302180247</v>
      </c>
      <c r="D170" s="4">
        <v>3.58</v>
      </c>
      <c r="E170">
        <v>376</v>
      </c>
      <c r="F170" s="4">
        <v>83.78</v>
      </c>
      <c r="G170" t="s">
        <v>1</v>
      </c>
      <c r="H170" t="s">
        <v>3</v>
      </c>
      <c r="I170" t="s">
        <v>7</v>
      </c>
    </row>
    <row r="171" spans="1:9" x14ac:dyDescent="0.2">
      <c r="A171" s="5">
        <v>170</v>
      </c>
      <c r="B171" t="s">
        <v>253</v>
      </c>
      <c r="C171">
        <v>2302180120</v>
      </c>
      <c r="D171" s="4">
        <v>3.6</v>
      </c>
      <c r="E171">
        <v>372</v>
      </c>
      <c r="F171" s="4">
        <v>83.76</v>
      </c>
      <c r="G171" t="s">
        <v>1</v>
      </c>
      <c r="H171" t="s">
        <v>8</v>
      </c>
      <c r="I171" t="s">
        <v>13</v>
      </c>
    </row>
    <row r="172" spans="1:9" x14ac:dyDescent="0.2">
      <c r="A172" s="5">
        <v>171</v>
      </c>
      <c r="B172" t="s">
        <v>165</v>
      </c>
      <c r="C172">
        <v>2302180058</v>
      </c>
      <c r="D172" s="4">
        <v>3.7199999999999998</v>
      </c>
      <c r="E172">
        <v>349</v>
      </c>
      <c r="F172" s="4">
        <v>83.72</v>
      </c>
      <c r="G172" t="s">
        <v>1</v>
      </c>
      <c r="H172" t="s">
        <v>7</v>
      </c>
      <c r="I172" t="s">
        <v>6</v>
      </c>
    </row>
    <row r="173" spans="1:9" x14ac:dyDescent="0.2">
      <c r="A173" s="5">
        <v>172</v>
      </c>
      <c r="B173" t="s">
        <v>236</v>
      </c>
      <c r="C173">
        <v>2302180012</v>
      </c>
      <c r="D173" s="4">
        <v>3.61</v>
      </c>
      <c r="E173">
        <v>369</v>
      </c>
      <c r="F173" s="4">
        <v>83.67</v>
      </c>
      <c r="G173" t="s">
        <v>10</v>
      </c>
      <c r="H173" t="s">
        <v>3</v>
      </c>
      <c r="I173" t="s">
        <v>1</v>
      </c>
    </row>
    <row r="174" spans="1:9" x14ac:dyDescent="0.2">
      <c r="A174" s="5">
        <v>173</v>
      </c>
      <c r="B174" t="s">
        <v>103</v>
      </c>
      <c r="C174">
        <v>2302180109</v>
      </c>
      <c r="D174" s="4">
        <v>3.68</v>
      </c>
      <c r="E174">
        <v>355</v>
      </c>
      <c r="F174" s="4">
        <v>83.6</v>
      </c>
      <c r="G174" t="s">
        <v>1</v>
      </c>
      <c r="H174" t="s">
        <v>7</v>
      </c>
      <c r="I174" t="s">
        <v>11</v>
      </c>
    </row>
    <row r="175" spans="1:9" x14ac:dyDescent="0.2">
      <c r="A175" s="5">
        <v>174</v>
      </c>
      <c r="B175" t="s">
        <v>97</v>
      </c>
      <c r="C175">
        <v>2302180033</v>
      </c>
      <c r="D175" s="4">
        <v>3.62</v>
      </c>
      <c r="E175">
        <v>366</v>
      </c>
      <c r="F175" s="4">
        <v>83.58</v>
      </c>
      <c r="G175" t="s">
        <v>3</v>
      </c>
      <c r="H175" t="s">
        <v>7</v>
      </c>
      <c r="I175" t="s">
        <v>13</v>
      </c>
    </row>
    <row r="176" spans="1:9" x14ac:dyDescent="0.2">
      <c r="A176" s="5">
        <v>175</v>
      </c>
      <c r="B176" t="s">
        <v>167</v>
      </c>
      <c r="C176">
        <v>2302180069</v>
      </c>
      <c r="D176" s="4">
        <v>3.48</v>
      </c>
      <c r="E176">
        <v>392</v>
      </c>
      <c r="F176" s="4">
        <v>83.56</v>
      </c>
      <c r="G176" t="s">
        <v>1</v>
      </c>
      <c r="H176" t="s">
        <v>10</v>
      </c>
      <c r="I176" t="s">
        <v>12</v>
      </c>
    </row>
    <row r="177" spans="1:9" x14ac:dyDescent="0.2">
      <c r="A177" s="5">
        <v>176</v>
      </c>
      <c r="B177" t="s">
        <v>189</v>
      </c>
      <c r="C177">
        <v>2302180209</v>
      </c>
      <c r="D177" s="4">
        <v>3.58</v>
      </c>
      <c r="E177">
        <v>373</v>
      </c>
      <c r="F177" s="4">
        <v>83.54</v>
      </c>
      <c r="G177" t="s">
        <v>1</v>
      </c>
      <c r="H177" t="s">
        <v>7</v>
      </c>
      <c r="I177" t="s">
        <v>6</v>
      </c>
    </row>
    <row r="178" spans="1:9" x14ac:dyDescent="0.2">
      <c r="A178" s="5">
        <v>177</v>
      </c>
      <c r="B178" t="s">
        <v>199</v>
      </c>
      <c r="C178">
        <v>2302180165</v>
      </c>
      <c r="D178" s="4">
        <v>3.6</v>
      </c>
      <c r="E178">
        <v>369</v>
      </c>
      <c r="F178" s="4">
        <v>83.52</v>
      </c>
      <c r="G178" t="s">
        <v>1</v>
      </c>
      <c r="H178" t="s">
        <v>7</v>
      </c>
      <c r="I178" t="s">
        <v>8</v>
      </c>
    </row>
    <row r="179" spans="1:9" x14ac:dyDescent="0.2">
      <c r="A179" s="5">
        <v>178</v>
      </c>
      <c r="B179" t="s">
        <v>195</v>
      </c>
      <c r="C179">
        <v>2302180246</v>
      </c>
      <c r="D179" s="4">
        <v>3.7800000000000002</v>
      </c>
      <c r="E179">
        <v>335</v>
      </c>
      <c r="F179" s="4">
        <v>83.5</v>
      </c>
      <c r="G179" t="s">
        <v>1</v>
      </c>
      <c r="H179" t="s">
        <v>3</v>
      </c>
      <c r="I179" t="s">
        <v>13</v>
      </c>
    </row>
    <row r="180" spans="1:9" x14ac:dyDescent="0.2">
      <c r="A180" s="5">
        <v>179</v>
      </c>
      <c r="B180" t="s">
        <v>68</v>
      </c>
      <c r="C180">
        <v>2302180174</v>
      </c>
      <c r="D180" s="4">
        <v>3.63</v>
      </c>
      <c r="E180">
        <v>363</v>
      </c>
      <c r="F180" s="4">
        <v>83.49</v>
      </c>
      <c r="G180" t="s">
        <v>1</v>
      </c>
      <c r="H180" t="s">
        <v>7</v>
      </c>
      <c r="I180" t="s">
        <v>8</v>
      </c>
    </row>
    <row r="181" spans="1:9" x14ac:dyDescent="0.2">
      <c r="A181" s="5">
        <v>180</v>
      </c>
      <c r="B181" t="s">
        <v>257</v>
      </c>
      <c r="C181">
        <v>2302180026</v>
      </c>
      <c r="D181" s="4">
        <v>3.44</v>
      </c>
      <c r="E181">
        <v>398</v>
      </c>
      <c r="F181" s="4">
        <v>83.44</v>
      </c>
      <c r="G181" t="s">
        <v>8</v>
      </c>
      <c r="H181" t="s">
        <v>13</v>
      </c>
      <c r="I181" t="s">
        <v>9</v>
      </c>
    </row>
    <row r="182" spans="1:9" x14ac:dyDescent="0.2">
      <c r="A182" s="5">
        <v>181</v>
      </c>
      <c r="B182" t="s">
        <v>90</v>
      </c>
      <c r="C182">
        <v>2302180219</v>
      </c>
      <c r="D182" s="4">
        <v>3.68</v>
      </c>
      <c r="E182">
        <v>352</v>
      </c>
      <c r="F182" s="4">
        <v>83.36</v>
      </c>
      <c r="G182" t="s">
        <v>1</v>
      </c>
      <c r="H182" t="s">
        <v>11</v>
      </c>
      <c r="I182" t="s">
        <v>3</v>
      </c>
    </row>
    <row r="183" spans="1:9" x14ac:dyDescent="0.2">
      <c r="A183" s="5">
        <v>182</v>
      </c>
      <c r="B183" t="s">
        <v>60</v>
      </c>
      <c r="C183">
        <v>2302180212</v>
      </c>
      <c r="D183" s="4">
        <v>3.55</v>
      </c>
      <c r="E183">
        <v>376</v>
      </c>
      <c r="F183" s="4">
        <v>83.33</v>
      </c>
      <c r="G183" t="s">
        <v>1</v>
      </c>
      <c r="H183" t="s">
        <v>3</v>
      </c>
      <c r="I183" t="s">
        <v>6</v>
      </c>
    </row>
    <row r="184" spans="1:9" x14ac:dyDescent="0.2">
      <c r="A184" s="5">
        <v>183</v>
      </c>
      <c r="B184" t="s">
        <v>133</v>
      </c>
      <c r="C184">
        <v>2302180063</v>
      </c>
      <c r="D184" s="4">
        <v>3.63</v>
      </c>
      <c r="E184">
        <v>361</v>
      </c>
      <c r="F184" s="4">
        <v>83.33</v>
      </c>
      <c r="G184" t="s">
        <v>1</v>
      </c>
      <c r="H184" t="s">
        <v>7</v>
      </c>
      <c r="I184" t="s">
        <v>6</v>
      </c>
    </row>
    <row r="185" spans="1:9" x14ac:dyDescent="0.2">
      <c r="A185" s="5">
        <v>184</v>
      </c>
      <c r="B185" t="s">
        <v>110</v>
      </c>
      <c r="C185">
        <v>2302180243</v>
      </c>
      <c r="D185" s="4">
        <v>3.4699999999999998</v>
      </c>
      <c r="E185">
        <v>390</v>
      </c>
      <c r="F185" s="4">
        <v>83.25</v>
      </c>
      <c r="G185" t="s">
        <v>1</v>
      </c>
      <c r="H185" t="s">
        <v>8</v>
      </c>
      <c r="I185" t="s">
        <v>6</v>
      </c>
    </row>
    <row r="186" spans="1:9" x14ac:dyDescent="0.2">
      <c r="A186" s="5">
        <v>185</v>
      </c>
      <c r="B186" t="s">
        <v>249</v>
      </c>
      <c r="C186">
        <v>2302180064</v>
      </c>
      <c r="D186" s="4">
        <v>3.57</v>
      </c>
      <c r="E186">
        <v>371</v>
      </c>
      <c r="F186" s="4">
        <v>83.23</v>
      </c>
      <c r="G186" t="s">
        <v>7</v>
      </c>
      <c r="H186" t="s">
        <v>6</v>
      </c>
      <c r="I186" t="s">
        <v>9</v>
      </c>
    </row>
    <row r="187" spans="1:9" x14ac:dyDescent="0.2">
      <c r="A187" s="5">
        <v>186</v>
      </c>
      <c r="B187" t="s">
        <v>219</v>
      </c>
      <c r="C187">
        <v>2302180014</v>
      </c>
      <c r="D187" s="4">
        <v>3.7199999999999998</v>
      </c>
      <c r="E187">
        <v>342</v>
      </c>
      <c r="F187" s="4">
        <v>83.16</v>
      </c>
      <c r="G187" t="s">
        <v>1</v>
      </c>
      <c r="H187" t="s">
        <v>3</v>
      </c>
      <c r="I187" t="s">
        <v>13</v>
      </c>
    </row>
    <row r="188" spans="1:9" x14ac:dyDescent="0.2">
      <c r="A188" s="5">
        <v>187</v>
      </c>
      <c r="B188" t="s">
        <v>74</v>
      </c>
      <c r="C188">
        <v>2302180136</v>
      </c>
      <c r="D188" s="4">
        <v>3.5</v>
      </c>
      <c r="E188">
        <v>383</v>
      </c>
      <c r="F188" s="4">
        <v>83.14</v>
      </c>
      <c r="G188" t="s">
        <v>7</v>
      </c>
      <c r="H188" t="s">
        <v>12</v>
      </c>
      <c r="I188" t="s">
        <v>10</v>
      </c>
    </row>
    <row r="189" spans="1:9" x14ac:dyDescent="0.2">
      <c r="A189" s="5">
        <v>188</v>
      </c>
      <c r="B189" t="s">
        <v>116</v>
      </c>
      <c r="C189">
        <v>2302180095</v>
      </c>
      <c r="D189" s="4">
        <v>3.58</v>
      </c>
      <c r="E189">
        <v>368</v>
      </c>
      <c r="F189" s="4">
        <v>83.14</v>
      </c>
      <c r="G189" t="s">
        <v>1</v>
      </c>
      <c r="H189" t="s">
        <v>3</v>
      </c>
      <c r="I189" t="s">
        <v>9</v>
      </c>
    </row>
    <row r="190" spans="1:9" x14ac:dyDescent="0.2">
      <c r="A190" s="5">
        <v>189</v>
      </c>
      <c r="B190" t="s">
        <v>96</v>
      </c>
      <c r="C190">
        <v>2302180127</v>
      </c>
      <c r="D190" s="4">
        <v>3.65</v>
      </c>
      <c r="E190">
        <v>354</v>
      </c>
      <c r="F190" s="4">
        <v>83.07</v>
      </c>
      <c r="G190" t="s">
        <v>1</v>
      </c>
      <c r="H190" t="s">
        <v>3</v>
      </c>
      <c r="I190" t="s">
        <v>6</v>
      </c>
    </row>
    <row r="191" spans="1:9" x14ac:dyDescent="0.2">
      <c r="A191" s="5">
        <v>190</v>
      </c>
      <c r="B191" t="s">
        <v>197</v>
      </c>
      <c r="C191">
        <v>2302180103</v>
      </c>
      <c r="D191" s="4">
        <v>3.65</v>
      </c>
      <c r="E191">
        <v>354</v>
      </c>
      <c r="F191" s="4">
        <v>83.07</v>
      </c>
      <c r="G191" t="s">
        <v>1</v>
      </c>
      <c r="H191" t="s">
        <v>3</v>
      </c>
      <c r="I191" t="s">
        <v>11</v>
      </c>
    </row>
    <row r="192" spans="1:9" x14ac:dyDescent="0.2">
      <c r="A192" s="5">
        <v>191</v>
      </c>
      <c r="B192" t="s">
        <v>61</v>
      </c>
      <c r="C192">
        <v>2302180177</v>
      </c>
      <c r="D192" s="4">
        <v>3.61</v>
      </c>
      <c r="E192">
        <v>361</v>
      </c>
      <c r="F192" s="4">
        <v>83.03</v>
      </c>
      <c r="G192" t="s">
        <v>1</v>
      </c>
      <c r="H192" t="s">
        <v>3</v>
      </c>
      <c r="I192" t="s">
        <v>13</v>
      </c>
    </row>
    <row r="193" spans="1:9" x14ac:dyDescent="0.2">
      <c r="A193" s="5">
        <v>192</v>
      </c>
      <c r="B193" t="s">
        <v>124</v>
      </c>
      <c r="C193">
        <v>2302180085</v>
      </c>
      <c r="D193" s="4">
        <v>3.59</v>
      </c>
      <c r="E193">
        <v>364</v>
      </c>
      <c r="F193" s="4">
        <v>82.97</v>
      </c>
      <c r="G193" t="s">
        <v>5</v>
      </c>
      <c r="H193" t="s">
        <v>11</v>
      </c>
      <c r="I193" t="s">
        <v>9</v>
      </c>
    </row>
    <row r="194" spans="1:9" x14ac:dyDescent="0.2">
      <c r="A194" s="5">
        <v>193</v>
      </c>
      <c r="B194" t="s">
        <v>120</v>
      </c>
      <c r="C194">
        <v>2302180131</v>
      </c>
      <c r="D194" s="4">
        <v>3.62</v>
      </c>
      <c r="E194">
        <v>358</v>
      </c>
      <c r="F194" s="4">
        <v>82.94</v>
      </c>
      <c r="G194" t="s">
        <v>1</v>
      </c>
      <c r="H194" t="s">
        <v>3</v>
      </c>
      <c r="I194" t="s">
        <v>7</v>
      </c>
    </row>
    <row r="195" spans="1:9" x14ac:dyDescent="0.2">
      <c r="A195" s="5">
        <v>194</v>
      </c>
      <c r="B195" t="s">
        <v>79</v>
      </c>
      <c r="C195">
        <v>2302180027</v>
      </c>
      <c r="D195" s="4">
        <v>3.49</v>
      </c>
      <c r="E195">
        <v>382</v>
      </c>
      <c r="F195" s="4">
        <v>82.91</v>
      </c>
      <c r="G195" t="s">
        <v>1</v>
      </c>
      <c r="H195" t="s">
        <v>13</v>
      </c>
      <c r="I195" t="s">
        <v>6</v>
      </c>
    </row>
    <row r="196" spans="1:9" x14ac:dyDescent="0.2">
      <c r="A196" s="5">
        <v>195</v>
      </c>
      <c r="B196" t="s">
        <v>151</v>
      </c>
      <c r="C196">
        <v>2302180206</v>
      </c>
      <c r="D196" s="4">
        <v>3.5</v>
      </c>
      <c r="E196">
        <v>380</v>
      </c>
      <c r="F196" s="4">
        <v>82.9</v>
      </c>
      <c r="G196" t="s">
        <v>6</v>
      </c>
      <c r="H196" t="s">
        <v>9</v>
      </c>
      <c r="I196" t="s">
        <v>14</v>
      </c>
    </row>
    <row r="197" spans="1:9" x14ac:dyDescent="0.2">
      <c r="A197" s="5">
        <v>196</v>
      </c>
      <c r="B197" t="s">
        <v>169</v>
      </c>
      <c r="C197">
        <v>2302180116</v>
      </c>
      <c r="D197" s="4">
        <v>3.57</v>
      </c>
      <c r="E197">
        <v>366</v>
      </c>
      <c r="F197" s="4">
        <v>82.83</v>
      </c>
      <c r="G197" t="s">
        <v>13</v>
      </c>
      <c r="H197" t="s">
        <v>15</v>
      </c>
      <c r="I197" t="s">
        <v>3</v>
      </c>
    </row>
    <row r="198" spans="1:9" x14ac:dyDescent="0.2">
      <c r="A198" s="5">
        <v>197</v>
      </c>
      <c r="B198" t="s">
        <v>208</v>
      </c>
      <c r="C198">
        <v>2302180220</v>
      </c>
      <c r="D198" s="4">
        <v>3.59</v>
      </c>
      <c r="E198">
        <v>362</v>
      </c>
      <c r="F198" s="4">
        <v>82.81</v>
      </c>
      <c r="G198" t="s">
        <v>7</v>
      </c>
      <c r="H198" t="s">
        <v>10</v>
      </c>
      <c r="I198" t="s">
        <v>11</v>
      </c>
    </row>
    <row r="199" spans="1:9" x14ac:dyDescent="0.2">
      <c r="A199" s="5">
        <v>198</v>
      </c>
      <c r="B199" t="s">
        <v>42</v>
      </c>
      <c r="C199">
        <v>2302180011</v>
      </c>
      <c r="D199" s="4">
        <v>3.52</v>
      </c>
      <c r="E199">
        <v>375</v>
      </c>
      <c r="F199" s="4">
        <v>82.8</v>
      </c>
      <c r="G199" t="s">
        <v>7</v>
      </c>
      <c r="H199" t="s">
        <v>6</v>
      </c>
      <c r="I199" t="s">
        <v>10</v>
      </c>
    </row>
    <row r="200" spans="1:9" x14ac:dyDescent="0.2">
      <c r="A200" s="5">
        <v>199</v>
      </c>
      <c r="B200" t="s">
        <v>176</v>
      </c>
      <c r="C200">
        <v>2302180079</v>
      </c>
      <c r="D200" s="4">
        <v>3.6</v>
      </c>
      <c r="E200">
        <v>360</v>
      </c>
      <c r="F200" s="4">
        <v>82.8</v>
      </c>
      <c r="G200" t="s">
        <v>7</v>
      </c>
      <c r="H200" t="s">
        <v>3</v>
      </c>
      <c r="I200" t="s">
        <v>9</v>
      </c>
    </row>
    <row r="201" spans="1:9" x14ac:dyDescent="0.2">
      <c r="A201" s="5">
        <v>200</v>
      </c>
      <c r="B201" t="s">
        <v>81</v>
      </c>
      <c r="C201">
        <v>2302180037</v>
      </c>
      <c r="D201" s="4">
        <v>3.59</v>
      </c>
      <c r="E201">
        <v>361</v>
      </c>
      <c r="F201" s="4">
        <v>82.73</v>
      </c>
      <c r="G201" t="s">
        <v>1</v>
      </c>
      <c r="H201" t="s">
        <v>7</v>
      </c>
      <c r="I201" t="s">
        <v>8</v>
      </c>
    </row>
    <row r="202" spans="1:9" x14ac:dyDescent="0.2">
      <c r="A202" s="5">
        <v>201</v>
      </c>
      <c r="B202" t="s">
        <v>244</v>
      </c>
      <c r="C202">
        <v>2302180190</v>
      </c>
      <c r="D202" s="4">
        <v>3.52</v>
      </c>
      <c r="E202">
        <v>373</v>
      </c>
      <c r="F202" s="4">
        <v>82.64</v>
      </c>
      <c r="G202" t="s">
        <v>1</v>
      </c>
      <c r="H202" t="s">
        <v>6</v>
      </c>
      <c r="I202" t="s">
        <v>3</v>
      </c>
    </row>
    <row r="203" spans="1:9" x14ac:dyDescent="0.2">
      <c r="A203" s="5">
        <v>202</v>
      </c>
      <c r="B203" t="s">
        <v>214</v>
      </c>
      <c r="C203">
        <v>2302180119</v>
      </c>
      <c r="D203" s="4">
        <v>3.34</v>
      </c>
      <c r="E203">
        <v>406</v>
      </c>
      <c r="F203" s="4">
        <v>82.58</v>
      </c>
      <c r="G203" t="s">
        <v>1</v>
      </c>
      <c r="H203" t="s">
        <v>3</v>
      </c>
      <c r="I203" t="s">
        <v>7</v>
      </c>
    </row>
    <row r="204" spans="1:9" x14ac:dyDescent="0.2">
      <c r="A204" s="5">
        <v>203</v>
      </c>
      <c r="B204" t="s">
        <v>182</v>
      </c>
      <c r="C204">
        <v>2302180001</v>
      </c>
      <c r="D204" s="4">
        <v>3.54</v>
      </c>
      <c r="E204">
        <v>368</v>
      </c>
      <c r="F204" s="4">
        <v>82.54</v>
      </c>
      <c r="G204" t="s">
        <v>7</v>
      </c>
      <c r="H204" t="s">
        <v>11</v>
      </c>
      <c r="I204" t="s">
        <v>14</v>
      </c>
    </row>
    <row r="205" spans="1:9" x14ac:dyDescent="0.2">
      <c r="A205" s="5">
        <v>204</v>
      </c>
      <c r="B205" t="s">
        <v>24</v>
      </c>
      <c r="C205">
        <v>2302180090</v>
      </c>
      <c r="D205" s="4">
        <v>3.62</v>
      </c>
      <c r="E205">
        <v>352</v>
      </c>
      <c r="F205" s="4">
        <v>82.46</v>
      </c>
      <c r="G205" t="s">
        <v>6</v>
      </c>
      <c r="H205" t="s">
        <v>14</v>
      </c>
      <c r="I205" t="s">
        <v>11</v>
      </c>
    </row>
    <row r="206" spans="1:9" x14ac:dyDescent="0.2">
      <c r="A206" s="5">
        <v>205</v>
      </c>
      <c r="B206" t="s">
        <v>224</v>
      </c>
      <c r="C206">
        <v>2302180054</v>
      </c>
      <c r="D206" s="4">
        <v>3.41</v>
      </c>
      <c r="E206">
        <v>390</v>
      </c>
      <c r="F206" s="4">
        <v>82.35</v>
      </c>
      <c r="G206" t="s">
        <v>1</v>
      </c>
      <c r="H206" t="s">
        <v>12</v>
      </c>
      <c r="I206" t="s">
        <v>9</v>
      </c>
    </row>
    <row r="207" spans="1:9" x14ac:dyDescent="0.2">
      <c r="A207" s="5">
        <v>206</v>
      </c>
      <c r="B207" t="s">
        <v>223</v>
      </c>
      <c r="C207">
        <v>2302180105</v>
      </c>
      <c r="D207" s="4">
        <v>3.45</v>
      </c>
      <c r="E207">
        <v>381</v>
      </c>
      <c r="F207" s="4">
        <v>82.23</v>
      </c>
      <c r="G207" t="s">
        <v>1</v>
      </c>
      <c r="H207" t="s">
        <v>3</v>
      </c>
      <c r="I207" t="s">
        <v>11</v>
      </c>
    </row>
    <row r="208" spans="1:9" x14ac:dyDescent="0.2">
      <c r="A208" s="5">
        <v>207</v>
      </c>
      <c r="B208" t="s">
        <v>192</v>
      </c>
      <c r="C208">
        <v>2302180200</v>
      </c>
      <c r="D208" s="4">
        <v>3.38</v>
      </c>
      <c r="E208">
        <v>392</v>
      </c>
      <c r="F208" s="4">
        <v>82.06</v>
      </c>
      <c r="G208" t="s">
        <v>1</v>
      </c>
      <c r="H208" t="s">
        <v>10</v>
      </c>
      <c r="I208" t="s">
        <v>12</v>
      </c>
    </row>
    <row r="209" spans="1:9" x14ac:dyDescent="0.2">
      <c r="A209" s="5">
        <v>208</v>
      </c>
      <c r="B209" t="s">
        <v>251</v>
      </c>
      <c r="C209">
        <v>2302180076</v>
      </c>
      <c r="D209" s="4">
        <v>3.5</v>
      </c>
      <c r="E209">
        <v>369</v>
      </c>
      <c r="F209" s="4">
        <v>82.02</v>
      </c>
      <c r="G209" t="s">
        <v>3</v>
      </c>
      <c r="H209" t="s">
        <v>1</v>
      </c>
      <c r="I209" t="s">
        <v>13</v>
      </c>
    </row>
    <row r="210" spans="1:9" x14ac:dyDescent="0.2">
      <c r="A210" s="5">
        <v>209</v>
      </c>
      <c r="B210" t="s">
        <v>86</v>
      </c>
      <c r="C210">
        <v>2302180050</v>
      </c>
      <c r="D210" s="4">
        <v>3.59</v>
      </c>
      <c r="E210">
        <v>350</v>
      </c>
      <c r="F210" s="4">
        <v>81.849999999999994</v>
      </c>
      <c r="G210" t="s">
        <v>1</v>
      </c>
      <c r="H210" t="s">
        <v>7</v>
      </c>
      <c r="I210" t="s">
        <v>10</v>
      </c>
    </row>
    <row r="211" spans="1:9" x14ac:dyDescent="0.2">
      <c r="A211" s="5">
        <v>210</v>
      </c>
      <c r="B211" t="s">
        <v>252</v>
      </c>
      <c r="C211">
        <v>2302180025</v>
      </c>
      <c r="D211" s="4">
        <v>3.54</v>
      </c>
      <c r="E211">
        <v>359</v>
      </c>
      <c r="F211" s="4">
        <v>81.819999999999993</v>
      </c>
      <c r="G211" t="s">
        <v>8</v>
      </c>
      <c r="H211" t="s">
        <v>10</v>
      </c>
      <c r="I211" t="s">
        <v>3</v>
      </c>
    </row>
    <row r="212" spans="1:9" x14ac:dyDescent="0.2">
      <c r="A212" s="5">
        <v>211</v>
      </c>
      <c r="B212" t="s">
        <v>51</v>
      </c>
      <c r="C212">
        <v>2302180070</v>
      </c>
      <c r="D212" s="4">
        <v>3.61</v>
      </c>
      <c r="E212">
        <v>345</v>
      </c>
      <c r="F212" s="4">
        <v>81.75</v>
      </c>
      <c r="G212" t="s">
        <v>7</v>
      </c>
      <c r="H212" t="s">
        <v>6</v>
      </c>
      <c r="I212" t="s">
        <v>11</v>
      </c>
    </row>
    <row r="213" spans="1:9" x14ac:dyDescent="0.2">
      <c r="A213" s="5">
        <v>212</v>
      </c>
      <c r="B213" t="s">
        <v>50</v>
      </c>
      <c r="C213">
        <v>2302180024</v>
      </c>
      <c r="D213" s="4">
        <v>3.4699999999999998</v>
      </c>
      <c r="E213">
        <v>371</v>
      </c>
      <c r="F213" s="4">
        <v>81.73</v>
      </c>
      <c r="G213" t="s">
        <v>1</v>
      </c>
      <c r="H213" t="s">
        <v>7</v>
      </c>
      <c r="I213" t="s">
        <v>9</v>
      </c>
    </row>
    <row r="214" spans="1:9" x14ac:dyDescent="0.2">
      <c r="A214" s="5">
        <v>213</v>
      </c>
      <c r="B214" t="s">
        <v>172</v>
      </c>
      <c r="C214">
        <v>2302180086</v>
      </c>
      <c r="D214" s="4">
        <v>3.56</v>
      </c>
      <c r="E214">
        <v>352</v>
      </c>
      <c r="F214" s="4">
        <v>81.56</v>
      </c>
      <c r="G214" t="s">
        <v>1</v>
      </c>
      <c r="H214" t="s">
        <v>3</v>
      </c>
      <c r="I214" t="s">
        <v>11</v>
      </c>
    </row>
    <row r="215" spans="1:9" x14ac:dyDescent="0.2">
      <c r="A215" s="5">
        <v>214</v>
      </c>
      <c r="B215" t="s">
        <v>247</v>
      </c>
      <c r="C215">
        <v>2302180106</v>
      </c>
      <c r="D215" s="4">
        <v>3.45</v>
      </c>
      <c r="E215">
        <v>371</v>
      </c>
      <c r="F215" s="4">
        <v>81.430000000000007</v>
      </c>
      <c r="G215" t="s">
        <v>13</v>
      </c>
      <c r="H215" t="s">
        <v>6</v>
      </c>
      <c r="I215" t="s">
        <v>10</v>
      </c>
    </row>
    <row r="216" spans="1:9" x14ac:dyDescent="0.2">
      <c r="A216" s="5">
        <v>215</v>
      </c>
      <c r="B216" t="s">
        <v>21</v>
      </c>
      <c r="C216">
        <v>2302180028</v>
      </c>
      <c r="D216" s="4">
        <v>3.55</v>
      </c>
      <c r="E216">
        <v>352</v>
      </c>
      <c r="F216" s="4">
        <v>81.41</v>
      </c>
      <c r="G216" t="s">
        <v>1</v>
      </c>
      <c r="H216" t="s">
        <v>6</v>
      </c>
      <c r="I216" t="s">
        <v>8</v>
      </c>
    </row>
    <row r="217" spans="1:9" x14ac:dyDescent="0.2">
      <c r="A217" s="5">
        <v>216</v>
      </c>
      <c r="B217" t="s">
        <v>250</v>
      </c>
      <c r="C217">
        <v>2302180007</v>
      </c>
      <c r="D217" s="4">
        <v>3.57</v>
      </c>
      <c r="E217">
        <v>348</v>
      </c>
      <c r="F217" s="4">
        <v>81.39</v>
      </c>
      <c r="G217" t="s">
        <v>1</v>
      </c>
      <c r="H217" t="s">
        <v>13</v>
      </c>
      <c r="I217" t="s">
        <v>14</v>
      </c>
    </row>
    <row r="218" spans="1:9" x14ac:dyDescent="0.2">
      <c r="A218" s="5">
        <v>217</v>
      </c>
      <c r="B218" t="s">
        <v>179</v>
      </c>
      <c r="C218">
        <v>2302180133</v>
      </c>
      <c r="D218" s="4">
        <v>3.56</v>
      </c>
      <c r="E218">
        <v>349</v>
      </c>
      <c r="F218" s="4">
        <v>81.319999999999993</v>
      </c>
      <c r="G218" t="s">
        <v>1</v>
      </c>
      <c r="H218" t="s">
        <v>3</v>
      </c>
      <c r="I218" t="s">
        <v>6</v>
      </c>
    </row>
    <row r="219" spans="1:9" x14ac:dyDescent="0.2">
      <c r="A219" s="5">
        <v>218</v>
      </c>
      <c r="B219" t="s">
        <v>232</v>
      </c>
      <c r="C219">
        <v>2302180111</v>
      </c>
      <c r="D219" s="4">
        <v>3.37</v>
      </c>
      <c r="E219">
        <v>384</v>
      </c>
      <c r="F219" s="4">
        <v>81.27</v>
      </c>
      <c r="G219" t="s">
        <v>1</v>
      </c>
      <c r="H219" t="s">
        <v>3</v>
      </c>
      <c r="I219" t="s">
        <v>13</v>
      </c>
    </row>
    <row r="220" spans="1:9" x14ac:dyDescent="0.2">
      <c r="A220" s="5">
        <v>219</v>
      </c>
      <c r="B220" t="s">
        <v>82</v>
      </c>
      <c r="C220">
        <v>2302180138</v>
      </c>
      <c r="D220" s="4">
        <v>3.56</v>
      </c>
      <c r="E220">
        <v>347</v>
      </c>
      <c r="F220" s="4">
        <v>81.16</v>
      </c>
      <c r="G220" t="e">
        <v>#N/A</v>
      </c>
      <c r="H220" t="e">
        <v>#N/A</v>
      </c>
      <c r="I220" t="e">
        <v>#N/A</v>
      </c>
    </row>
    <row r="221" spans="1:9" x14ac:dyDescent="0.2">
      <c r="A221" s="5">
        <v>220</v>
      </c>
      <c r="B221" t="s">
        <v>166</v>
      </c>
      <c r="C221">
        <v>2302180122</v>
      </c>
      <c r="D221" s="4">
        <v>3.39</v>
      </c>
      <c r="E221">
        <v>378</v>
      </c>
      <c r="F221" s="4">
        <v>81.09</v>
      </c>
      <c r="G221" t="s">
        <v>1</v>
      </c>
      <c r="H221" t="s">
        <v>8</v>
      </c>
      <c r="I221" t="s">
        <v>3</v>
      </c>
    </row>
    <row r="222" spans="1:9" x14ac:dyDescent="0.2">
      <c r="A222" s="5">
        <v>221</v>
      </c>
      <c r="B222" t="s">
        <v>221</v>
      </c>
      <c r="C222">
        <v>2302180146</v>
      </c>
      <c r="D222" s="4">
        <v>3.42</v>
      </c>
      <c r="E222">
        <v>370</v>
      </c>
      <c r="F222" s="4">
        <v>80.900000000000006</v>
      </c>
      <c r="G222" t="s">
        <v>1</v>
      </c>
      <c r="H222" t="s">
        <v>7</v>
      </c>
      <c r="I222" t="s">
        <v>6</v>
      </c>
    </row>
    <row r="223" spans="1:9" x14ac:dyDescent="0.2">
      <c r="A223" s="5">
        <v>222</v>
      </c>
      <c r="B223" t="s">
        <v>237</v>
      </c>
      <c r="C223">
        <v>2302180093</v>
      </c>
      <c r="D223" s="4">
        <v>3.6</v>
      </c>
      <c r="E223">
        <v>335</v>
      </c>
      <c r="F223" s="4">
        <v>80.8</v>
      </c>
      <c r="G223" t="s">
        <v>1</v>
      </c>
      <c r="H223" t="s">
        <v>11</v>
      </c>
      <c r="I223" t="s">
        <v>5</v>
      </c>
    </row>
    <row r="224" spans="1:9" x14ac:dyDescent="0.2">
      <c r="A224" s="5">
        <v>223</v>
      </c>
      <c r="B224" t="s">
        <v>157</v>
      </c>
      <c r="C224">
        <v>2302180236</v>
      </c>
      <c r="D224" s="4">
        <v>3.54</v>
      </c>
      <c r="E224">
        <v>346</v>
      </c>
      <c r="F224" s="4">
        <v>80.78</v>
      </c>
      <c r="G224" t="e">
        <v>#N/A</v>
      </c>
      <c r="H224" t="e">
        <v>#N/A</v>
      </c>
      <c r="I224" t="e">
        <v>#N/A</v>
      </c>
    </row>
    <row r="225" spans="1:9" x14ac:dyDescent="0.2">
      <c r="A225" s="5">
        <v>224</v>
      </c>
      <c r="B225" t="s">
        <v>203</v>
      </c>
      <c r="C225">
        <v>2302180129</v>
      </c>
      <c r="D225" s="4">
        <v>3.45</v>
      </c>
      <c r="E225">
        <v>360</v>
      </c>
      <c r="F225" s="4">
        <v>80.55</v>
      </c>
      <c r="G225" t="s">
        <v>1</v>
      </c>
      <c r="H225" t="s">
        <v>8</v>
      </c>
      <c r="I225" t="s">
        <v>7</v>
      </c>
    </row>
    <row r="226" spans="1:9" x14ac:dyDescent="0.2">
      <c r="A226" s="5">
        <v>225</v>
      </c>
      <c r="B226" t="s">
        <v>175</v>
      </c>
      <c r="C226">
        <v>2302180222</v>
      </c>
      <c r="D226" s="4">
        <v>3.57</v>
      </c>
      <c r="E226">
        <v>337</v>
      </c>
      <c r="F226" s="4">
        <v>80.510000000000005</v>
      </c>
      <c r="G226" t="s">
        <v>1</v>
      </c>
      <c r="H226" t="s">
        <v>11</v>
      </c>
      <c r="I226" t="s">
        <v>14</v>
      </c>
    </row>
    <row r="227" spans="1:9" x14ac:dyDescent="0.2">
      <c r="A227" s="5">
        <v>226</v>
      </c>
      <c r="B227" t="s">
        <v>222</v>
      </c>
      <c r="C227">
        <v>2302180030</v>
      </c>
      <c r="D227" s="4">
        <v>3.46</v>
      </c>
      <c r="E227">
        <v>355</v>
      </c>
      <c r="F227" s="4">
        <v>80.3</v>
      </c>
      <c r="G227" t="s">
        <v>8</v>
      </c>
      <c r="H227" t="s">
        <v>3</v>
      </c>
      <c r="I227" t="s">
        <v>12</v>
      </c>
    </row>
    <row r="228" spans="1:9" x14ac:dyDescent="0.2">
      <c r="A228" s="5">
        <v>227</v>
      </c>
      <c r="B228" t="s">
        <v>125</v>
      </c>
      <c r="C228">
        <v>2302180207</v>
      </c>
      <c r="D228" s="4">
        <v>3.57</v>
      </c>
      <c r="E228">
        <v>332</v>
      </c>
      <c r="F228" s="4">
        <v>80.11</v>
      </c>
      <c r="G228" t="s">
        <v>7</v>
      </c>
      <c r="H228" t="s">
        <v>11</v>
      </c>
      <c r="I228" t="s">
        <v>9</v>
      </c>
    </row>
    <row r="229" spans="1:9" x14ac:dyDescent="0.2">
      <c r="A229" s="5">
        <v>228</v>
      </c>
      <c r="B229" t="s">
        <v>159</v>
      </c>
      <c r="C229">
        <v>2302180227</v>
      </c>
      <c r="D229" s="4">
        <v>3.66</v>
      </c>
      <c r="E229">
        <v>311</v>
      </c>
      <c r="F229" s="4">
        <v>79.78</v>
      </c>
      <c r="G229" t="s">
        <v>1</v>
      </c>
      <c r="H229" t="s">
        <v>7</v>
      </c>
      <c r="I229" t="s">
        <v>3</v>
      </c>
    </row>
    <row r="230" spans="1:9" x14ac:dyDescent="0.2">
      <c r="A230" s="5">
        <v>229</v>
      </c>
      <c r="B230" t="s">
        <v>183</v>
      </c>
      <c r="C230">
        <v>2302180052</v>
      </c>
      <c r="D230" s="4">
        <v>3.43</v>
      </c>
      <c r="E230">
        <v>353</v>
      </c>
      <c r="F230" s="4">
        <v>79.69</v>
      </c>
      <c r="G230" t="s">
        <v>7</v>
      </c>
      <c r="H230" t="s">
        <v>10</v>
      </c>
      <c r="I230" t="s">
        <v>11</v>
      </c>
    </row>
    <row r="231" spans="1:9" x14ac:dyDescent="0.2">
      <c r="A231" s="5">
        <v>230</v>
      </c>
      <c r="B231" t="s">
        <v>85</v>
      </c>
      <c r="C231">
        <v>2302180154</v>
      </c>
      <c r="D231" s="4">
        <v>3.37</v>
      </c>
      <c r="E231">
        <v>364</v>
      </c>
      <c r="F231" s="4">
        <v>79.67</v>
      </c>
      <c r="G231" t="s">
        <v>1</v>
      </c>
      <c r="H231" t="s">
        <v>3</v>
      </c>
      <c r="I231" t="s">
        <v>11</v>
      </c>
    </row>
    <row r="232" spans="1:9" x14ac:dyDescent="0.2">
      <c r="A232" s="5">
        <v>231</v>
      </c>
      <c r="B232" t="s">
        <v>233</v>
      </c>
      <c r="C232">
        <v>2302180210</v>
      </c>
      <c r="D232" s="4">
        <v>3.56</v>
      </c>
      <c r="E232">
        <v>328</v>
      </c>
      <c r="F232" s="4">
        <v>79.64</v>
      </c>
      <c r="G232" t="s">
        <v>1</v>
      </c>
      <c r="H232" t="s">
        <v>3</v>
      </c>
      <c r="I232" t="s">
        <v>7</v>
      </c>
    </row>
    <row r="233" spans="1:9" x14ac:dyDescent="0.2">
      <c r="A233" s="5">
        <v>232</v>
      </c>
      <c r="B233" t="s">
        <v>39</v>
      </c>
      <c r="C233">
        <v>2302180158</v>
      </c>
      <c r="D233" s="4">
        <v>3.43</v>
      </c>
      <c r="E233">
        <v>348</v>
      </c>
      <c r="F233" s="4">
        <v>79.290000000000006</v>
      </c>
      <c r="G233" t="s">
        <v>1</v>
      </c>
      <c r="H233" t="s">
        <v>3</v>
      </c>
      <c r="I233" t="s">
        <v>13</v>
      </c>
    </row>
    <row r="234" spans="1:9" x14ac:dyDescent="0.2">
      <c r="A234" s="5">
        <v>233</v>
      </c>
      <c r="B234" t="s">
        <v>108</v>
      </c>
      <c r="C234">
        <v>2302180084</v>
      </c>
      <c r="D234" s="4">
        <v>3.43</v>
      </c>
      <c r="E234">
        <v>333</v>
      </c>
      <c r="F234" s="4">
        <v>78.09</v>
      </c>
      <c r="G234" t="s">
        <v>1</v>
      </c>
      <c r="H234" t="s">
        <v>6</v>
      </c>
      <c r="I234" t="s">
        <v>8</v>
      </c>
    </row>
    <row r="235" spans="1:9" x14ac:dyDescent="0.2">
      <c r="A235" s="5">
        <v>234</v>
      </c>
      <c r="B235" t="s">
        <v>239</v>
      </c>
      <c r="C235">
        <v>2302180117</v>
      </c>
      <c r="D235" s="4">
        <v>3.56</v>
      </c>
      <c r="E235">
        <v>307</v>
      </c>
      <c r="F235" s="4">
        <v>77.959999999999994</v>
      </c>
      <c r="G235" t="s">
        <v>13</v>
      </c>
      <c r="H235" t="s">
        <v>6</v>
      </c>
      <c r="I235" t="s">
        <v>1</v>
      </c>
    </row>
    <row r="236" spans="1:9" x14ac:dyDescent="0.2">
      <c r="A236" s="5">
        <v>235</v>
      </c>
      <c r="B236" t="s">
        <v>136</v>
      </c>
      <c r="C236">
        <v>2302180139</v>
      </c>
      <c r="D236" s="4">
        <v>3.32</v>
      </c>
      <c r="E236">
        <v>348</v>
      </c>
      <c r="F236" s="4">
        <v>77.64</v>
      </c>
      <c r="G236" t="s">
        <v>1</v>
      </c>
      <c r="H236" t="s">
        <v>10</v>
      </c>
      <c r="I236" t="s">
        <v>7</v>
      </c>
    </row>
    <row r="237" spans="1:9" x14ac:dyDescent="0.2">
      <c r="A237" s="5">
        <v>236</v>
      </c>
      <c r="B237" t="s">
        <v>177</v>
      </c>
      <c r="C237">
        <v>2302180051</v>
      </c>
      <c r="D237" s="4">
        <v>3.21</v>
      </c>
      <c r="E237">
        <v>353</v>
      </c>
      <c r="F237" s="4">
        <v>76.39</v>
      </c>
      <c r="G237" t="e">
        <v>#N/A</v>
      </c>
      <c r="H237" t="e">
        <v>#N/A</v>
      </c>
      <c r="I237" t="e">
        <v>#N/A</v>
      </c>
    </row>
    <row r="238" spans="1:9" x14ac:dyDescent="0.2">
      <c r="A238" s="5">
        <v>237</v>
      </c>
      <c r="B238" t="s">
        <v>185</v>
      </c>
      <c r="C238">
        <v>2302180013</v>
      </c>
      <c r="D238" s="4">
        <v>3.23</v>
      </c>
      <c r="E238">
        <v>339</v>
      </c>
      <c r="F238" s="4">
        <v>75.569999999999993</v>
      </c>
      <c r="G238" t="s">
        <v>1</v>
      </c>
      <c r="H238" t="s">
        <v>10</v>
      </c>
      <c r="I238" t="s">
        <v>13</v>
      </c>
    </row>
    <row r="239" spans="1:9" x14ac:dyDescent="0.2">
      <c r="A239" s="5">
        <v>238</v>
      </c>
      <c r="B239" t="s">
        <v>155</v>
      </c>
      <c r="C239">
        <v>2302180016</v>
      </c>
      <c r="D239" s="4">
        <v>3.36</v>
      </c>
      <c r="E239">
        <v>311</v>
      </c>
      <c r="F239" s="4">
        <v>75.28</v>
      </c>
      <c r="G239" t="e">
        <v>#N/A</v>
      </c>
      <c r="H239" t="e">
        <v>#N/A</v>
      </c>
      <c r="I239" t="e">
        <v>#N/A</v>
      </c>
    </row>
    <row r="240" spans="1:9" x14ac:dyDescent="0.2">
      <c r="A240" s="5">
        <v>239</v>
      </c>
      <c r="B240" t="s">
        <v>92</v>
      </c>
      <c r="C240">
        <v>2302180221</v>
      </c>
      <c r="D240" s="4" t="e">
        <v>#N/A</v>
      </c>
      <c r="E240" t="e">
        <v>#N/A</v>
      </c>
      <c r="F240" s="4" t="e">
        <v>#N/A</v>
      </c>
      <c r="G240" t="e">
        <v>#N/A</v>
      </c>
      <c r="H240" t="e">
        <v>#N/A</v>
      </c>
      <c r="I240" t="e">
        <v>#N/A</v>
      </c>
    </row>
    <row r="241" spans="1:9" x14ac:dyDescent="0.2">
      <c r="A241" s="5">
        <v>240</v>
      </c>
      <c r="B241" t="s">
        <v>98</v>
      </c>
      <c r="C241">
        <v>2302180216</v>
      </c>
      <c r="D241" s="4" t="e">
        <v>#N/A</v>
      </c>
      <c r="E241" t="e">
        <v>#N/A</v>
      </c>
      <c r="F241" s="4" t="e">
        <v>#N/A</v>
      </c>
      <c r="G241" t="e">
        <v>#N/A</v>
      </c>
      <c r="H241" t="e">
        <v>#N/A</v>
      </c>
      <c r="I241" t="e">
        <v>#N/A</v>
      </c>
    </row>
    <row r="242" spans="1:9" x14ac:dyDescent="0.2">
      <c r="A242" s="5">
        <v>241</v>
      </c>
      <c r="B242" t="s">
        <v>121</v>
      </c>
      <c r="C242">
        <v>2302170207</v>
      </c>
      <c r="D242" s="4" t="e">
        <v>#N/A</v>
      </c>
      <c r="E242" t="e">
        <v>#N/A</v>
      </c>
      <c r="F242" s="4" t="e">
        <v>#N/A</v>
      </c>
      <c r="G242" t="e">
        <v>#N/A</v>
      </c>
      <c r="H242" t="e">
        <v>#N/A</v>
      </c>
      <c r="I242" t="e">
        <v>#N/A</v>
      </c>
    </row>
    <row r="243" spans="1:9" x14ac:dyDescent="0.2">
      <c r="A243" s="5">
        <v>242</v>
      </c>
      <c r="B243" t="s">
        <v>123</v>
      </c>
      <c r="C243">
        <v>2302180048</v>
      </c>
      <c r="D243" s="4" t="e">
        <v>#N/A</v>
      </c>
      <c r="E243" t="e">
        <v>#N/A</v>
      </c>
      <c r="F243" s="4" t="e">
        <v>#N/A</v>
      </c>
      <c r="G243" t="e">
        <v>#N/A</v>
      </c>
      <c r="H243" t="e">
        <v>#N/A</v>
      </c>
      <c r="I243" t="e">
        <v>#N/A</v>
      </c>
    </row>
  </sheetData>
  <autoFilter ref="A1:I243" xr:uid="{00000000-0009-0000-0000-000002000000}"/>
  <sortState xmlns:xlrd2="http://schemas.microsoft.com/office/spreadsheetml/2017/richdata2" ref="B2:I243">
    <sortCondition descending="1" ref="F2:F2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3"/>
  <sheetViews>
    <sheetView workbookViewId="0">
      <pane ySplit="1" topLeftCell="A2" activePane="bottomLeft" state="frozen"/>
      <selection pane="bottomLeft" activeCell="A174" sqref="A174"/>
    </sheetView>
  </sheetViews>
  <sheetFormatPr defaultRowHeight="12.75" x14ac:dyDescent="0.2"/>
  <cols>
    <col min="1" max="1" width="5.5703125" style="5" bestFit="1" customWidth="1"/>
    <col min="2" max="2" width="42.5703125" bestFit="1" customWidth="1"/>
    <col min="3" max="3" width="11" bestFit="1" customWidth="1"/>
    <col min="4" max="5" width="5.140625" bestFit="1" customWidth="1"/>
    <col min="6" max="6" width="9.42578125" bestFit="1" customWidth="1"/>
    <col min="7" max="9" width="43.42578125" bestFit="1" customWidth="1"/>
  </cols>
  <sheetData>
    <row r="1" spans="1:9" x14ac:dyDescent="0.2">
      <c r="A1" s="7" t="s">
        <v>267</v>
      </c>
      <c r="B1" s="8" t="s">
        <v>261</v>
      </c>
      <c r="C1" s="8" t="s">
        <v>260</v>
      </c>
      <c r="D1" s="8" t="s">
        <v>264</v>
      </c>
      <c r="E1" s="8" t="s">
        <v>265</v>
      </c>
      <c r="F1" s="8" t="s">
        <v>266</v>
      </c>
      <c r="G1" s="8" t="s">
        <v>0</v>
      </c>
      <c r="H1" s="8" t="s">
        <v>2</v>
      </c>
      <c r="I1" s="8" t="s">
        <v>4</v>
      </c>
    </row>
    <row r="2" spans="1:9" x14ac:dyDescent="0.2">
      <c r="A2" s="54">
        <v>1</v>
      </c>
      <c r="B2" s="9" t="s">
        <v>18</v>
      </c>
      <c r="C2" s="9">
        <v>2302180097</v>
      </c>
      <c r="D2" s="10">
        <v>3.91</v>
      </c>
      <c r="E2" s="9">
        <v>420</v>
      </c>
      <c r="F2" s="10">
        <v>92.25</v>
      </c>
      <c r="G2" s="9" t="s">
        <v>1</v>
      </c>
      <c r="H2" s="9" t="s">
        <v>3</v>
      </c>
      <c r="I2" s="9" t="s">
        <v>5</v>
      </c>
    </row>
    <row r="3" spans="1:9" x14ac:dyDescent="0.2">
      <c r="A3" s="54">
        <v>2</v>
      </c>
      <c r="B3" s="9" t="s">
        <v>29</v>
      </c>
      <c r="C3" s="9">
        <v>2302180049</v>
      </c>
      <c r="D3" s="10">
        <v>3.96</v>
      </c>
      <c r="E3" s="9">
        <v>406</v>
      </c>
      <c r="F3" s="10">
        <v>91.88</v>
      </c>
      <c r="G3" s="9" t="s">
        <v>1</v>
      </c>
      <c r="H3" s="9" t="s">
        <v>7</v>
      </c>
      <c r="I3" s="9" t="s">
        <v>6</v>
      </c>
    </row>
    <row r="4" spans="1:9" x14ac:dyDescent="0.2">
      <c r="A4" s="54">
        <v>3</v>
      </c>
      <c r="B4" s="9" t="s">
        <v>147</v>
      </c>
      <c r="C4" s="9">
        <v>2302180162</v>
      </c>
      <c r="D4" s="10">
        <v>3.91</v>
      </c>
      <c r="E4" s="9">
        <v>415</v>
      </c>
      <c r="F4" s="10">
        <v>91.85</v>
      </c>
      <c r="G4" s="9" t="s">
        <v>1</v>
      </c>
      <c r="H4" s="9" t="s">
        <v>8</v>
      </c>
      <c r="I4" s="9" t="s">
        <v>6</v>
      </c>
    </row>
    <row r="5" spans="1:9" x14ac:dyDescent="0.2">
      <c r="A5" s="54">
        <v>4</v>
      </c>
      <c r="B5" s="9" t="s">
        <v>205</v>
      </c>
      <c r="C5" s="9">
        <v>2302180215</v>
      </c>
      <c r="D5" s="10">
        <v>3.83</v>
      </c>
      <c r="E5" s="9">
        <v>429</v>
      </c>
      <c r="F5" s="10">
        <v>91.77</v>
      </c>
      <c r="G5" s="9" t="s">
        <v>1</v>
      </c>
      <c r="H5" s="9" t="s">
        <v>3</v>
      </c>
      <c r="I5" s="9" t="s">
        <v>7</v>
      </c>
    </row>
    <row r="6" spans="1:9" x14ac:dyDescent="0.2">
      <c r="A6" s="54">
        <v>5</v>
      </c>
      <c r="B6" s="9" t="s">
        <v>215</v>
      </c>
      <c r="C6" s="9">
        <v>2302180015</v>
      </c>
      <c r="D6" s="10">
        <v>3.79</v>
      </c>
      <c r="E6" s="9">
        <v>428</v>
      </c>
      <c r="F6" s="10">
        <v>91.09</v>
      </c>
      <c r="G6" s="9" t="s">
        <v>7</v>
      </c>
      <c r="H6" s="9" t="s">
        <v>6</v>
      </c>
      <c r="I6" s="9" t="s">
        <v>8</v>
      </c>
    </row>
    <row r="7" spans="1:9" x14ac:dyDescent="0.2">
      <c r="A7" s="54">
        <v>6</v>
      </c>
      <c r="B7" s="9" t="s">
        <v>30</v>
      </c>
      <c r="C7" s="9">
        <v>2302180202</v>
      </c>
      <c r="D7" s="10">
        <v>3.83</v>
      </c>
      <c r="E7" s="9">
        <v>418</v>
      </c>
      <c r="F7" s="10">
        <v>90.89</v>
      </c>
      <c r="G7" s="9" t="s">
        <v>1</v>
      </c>
      <c r="H7" s="9" t="s">
        <v>6</v>
      </c>
      <c r="I7" s="9" t="s">
        <v>3</v>
      </c>
    </row>
    <row r="8" spans="1:9" x14ac:dyDescent="0.2">
      <c r="A8" s="54">
        <v>7</v>
      </c>
      <c r="B8" s="9" t="s">
        <v>140</v>
      </c>
      <c r="C8" s="9">
        <v>2302180179</v>
      </c>
      <c r="D8" s="10">
        <v>3.84</v>
      </c>
      <c r="E8" s="9">
        <v>413</v>
      </c>
      <c r="F8" s="10">
        <v>90.64</v>
      </c>
      <c r="G8" s="9" t="s">
        <v>1</v>
      </c>
      <c r="H8" s="9" t="s">
        <v>3</v>
      </c>
      <c r="I8" s="9" t="s">
        <v>6</v>
      </c>
    </row>
    <row r="9" spans="1:9" x14ac:dyDescent="0.2">
      <c r="A9" s="54">
        <v>8</v>
      </c>
      <c r="B9" s="9" t="s">
        <v>31</v>
      </c>
      <c r="C9" s="9">
        <v>2302180182</v>
      </c>
      <c r="D9" s="10">
        <v>3.86</v>
      </c>
      <c r="E9" s="9">
        <v>407</v>
      </c>
      <c r="F9" s="10">
        <v>90.46</v>
      </c>
      <c r="G9" s="9" t="s">
        <v>1</v>
      </c>
      <c r="H9" s="9" t="s">
        <v>7</v>
      </c>
      <c r="I9" s="9" t="s">
        <v>6</v>
      </c>
    </row>
    <row r="10" spans="1:9" x14ac:dyDescent="0.2">
      <c r="A10" s="54">
        <v>9</v>
      </c>
      <c r="B10" s="9" t="s">
        <v>46</v>
      </c>
      <c r="C10" s="9">
        <v>2302180169</v>
      </c>
      <c r="D10" s="10">
        <v>3.92</v>
      </c>
      <c r="E10" s="9">
        <v>395</v>
      </c>
      <c r="F10" s="10">
        <v>90.4</v>
      </c>
      <c r="G10" s="9" t="s">
        <v>1</v>
      </c>
      <c r="H10" s="9" t="s">
        <v>8</v>
      </c>
      <c r="I10" s="9" t="s">
        <v>6</v>
      </c>
    </row>
    <row r="11" spans="1:9" x14ac:dyDescent="0.2">
      <c r="A11" s="54">
        <v>10</v>
      </c>
      <c r="B11" s="9" t="s">
        <v>49</v>
      </c>
      <c r="C11" s="9">
        <v>2302180017</v>
      </c>
      <c r="D11" s="10">
        <v>3.9</v>
      </c>
      <c r="E11" s="9">
        <v>396</v>
      </c>
      <c r="F11" s="10">
        <v>90.18</v>
      </c>
      <c r="G11" s="9" t="s">
        <v>1</v>
      </c>
      <c r="H11" s="9" t="s">
        <v>3</v>
      </c>
      <c r="I11" s="9" t="s">
        <v>7</v>
      </c>
    </row>
    <row r="12" spans="1:9" x14ac:dyDescent="0.2">
      <c r="A12" s="54">
        <v>11</v>
      </c>
      <c r="B12" s="9" t="s">
        <v>102</v>
      </c>
      <c r="C12" s="9">
        <v>2302180229</v>
      </c>
      <c r="D12" s="10">
        <v>3.8</v>
      </c>
      <c r="E12" s="9">
        <v>414</v>
      </c>
      <c r="F12" s="10">
        <v>90.12</v>
      </c>
      <c r="G12" s="9" t="s">
        <v>1</v>
      </c>
      <c r="H12" s="9" t="s">
        <v>3</v>
      </c>
      <c r="I12" s="9" t="s">
        <v>9</v>
      </c>
    </row>
    <row r="13" spans="1:9" x14ac:dyDescent="0.2">
      <c r="A13" s="54">
        <v>12</v>
      </c>
      <c r="B13" s="9" t="s">
        <v>77</v>
      </c>
      <c r="C13" s="9">
        <v>2302180178</v>
      </c>
      <c r="D13" s="10">
        <v>3.82</v>
      </c>
      <c r="E13" s="9">
        <v>409</v>
      </c>
      <c r="F13" s="10">
        <v>90.02</v>
      </c>
      <c r="G13" s="9" t="s">
        <v>1</v>
      </c>
      <c r="H13" s="9" t="s">
        <v>10</v>
      </c>
      <c r="I13" s="9" t="s">
        <v>7</v>
      </c>
    </row>
    <row r="14" spans="1:9" x14ac:dyDescent="0.2">
      <c r="A14" s="54">
        <v>13</v>
      </c>
      <c r="B14" s="9" t="s">
        <v>127</v>
      </c>
      <c r="C14" s="9">
        <v>2302180194</v>
      </c>
      <c r="D14" s="10">
        <v>3.87</v>
      </c>
      <c r="E14" s="9">
        <v>397</v>
      </c>
      <c r="F14" s="10">
        <v>89.81</v>
      </c>
      <c r="G14" s="9" t="s">
        <v>1</v>
      </c>
      <c r="H14" s="9" t="s">
        <v>7</v>
      </c>
      <c r="I14" s="9" t="s">
        <v>6</v>
      </c>
    </row>
    <row r="15" spans="1:9" x14ac:dyDescent="0.2">
      <c r="A15" s="54">
        <v>14</v>
      </c>
      <c r="B15" s="9" t="s">
        <v>109</v>
      </c>
      <c r="C15" s="9">
        <v>2302180098</v>
      </c>
      <c r="D15" s="10">
        <v>3.81</v>
      </c>
      <c r="E15" s="9">
        <v>407</v>
      </c>
      <c r="F15" s="10">
        <v>89.71</v>
      </c>
      <c r="G15" s="9" t="s">
        <v>1</v>
      </c>
      <c r="H15" s="9" t="s">
        <v>7</v>
      </c>
      <c r="I15" s="9" t="s">
        <v>6</v>
      </c>
    </row>
    <row r="16" spans="1:9" x14ac:dyDescent="0.2">
      <c r="A16" s="54">
        <v>15</v>
      </c>
      <c r="B16" s="9" t="s">
        <v>186</v>
      </c>
      <c r="C16" s="9">
        <v>2302180185</v>
      </c>
      <c r="D16" s="10">
        <v>3.76</v>
      </c>
      <c r="E16" s="9">
        <v>416</v>
      </c>
      <c r="F16" s="10">
        <v>89.68</v>
      </c>
      <c r="G16" s="9" t="s">
        <v>1</v>
      </c>
      <c r="H16" s="9" t="s">
        <v>3</v>
      </c>
      <c r="I16" s="9" t="s">
        <v>6</v>
      </c>
    </row>
    <row r="17" spans="1:9" x14ac:dyDescent="0.2">
      <c r="A17" s="54">
        <v>16</v>
      </c>
      <c r="B17" s="9" t="s">
        <v>153</v>
      </c>
      <c r="C17" s="9">
        <v>2302180153</v>
      </c>
      <c r="D17" s="10">
        <v>3.7800000000000002</v>
      </c>
      <c r="E17" s="9">
        <v>411</v>
      </c>
      <c r="F17" s="10">
        <v>89.58</v>
      </c>
      <c r="G17" s="9" t="s">
        <v>1</v>
      </c>
      <c r="H17" s="9" t="s">
        <v>7</v>
      </c>
      <c r="I17" s="9" t="s">
        <v>6</v>
      </c>
    </row>
    <row r="18" spans="1:9" x14ac:dyDescent="0.2">
      <c r="A18" s="54">
        <v>17</v>
      </c>
      <c r="B18" s="9" t="s">
        <v>141</v>
      </c>
      <c r="C18" s="9">
        <v>2302180043</v>
      </c>
      <c r="D18" s="10">
        <v>3.79</v>
      </c>
      <c r="E18" s="9">
        <v>409</v>
      </c>
      <c r="F18" s="10">
        <v>89.57</v>
      </c>
      <c r="G18" s="9" t="s">
        <v>1</v>
      </c>
      <c r="H18" s="9" t="s">
        <v>3</v>
      </c>
      <c r="I18" s="9" t="s">
        <v>11</v>
      </c>
    </row>
    <row r="19" spans="1:9" x14ac:dyDescent="0.2">
      <c r="A19" s="54">
        <v>18</v>
      </c>
      <c r="B19" s="9" t="s">
        <v>70</v>
      </c>
      <c r="C19" s="9">
        <v>2302180224</v>
      </c>
      <c r="D19" s="10">
        <v>3.76</v>
      </c>
      <c r="E19" s="9">
        <v>412</v>
      </c>
      <c r="F19" s="10">
        <v>89.36</v>
      </c>
      <c r="G19" s="9" t="s">
        <v>1</v>
      </c>
      <c r="H19" s="9" t="s">
        <v>7</v>
      </c>
      <c r="I19" s="9" t="s">
        <v>11</v>
      </c>
    </row>
    <row r="20" spans="1:9" x14ac:dyDescent="0.2">
      <c r="A20" s="54">
        <v>19</v>
      </c>
      <c r="B20" s="9" t="s">
        <v>148</v>
      </c>
      <c r="C20" s="9">
        <v>2302180047</v>
      </c>
      <c r="D20" s="10">
        <v>3.79</v>
      </c>
      <c r="E20" s="9">
        <v>406</v>
      </c>
      <c r="F20" s="10">
        <v>89.33</v>
      </c>
      <c r="G20" s="9" t="s">
        <v>1</v>
      </c>
      <c r="H20" s="9" t="s">
        <v>3</v>
      </c>
      <c r="I20" s="9" t="s">
        <v>7</v>
      </c>
    </row>
    <row r="21" spans="1:9" x14ac:dyDescent="0.2">
      <c r="A21" s="54">
        <v>20</v>
      </c>
      <c r="B21" s="9" t="s">
        <v>201</v>
      </c>
      <c r="C21" s="9">
        <v>2302180181</v>
      </c>
      <c r="D21" s="10">
        <v>3.88</v>
      </c>
      <c r="E21" s="9">
        <v>388</v>
      </c>
      <c r="F21" s="10">
        <v>89.24</v>
      </c>
      <c r="G21" s="9" t="s">
        <v>1</v>
      </c>
      <c r="H21" s="9" t="s">
        <v>10</v>
      </c>
      <c r="I21" s="9" t="s">
        <v>6</v>
      </c>
    </row>
    <row r="22" spans="1:9" x14ac:dyDescent="0.2">
      <c r="A22" s="54">
        <v>21</v>
      </c>
      <c r="B22" s="9" t="s">
        <v>243</v>
      </c>
      <c r="C22" s="9">
        <v>2302180067</v>
      </c>
      <c r="D22" s="10">
        <v>3.81</v>
      </c>
      <c r="E22" s="9">
        <v>401</v>
      </c>
      <c r="F22" s="10">
        <v>89.23</v>
      </c>
      <c r="G22" s="9" t="s">
        <v>1</v>
      </c>
      <c r="H22" s="9" t="s">
        <v>7</v>
      </c>
      <c r="I22" s="9" t="s">
        <v>6</v>
      </c>
    </row>
    <row r="23" spans="1:9" x14ac:dyDescent="0.2">
      <c r="A23" s="54">
        <v>22</v>
      </c>
      <c r="B23" s="9" t="s">
        <v>40</v>
      </c>
      <c r="C23" s="9">
        <v>2302180152</v>
      </c>
      <c r="D23" s="10">
        <v>3.76</v>
      </c>
      <c r="E23" s="9">
        <v>409</v>
      </c>
      <c r="F23" s="10">
        <v>89.12</v>
      </c>
      <c r="G23" s="9" t="s">
        <v>1</v>
      </c>
      <c r="H23" s="9" t="s">
        <v>3</v>
      </c>
      <c r="I23" s="9" t="s">
        <v>7</v>
      </c>
    </row>
    <row r="24" spans="1:9" x14ac:dyDescent="0.2">
      <c r="A24" s="54">
        <v>23</v>
      </c>
      <c r="B24" s="9" t="s">
        <v>220</v>
      </c>
      <c r="C24" s="9">
        <v>2302180176</v>
      </c>
      <c r="D24" s="10">
        <v>3.92</v>
      </c>
      <c r="E24" s="9">
        <v>379</v>
      </c>
      <c r="F24" s="10">
        <v>89.12</v>
      </c>
      <c r="G24" s="9" t="s">
        <v>1</v>
      </c>
      <c r="H24" s="9" t="s">
        <v>7</v>
      </c>
      <c r="I24" s="9" t="s">
        <v>6</v>
      </c>
    </row>
    <row r="25" spans="1:9" x14ac:dyDescent="0.2">
      <c r="A25" s="54">
        <v>24</v>
      </c>
      <c r="B25" s="9" t="s">
        <v>87</v>
      </c>
      <c r="C25" s="9">
        <v>2302180197</v>
      </c>
      <c r="D25" s="10">
        <v>3.77</v>
      </c>
      <c r="E25" s="9">
        <v>406</v>
      </c>
      <c r="F25" s="10">
        <v>89.03</v>
      </c>
      <c r="G25" s="9" t="s">
        <v>1</v>
      </c>
      <c r="H25" s="9" t="s">
        <v>3</v>
      </c>
      <c r="I25" s="9" t="s">
        <v>7</v>
      </c>
    </row>
    <row r="26" spans="1:9" x14ac:dyDescent="0.2">
      <c r="A26" s="54">
        <v>25</v>
      </c>
      <c r="B26" s="9" t="s">
        <v>134</v>
      </c>
      <c r="C26" s="9">
        <v>2302180023</v>
      </c>
      <c r="D26" s="10">
        <v>3.87</v>
      </c>
      <c r="E26" s="9">
        <v>387</v>
      </c>
      <c r="F26" s="10">
        <v>89.01</v>
      </c>
      <c r="G26" s="9" t="s">
        <v>1</v>
      </c>
      <c r="H26" s="9" t="s">
        <v>7</v>
      </c>
      <c r="I26" s="9" t="s">
        <v>8</v>
      </c>
    </row>
    <row r="27" spans="1:9" x14ac:dyDescent="0.2">
      <c r="A27" s="54">
        <v>26</v>
      </c>
      <c r="B27" s="9" t="s">
        <v>248</v>
      </c>
      <c r="C27" s="9">
        <v>2302180108</v>
      </c>
      <c r="D27" s="10">
        <v>3.91</v>
      </c>
      <c r="E27" s="9">
        <v>379</v>
      </c>
      <c r="F27" s="10">
        <v>88.97</v>
      </c>
      <c r="G27" s="9" t="s">
        <v>1</v>
      </c>
      <c r="H27" s="9" t="s">
        <v>7</v>
      </c>
      <c r="I27" s="9" t="s">
        <v>11</v>
      </c>
    </row>
    <row r="28" spans="1:9" x14ac:dyDescent="0.2">
      <c r="A28" s="54">
        <v>27</v>
      </c>
      <c r="B28" s="9" t="s">
        <v>33</v>
      </c>
      <c r="C28" s="9">
        <v>2302180173</v>
      </c>
      <c r="D28" s="10">
        <v>3.8</v>
      </c>
      <c r="E28" s="9">
        <v>397</v>
      </c>
      <c r="F28" s="10">
        <v>88.76</v>
      </c>
      <c r="G28" s="9" t="s">
        <v>1</v>
      </c>
      <c r="H28" s="9" t="s">
        <v>7</v>
      </c>
      <c r="I28" s="9" t="s">
        <v>6</v>
      </c>
    </row>
    <row r="29" spans="1:9" x14ac:dyDescent="0.2">
      <c r="A29" s="54">
        <v>28</v>
      </c>
      <c r="B29" s="9" t="s">
        <v>20</v>
      </c>
      <c r="C29" s="9">
        <v>2302180045</v>
      </c>
      <c r="D29" s="10">
        <v>3.75</v>
      </c>
      <c r="E29" s="9">
        <v>406</v>
      </c>
      <c r="F29" s="10">
        <v>88.73</v>
      </c>
      <c r="G29" s="9" t="s">
        <v>1</v>
      </c>
      <c r="H29" s="9" t="s">
        <v>7</v>
      </c>
      <c r="I29" s="9" t="s">
        <v>8</v>
      </c>
    </row>
    <row r="30" spans="1:9" x14ac:dyDescent="0.2">
      <c r="A30" s="54">
        <v>29</v>
      </c>
      <c r="B30" s="9" t="s">
        <v>44</v>
      </c>
      <c r="C30" s="9">
        <v>2302180205</v>
      </c>
      <c r="D30" s="10">
        <v>3.83</v>
      </c>
      <c r="E30" s="9">
        <v>390</v>
      </c>
      <c r="F30" s="10">
        <v>88.65</v>
      </c>
      <c r="G30" s="9" t="s">
        <v>1</v>
      </c>
      <c r="H30" s="9" t="s">
        <v>7</v>
      </c>
      <c r="I30" s="9" t="s">
        <v>11</v>
      </c>
    </row>
    <row r="31" spans="1:9" x14ac:dyDescent="0.2">
      <c r="A31" s="54">
        <v>30</v>
      </c>
      <c r="B31" s="9" t="s">
        <v>204</v>
      </c>
      <c r="C31" s="9">
        <v>2302180100</v>
      </c>
      <c r="D31" s="10">
        <v>3.87</v>
      </c>
      <c r="E31" s="9">
        <v>381</v>
      </c>
      <c r="F31" s="10">
        <v>88.53</v>
      </c>
      <c r="G31" s="9" t="s">
        <v>1</v>
      </c>
      <c r="H31" s="9" t="s">
        <v>7</v>
      </c>
      <c r="I31" s="9" t="s">
        <v>3</v>
      </c>
    </row>
    <row r="32" spans="1:9" x14ac:dyDescent="0.2">
      <c r="A32" s="54">
        <v>31</v>
      </c>
      <c r="B32" s="9" t="s">
        <v>144</v>
      </c>
      <c r="C32" s="9">
        <v>2302180080</v>
      </c>
      <c r="D32" s="10">
        <v>3.8</v>
      </c>
      <c r="E32" s="9">
        <v>394</v>
      </c>
      <c r="F32" s="10">
        <v>88.52</v>
      </c>
      <c r="G32" s="9" t="s">
        <v>1</v>
      </c>
      <c r="H32" s="9" t="s">
        <v>7</v>
      </c>
      <c r="I32" s="9" t="s">
        <v>6</v>
      </c>
    </row>
    <row r="33" spans="1:9" x14ac:dyDescent="0.2">
      <c r="A33" s="54">
        <v>32</v>
      </c>
      <c r="B33" s="9" t="s">
        <v>150</v>
      </c>
      <c r="C33" s="9">
        <v>2302180132</v>
      </c>
      <c r="D33" s="10">
        <v>3.75</v>
      </c>
      <c r="E33" s="9">
        <v>403</v>
      </c>
      <c r="F33" s="10">
        <v>88.49</v>
      </c>
      <c r="G33" s="9" t="s">
        <v>1</v>
      </c>
      <c r="H33" s="9" t="s">
        <v>7</v>
      </c>
      <c r="I33" s="9" t="s">
        <v>8</v>
      </c>
    </row>
    <row r="34" spans="1:9" x14ac:dyDescent="0.2">
      <c r="A34" s="54">
        <v>33</v>
      </c>
      <c r="B34" s="9" t="s">
        <v>111</v>
      </c>
      <c r="C34" s="9">
        <v>2302180228</v>
      </c>
      <c r="D34" s="10">
        <v>3.79</v>
      </c>
      <c r="E34" s="9">
        <v>395</v>
      </c>
      <c r="F34" s="10">
        <v>88.45</v>
      </c>
      <c r="G34" s="9" t="s">
        <v>9</v>
      </c>
      <c r="H34" s="9" t="s">
        <v>1</v>
      </c>
      <c r="I34" s="9" t="s">
        <v>5</v>
      </c>
    </row>
    <row r="35" spans="1:9" x14ac:dyDescent="0.2">
      <c r="A35" s="54">
        <v>34</v>
      </c>
      <c r="B35" s="9" t="s">
        <v>47</v>
      </c>
      <c r="C35" s="9">
        <v>2302180217</v>
      </c>
      <c r="D35" s="10">
        <v>3.7199999999999998</v>
      </c>
      <c r="E35" s="9">
        <v>408</v>
      </c>
      <c r="F35" s="10">
        <v>88.44</v>
      </c>
      <c r="G35" s="9" t="s">
        <v>1</v>
      </c>
      <c r="H35" s="9" t="s">
        <v>7</v>
      </c>
      <c r="I35" s="9" t="s">
        <v>5</v>
      </c>
    </row>
    <row r="36" spans="1:9" x14ac:dyDescent="0.2">
      <c r="A36" s="54">
        <v>35</v>
      </c>
      <c r="B36" s="9" t="s">
        <v>162</v>
      </c>
      <c r="C36" s="9">
        <v>2302180196</v>
      </c>
      <c r="D36" s="10">
        <v>3.82</v>
      </c>
      <c r="E36" s="9">
        <v>388</v>
      </c>
      <c r="F36" s="10">
        <v>88.34</v>
      </c>
      <c r="G36" s="9" t="s">
        <v>1</v>
      </c>
      <c r="H36" s="9" t="s">
        <v>7</v>
      </c>
      <c r="I36" s="9" t="s">
        <v>3</v>
      </c>
    </row>
    <row r="37" spans="1:9" x14ac:dyDescent="0.2">
      <c r="A37" s="54">
        <v>36</v>
      </c>
      <c r="B37" s="9" t="s">
        <v>52</v>
      </c>
      <c r="C37" s="9">
        <v>2302180235</v>
      </c>
      <c r="D37" s="10">
        <v>3.75</v>
      </c>
      <c r="E37" s="9">
        <v>401</v>
      </c>
      <c r="F37" s="10">
        <v>88.33</v>
      </c>
      <c r="G37" s="9" t="s">
        <v>1</v>
      </c>
      <c r="H37" s="9" t="s">
        <v>11</v>
      </c>
      <c r="I37" s="9" t="s">
        <v>7</v>
      </c>
    </row>
    <row r="38" spans="1:9" x14ac:dyDescent="0.2">
      <c r="A38" s="54">
        <v>37</v>
      </c>
      <c r="B38" s="9" t="s">
        <v>171</v>
      </c>
      <c r="C38" s="9">
        <v>2302180112</v>
      </c>
      <c r="D38" s="10">
        <v>3.83</v>
      </c>
      <c r="E38" s="9">
        <v>386</v>
      </c>
      <c r="F38" s="10">
        <v>88.33</v>
      </c>
      <c r="G38" s="9" t="s">
        <v>1</v>
      </c>
      <c r="H38" s="9" t="s">
        <v>3</v>
      </c>
      <c r="I38" s="9" t="s">
        <v>7</v>
      </c>
    </row>
    <row r="39" spans="1:9" x14ac:dyDescent="0.2">
      <c r="A39" s="54">
        <v>38</v>
      </c>
      <c r="B39" s="9" t="s">
        <v>180</v>
      </c>
      <c r="C39" s="9">
        <v>2302180096</v>
      </c>
      <c r="D39" s="10">
        <v>3.86</v>
      </c>
      <c r="E39" s="9">
        <v>380</v>
      </c>
      <c r="F39" s="10">
        <v>88.3</v>
      </c>
      <c r="G39" s="9" t="s">
        <v>1</v>
      </c>
      <c r="H39" s="9" t="s">
        <v>3</v>
      </c>
      <c r="I39" s="9" t="s">
        <v>7</v>
      </c>
    </row>
    <row r="40" spans="1:9" x14ac:dyDescent="0.2">
      <c r="A40" s="54">
        <v>39</v>
      </c>
      <c r="B40" s="9" t="s">
        <v>83</v>
      </c>
      <c r="C40" s="9">
        <v>2302180160</v>
      </c>
      <c r="D40" s="10">
        <v>3.81</v>
      </c>
      <c r="E40" s="9">
        <v>389</v>
      </c>
      <c r="F40" s="10">
        <v>88.27</v>
      </c>
      <c r="G40" s="9" t="s">
        <v>1</v>
      </c>
      <c r="H40" s="9" t="s">
        <v>8</v>
      </c>
      <c r="I40" s="9" t="s">
        <v>12</v>
      </c>
    </row>
    <row r="41" spans="1:9" x14ac:dyDescent="0.2">
      <c r="A41" s="54">
        <v>40</v>
      </c>
      <c r="B41" s="9" t="s">
        <v>113</v>
      </c>
      <c r="C41" s="9">
        <v>2302180240</v>
      </c>
      <c r="D41" s="10">
        <v>3.69</v>
      </c>
      <c r="E41" s="9">
        <v>411</v>
      </c>
      <c r="F41" s="10">
        <v>88.23</v>
      </c>
      <c r="G41" s="9" t="s">
        <v>1</v>
      </c>
      <c r="H41" s="9" t="s">
        <v>7</v>
      </c>
      <c r="I41" s="9" t="s">
        <v>8</v>
      </c>
    </row>
    <row r="42" spans="1:9" x14ac:dyDescent="0.2">
      <c r="A42" s="54">
        <v>41</v>
      </c>
      <c r="B42" s="9" t="s">
        <v>118</v>
      </c>
      <c r="C42" s="9">
        <v>2302180078</v>
      </c>
      <c r="D42" s="10">
        <v>3.67</v>
      </c>
      <c r="E42" s="9">
        <v>414</v>
      </c>
      <c r="F42" s="10">
        <v>88.17</v>
      </c>
      <c r="G42" s="9" t="e">
        <v>#N/A</v>
      </c>
      <c r="H42" s="9" t="e">
        <v>#N/A</v>
      </c>
      <c r="I42" s="9" t="e">
        <v>#N/A</v>
      </c>
    </row>
    <row r="43" spans="1:9" x14ac:dyDescent="0.2">
      <c r="A43" s="54">
        <v>42</v>
      </c>
      <c r="B43" s="9" t="s">
        <v>25</v>
      </c>
      <c r="C43" s="9">
        <v>2302180191</v>
      </c>
      <c r="D43" s="10">
        <v>3.7199999999999998</v>
      </c>
      <c r="E43" s="9">
        <v>403</v>
      </c>
      <c r="F43" s="10">
        <v>88.04</v>
      </c>
      <c r="G43" s="9" t="s">
        <v>7</v>
      </c>
      <c r="H43" s="9" t="s">
        <v>1</v>
      </c>
      <c r="I43" s="9" t="s">
        <v>6</v>
      </c>
    </row>
    <row r="44" spans="1:9" x14ac:dyDescent="0.2">
      <c r="A44" s="54">
        <v>43</v>
      </c>
      <c r="B44" s="9" t="s">
        <v>56</v>
      </c>
      <c r="C44" s="9">
        <v>2302180238</v>
      </c>
      <c r="D44" s="10">
        <v>3.9</v>
      </c>
      <c r="E44" s="9">
        <v>369</v>
      </c>
      <c r="F44" s="10">
        <v>88.02</v>
      </c>
      <c r="G44" s="9" t="s">
        <v>5</v>
      </c>
      <c r="H44" s="9" t="s">
        <v>11</v>
      </c>
      <c r="I44" s="9" t="s">
        <v>9</v>
      </c>
    </row>
    <row r="45" spans="1:9" x14ac:dyDescent="0.2">
      <c r="A45" s="54">
        <v>44</v>
      </c>
      <c r="B45" s="9" t="s">
        <v>226</v>
      </c>
      <c r="C45" s="9">
        <v>2302180145</v>
      </c>
      <c r="D45" s="10">
        <v>3.84</v>
      </c>
      <c r="E45" s="9">
        <v>380</v>
      </c>
      <c r="F45" s="10">
        <v>88</v>
      </c>
      <c r="G45" s="9" t="s">
        <v>1</v>
      </c>
      <c r="H45" s="9" t="s">
        <v>3</v>
      </c>
      <c r="I45" s="9" t="s">
        <v>8</v>
      </c>
    </row>
    <row r="46" spans="1:9" x14ac:dyDescent="0.2">
      <c r="A46" s="54">
        <v>45</v>
      </c>
      <c r="B46" s="9" t="s">
        <v>242</v>
      </c>
      <c r="C46" s="9">
        <v>2302180156</v>
      </c>
      <c r="D46" s="10">
        <v>3.79</v>
      </c>
      <c r="E46" s="9">
        <v>389</v>
      </c>
      <c r="F46" s="10">
        <v>87.97</v>
      </c>
      <c r="G46" s="9" t="s">
        <v>1</v>
      </c>
      <c r="H46" s="9" t="s">
        <v>3</v>
      </c>
      <c r="I46" s="9" t="s">
        <v>6</v>
      </c>
    </row>
    <row r="47" spans="1:9" x14ac:dyDescent="0.2">
      <c r="A47" s="54">
        <v>46</v>
      </c>
      <c r="B47" s="9" t="s">
        <v>117</v>
      </c>
      <c r="C47" s="9">
        <v>2302180121</v>
      </c>
      <c r="D47" s="10">
        <v>3.8</v>
      </c>
      <c r="E47" s="9">
        <v>387</v>
      </c>
      <c r="F47" s="10">
        <v>87.96</v>
      </c>
      <c r="G47" s="9" t="s">
        <v>1</v>
      </c>
      <c r="H47" s="9" t="s">
        <v>3</v>
      </c>
      <c r="I47" s="9" t="s">
        <v>7</v>
      </c>
    </row>
    <row r="48" spans="1:9" x14ac:dyDescent="0.2">
      <c r="A48" s="54">
        <v>47</v>
      </c>
      <c r="B48" s="9" t="s">
        <v>210</v>
      </c>
      <c r="C48" s="9">
        <v>2302180213</v>
      </c>
      <c r="D48" s="10">
        <v>3.7800000000000002</v>
      </c>
      <c r="E48" s="9">
        <v>390</v>
      </c>
      <c r="F48" s="10">
        <v>87.9</v>
      </c>
      <c r="G48" s="9" t="s">
        <v>1</v>
      </c>
      <c r="H48" s="9" t="s">
        <v>3</v>
      </c>
      <c r="I48" s="9" t="s">
        <v>7</v>
      </c>
    </row>
    <row r="49" spans="1:9" x14ac:dyDescent="0.2">
      <c r="A49" s="54">
        <v>48</v>
      </c>
      <c r="B49" s="9" t="s">
        <v>190</v>
      </c>
      <c r="C49" s="9">
        <v>2302180128</v>
      </c>
      <c r="D49" s="10">
        <v>3.81</v>
      </c>
      <c r="E49" s="9">
        <v>384</v>
      </c>
      <c r="F49" s="10">
        <v>87.87</v>
      </c>
      <c r="G49" s="9" t="s">
        <v>1</v>
      </c>
      <c r="H49" s="9" t="s">
        <v>3</v>
      </c>
      <c r="I49" s="9" t="s">
        <v>13</v>
      </c>
    </row>
    <row r="50" spans="1:9" x14ac:dyDescent="0.2">
      <c r="A50" s="54">
        <v>49</v>
      </c>
      <c r="B50" s="9" t="s">
        <v>72</v>
      </c>
      <c r="C50" s="9">
        <v>2302180226</v>
      </c>
      <c r="D50" s="10">
        <v>3.67</v>
      </c>
      <c r="E50" s="9">
        <v>410</v>
      </c>
      <c r="F50" s="10">
        <v>87.85</v>
      </c>
      <c r="G50" s="9" t="s">
        <v>1</v>
      </c>
      <c r="H50" s="9" t="s">
        <v>3</v>
      </c>
      <c r="I50" s="9" t="s">
        <v>9</v>
      </c>
    </row>
    <row r="51" spans="1:9" x14ac:dyDescent="0.2">
      <c r="A51" s="54">
        <v>50</v>
      </c>
      <c r="B51" s="9" t="s">
        <v>53</v>
      </c>
      <c r="C51" s="9">
        <v>2302180232</v>
      </c>
      <c r="D51" s="10">
        <v>3.79</v>
      </c>
      <c r="E51" s="9">
        <v>387</v>
      </c>
      <c r="F51" s="10">
        <v>87.81</v>
      </c>
      <c r="G51" s="9" t="s">
        <v>1</v>
      </c>
      <c r="H51" s="9" t="s">
        <v>9</v>
      </c>
      <c r="I51" s="9" t="s">
        <v>11</v>
      </c>
    </row>
    <row r="52" spans="1:9" x14ac:dyDescent="0.2">
      <c r="A52" s="54">
        <v>51</v>
      </c>
      <c r="B52" s="9" t="s">
        <v>17</v>
      </c>
      <c r="C52" s="9">
        <v>2302180005</v>
      </c>
      <c r="D52" s="10">
        <v>3.7199999999999998</v>
      </c>
      <c r="E52" s="9">
        <v>399</v>
      </c>
      <c r="F52" s="10">
        <v>87.72</v>
      </c>
      <c r="G52" s="9" t="s">
        <v>1</v>
      </c>
      <c r="H52" s="9" t="s">
        <v>3</v>
      </c>
      <c r="I52" s="9" t="s">
        <v>6</v>
      </c>
    </row>
    <row r="53" spans="1:9" x14ac:dyDescent="0.2">
      <c r="A53" s="54">
        <v>52</v>
      </c>
      <c r="B53" s="9" t="s">
        <v>161</v>
      </c>
      <c r="C53" s="9">
        <v>2302180044</v>
      </c>
      <c r="D53" s="10">
        <v>3.66</v>
      </c>
      <c r="E53" s="9">
        <v>410</v>
      </c>
      <c r="F53" s="10">
        <v>87.7</v>
      </c>
      <c r="G53" s="9" t="s">
        <v>7</v>
      </c>
      <c r="H53" s="9" t="s">
        <v>6</v>
      </c>
      <c r="I53" s="9" t="s">
        <v>12</v>
      </c>
    </row>
    <row r="54" spans="1:9" x14ac:dyDescent="0.2">
      <c r="A54" s="54">
        <v>53</v>
      </c>
      <c r="B54" s="9" t="s">
        <v>178</v>
      </c>
      <c r="C54" s="9">
        <v>2302180203</v>
      </c>
      <c r="D54" s="10">
        <v>3.7800000000000002</v>
      </c>
      <c r="E54" s="9">
        <v>387</v>
      </c>
      <c r="F54" s="10">
        <v>87.66</v>
      </c>
      <c r="G54" s="9" t="s">
        <v>1</v>
      </c>
      <c r="H54" s="9" t="s">
        <v>7</v>
      </c>
      <c r="I54" s="9" t="s">
        <v>10</v>
      </c>
    </row>
    <row r="55" spans="1:9" x14ac:dyDescent="0.2">
      <c r="A55" s="54">
        <v>54</v>
      </c>
      <c r="B55" s="9" t="s">
        <v>37</v>
      </c>
      <c r="C55" s="9">
        <v>2302180242</v>
      </c>
      <c r="D55" s="10">
        <v>3.83</v>
      </c>
      <c r="E55" s="9">
        <v>376</v>
      </c>
      <c r="F55" s="10">
        <v>87.53</v>
      </c>
      <c r="G55" s="9" t="s">
        <v>1</v>
      </c>
      <c r="H55" s="9" t="s">
        <v>3</v>
      </c>
      <c r="I55" s="9" t="s">
        <v>8</v>
      </c>
    </row>
    <row r="56" spans="1:9" x14ac:dyDescent="0.2">
      <c r="A56" s="54">
        <v>55</v>
      </c>
      <c r="B56" s="9" t="s">
        <v>217</v>
      </c>
      <c r="C56" s="9">
        <v>2302180155</v>
      </c>
      <c r="D56" s="10">
        <v>3.75</v>
      </c>
      <c r="E56" s="9">
        <v>391</v>
      </c>
      <c r="F56" s="10">
        <v>87.53</v>
      </c>
      <c r="G56" s="9" t="s">
        <v>1</v>
      </c>
      <c r="H56" s="9" t="s">
        <v>8</v>
      </c>
      <c r="I56" s="9" t="s">
        <v>6</v>
      </c>
    </row>
    <row r="57" spans="1:9" x14ac:dyDescent="0.2">
      <c r="A57" s="54">
        <v>56</v>
      </c>
      <c r="B57" s="9" t="s">
        <v>174</v>
      </c>
      <c r="C57" s="9">
        <v>2302180115</v>
      </c>
      <c r="D57" s="10">
        <v>3.81</v>
      </c>
      <c r="E57" s="9">
        <v>379</v>
      </c>
      <c r="F57" s="10">
        <v>87.47</v>
      </c>
      <c r="G57" s="9" t="s">
        <v>1</v>
      </c>
      <c r="H57" s="9" t="s">
        <v>6</v>
      </c>
      <c r="I57" s="9" t="s">
        <v>13</v>
      </c>
    </row>
    <row r="58" spans="1:9" x14ac:dyDescent="0.2">
      <c r="A58" s="54">
        <v>57</v>
      </c>
      <c r="B58" s="9" t="s">
        <v>149</v>
      </c>
      <c r="C58" s="9">
        <v>2302180066</v>
      </c>
      <c r="D58" s="10">
        <v>3.84</v>
      </c>
      <c r="E58" s="9">
        <v>372</v>
      </c>
      <c r="F58" s="10">
        <v>87.36</v>
      </c>
      <c r="G58" s="9" t="s">
        <v>1</v>
      </c>
      <c r="H58" s="9" t="s">
        <v>3</v>
      </c>
      <c r="I58" s="9" t="s">
        <v>7</v>
      </c>
    </row>
    <row r="59" spans="1:9" x14ac:dyDescent="0.2">
      <c r="A59" s="54">
        <v>58</v>
      </c>
      <c r="B59" s="9" t="s">
        <v>229</v>
      </c>
      <c r="C59" s="9">
        <v>2302180230</v>
      </c>
      <c r="D59" s="10">
        <v>3.7199999999999998</v>
      </c>
      <c r="E59" s="9">
        <v>394</v>
      </c>
      <c r="F59" s="10">
        <v>87.32</v>
      </c>
      <c r="G59" s="9" t="s">
        <v>1</v>
      </c>
      <c r="H59" s="9" t="s">
        <v>3</v>
      </c>
      <c r="I59" s="9" t="s">
        <v>11</v>
      </c>
    </row>
    <row r="60" spans="1:9" x14ac:dyDescent="0.2">
      <c r="A60" s="54">
        <v>59</v>
      </c>
      <c r="B60" s="9" t="s">
        <v>158</v>
      </c>
      <c r="C60" s="9">
        <v>2302180057</v>
      </c>
      <c r="D60" s="10">
        <v>3.73</v>
      </c>
      <c r="E60" s="9">
        <v>392</v>
      </c>
      <c r="F60" s="10">
        <v>87.31</v>
      </c>
      <c r="G60" s="9" t="s">
        <v>1</v>
      </c>
      <c r="H60" s="9" t="s">
        <v>3</v>
      </c>
      <c r="I60" s="9" t="s">
        <v>7</v>
      </c>
    </row>
    <row r="61" spans="1:9" x14ac:dyDescent="0.2">
      <c r="A61" s="54">
        <v>60</v>
      </c>
      <c r="B61" s="9" t="s">
        <v>106</v>
      </c>
      <c r="C61" s="9">
        <v>2302180041</v>
      </c>
      <c r="D61" s="10">
        <v>3.92</v>
      </c>
      <c r="E61" s="9">
        <v>356</v>
      </c>
      <c r="F61" s="10">
        <v>87.28</v>
      </c>
      <c r="G61" s="9" t="s">
        <v>1</v>
      </c>
      <c r="H61" s="9" t="s">
        <v>7</v>
      </c>
      <c r="I61" s="9" t="s">
        <v>6</v>
      </c>
    </row>
    <row r="62" spans="1:9" x14ac:dyDescent="0.2">
      <c r="A62" s="54">
        <v>61</v>
      </c>
      <c r="B62" s="9" t="s">
        <v>142</v>
      </c>
      <c r="C62" s="9">
        <v>2302180167</v>
      </c>
      <c r="D62" s="10">
        <v>3.68</v>
      </c>
      <c r="E62" s="9">
        <v>401</v>
      </c>
      <c r="F62" s="10">
        <v>87.28</v>
      </c>
      <c r="G62" s="9" t="s">
        <v>1</v>
      </c>
      <c r="H62" s="9" t="s">
        <v>3</v>
      </c>
      <c r="I62" s="9" t="s">
        <v>7</v>
      </c>
    </row>
    <row r="63" spans="1:9" x14ac:dyDescent="0.2">
      <c r="A63" s="54">
        <v>62</v>
      </c>
      <c r="B63" s="9" t="s">
        <v>216</v>
      </c>
      <c r="C63" s="9">
        <v>2302180113</v>
      </c>
      <c r="D63" s="10">
        <v>3.69</v>
      </c>
      <c r="E63" s="9">
        <v>399</v>
      </c>
      <c r="F63" s="10">
        <v>87.27</v>
      </c>
      <c r="G63" s="9" t="s">
        <v>1</v>
      </c>
      <c r="H63" s="9" t="s">
        <v>3</v>
      </c>
      <c r="I63" s="9" t="s">
        <v>6</v>
      </c>
    </row>
    <row r="64" spans="1:9" x14ac:dyDescent="0.2">
      <c r="A64" s="45">
        <v>63</v>
      </c>
      <c r="B64" s="46" t="s">
        <v>245</v>
      </c>
      <c r="C64" s="46">
        <v>2302180077</v>
      </c>
      <c r="D64" s="47">
        <v>3.86</v>
      </c>
      <c r="E64" s="46">
        <v>367</v>
      </c>
      <c r="F64" s="47">
        <v>87.26</v>
      </c>
      <c r="G64" s="46" t="s">
        <v>1</v>
      </c>
      <c r="H64" s="46" t="s">
        <v>7</v>
      </c>
      <c r="I64" s="46" t="s">
        <v>6</v>
      </c>
    </row>
    <row r="65" spans="1:9" x14ac:dyDescent="0.2">
      <c r="A65" s="45">
        <v>64</v>
      </c>
      <c r="B65" s="46" t="s">
        <v>55</v>
      </c>
      <c r="C65" s="46">
        <v>2302180073</v>
      </c>
      <c r="D65" s="47">
        <v>3.67</v>
      </c>
      <c r="E65" s="46">
        <v>402</v>
      </c>
      <c r="F65" s="47">
        <v>87.21</v>
      </c>
      <c r="G65" s="46" t="s">
        <v>1</v>
      </c>
      <c r="H65" s="46" t="s">
        <v>3</v>
      </c>
      <c r="I65" s="46" t="s">
        <v>6</v>
      </c>
    </row>
    <row r="66" spans="1:9" x14ac:dyDescent="0.2">
      <c r="A66" s="45">
        <v>65</v>
      </c>
      <c r="B66" s="46" t="s">
        <v>94</v>
      </c>
      <c r="C66" s="46">
        <v>2302180068</v>
      </c>
      <c r="D66" s="47">
        <v>3.83</v>
      </c>
      <c r="E66" s="46">
        <v>372</v>
      </c>
      <c r="F66" s="47">
        <v>87.21</v>
      </c>
      <c r="G66" s="46" t="s">
        <v>1</v>
      </c>
      <c r="H66" s="46" t="s">
        <v>7</v>
      </c>
      <c r="I66" s="46" t="s">
        <v>6</v>
      </c>
    </row>
    <row r="67" spans="1:9" x14ac:dyDescent="0.2">
      <c r="A67" s="45">
        <v>66</v>
      </c>
      <c r="B67" s="46" t="s">
        <v>41</v>
      </c>
      <c r="C67" s="46">
        <v>2302180195</v>
      </c>
      <c r="D67" s="47">
        <v>3.77</v>
      </c>
      <c r="E67" s="46">
        <v>383</v>
      </c>
      <c r="F67" s="47">
        <v>87.19</v>
      </c>
      <c r="G67" s="46" t="s">
        <v>1</v>
      </c>
      <c r="H67" s="46" t="s">
        <v>7</v>
      </c>
      <c r="I67" s="46" t="s">
        <v>5</v>
      </c>
    </row>
    <row r="68" spans="1:9" x14ac:dyDescent="0.2">
      <c r="A68" s="45">
        <v>67</v>
      </c>
      <c r="B68" s="46" t="s">
        <v>154</v>
      </c>
      <c r="C68" s="46">
        <v>2302180065</v>
      </c>
      <c r="D68" s="47">
        <v>3.66</v>
      </c>
      <c r="E68" s="46">
        <v>403</v>
      </c>
      <c r="F68" s="47">
        <v>87.14</v>
      </c>
      <c r="G68" s="46" t="s">
        <v>1</v>
      </c>
      <c r="H68" s="46" t="s">
        <v>7</v>
      </c>
      <c r="I68" s="46" t="s">
        <v>3</v>
      </c>
    </row>
    <row r="69" spans="1:9" x14ac:dyDescent="0.2">
      <c r="A69" s="45">
        <v>68</v>
      </c>
      <c r="B69" s="46" t="s">
        <v>188</v>
      </c>
      <c r="C69" s="46">
        <v>2302180062</v>
      </c>
      <c r="D69" s="47">
        <v>3.77</v>
      </c>
      <c r="E69" s="46">
        <v>382</v>
      </c>
      <c r="F69" s="47">
        <v>87.11</v>
      </c>
      <c r="G69" s="46" t="s">
        <v>1</v>
      </c>
      <c r="H69" s="46" t="s">
        <v>7</v>
      </c>
      <c r="I69" s="46" t="s">
        <v>6</v>
      </c>
    </row>
    <row r="70" spans="1:9" x14ac:dyDescent="0.2">
      <c r="A70" s="45">
        <v>69</v>
      </c>
      <c r="B70" s="46" t="s">
        <v>206</v>
      </c>
      <c r="C70" s="46">
        <v>2302180089</v>
      </c>
      <c r="D70" s="47">
        <v>3.7</v>
      </c>
      <c r="E70" s="46">
        <v>395</v>
      </c>
      <c r="F70" s="47">
        <v>87.1</v>
      </c>
      <c r="G70" s="46" t="s">
        <v>1</v>
      </c>
      <c r="H70" s="46" t="s">
        <v>7</v>
      </c>
      <c r="I70" s="46" t="s">
        <v>8</v>
      </c>
    </row>
    <row r="71" spans="1:9" x14ac:dyDescent="0.2">
      <c r="A71" s="45">
        <v>70</v>
      </c>
      <c r="B71" s="46" t="s">
        <v>112</v>
      </c>
      <c r="C71" s="46">
        <v>2302180081</v>
      </c>
      <c r="D71" s="47">
        <v>3.73</v>
      </c>
      <c r="E71" s="46">
        <v>389</v>
      </c>
      <c r="F71" s="47">
        <v>87.07</v>
      </c>
      <c r="G71" s="46" t="s">
        <v>1</v>
      </c>
      <c r="H71" s="46" t="s">
        <v>7</v>
      </c>
      <c r="I71" s="46" t="s">
        <v>6</v>
      </c>
    </row>
    <row r="72" spans="1:9" x14ac:dyDescent="0.2">
      <c r="A72" s="45">
        <v>71</v>
      </c>
      <c r="B72" s="46" t="s">
        <v>76</v>
      </c>
      <c r="C72" s="46">
        <v>2302180180</v>
      </c>
      <c r="D72" s="47">
        <v>3.71</v>
      </c>
      <c r="E72" s="46">
        <v>392</v>
      </c>
      <c r="F72" s="47">
        <v>87.01</v>
      </c>
      <c r="G72" s="46" t="s">
        <v>1</v>
      </c>
      <c r="H72" s="46" t="s">
        <v>7</v>
      </c>
      <c r="I72" s="46" t="s">
        <v>3</v>
      </c>
    </row>
    <row r="73" spans="1:9" x14ac:dyDescent="0.2">
      <c r="A73" s="45">
        <v>72</v>
      </c>
      <c r="B73" s="46" t="s">
        <v>200</v>
      </c>
      <c r="C73" s="46">
        <v>2302180006</v>
      </c>
      <c r="D73" s="47">
        <v>3.82</v>
      </c>
      <c r="E73" s="46">
        <v>371</v>
      </c>
      <c r="F73" s="47">
        <v>86.98</v>
      </c>
      <c r="G73" s="46" t="s">
        <v>1</v>
      </c>
      <c r="H73" s="46" t="s">
        <v>3</v>
      </c>
      <c r="I73" s="46" t="s">
        <v>7</v>
      </c>
    </row>
    <row r="74" spans="1:9" x14ac:dyDescent="0.2">
      <c r="A74" s="45">
        <v>73</v>
      </c>
      <c r="B74" s="46" t="s">
        <v>62</v>
      </c>
      <c r="C74" s="46">
        <v>2302180172</v>
      </c>
      <c r="D74" s="47">
        <v>3.8</v>
      </c>
      <c r="E74" s="46">
        <v>374</v>
      </c>
      <c r="F74" s="47">
        <v>86.92</v>
      </c>
      <c r="G74" s="46" t="s">
        <v>7</v>
      </c>
      <c r="H74" s="46" t="s">
        <v>1</v>
      </c>
      <c r="I74" s="46" t="s">
        <v>6</v>
      </c>
    </row>
    <row r="75" spans="1:9" x14ac:dyDescent="0.2">
      <c r="A75" s="45">
        <v>74</v>
      </c>
      <c r="B75" s="46" t="s">
        <v>238</v>
      </c>
      <c r="C75" s="46">
        <v>2302180107</v>
      </c>
      <c r="D75" s="47">
        <v>3.68</v>
      </c>
      <c r="E75" s="46">
        <v>396</v>
      </c>
      <c r="F75" s="47">
        <v>86.88</v>
      </c>
      <c r="G75" s="46" t="s">
        <v>1</v>
      </c>
      <c r="H75" s="46" t="s">
        <v>7</v>
      </c>
      <c r="I75" s="46" t="s">
        <v>13</v>
      </c>
    </row>
    <row r="76" spans="1:9" x14ac:dyDescent="0.2">
      <c r="A76" s="45">
        <v>75</v>
      </c>
      <c r="B76" s="46" t="s">
        <v>101</v>
      </c>
      <c r="C76" s="46">
        <v>2302180123</v>
      </c>
      <c r="D76" s="47">
        <v>3.7199999999999998</v>
      </c>
      <c r="E76" s="46">
        <v>388</v>
      </c>
      <c r="F76" s="47">
        <v>86.84</v>
      </c>
      <c r="G76" s="46" t="s">
        <v>1</v>
      </c>
      <c r="H76" s="46" t="s">
        <v>3</v>
      </c>
      <c r="I76" s="46" t="s">
        <v>7</v>
      </c>
    </row>
    <row r="77" spans="1:9" x14ac:dyDescent="0.2">
      <c r="A77" s="45">
        <v>76</v>
      </c>
      <c r="B77" s="46" t="s">
        <v>228</v>
      </c>
      <c r="C77" s="46">
        <v>2302180075</v>
      </c>
      <c r="D77" s="47">
        <v>3.86</v>
      </c>
      <c r="E77" s="46">
        <v>361</v>
      </c>
      <c r="F77" s="47">
        <v>86.78</v>
      </c>
      <c r="G77" s="46" t="s">
        <v>1</v>
      </c>
      <c r="H77" s="46" t="s">
        <v>3</v>
      </c>
      <c r="I77" s="46" t="s">
        <v>7</v>
      </c>
    </row>
    <row r="78" spans="1:9" x14ac:dyDescent="0.2">
      <c r="A78" s="45">
        <v>77</v>
      </c>
      <c r="B78" s="46" t="s">
        <v>28</v>
      </c>
      <c r="C78" s="46">
        <v>2302180003</v>
      </c>
      <c r="D78" s="47">
        <v>3.59</v>
      </c>
      <c r="E78" s="46">
        <v>411</v>
      </c>
      <c r="F78" s="47">
        <v>86.73</v>
      </c>
      <c r="G78" s="46" t="s">
        <v>1</v>
      </c>
      <c r="H78" s="46" t="s">
        <v>7</v>
      </c>
      <c r="I78" s="46" t="s">
        <v>6</v>
      </c>
    </row>
    <row r="79" spans="1:9" x14ac:dyDescent="0.2">
      <c r="A79" s="45">
        <v>78</v>
      </c>
      <c r="B79" s="46" t="s">
        <v>105</v>
      </c>
      <c r="C79" s="46">
        <v>2302180046</v>
      </c>
      <c r="D79" s="47">
        <v>3.67</v>
      </c>
      <c r="E79" s="46">
        <v>396</v>
      </c>
      <c r="F79" s="47">
        <v>86.73</v>
      </c>
      <c r="G79" s="46" t="s">
        <v>1</v>
      </c>
      <c r="H79" s="46" t="s">
        <v>7</v>
      </c>
      <c r="I79" s="46" t="s">
        <v>13</v>
      </c>
    </row>
    <row r="80" spans="1:9" x14ac:dyDescent="0.2">
      <c r="A80" s="45">
        <v>79</v>
      </c>
      <c r="B80" s="46" t="s">
        <v>131</v>
      </c>
      <c r="C80" s="46">
        <v>2302180056</v>
      </c>
      <c r="D80" s="47">
        <v>3.76</v>
      </c>
      <c r="E80" s="46">
        <v>379</v>
      </c>
      <c r="F80" s="47">
        <v>86.72</v>
      </c>
      <c r="G80" s="46" t="s">
        <v>7</v>
      </c>
      <c r="H80" s="46" t="s">
        <v>6</v>
      </c>
      <c r="I80" s="46" t="s">
        <v>3</v>
      </c>
    </row>
    <row r="81" spans="1:9" x14ac:dyDescent="0.2">
      <c r="A81" s="45">
        <v>80</v>
      </c>
      <c r="B81" s="46" t="s">
        <v>91</v>
      </c>
      <c r="C81" s="46">
        <v>2302180151</v>
      </c>
      <c r="D81" s="47">
        <v>3.69</v>
      </c>
      <c r="E81" s="46">
        <v>392</v>
      </c>
      <c r="F81" s="47">
        <v>86.71</v>
      </c>
      <c r="G81" s="46" t="s">
        <v>1</v>
      </c>
      <c r="H81" s="46" t="s">
        <v>3</v>
      </c>
      <c r="I81" s="46" t="s">
        <v>8</v>
      </c>
    </row>
    <row r="82" spans="1:9" x14ac:dyDescent="0.2">
      <c r="A82" s="45">
        <v>81</v>
      </c>
      <c r="B82" s="46" t="s">
        <v>146</v>
      </c>
      <c r="C82" s="46">
        <v>2302180225</v>
      </c>
      <c r="D82" s="47">
        <v>3.7</v>
      </c>
      <c r="E82" s="46">
        <v>390</v>
      </c>
      <c r="F82" s="47">
        <v>86.7</v>
      </c>
      <c r="G82" s="46" t="s">
        <v>1</v>
      </c>
      <c r="H82" s="46" t="s">
        <v>3</v>
      </c>
      <c r="I82" s="46" t="s">
        <v>7</v>
      </c>
    </row>
    <row r="83" spans="1:9" x14ac:dyDescent="0.2">
      <c r="A83" s="45">
        <v>82</v>
      </c>
      <c r="B83" s="46" t="s">
        <v>202</v>
      </c>
      <c r="C83" s="46">
        <v>2302180082</v>
      </c>
      <c r="D83" s="47">
        <v>3.71</v>
      </c>
      <c r="E83" s="46">
        <v>387</v>
      </c>
      <c r="F83" s="47">
        <v>86.61</v>
      </c>
      <c r="G83" s="46" t="s">
        <v>1</v>
      </c>
      <c r="H83" s="46" t="s">
        <v>3</v>
      </c>
      <c r="I83" s="46" t="s">
        <v>7</v>
      </c>
    </row>
    <row r="84" spans="1:9" x14ac:dyDescent="0.2">
      <c r="A84" s="45">
        <v>83</v>
      </c>
      <c r="B84" s="46" t="s">
        <v>16</v>
      </c>
      <c r="C84" s="46">
        <v>2302180099</v>
      </c>
      <c r="D84" s="47">
        <v>3.8</v>
      </c>
      <c r="E84" s="46">
        <v>370</v>
      </c>
      <c r="F84" s="47">
        <v>86.6</v>
      </c>
      <c r="G84" s="46" t="s">
        <v>1</v>
      </c>
      <c r="H84" s="46" t="s">
        <v>3</v>
      </c>
      <c r="I84" s="46" t="s">
        <v>13</v>
      </c>
    </row>
    <row r="85" spans="1:9" x14ac:dyDescent="0.2">
      <c r="A85" s="45">
        <v>84</v>
      </c>
      <c r="B85" s="46" t="s">
        <v>126</v>
      </c>
      <c r="C85" s="46">
        <v>2302180140</v>
      </c>
      <c r="D85" s="47">
        <v>3.74</v>
      </c>
      <c r="E85" s="46">
        <v>381</v>
      </c>
      <c r="F85" s="47">
        <v>86.58</v>
      </c>
      <c r="G85" s="46" t="s">
        <v>1</v>
      </c>
      <c r="H85" s="46" t="s">
        <v>3</v>
      </c>
      <c r="I85" s="46" t="s">
        <v>7</v>
      </c>
    </row>
    <row r="86" spans="1:9" x14ac:dyDescent="0.2">
      <c r="A86" s="45">
        <v>85</v>
      </c>
      <c r="B86" s="46" t="s">
        <v>135</v>
      </c>
      <c r="C86" s="46">
        <v>2302180149</v>
      </c>
      <c r="D86" s="47">
        <v>3.77</v>
      </c>
      <c r="E86" s="46">
        <v>375</v>
      </c>
      <c r="F86" s="47">
        <v>86.55</v>
      </c>
      <c r="G86" s="46" t="s">
        <v>10</v>
      </c>
      <c r="H86" s="46" t="s">
        <v>1</v>
      </c>
      <c r="I86" s="46" t="s">
        <v>7</v>
      </c>
    </row>
    <row r="87" spans="1:9" x14ac:dyDescent="0.2">
      <c r="A87" s="45">
        <v>86</v>
      </c>
      <c r="B87" s="46" t="s">
        <v>75</v>
      </c>
      <c r="C87" s="46">
        <v>2302180186</v>
      </c>
      <c r="D87" s="47">
        <v>3.79</v>
      </c>
      <c r="E87" s="46">
        <v>371</v>
      </c>
      <c r="F87" s="47">
        <v>86.53</v>
      </c>
      <c r="G87" s="46" t="s">
        <v>1</v>
      </c>
      <c r="H87" s="46" t="s">
        <v>7</v>
      </c>
      <c r="I87" s="46" t="s">
        <v>6</v>
      </c>
    </row>
    <row r="88" spans="1:9" x14ac:dyDescent="0.2">
      <c r="A88" s="45">
        <v>87</v>
      </c>
      <c r="B88" s="46" t="s">
        <v>23</v>
      </c>
      <c r="C88" s="46">
        <v>2302180101</v>
      </c>
      <c r="D88" s="47">
        <v>3.8</v>
      </c>
      <c r="E88" s="46">
        <v>369</v>
      </c>
      <c r="F88" s="47">
        <v>86.52</v>
      </c>
      <c r="G88" s="46" t="s">
        <v>1</v>
      </c>
      <c r="H88" s="46" t="s">
        <v>3</v>
      </c>
      <c r="I88" s="46" t="s">
        <v>7</v>
      </c>
    </row>
    <row r="89" spans="1:9" x14ac:dyDescent="0.2">
      <c r="A89" s="45">
        <v>88</v>
      </c>
      <c r="B89" s="46" t="s">
        <v>73</v>
      </c>
      <c r="C89" s="46">
        <v>2302180211</v>
      </c>
      <c r="D89" s="47">
        <v>3.82</v>
      </c>
      <c r="E89" s="46">
        <v>365</v>
      </c>
      <c r="F89" s="47">
        <v>86.5</v>
      </c>
      <c r="G89" s="46" t="s">
        <v>1</v>
      </c>
      <c r="H89" s="46" t="s">
        <v>3</v>
      </c>
      <c r="I89" s="46" t="s">
        <v>12</v>
      </c>
    </row>
    <row r="90" spans="1:9" x14ac:dyDescent="0.2">
      <c r="A90" s="45">
        <v>89</v>
      </c>
      <c r="B90" s="46" t="s">
        <v>168</v>
      </c>
      <c r="C90" s="46">
        <v>2302180010</v>
      </c>
      <c r="D90" s="47">
        <v>3.76</v>
      </c>
      <c r="E90" s="46">
        <v>375</v>
      </c>
      <c r="F90" s="47">
        <v>86.4</v>
      </c>
      <c r="G90" s="46" t="s">
        <v>1</v>
      </c>
      <c r="H90" s="46" t="s">
        <v>3</v>
      </c>
      <c r="I90" s="46" t="s">
        <v>7</v>
      </c>
    </row>
    <row r="91" spans="1:9" x14ac:dyDescent="0.2">
      <c r="A91" s="45">
        <v>90</v>
      </c>
      <c r="B91" s="46" t="s">
        <v>218</v>
      </c>
      <c r="C91" s="46">
        <v>2302180147</v>
      </c>
      <c r="D91" s="47">
        <v>3.76</v>
      </c>
      <c r="E91" s="46">
        <v>375</v>
      </c>
      <c r="F91" s="47">
        <v>86.4</v>
      </c>
      <c r="G91" s="46" t="s">
        <v>1</v>
      </c>
      <c r="H91" s="46" t="s">
        <v>7</v>
      </c>
      <c r="I91" s="46" t="s">
        <v>6</v>
      </c>
    </row>
    <row r="92" spans="1:9" x14ac:dyDescent="0.2">
      <c r="A92" s="45">
        <v>91</v>
      </c>
      <c r="B92" s="46" t="s">
        <v>145</v>
      </c>
      <c r="C92" s="46">
        <v>2302180060</v>
      </c>
      <c r="D92" s="47">
        <v>3.62</v>
      </c>
      <c r="E92" s="46">
        <v>401</v>
      </c>
      <c r="F92" s="47">
        <v>86.38</v>
      </c>
      <c r="G92" s="46" t="s">
        <v>1</v>
      </c>
      <c r="H92" s="46" t="s">
        <v>7</v>
      </c>
      <c r="I92" s="46" t="s">
        <v>9</v>
      </c>
    </row>
    <row r="93" spans="1:9" x14ac:dyDescent="0.2">
      <c r="A93" s="45">
        <v>92</v>
      </c>
      <c r="B93" s="46" t="s">
        <v>45</v>
      </c>
      <c r="C93" s="46">
        <v>2302180072</v>
      </c>
      <c r="D93" s="47">
        <v>3.7199999999999998</v>
      </c>
      <c r="E93" s="46">
        <v>382</v>
      </c>
      <c r="F93" s="47">
        <v>86.36</v>
      </c>
      <c r="G93" s="46" t="s">
        <v>1</v>
      </c>
      <c r="H93" s="46" t="s">
        <v>3</v>
      </c>
      <c r="I93" s="46" t="s">
        <v>7</v>
      </c>
    </row>
    <row r="94" spans="1:9" x14ac:dyDescent="0.2">
      <c r="A94" s="45">
        <v>93</v>
      </c>
      <c r="B94" s="46" t="s">
        <v>209</v>
      </c>
      <c r="C94" s="46">
        <v>2302180218</v>
      </c>
      <c r="D94" s="47">
        <v>3.73</v>
      </c>
      <c r="E94" s="46">
        <v>380</v>
      </c>
      <c r="F94" s="47">
        <v>86.35</v>
      </c>
      <c r="G94" s="46" t="s">
        <v>1</v>
      </c>
      <c r="H94" s="46" t="s">
        <v>6</v>
      </c>
      <c r="I94" s="46" t="s">
        <v>5</v>
      </c>
    </row>
    <row r="95" spans="1:9" x14ac:dyDescent="0.2">
      <c r="A95" s="45">
        <v>94</v>
      </c>
      <c r="B95" s="46" t="s">
        <v>213</v>
      </c>
      <c r="C95" s="46">
        <v>2302180019</v>
      </c>
      <c r="D95" s="47">
        <v>3.73</v>
      </c>
      <c r="E95" s="46">
        <v>380</v>
      </c>
      <c r="F95" s="47">
        <v>86.35</v>
      </c>
      <c r="G95" s="46" t="s">
        <v>1</v>
      </c>
      <c r="H95" s="46" t="s">
        <v>3</v>
      </c>
      <c r="I95" s="46" t="s">
        <v>10</v>
      </c>
    </row>
    <row r="96" spans="1:9" x14ac:dyDescent="0.2">
      <c r="A96" s="45">
        <v>95</v>
      </c>
      <c r="B96" s="46" t="s">
        <v>234</v>
      </c>
      <c r="C96" s="46">
        <v>2302180071</v>
      </c>
      <c r="D96" s="47">
        <v>3.6</v>
      </c>
      <c r="E96" s="46">
        <v>404</v>
      </c>
      <c r="F96" s="47">
        <v>86.32</v>
      </c>
      <c r="G96" s="46" t="s">
        <v>1</v>
      </c>
      <c r="H96" s="46" t="s">
        <v>3</v>
      </c>
      <c r="I96" s="46" t="s">
        <v>7</v>
      </c>
    </row>
    <row r="97" spans="1:9" x14ac:dyDescent="0.2">
      <c r="A97" s="45">
        <v>96</v>
      </c>
      <c r="B97" s="46" t="s">
        <v>231</v>
      </c>
      <c r="C97" s="46">
        <v>2302180087</v>
      </c>
      <c r="D97" s="47">
        <v>3.7</v>
      </c>
      <c r="E97" s="46">
        <v>385</v>
      </c>
      <c r="F97" s="47">
        <v>86.3</v>
      </c>
      <c r="G97" s="46" t="s">
        <v>7</v>
      </c>
      <c r="H97" s="46" t="s">
        <v>6</v>
      </c>
      <c r="I97" s="46" t="s">
        <v>11</v>
      </c>
    </row>
    <row r="98" spans="1:9" x14ac:dyDescent="0.2">
      <c r="A98" s="45">
        <v>97</v>
      </c>
      <c r="B98" s="46" t="s">
        <v>163</v>
      </c>
      <c r="C98" s="46">
        <v>2302180029</v>
      </c>
      <c r="D98" s="47">
        <v>3.8</v>
      </c>
      <c r="E98" s="46">
        <v>366</v>
      </c>
      <c r="F98" s="47">
        <v>86.28</v>
      </c>
      <c r="G98" s="46" t="s">
        <v>1</v>
      </c>
      <c r="H98" s="46" t="s">
        <v>7</v>
      </c>
      <c r="I98" s="46" t="s">
        <v>3</v>
      </c>
    </row>
    <row r="99" spans="1:9" x14ac:dyDescent="0.2">
      <c r="A99" s="45">
        <v>98</v>
      </c>
      <c r="B99" s="46" t="s">
        <v>241</v>
      </c>
      <c r="C99" s="46">
        <v>2302180102</v>
      </c>
      <c r="D99" s="47">
        <v>3.64</v>
      </c>
      <c r="E99" s="46">
        <v>396</v>
      </c>
      <c r="F99" s="47">
        <v>86.28</v>
      </c>
      <c r="G99" s="46" t="s">
        <v>1</v>
      </c>
      <c r="H99" s="46" t="s">
        <v>7</v>
      </c>
      <c r="I99" s="46" t="s">
        <v>11</v>
      </c>
    </row>
    <row r="100" spans="1:9" x14ac:dyDescent="0.2">
      <c r="A100" s="45">
        <v>99</v>
      </c>
      <c r="B100" s="46" t="s">
        <v>225</v>
      </c>
      <c r="C100" s="46">
        <v>2302180114</v>
      </c>
      <c r="D100" s="47">
        <v>3.69</v>
      </c>
      <c r="E100" s="46">
        <v>386</v>
      </c>
      <c r="F100" s="47">
        <v>86.23</v>
      </c>
      <c r="G100" s="46" t="s">
        <v>1</v>
      </c>
      <c r="H100" s="46" t="s">
        <v>3</v>
      </c>
      <c r="I100" s="46" t="s">
        <v>6</v>
      </c>
    </row>
    <row r="101" spans="1:9" x14ac:dyDescent="0.2">
      <c r="A101" s="45">
        <v>100</v>
      </c>
      <c r="B101" s="46" t="s">
        <v>114</v>
      </c>
      <c r="C101" s="46">
        <v>2302180039</v>
      </c>
      <c r="D101" s="47">
        <v>3.6</v>
      </c>
      <c r="E101" s="46">
        <v>401</v>
      </c>
      <c r="F101" s="47">
        <v>86.08</v>
      </c>
      <c r="G101" s="46" t="e">
        <v>#N/A</v>
      </c>
      <c r="H101" s="46" t="e">
        <v>#N/A</v>
      </c>
      <c r="I101" s="46" t="e">
        <v>#N/A</v>
      </c>
    </row>
    <row r="102" spans="1:9" x14ac:dyDescent="0.2">
      <c r="A102" s="45">
        <v>101</v>
      </c>
      <c r="B102" s="46" t="s">
        <v>80</v>
      </c>
      <c r="C102" s="46">
        <v>2302180189</v>
      </c>
      <c r="D102" s="47">
        <v>3.61</v>
      </c>
      <c r="E102" s="46">
        <v>399</v>
      </c>
      <c r="F102" s="47">
        <v>86.07</v>
      </c>
      <c r="G102" s="46" t="s">
        <v>1</v>
      </c>
      <c r="H102" s="46" t="s">
        <v>7</v>
      </c>
      <c r="I102" s="46" t="s">
        <v>3</v>
      </c>
    </row>
    <row r="103" spans="1:9" x14ac:dyDescent="0.2">
      <c r="A103" s="45">
        <v>102</v>
      </c>
      <c r="B103" s="46" t="s">
        <v>100</v>
      </c>
      <c r="C103" s="46">
        <v>2302180204</v>
      </c>
      <c r="D103" s="47">
        <v>3.64</v>
      </c>
      <c r="E103" s="46">
        <v>393</v>
      </c>
      <c r="F103" s="47">
        <v>86.04</v>
      </c>
      <c r="G103" s="46" t="s">
        <v>1</v>
      </c>
      <c r="H103" s="46" t="s">
        <v>3</v>
      </c>
      <c r="I103" s="46" t="s">
        <v>5</v>
      </c>
    </row>
    <row r="104" spans="1:9" x14ac:dyDescent="0.2">
      <c r="A104" s="45">
        <v>103</v>
      </c>
      <c r="B104" s="46" t="s">
        <v>138</v>
      </c>
      <c r="C104" s="46">
        <v>2302180192</v>
      </c>
      <c r="D104" s="47">
        <v>3.73</v>
      </c>
      <c r="E104" s="46">
        <v>376</v>
      </c>
      <c r="F104" s="47">
        <v>86.03</v>
      </c>
      <c r="G104" s="46" t="s">
        <v>1</v>
      </c>
      <c r="H104" s="46" t="s">
        <v>7</v>
      </c>
      <c r="I104" s="46" t="s">
        <v>3</v>
      </c>
    </row>
    <row r="105" spans="1:9" x14ac:dyDescent="0.2">
      <c r="A105" s="45">
        <v>104</v>
      </c>
      <c r="B105" s="46" t="s">
        <v>191</v>
      </c>
      <c r="C105" s="46">
        <v>2302180244</v>
      </c>
      <c r="D105" s="47">
        <v>3.54</v>
      </c>
      <c r="E105" s="46">
        <v>411</v>
      </c>
      <c r="F105" s="47">
        <v>85.98</v>
      </c>
      <c r="G105" s="46" t="s">
        <v>13</v>
      </c>
      <c r="H105" s="46" t="s">
        <v>1</v>
      </c>
      <c r="I105" s="46" t="s">
        <v>3</v>
      </c>
    </row>
    <row r="106" spans="1:9" x14ac:dyDescent="0.2">
      <c r="A106" s="45">
        <v>105</v>
      </c>
      <c r="B106" s="46" t="s">
        <v>160</v>
      </c>
      <c r="C106" s="46">
        <v>2302180141</v>
      </c>
      <c r="D106" s="47">
        <v>3.81</v>
      </c>
      <c r="E106" s="46">
        <v>360</v>
      </c>
      <c r="F106" s="47">
        <v>85.95</v>
      </c>
      <c r="G106" s="46" t="s">
        <v>1</v>
      </c>
      <c r="H106" s="46" t="s">
        <v>3</v>
      </c>
      <c r="I106" s="46" t="s">
        <v>10</v>
      </c>
    </row>
    <row r="107" spans="1:9" x14ac:dyDescent="0.2">
      <c r="A107" s="45">
        <v>106</v>
      </c>
      <c r="B107" s="46" t="s">
        <v>38</v>
      </c>
      <c r="C107" s="46">
        <v>2302180031</v>
      </c>
      <c r="D107" s="47">
        <v>3.66</v>
      </c>
      <c r="E107" s="46">
        <v>388</v>
      </c>
      <c r="F107" s="47">
        <v>85.94</v>
      </c>
      <c r="G107" s="46" t="s">
        <v>1</v>
      </c>
      <c r="H107" s="46" t="s">
        <v>3</v>
      </c>
      <c r="I107" s="46" t="s">
        <v>7</v>
      </c>
    </row>
    <row r="108" spans="1:9" x14ac:dyDescent="0.2">
      <c r="A108" s="45">
        <v>107</v>
      </c>
      <c r="B108" s="46" t="s">
        <v>65</v>
      </c>
      <c r="C108" s="46">
        <v>2302180042</v>
      </c>
      <c r="D108" s="47">
        <v>3.75</v>
      </c>
      <c r="E108" s="46">
        <v>371</v>
      </c>
      <c r="F108" s="47">
        <v>85.93</v>
      </c>
      <c r="G108" s="46" t="s">
        <v>1</v>
      </c>
      <c r="H108" s="46" t="s">
        <v>3</v>
      </c>
      <c r="I108" s="46" t="s">
        <v>7</v>
      </c>
    </row>
    <row r="109" spans="1:9" x14ac:dyDescent="0.2">
      <c r="A109" s="45">
        <v>108</v>
      </c>
      <c r="B109" s="46" t="s">
        <v>36</v>
      </c>
      <c r="C109" s="46">
        <v>2302180148</v>
      </c>
      <c r="D109" s="47">
        <v>3.68</v>
      </c>
      <c r="E109" s="46">
        <v>384</v>
      </c>
      <c r="F109" s="47">
        <v>85.92</v>
      </c>
      <c r="G109" s="46" t="s">
        <v>1</v>
      </c>
      <c r="H109" s="46" t="s">
        <v>3</v>
      </c>
      <c r="I109" s="46" t="s">
        <v>6</v>
      </c>
    </row>
    <row r="110" spans="1:9" x14ac:dyDescent="0.2">
      <c r="A110" s="45">
        <v>109</v>
      </c>
      <c r="B110" s="46" t="s">
        <v>143</v>
      </c>
      <c r="C110" s="46">
        <v>2302180118</v>
      </c>
      <c r="D110" s="47">
        <v>3.61</v>
      </c>
      <c r="E110" s="46">
        <v>397</v>
      </c>
      <c r="F110" s="47">
        <v>85.91</v>
      </c>
      <c r="G110" s="46" t="s">
        <v>1</v>
      </c>
      <c r="H110" s="46" t="s">
        <v>13</v>
      </c>
      <c r="I110" s="46" t="s">
        <v>7</v>
      </c>
    </row>
    <row r="111" spans="1:9" x14ac:dyDescent="0.2">
      <c r="A111" s="45">
        <v>110</v>
      </c>
      <c r="B111" s="46" t="s">
        <v>230</v>
      </c>
      <c r="C111" s="46">
        <v>2302180143</v>
      </c>
      <c r="D111" s="47">
        <v>3.77</v>
      </c>
      <c r="E111" s="46">
        <v>367</v>
      </c>
      <c r="F111" s="47">
        <v>85.91</v>
      </c>
      <c r="G111" s="46" t="s">
        <v>1</v>
      </c>
      <c r="H111" s="46" t="s">
        <v>3</v>
      </c>
      <c r="I111" s="46" t="s">
        <v>8</v>
      </c>
    </row>
    <row r="112" spans="1:9" x14ac:dyDescent="0.2">
      <c r="A112" s="45">
        <v>111</v>
      </c>
      <c r="B112" s="46" t="s">
        <v>88</v>
      </c>
      <c r="C112" s="46">
        <v>2302180245</v>
      </c>
      <c r="D112" s="47">
        <v>3.75</v>
      </c>
      <c r="E112" s="46">
        <v>370</v>
      </c>
      <c r="F112" s="47">
        <v>85.85</v>
      </c>
      <c r="G112" s="46" t="s">
        <v>1</v>
      </c>
      <c r="H112" s="46" t="s">
        <v>3</v>
      </c>
      <c r="I112" s="46" t="s">
        <v>13</v>
      </c>
    </row>
    <row r="113" spans="1:9" x14ac:dyDescent="0.2">
      <c r="A113" s="45">
        <v>112</v>
      </c>
      <c r="B113" s="46" t="s">
        <v>22</v>
      </c>
      <c r="C113" s="46">
        <v>2302180166</v>
      </c>
      <c r="D113" s="47">
        <v>3.79</v>
      </c>
      <c r="E113" s="46">
        <v>362</v>
      </c>
      <c r="F113" s="47">
        <v>85.81</v>
      </c>
      <c r="G113" s="46" t="s">
        <v>1</v>
      </c>
      <c r="H113" s="46" t="s">
        <v>7</v>
      </c>
      <c r="I113" s="46" t="s">
        <v>3</v>
      </c>
    </row>
    <row r="114" spans="1:9" x14ac:dyDescent="0.2">
      <c r="A114" s="45">
        <v>113</v>
      </c>
      <c r="B114" s="46" t="s">
        <v>240</v>
      </c>
      <c r="C114" s="46">
        <v>2302180193</v>
      </c>
      <c r="D114" s="47">
        <v>3.87</v>
      </c>
      <c r="E114" s="46">
        <v>347</v>
      </c>
      <c r="F114" s="47">
        <v>85.81</v>
      </c>
      <c r="G114" s="46" t="s">
        <v>1</v>
      </c>
      <c r="H114" s="46" t="s">
        <v>3</v>
      </c>
      <c r="I114" s="46" t="s">
        <v>7</v>
      </c>
    </row>
    <row r="115" spans="1:9" x14ac:dyDescent="0.2">
      <c r="A115" s="45">
        <v>114</v>
      </c>
      <c r="B115" s="46" t="s">
        <v>64</v>
      </c>
      <c r="C115" s="46">
        <v>2302180142</v>
      </c>
      <c r="D115" s="47">
        <v>3.7199999999999998</v>
      </c>
      <c r="E115" s="46">
        <v>375</v>
      </c>
      <c r="F115" s="47">
        <v>85.8</v>
      </c>
      <c r="G115" s="46" t="s">
        <v>1</v>
      </c>
      <c r="H115" s="46" t="s">
        <v>10</v>
      </c>
      <c r="I115" s="46" t="s">
        <v>3</v>
      </c>
    </row>
    <row r="116" spans="1:9" x14ac:dyDescent="0.2">
      <c r="A116" s="45">
        <v>115</v>
      </c>
      <c r="B116" s="46" t="s">
        <v>71</v>
      </c>
      <c r="C116" s="46">
        <v>2302180092</v>
      </c>
      <c r="D116" s="47">
        <v>3.73</v>
      </c>
      <c r="E116" s="46">
        <v>373</v>
      </c>
      <c r="F116" s="47">
        <v>85.79</v>
      </c>
      <c r="G116" s="46" t="s">
        <v>1</v>
      </c>
      <c r="H116" s="46" t="s">
        <v>7</v>
      </c>
      <c r="I116" s="46" t="s">
        <v>11</v>
      </c>
    </row>
    <row r="117" spans="1:9" x14ac:dyDescent="0.2">
      <c r="A117" s="45">
        <v>116</v>
      </c>
      <c r="B117" s="46" t="s">
        <v>122</v>
      </c>
      <c r="C117" s="46">
        <v>2302180214</v>
      </c>
      <c r="D117" s="47">
        <v>3.57</v>
      </c>
      <c r="E117" s="46">
        <v>403</v>
      </c>
      <c r="F117" s="47">
        <v>85.79</v>
      </c>
      <c r="G117" s="46" t="s">
        <v>1</v>
      </c>
      <c r="H117" s="46" t="s">
        <v>6</v>
      </c>
      <c r="I117" s="46" t="s">
        <v>11</v>
      </c>
    </row>
    <row r="118" spans="1:9" x14ac:dyDescent="0.2">
      <c r="A118" s="45">
        <v>117</v>
      </c>
      <c r="B118" s="46" t="s">
        <v>211</v>
      </c>
      <c r="C118" s="46">
        <v>2302180144</v>
      </c>
      <c r="D118" s="47">
        <v>3.59</v>
      </c>
      <c r="E118" s="46">
        <v>399</v>
      </c>
      <c r="F118" s="47">
        <v>85.77</v>
      </c>
      <c r="G118" s="46" t="s">
        <v>1</v>
      </c>
      <c r="H118" s="46" t="s">
        <v>7</v>
      </c>
      <c r="I118" s="46" t="s">
        <v>6</v>
      </c>
    </row>
    <row r="119" spans="1:9" x14ac:dyDescent="0.2">
      <c r="A119" s="45">
        <v>118</v>
      </c>
      <c r="B119" s="46" t="s">
        <v>19</v>
      </c>
      <c r="C119" s="46">
        <v>2302180237</v>
      </c>
      <c r="D119" s="47">
        <v>3.63</v>
      </c>
      <c r="E119" s="46">
        <v>391</v>
      </c>
      <c r="F119" s="47">
        <v>85.73</v>
      </c>
      <c r="G119" s="46" t="s">
        <v>1</v>
      </c>
      <c r="H119" s="46" t="s">
        <v>5</v>
      </c>
      <c r="I119" s="46" t="s">
        <v>3</v>
      </c>
    </row>
    <row r="120" spans="1:9" x14ac:dyDescent="0.2">
      <c r="A120" s="45">
        <v>119</v>
      </c>
      <c r="B120" s="46" t="s">
        <v>256</v>
      </c>
      <c r="C120" s="46">
        <v>2302180161</v>
      </c>
      <c r="D120" s="47">
        <v>3.64</v>
      </c>
      <c r="E120" s="46">
        <v>389</v>
      </c>
      <c r="F120" s="47">
        <v>85.72</v>
      </c>
      <c r="G120" s="46" t="s">
        <v>7</v>
      </c>
      <c r="H120" s="46" t="s">
        <v>8</v>
      </c>
      <c r="I120" s="46" t="s">
        <v>10</v>
      </c>
    </row>
    <row r="121" spans="1:9" x14ac:dyDescent="0.2">
      <c r="A121" s="45">
        <v>120</v>
      </c>
      <c r="B121" s="46" t="s">
        <v>164</v>
      </c>
      <c r="C121" s="46">
        <v>2302180234</v>
      </c>
      <c r="D121" s="47">
        <v>3.75</v>
      </c>
      <c r="E121" s="46">
        <v>368</v>
      </c>
      <c r="F121" s="47">
        <v>85.69</v>
      </c>
      <c r="G121" s="46" t="s">
        <v>3</v>
      </c>
      <c r="H121" s="46" t="s">
        <v>8</v>
      </c>
      <c r="I121" s="46" t="s">
        <v>5</v>
      </c>
    </row>
    <row r="122" spans="1:9" x14ac:dyDescent="0.2">
      <c r="A122" s="45">
        <v>121</v>
      </c>
      <c r="B122" s="46" t="s">
        <v>115</v>
      </c>
      <c r="C122" s="46">
        <v>2302180239</v>
      </c>
      <c r="D122" s="47">
        <v>3.87</v>
      </c>
      <c r="E122" s="46">
        <v>345</v>
      </c>
      <c r="F122" s="47">
        <v>85.65</v>
      </c>
      <c r="G122" s="46" t="s">
        <v>5</v>
      </c>
      <c r="H122" s="46" t="s">
        <v>11</v>
      </c>
      <c r="I122" s="46" t="s">
        <v>9</v>
      </c>
    </row>
    <row r="123" spans="1:9" x14ac:dyDescent="0.2">
      <c r="A123" s="45">
        <v>122</v>
      </c>
      <c r="B123" s="46" t="s">
        <v>67</v>
      </c>
      <c r="C123" s="46">
        <v>2302180198</v>
      </c>
      <c r="D123" s="47">
        <v>3.54</v>
      </c>
      <c r="E123" s="46">
        <v>406</v>
      </c>
      <c r="F123" s="47">
        <v>85.58</v>
      </c>
      <c r="G123" s="46" t="s">
        <v>1</v>
      </c>
      <c r="H123" s="46" t="s">
        <v>7</v>
      </c>
      <c r="I123" s="46" t="s">
        <v>10</v>
      </c>
    </row>
    <row r="124" spans="1:9" x14ac:dyDescent="0.2">
      <c r="A124" s="45">
        <v>123</v>
      </c>
      <c r="B124" s="46" t="s">
        <v>128</v>
      </c>
      <c r="C124" s="46">
        <v>2302180184</v>
      </c>
      <c r="D124" s="47">
        <v>3.57</v>
      </c>
      <c r="E124" s="46">
        <v>400</v>
      </c>
      <c r="F124" s="47">
        <v>85.55</v>
      </c>
      <c r="G124" s="46" t="s">
        <v>3</v>
      </c>
      <c r="H124" s="46" t="s">
        <v>1</v>
      </c>
      <c r="I124" s="46" t="s">
        <v>7</v>
      </c>
    </row>
    <row r="125" spans="1:9" x14ac:dyDescent="0.2">
      <c r="A125" s="45">
        <v>124</v>
      </c>
      <c r="B125" s="46" t="s">
        <v>107</v>
      </c>
      <c r="C125" s="46">
        <v>2302180088</v>
      </c>
      <c r="D125" s="47">
        <v>3.6</v>
      </c>
      <c r="E125" s="46">
        <v>394</v>
      </c>
      <c r="F125" s="47">
        <v>85.52</v>
      </c>
      <c r="G125" s="46" t="s">
        <v>1</v>
      </c>
      <c r="H125" s="46" t="s">
        <v>13</v>
      </c>
      <c r="I125" s="46" t="s">
        <v>6</v>
      </c>
    </row>
    <row r="126" spans="1:9" x14ac:dyDescent="0.2">
      <c r="A126" s="45">
        <v>125</v>
      </c>
      <c r="B126" s="46" t="s">
        <v>32</v>
      </c>
      <c r="C126" s="46">
        <v>2302180199</v>
      </c>
      <c r="D126" s="47">
        <v>3.76</v>
      </c>
      <c r="E126" s="46">
        <v>363</v>
      </c>
      <c r="F126" s="47">
        <v>85.44</v>
      </c>
      <c r="G126" s="46" t="s">
        <v>10</v>
      </c>
      <c r="H126" s="46" t="s">
        <v>8</v>
      </c>
      <c r="I126" s="46" t="s">
        <v>6</v>
      </c>
    </row>
    <row r="127" spans="1:9" x14ac:dyDescent="0.2">
      <c r="A127" s="45">
        <v>126</v>
      </c>
      <c r="B127" s="46" t="s">
        <v>63</v>
      </c>
      <c r="C127" s="46">
        <v>2302180083</v>
      </c>
      <c r="D127" s="47">
        <v>3.69</v>
      </c>
      <c r="E127" s="46">
        <v>376</v>
      </c>
      <c r="F127" s="47">
        <v>85.43</v>
      </c>
      <c r="G127" s="46" t="s">
        <v>1</v>
      </c>
      <c r="H127" s="46" t="s">
        <v>7</v>
      </c>
      <c r="I127" s="46" t="s">
        <v>10</v>
      </c>
    </row>
    <row r="128" spans="1:9" x14ac:dyDescent="0.2">
      <c r="A128" s="45">
        <v>127</v>
      </c>
      <c r="B128" s="46" t="s">
        <v>84</v>
      </c>
      <c r="C128" s="46">
        <v>2302180022</v>
      </c>
      <c r="D128" s="47">
        <v>3.69</v>
      </c>
      <c r="E128" s="46">
        <v>376</v>
      </c>
      <c r="F128" s="47">
        <v>85.43</v>
      </c>
      <c r="G128" s="46" t="s">
        <v>7</v>
      </c>
      <c r="H128" s="46" t="s">
        <v>1</v>
      </c>
      <c r="I128" s="46" t="s">
        <v>8</v>
      </c>
    </row>
    <row r="129" spans="1:9" x14ac:dyDescent="0.2">
      <c r="A129" s="45">
        <v>128</v>
      </c>
      <c r="B129" s="46" t="s">
        <v>35</v>
      </c>
      <c r="C129" s="46">
        <v>2302180008</v>
      </c>
      <c r="D129" s="47">
        <v>3.65</v>
      </c>
      <c r="E129" s="46">
        <v>383</v>
      </c>
      <c r="F129" s="47">
        <v>85.39</v>
      </c>
      <c r="G129" s="46" t="s">
        <v>1</v>
      </c>
      <c r="H129" s="46" t="s">
        <v>7</v>
      </c>
      <c r="I129" s="46" t="s">
        <v>3</v>
      </c>
    </row>
    <row r="130" spans="1:9" x14ac:dyDescent="0.2">
      <c r="A130" s="45">
        <v>129</v>
      </c>
      <c r="B130" s="46" t="s">
        <v>181</v>
      </c>
      <c r="C130" s="46">
        <v>2302180126</v>
      </c>
      <c r="D130" s="47">
        <v>3.58</v>
      </c>
      <c r="E130" s="46">
        <v>395</v>
      </c>
      <c r="F130" s="47">
        <v>85.3</v>
      </c>
      <c r="G130" s="46" t="s">
        <v>1</v>
      </c>
      <c r="H130" s="46" t="s">
        <v>3</v>
      </c>
      <c r="I130" s="46" t="s">
        <v>7</v>
      </c>
    </row>
    <row r="131" spans="1:9" x14ac:dyDescent="0.2">
      <c r="A131" s="45">
        <v>130</v>
      </c>
      <c r="B131" s="46" t="s">
        <v>129</v>
      </c>
      <c r="C131" s="46">
        <v>2302180183</v>
      </c>
      <c r="D131" s="47">
        <v>3.67</v>
      </c>
      <c r="E131" s="46">
        <v>378</v>
      </c>
      <c r="F131" s="47">
        <v>85.29</v>
      </c>
      <c r="G131" s="46" t="s">
        <v>1</v>
      </c>
      <c r="H131" s="46" t="s">
        <v>3</v>
      </c>
      <c r="I131" s="46" t="s">
        <v>7</v>
      </c>
    </row>
    <row r="132" spans="1:9" x14ac:dyDescent="0.2">
      <c r="A132" s="45">
        <v>131</v>
      </c>
      <c r="B132" s="46" t="s">
        <v>89</v>
      </c>
      <c r="C132" s="46">
        <v>2302180170</v>
      </c>
      <c r="D132" s="47">
        <v>3.74</v>
      </c>
      <c r="E132" s="46">
        <v>364</v>
      </c>
      <c r="F132" s="47">
        <v>85.22</v>
      </c>
      <c r="G132" s="46" t="s">
        <v>1</v>
      </c>
      <c r="H132" s="46" t="s">
        <v>7</v>
      </c>
      <c r="I132" s="46" t="s">
        <v>8</v>
      </c>
    </row>
    <row r="133" spans="1:9" x14ac:dyDescent="0.2">
      <c r="A133" s="45">
        <v>132</v>
      </c>
      <c r="B133" s="46" t="s">
        <v>59</v>
      </c>
      <c r="C133" s="46">
        <v>2302180201</v>
      </c>
      <c r="D133" s="47">
        <v>3.68</v>
      </c>
      <c r="E133" s="46">
        <v>375</v>
      </c>
      <c r="F133" s="47">
        <v>85.2</v>
      </c>
      <c r="G133" s="46" t="s">
        <v>1</v>
      </c>
      <c r="H133" s="46" t="s">
        <v>3</v>
      </c>
      <c r="I133" s="46" t="s">
        <v>7</v>
      </c>
    </row>
    <row r="134" spans="1:9" x14ac:dyDescent="0.2">
      <c r="A134" s="45">
        <v>133</v>
      </c>
      <c r="B134" s="46" t="s">
        <v>95</v>
      </c>
      <c r="C134" s="46">
        <v>2302180018</v>
      </c>
      <c r="D134" s="47">
        <v>3.59</v>
      </c>
      <c r="E134" s="46">
        <v>391</v>
      </c>
      <c r="F134" s="47">
        <v>85.13</v>
      </c>
      <c r="G134" s="46" t="s">
        <v>1</v>
      </c>
      <c r="H134" s="46" t="s">
        <v>3</v>
      </c>
      <c r="I134" s="46" t="s">
        <v>7</v>
      </c>
    </row>
    <row r="135" spans="1:9" x14ac:dyDescent="0.2">
      <c r="A135" s="45">
        <v>134</v>
      </c>
      <c r="B135" s="46" t="s">
        <v>187</v>
      </c>
      <c r="C135" s="46">
        <v>2302180175</v>
      </c>
      <c r="D135" s="47">
        <v>3.76</v>
      </c>
      <c r="E135" s="46">
        <v>359</v>
      </c>
      <c r="F135" s="47">
        <v>85.12</v>
      </c>
      <c r="G135" s="46" t="s">
        <v>1</v>
      </c>
      <c r="H135" s="46" t="s">
        <v>3</v>
      </c>
      <c r="I135" s="46" t="s">
        <v>6</v>
      </c>
    </row>
    <row r="136" spans="1:9" x14ac:dyDescent="0.2">
      <c r="A136" s="45">
        <v>135</v>
      </c>
      <c r="B136" s="46" t="s">
        <v>184</v>
      </c>
      <c r="C136" s="46">
        <v>2302180091</v>
      </c>
      <c r="D136" s="47">
        <v>3.56</v>
      </c>
      <c r="E136" s="46">
        <v>396</v>
      </c>
      <c r="F136" s="47">
        <v>85.08</v>
      </c>
      <c r="G136" s="46" t="s">
        <v>1</v>
      </c>
      <c r="H136" s="46" t="s">
        <v>7</v>
      </c>
      <c r="I136" s="46" t="s">
        <v>6</v>
      </c>
    </row>
    <row r="137" spans="1:9" x14ac:dyDescent="0.2">
      <c r="A137" s="45">
        <v>136</v>
      </c>
      <c r="B137" s="46" t="s">
        <v>27</v>
      </c>
      <c r="C137" s="46">
        <v>2302180104</v>
      </c>
      <c r="D137" s="47">
        <v>3.57</v>
      </c>
      <c r="E137" s="46">
        <v>394</v>
      </c>
      <c r="F137" s="47">
        <v>85.07</v>
      </c>
      <c r="G137" s="46" t="s">
        <v>1</v>
      </c>
      <c r="H137" s="46" t="s">
        <v>3</v>
      </c>
      <c r="I137" s="46" t="s">
        <v>9</v>
      </c>
    </row>
    <row r="138" spans="1:9" x14ac:dyDescent="0.2">
      <c r="A138" s="45">
        <v>137</v>
      </c>
      <c r="B138" s="46" t="s">
        <v>246</v>
      </c>
      <c r="C138" s="46">
        <v>2302180110</v>
      </c>
      <c r="D138" s="47">
        <v>3.73</v>
      </c>
      <c r="E138" s="46">
        <v>364</v>
      </c>
      <c r="F138" s="47">
        <v>85.07</v>
      </c>
      <c r="G138" s="46" t="s">
        <v>1</v>
      </c>
      <c r="H138" s="46" t="s">
        <v>13</v>
      </c>
      <c r="I138" s="46" t="s">
        <v>3</v>
      </c>
    </row>
    <row r="139" spans="1:9" x14ac:dyDescent="0.2">
      <c r="A139" s="45">
        <v>138</v>
      </c>
      <c r="B139" s="46" t="s">
        <v>196</v>
      </c>
      <c r="C139" s="46">
        <v>2302180150</v>
      </c>
      <c r="D139" s="47">
        <v>3.59</v>
      </c>
      <c r="E139" s="46">
        <v>389</v>
      </c>
      <c r="F139" s="47">
        <v>84.97</v>
      </c>
      <c r="G139" s="46" t="s">
        <v>1</v>
      </c>
      <c r="H139" s="46" t="s">
        <v>8</v>
      </c>
      <c r="I139" s="46" t="s">
        <v>6</v>
      </c>
    </row>
    <row r="140" spans="1:9" x14ac:dyDescent="0.2">
      <c r="A140" s="45">
        <v>139</v>
      </c>
      <c r="B140" s="46" t="s">
        <v>93</v>
      </c>
      <c r="C140" s="46">
        <v>2302180074</v>
      </c>
      <c r="D140" s="47">
        <v>3.6</v>
      </c>
      <c r="E140" s="46">
        <v>387</v>
      </c>
      <c r="F140" s="47">
        <v>84.96</v>
      </c>
      <c r="G140" s="46" t="s">
        <v>1</v>
      </c>
      <c r="H140" s="46" t="s">
        <v>7</v>
      </c>
      <c r="I140" s="46" t="s">
        <v>14</v>
      </c>
    </row>
    <row r="141" spans="1:9" x14ac:dyDescent="0.2">
      <c r="A141" s="45">
        <v>140</v>
      </c>
      <c r="B141" s="46" t="s">
        <v>235</v>
      </c>
      <c r="C141" s="46">
        <v>2302180040</v>
      </c>
      <c r="D141" s="47">
        <v>3.69</v>
      </c>
      <c r="E141" s="46">
        <v>370</v>
      </c>
      <c r="F141" s="47">
        <v>84.95</v>
      </c>
      <c r="G141" s="46" t="s">
        <v>1</v>
      </c>
      <c r="H141" s="46" t="s">
        <v>7</v>
      </c>
      <c r="I141" s="46" t="s">
        <v>8</v>
      </c>
    </row>
    <row r="142" spans="1:9" x14ac:dyDescent="0.2">
      <c r="A142" s="45">
        <v>141</v>
      </c>
      <c r="B142" s="46" t="s">
        <v>254</v>
      </c>
      <c r="C142" s="46">
        <v>2302180208</v>
      </c>
      <c r="D142" s="47">
        <v>3.61</v>
      </c>
      <c r="E142" s="46">
        <v>384</v>
      </c>
      <c r="F142" s="47">
        <v>84.87</v>
      </c>
      <c r="G142" s="46" t="s">
        <v>1</v>
      </c>
      <c r="H142" s="46" t="s">
        <v>3</v>
      </c>
      <c r="I142" s="46" t="s">
        <v>7</v>
      </c>
    </row>
    <row r="143" spans="1:9" x14ac:dyDescent="0.2">
      <c r="A143" s="45">
        <v>142</v>
      </c>
      <c r="B143" s="46" t="s">
        <v>48</v>
      </c>
      <c r="C143" s="46">
        <v>2302180159</v>
      </c>
      <c r="D143" s="47">
        <v>3.64</v>
      </c>
      <c r="E143" s="46">
        <v>378</v>
      </c>
      <c r="F143" s="47">
        <v>84.84</v>
      </c>
      <c r="G143" s="46" t="s">
        <v>1</v>
      </c>
      <c r="H143" s="46" t="s">
        <v>7</v>
      </c>
      <c r="I143" s="46" t="s">
        <v>8</v>
      </c>
    </row>
    <row r="144" spans="1:9" x14ac:dyDescent="0.2">
      <c r="A144" s="45">
        <v>143</v>
      </c>
      <c r="B144" s="46" t="s">
        <v>69</v>
      </c>
      <c r="C144" s="46">
        <v>2302180187</v>
      </c>
      <c r="D144" s="47">
        <v>3.66</v>
      </c>
      <c r="E144" s="46">
        <v>374</v>
      </c>
      <c r="F144" s="47">
        <v>84.82</v>
      </c>
      <c r="G144" s="46" t="s">
        <v>1</v>
      </c>
      <c r="H144" s="46" t="s">
        <v>7</v>
      </c>
      <c r="I144" s="46" t="s">
        <v>9</v>
      </c>
    </row>
    <row r="145" spans="1:9" x14ac:dyDescent="0.2">
      <c r="A145" s="45">
        <v>144</v>
      </c>
      <c r="B145" s="46" t="s">
        <v>26</v>
      </c>
      <c r="C145" s="46">
        <v>2302180094</v>
      </c>
      <c r="D145" s="47">
        <v>3.62</v>
      </c>
      <c r="E145" s="46">
        <v>381</v>
      </c>
      <c r="F145" s="47">
        <v>84.78</v>
      </c>
      <c r="G145" s="46" t="s">
        <v>1</v>
      </c>
      <c r="H145" s="46" t="s">
        <v>3</v>
      </c>
      <c r="I145" s="46" t="s">
        <v>11</v>
      </c>
    </row>
    <row r="146" spans="1:9" x14ac:dyDescent="0.2">
      <c r="A146" s="45">
        <v>145</v>
      </c>
      <c r="B146" s="46" t="s">
        <v>152</v>
      </c>
      <c r="C146" s="46">
        <v>2302180164</v>
      </c>
      <c r="D146" s="47">
        <v>3.63</v>
      </c>
      <c r="E146" s="46">
        <v>379</v>
      </c>
      <c r="F146" s="47">
        <v>84.77</v>
      </c>
      <c r="G146" s="46" t="s">
        <v>6</v>
      </c>
      <c r="H146" s="46" t="s">
        <v>10</v>
      </c>
      <c r="I146" s="46" t="s">
        <v>3</v>
      </c>
    </row>
    <row r="147" spans="1:9" x14ac:dyDescent="0.2">
      <c r="A147" s="45">
        <v>146</v>
      </c>
      <c r="B147" s="46" t="s">
        <v>173</v>
      </c>
      <c r="C147" s="46">
        <v>2302180038</v>
      </c>
      <c r="D147" s="47">
        <v>3.57</v>
      </c>
      <c r="E147" s="46">
        <v>390</v>
      </c>
      <c r="F147" s="47">
        <v>84.75</v>
      </c>
      <c r="G147" s="46" t="s">
        <v>1</v>
      </c>
      <c r="H147" s="46" t="s">
        <v>10</v>
      </c>
      <c r="I147" s="46" t="s">
        <v>8</v>
      </c>
    </row>
    <row r="148" spans="1:9" x14ac:dyDescent="0.2">
      <c r="A148" s="45">
        <v>147</v>
      </c>
      <c r="B148" s="46" t="s">
        <v>130</v>
      </c>
      <c r="C148" s="46">
        <v>2302180223</v>
      </c>
      <c r="D148" s="47">
        <v>3.67</v>
      </c>
      <c r="E148" s="46">
        <v>371</v>
      </c>
      <c r="F148" s="47">
        <v>84.73</v>
      </c>
      <c r="G148" s="46" t="s">
        <v>1</v>
      </c>
      <c r="H148" s="46" t="s">
        <v>3</v>
      </c>
      <c r="I148" s="46" t="s">
        <v>7</v>
      </c>
    </row>
    <row r="149" spans="1:9" x14ac:dyDescent="0.2">
      <c r="A149" s="45">
        <v>148</v>
      </c>
      <c r="B149" s="46" t="s">
        <v>66</v>
      </c>
      <c r="C149" s="46">
        <v>2302180055</v>
      </c>
      <c r="D149" s="47">
        <v>3.77</v>
      </c>
      <c r="E149" s="46">
        <v>352</v>
      </c>
      <c r="F149" s="47">
        <v>84.71</v>
      </c>
      <c r="G149" s="46" t="s">
        <v>1</v>
      </c>
      <c r="H149" s="46" t="s">
        <v>7</v>
      </c>
      <c r="I149" s="46" t="s">
        <v>6</v>
      </c>
    </row>
    <row r="150" spans="1:9" x14ac:dyDescent="0.2">
      <c r="A150" s="45">
        <v>149</v>
      </c>
      <c r="B150" s="46" t="s">
        <v>34</v>
      </c>
      <c r="C150" s="46">
        <v>2302180053</v>
      </c>
      <c r="D150" s="47">
        <v>3.7800000000000002</v>
      </c>
      <c r="E150" s="46">
        <v>350</v>
      </c>
      <c r="F150" s="47">
        <v>84.7</v>
      </c>
      <c r="G150" s="46" t="s">
        <v>1</v>
      </c>
      <c r="H150" s="46" t="s">
        <v>3</v>
      </c>
      <c r="I150" s="46" t="s">
        <v>12</v>
      </c>
    </row>
    <row r="151" spans="1:9" x14ac:dyDescent="0.2">
      <c r="A151" s="45">
        <v>150</v>
      </c>
      <c r="B151" s="46" t="s">
        <v>137</v>
      </c>
      <c r="C151" s="46">
        <v>2302180035</v>
      </c>
      <c r="D151" s="47">
        <v>3.64</v>
      </c>
      <c r="E151" s="46">
        <v>376</v>
      </c>
      <c r="F151" s="47">
        <v>84.68</v>
      </c>
      <c r="G151" s="46" t="s">
        <v>1</v>
      </c>
      <c r="H151" s="46" t="s">
        <v>7</v>
      </c>
      <c r="I151" s="46" t="s">
        <v>8</v>
      </c>
    </row>
    <row r="152" spans="1:9" x14ac:dyDescent="0.2">
      <c r="A152" s="45">
        <v>151</v>
      </c>
      <c r="B152" s="46" t="s">
        <v>78</v>
      </c>
      <c r="C152" s="46">
        <v>2302180004</v>
      </c>
      <c r="D152" s="47">
        <v>3.58</v>
      </c>
      <c r="E152" s="46">
        <v>387</v>
      </c>
      <c r="F152" s="47">
        <v>84.66</v>
      </c>
      <c r="G152" s="46" t="s">
        <v>1</v>
      </c>
      <c r="H152" s="46" t="s">
        <v>7</v>
      </c>
      <c r="I152" s="46" t="s">
        <v>8</v>
      </c>
    </row>
    <row r="153" spans="1:9" x14ac:dyDescent="0.2">
      <c r="A153" s="45">
        <v>152</v>
      </c>
      <c r="B153" s="46" t="s">
        <v>212</v>
      </c>
      <c r="C153" s="46">
        <v>2302180020</v>
      </c>
      <c r="D153" s="47">
        <v>3.58</v>
      </c>
      <c r="E153" s="46">
        <v>387</v>
      </c>
      <c r="F153" s="47">
        <v>84.66</v>
      </c>
      <c r="G153" s="46" t="s">
        <v>1</v>
      </c>
      <c r="H153" s="46" t="s">
        <v>6</v>
      </c>
      <c r="I153" s="46" t="s">
        <v>3</v>
      </c>
    </row>
    <row r="154" spans="1:9" x14ac:dyDescent="0.2">
      <c r="A154" s="45">
        <v>153</v>
      </c>
      <c r="B154" s="46" t="s">
        <v>43</v>
      </c>
      <c r="C154" s="46">
        <v>2302180137</v>
      </c>
      <c r="D154" s="47">
        <v>3.62</v>
      </c>
      <c r="E154" s="46">
        <v>379</v>
      </c>
      <c r="F154" s="47">
        <v>84.62</v>
      </c>
      <c r="G154" s="46" t="s">
        <v>1</v>
      </c>
      <c r="H154" s="46" t="s">
        <v>3</v>
      </c>
      <c r="I154" s="46" t="s">
        <v>13</v>
      </c>
    </row>
    <row r="155" spans="1:9" x14ac:dyDescent="0.2">
      <c r="A155" s="45">
        <v>154</v>
      </c>
      <c r="B155" s="46" t="s">
        <v>54</v>
      </c>
      <c r="C155" s="46">
        <v>2302180061</v>
      </c>
      <c r="D155" s="47">
        <v>3.6</v>
      </c>
      <c r="E155" s="46">
        <v>381</v>
      </c>
      <c r="F155" s="47">
        <v>84.48</v>
      </c>
      <c r="G155" s="46" t="s">
        <v>1</v>
      </c>
      <c r="H155" s="46" t="s">
        <v>12</v>
      </c>
      <c r="I155" s="46" t="s">
        <v>6</v>
      </c>
    </row>
    <row r="156" spans="1:9" x14ac:dyDescent="0.2">
      <c r="A156" s="45">
        <v>155</v>
      </c>
      <c r="B156" s="46" t="s">
        <v>57</v>
      </c>
      <c r="C156" s="46">
        <v>2302180233</v>
      </c>
      <c r="D156" s="47">
        <v>3.7199999999999998</v>
      </c>
      <c r="E156" s="46">
        <v>357</v>
      </c>
      <c r="F156" s="47">
        <v>84.36</v>
      </c>
      <c r="G156" s="46" t="s">
        <v>7</v>
      </c>
      <c r="H156" s="46" t="s">
        <v>1</v>
      </c>
      <c r="I156" s="46" t="s">
        <v>11</v>
      </c>
    </row>
    <row r="157" spans="1:9" x14ac:dyDescent="0.2">
      <c r="A157" s="45">
        <v>156</v>
      </c>
      <c r="B157" s="46" t="s">
        <v>99</v>
      </c>
      <c r="C157" s="46">
        <v>2302180021</v>
      </c>
      <c r="D157" s="47">
        <v>3.66</v>
      </c>
      <c r="E157" s="46">
        <v>368</v>
      </c>
      <c r="F157" s="47">
        <v>84.34</v>
      </c>
      <c r="G157" s="46" t="s">
        <v>1</v>
      </c>
      <c r="H157" s="46" t="s">
        <v>3</v>
      </c>
      <c r="I157" s="46" t="s">
        <v>8</v>
      </c>
    </row>
    <row r="158" spans="1:9" x14ac:dyDescent="0.2">
      <c r="A158" s="45">
        <v>157</v>
      </c>
      <c r="B158" s="46" t="s">
        <v>207</v>
      </c>
      <c r="C158" s="46">
        <v>2302180163</v>
      </c>
      <c r="D158" s="47">
        <v>3.66</v>
      </c>
      <c r="E158" s="46">
        <v>368</v>
      </c>
      <c r="F158" s="47">
        <v>84.34</v>
      </c>
      <c r="G158" s="46" t="s">
        <v>1</v>
      </c>
      <c r="H158" s="46" t="s">
        <v>3</v>
      </c>
      <c r="I158" s="46" t="s">
        <v>6</v>
      </c>
    </row>
    <row r="159" spans="1:9" x14ac:dyDescent="0.2">
      <c r="A159" s="45">
        <v>158</v>
      </c>
      <c r="B159" s="46" t="s">
        <v>104</v>
      </c>
      <c r="C159" s="46">
        <v>2302180188</v>
      </c>
      <c r="D159" s="47">
        <v>3.5300000000000002</v>
      </c>
      <c r="E159" s="46">
        <v>392</v>
      </c>
      <c r="F159" s="47">
        <v>84.31</v>
      </c>
      <c r="G159" s="46" t="s">
        <v>1</v>
      </c>
      <c r="H159" s="46" t="s">
        <v>3</v>
      </c>
      <c r="I159" s="46" t="s">
        <v>6</v>
      </c>
    </row>
    <row r="160" spans="1:9" x14ac:dyDescent="0.2">
      <c r="A160" s="45">
        <v>159</v>
      </c>
      <c r="B160" s="46" t="s">
        <v>170</v>
      </c>
      <c r="C160" s="46">
        <v>2302180171</v>
      </c>
      <c r="D160" s="47">
        <v>3.69</v>
      </c>
      <c r="E160" s="46">
        <v>362</v>
      </c>
      <c r="F160" s="47">
        <v>84.31</v>
      </c>
      <c r="G160" s="46" t="s">
        <v>3</v>
      </c>
      <c r="H160" s="46" t="s">
        <v>6</v>
      </c>
      <c r="I160" s="46" t="s">
        <v>14</v>
      </c>
    </row>
    <row r="161" spans="1:9" x14ac:dyDescent="0.2">
      <c r="A161" s="45">
        <v>160</v>
      </c>
      <c r="B161" s="46" t="s">
        <v>139</v>
      </c>
      <c r="C161" s="46">
        <v>2302180157</v>
      </c>
      <c r="D161" s="47">
        <v>3.67</v>
      </c>
      <c r="E161" s="46">
        <v>365</v>
      </c>
      <c r="F161" s="47">
        <v>84.25</v>
      </c>
      <c r="G161" s="46" t="s">
        <v>1</v>
      </c>
      <c r="H161" s="46" t="s">
        <v>3</v>
      </c>
      <c r="I161" s="46" t="s">
        <v>7</v>
      </c>
    </row>
    <row r="162" spans="1:9" x14ac:dyDescent="0.2">
      <c r="A162" s="45">
        <v>161</v>
      </c>
      <c r="B162" s="46" t="s">
        <v>132</v>
      </c>
      <c r="C162" s="46">
        <v>2302180241</v>
      </c>
      <c r="D162" s="47">
        <v>3.63</v>
      </c>
      <c r="E162" s="46">
        <v>372</v>
      </c>
      <c r="F162" s="47">
        <v>84.21</v>
      </c>
      <c r="G162" s="46" t="s">
        <v>1</v>
      </c>
      <c r="H162" s="46" t="s">
        <v>11</v>
      </c>
      <c r="I162" s="46" t="s">
        <v>3</v>
      </c>
    </row>
    <row r="163" spans="1:9" x14ac:dyDescent="0.2">
      <c r="A163" s="45">
        <v>162</v>
      </c>
      <c r="B163" s="46" t="s">
        <v>156</v>
      </c>
      <c r="C163" s="46">
        <v>2302180125</v>
      </c>
      <c r="D163" s="47">
        <v>3.56</v>
      </c>
      <c r="E163" s="46">
        <v>385</v>
      </c>
      <c r="F163" s="47">
        <v>84.2</v>
      </c>
      <c r="G163" s="46" t="s">
        <v>1</v>
      </c>
      <c r="H163" s="46" t="s">
        <v>3</v>
      </c>
      <c r="I163" s="46" t="s">
        <v>8</v>
      </c>
    </row>
    <row r="164" spans="1:9" x14ac:dyDescent="0.2">
      <c r="A164" s="45">
        <v>163</v>
      </c>
      <c r="B164" s="46" t="s">
        <v>119</v>
      </c>
      <c r="C164" s="46">
        <v>2302180135</v>
      </c>
      <c r="D164" s="47">
        <v>3.63</v>
      </c>
      <c r="E164" s="46">
        <v>371</v>
      </c>
      <c r="F164" s="47">
        <v>84.13</v>
      </c>
      <c r="G164" s="46" t="s">
        <v>1</v>
      </c>
      <c r="H164" s="46" t="s">
        <v>3</v>
      </c>
      <c r="I164" s="46" t="s">
        <v>7</v>
      </c>
    </row>
    <row r="165" spans="1:9" x14ac:dyDescent="0.2">
      <c r="A165" s="45">
        <v>164</v>
      </c>
      <c r="B165" s="46" t="s">
        <v>194</v>
      </c>
      <c r="C165" s="46">
        <v>2302180248</v>
      </c>
      <c r="D165" s="47">
        <v>3.63</v>
      </c>
      <c r="E165" s="46">
        <v>369</v>
      </c>
      <c r="F165" s="47">
        <v>83.97</v>
      </c>
      <c r="G165" s="46" t="s">
        <v>1</v>
      </c>
      <c r="H165" s="46" t="s">
        <v>3</v>
      </c>
      <c r="I165" s="46" t="s">
        <v>7</v>
      </c>
    </row>
    <row r="166" spans="1:9" x14ac:dyDescent="0.2">
      <c r="A166" s="5">
        <v>165</v>
      </c>
      <c r="B166" t="s">
        <v>58</v>
      </c>
      <c r="C166">
        <v>2302180168</v>
      </c>
      <c r="D166" s="4">
        <v>3.65</v>
      </c>
      <c r="E166">
        <v>365</v>
      </c>
      <c r="F166" s="4">
        <v>83.95</v>
      </c>
      <c r="G166" t="s">
        <v>1</v>
      </c>
      <c r="H166" t="s">
        <v>7</v>
      </c>
      <c r="I166" t="s">
        <v>6</v>
      </c>
    </row>
    <row r="167" spans="1:9" x14ac:dyDescent="0.2">
      <c r="A167" s="5">
        <v>166</v>
      </c>
      <c r="B167" t="s">
        <v>255</v>
      </c>
      <c r="C167">
        <v>2302180130</v>
      </c>
      <c r="D167" s="4">
        <v>3.58</v>
      </c>
      <c r="E167">
        <v>378</v>
      </c>
      <c r="F167" s="4">
        <v>83.94</v>
      </c>
      <c r="G167" t="s">
        <v>1</v>
      </c>
      <c r="H167" t="s">
        <v>7</v>
      </c>
      <c r="I167" t="s">
        <v>12</v>
      </c>
    </row>
    <row r="168" spans="1:9" x14ac:dyDescent="0.2">
      <c r="A168" s="5">
        <v>167</v>
      </c>
      <c r="B168" t="s">
        <v>227</v>
      </c>
      <c r="C168">
        <v>2302180134</v>
      </c>
      <c r="D168" s="4">
        <v>3.45</v>
      </c>
      <c r="E168">
        <v>402</v>
      </c>
      <c r="F168" s="4">
        <v>83.91</v>
      </c>
      <c r="G168" t="s">
        <v>3</v>
      </c>
      <c r="H168" t="s">
        <v>8</v>
      </c>
      <c r="I168" t="s">
        <v>10</v>
      </c>
    </row>
    <row r="169" spans="1:9" x14ac:dyDescent="0.2">
      <c r="A169" s="5">
        <v>168</v>
      </c>
      <c r="B169" t="s">
        <v>198</v>
      </c>
      <c r="C169">
        <v>2302180124</v>
      </c>
      <c r="D169" s="4">
        <v>3.58</v>
      </c>
      <c r="E169">
        <v>377</v>
      </c>
      <c r="F169" s="4">
        <v>83.86</v>
      </c>
      <c r="G169" t="s">
        <v>1</v>
      </c>
      <c r="H169" t="s">
        <v>3</v>
      </c>
      <c r="I169" t="s">
        <v>7</v>
      </c>
    </row>
    <row r="170" spans="1:9" x14ac:dyDescent="0.2">
      <c r="A170" s="5">
        <v>169</v>
      </c>
      <c r="B170" t="s">
        <v>193</v>
      </c>
      <c r="C170">
        <v>2302180247</v>
      </c>
      <c r="D170" s="4">
        <v>3.58</v>
      </c>
      <c r="E170">
        <v>376</v>
      </c>
      <c r="F170" s="4">
        <v>83.78</v>
      </c>
      <c r="G170" t="s">
        <v>1</v>
      </c>
      <c r="H170" t="s">
        <v>3</v>
      </c>
      <c r="I170" t="s">
        <v>7</v>
      </c>
    </row>
    <row r="171" spans="1:9" x14ac:dyDescent="0.2">
      <c r="A171" s="5">
        <v>170</v>
      </c>
      <c r="B171" t="s">
        <v>253</v>
      </c>
      <c r="C171">
        <v>2302180120</v>
      </c>
      <c r="D171" s="4">
        <v>3.6</v>
      </c>
      <c r="E171">
        <v>372</v>
      </c>
      <c r="F171" s="4">
        <v>83.76</v>
      </c>
      <c r="G171" t="s">
        <v>1</v>
      </c>
      <c r="H171" t="s">
        <v>8</v>
      </c>
      <c r="I171" t="s">
        <v>13</v>
      </c>
    </row>
    <row r="172" spans="1:9" x14ac:dyDescent="0.2">
      <c r="A172" s="5">
        <v>171</v>
      </c>
      <c r="B172" t="s">
        <v>165</v>
      </c>
      <c r="C172">
        <v>2302180058</v>
      </c>
      <c r="D172" s="4">
        <v>3.7199999999999998</v>
      </c>
      <c r="E172">
        <v>349</v>
      </c>
      <c r="F172" s="4">
        <v>83.72</v>
      </c>
      <c r="G172" t="s">
        <v>1</v>
      </c>
      <c r="H172" t="s">
        <v>7</v>
      </c>
      <c r="I172" t="s">
        <v>6</v>
      </c>
    </row>
    <row r="173" spans="1:9" x14ac:dyDescent="0.2">
      <c r="A173" s="5">
        <v>172</v>
      </c>
      <c r="B173" t="s">
        <v>236</v>
      </c>
      <c r="C173">
        <v>2302180012</v>
      </c>
      <c r="D173" s="4">
        <v>3.61</v>
      </c>
      <c r="E173">
        <v>369</v>
      </c>
      <c r="F173" s="4">
        <v>83.67</v>
      </c>
      <c r="G173" t="s">
        <v>10</v>
      </c>
      <c r="H173" t="s">
        <v>3</v>
      </c>
      <c r="I173" t="s">
        <v>1</v>
      </c>
    </row>
    <row r="174" spans="1:9" x14ac:dyDescent="0.2">
      <c r="A174" s="5">
        <v>173</v>
      </c>
      <c r="B174" t="s">
        <v>103</v>
      </c>
      <c r="C174">
        <v>2302180109</v>
      </c>
      <c r="D174" s="4">
        <v>3.68</v>
      </c>
      <c r="E174">
        <v>355</v>
      </c>
      <c r="F174" s="4">
        <v>83.6</v>
      </c>
      <c r="G174" t="s">
        <v>1</v>
      </c>
      <c r="H174" t="s">
        <v>7</v>
      </c>
      <c r="I174" t="s">
        <v>11</v>
      </c>
    </row>
    <row r="175" spans="1:9" x14ac:dyDescent="0.2">
      <c r="A175" s="5">
        <v>174</v>
      </c>
      <c r="B175" t="s">
        <v>97</v>
      </c>
      <c r="C175">
        <v>2302180033</v>
      </c>
      <c r="D175" s="4">
        <v>3.62</v>
      </c>
      <c r="E175">
        <v>366</v>
      </c>
      <c r="F175" s="4">
        <v>83.58</v>
      </c>
      <c r="G175" t="s">
        <v>3</v>
      </c>
      <c r="H175" t="s">
        <v>7</v>
      </c>
      <c r="I175" t="s">
        <v>13</v>
      </c>
    </row>
    <row r="176" spans="1:9" x14ac:dyDescent="0.2">
      <c r="A176" s="5">
        <v>175</v>
      </c>
      <c r="B176" t="s">
        <v>167</v>
      </c>
      <c r="C176">
        <v>2302180069</v>
      </c>
      <c r="D176" s="4">
        <v>3.48</v>
      </c>
      <c r="E176">
        <v>392</v>
      </c>
      <c r="F176" s="4">
        <v>83.56</v>
      </c>
      <c r="G176" t="s">
        <v>1</v>
      </c>
      <c r="H176" t="s">
        <v>10</v>
      </c>
      <c r="I176" t="s">
        <v>12</v>
      </c>
    </row>
    <row r="177" spans="1:9" x14ac:dyDescent="0.2">
      <c r="A177" s="5">
        <v>176</v>
      </c>
      <c r="B177" t="s">
        <v>189</v>
      </c>
      <c r="C177">
        <v>2302180209</v>
      </c>
      <c r="D177" s="4">
        <v>3.58</v>
      </c>
      <c r="E177">
        <v>373</v>
      </c>
      <c r="F177" s="4">
        <v>83.54</v>
      </c>
      <c r="G177" t="s">
        <v>1</v>
      </c>
      <c r="H177" t="s">
        <v>7</v>
      </c>
      <c r="I177" t="s">
        <v>6</v>
      </c>
    </row>
    <row r="178" spans="1:9" x14ac:dyDescent="0.2">
      <c r="A178" s="5">
        <v>177</v>
      </c>
      <c r="B178" t="s">
        <v>199</v>
      </c>
      <c r="C178">
        <v>2302180165</v>
      </c>
      <c r="D178" s="4">
        <v>3.6</v>
      </c>
      <c r="E178">
        <v>369</v>
      </c>
      <c r="F178" s="4">
        <v>83.52</v>
      </c>
      <c r="G178" t="s">
        <v>1</v>
      </c>
      <c r="H178" t="s">
        <v>7</v>
      </c>
      <c r="I178" t="s">
        <v>8</v>
      </c>
    </row>
    <row r="179" spans="1:9" x14ac:dyDescent="0.2">
      <c r="A179" s="5">
        <v>178</v>
      </c>
      <c r="B179" t="s">
        <v>195</v>
      </c>
      <c r="C179">
        <v>2302180246</v>
      </c>
      <c r="D179" s="4">
        <v>3.7800000000000002</v>
      </c>
      <c r="E179">
        <v>335</v>
      </c>
      <c r="F179" s="4">
        <v>83.5</v>
      </c>
      <c r="G179" t="s">
        <v>1</v>
      </c>
      <c r="H179" t="s">
        <v>3</v>
      </c>
      <c r="I179" t="s">
        <v>13</v>
      </c>
    </row>
    <row r="180" spans="1:9" x14ac:dyDescent="0.2">
      <c r="A180" s="5">
        <v>179</v>
      </c>
      <c r="B180" t="s">
        <v>68</v>
      </c>
      <c r="C180">
        <v>2302180174</v>
      </c>
      <c r="D180" s="4">
        <v>3.63</v>
      </c>
      <c r="E180">
        <v>363</v>
      </c>
      <c r="F180" s="4">
        <v>83.49</v>
      </c>
      <c r="G180" t="s">
        <v>1</v>
      </c>
      <c r="H180" t="s">
        <v>7</v>
      </c>
      <c r="I180" t="s">
        <v>8</v>
      </c>
    </row>
    <row r="181" spans="1:9" x14ac:dyDescent="0.2">
      <c r="A181" s="5">
        <v>180</v>
      </c>
      <c r="B181" t="s">
        <v>257</v>
      </c>
      <c r="C181">
        <v>2302180026</v>
      </c>
      <c r="D181" s="4">
        <v>3.44</v>
      </c>
      <c r="E181">
        <v>398</v>
      </c>
      <c r="F181" s="4">
        <v>83.44</v>
      </c>
      <c r="G181" t="s">
        <v>8</v>
      </c>
      <c r="H181" t="s">
        <v>13</v>
      </c>
      <c r="I181" t="s">
        <v>9</v>
      </c>
    </row>
    <row r="182" spans="1:9" x14ac:dyDescent="0.2">
      <c r="A182" s="5">
        <v>181</v>
      </c>
      <c r="B182" t="s">
        <v>90</v>
      </c>
      <c r="C182">
        <v>2302180219</v>
      </c>
      <c r="D182" s="4">
        <v>3.68</v>
      </c>
      <c r="E182">
        <v>352</v>
      </c>
      <c r="F182" s="4">
        <v>83.36</v>
      </c>
      <c r="G182" t="s">
        <v>1</v>
      </c>
      <c r="H182" t="s">
        <v>11</v>
      </c>
      <c r="I182" t="s">
        <v>3</v>
      </c>
    </row>
    <row r="183" spans="1:9" x14ac:dyDescent="0.2">
      <c r="A183" s="5">
        <v>182</v>
      </c>
      <c r="B183" t="s">
        <v>60</v>
      </c>
      <c r="C183">
        <v>2302180212</v>
      </c>
      <c r="D183" s="4">
        <v>3.55</v>
      </c>
      <c r="E183">
        <v>376</v>
      </c>
      <c r="F183" s="4">
        <v>83.33</v>
      </c>
      <c r="G183" t="s">
        <v>1</v>
      </c>
      <c r="H183" t="s">
        <v>3</v>
      </c>
      <c r="I183" t="s">
        <v>6</v>
      </c>
    </row>
    <row r="184" spans="1:9" x14ac:dyDescent="0.2">
      <c r="A184" s="5">
        <v>183</v>
      </c>
      <c r="B184" t="s">
        <v>133</v>
      </c>
      <c r="C184">
        <v>2302180063</v>
      </c>
      <c r="D184" s="4">
        <v>3.63</v>
      </c>
      <c r="E184">
        <v>361</v>
      </c>
      <c r="F184" s="4">
        <v>83.33</v>
      </c>
      <c r="G184" t="s">
        <v>1</v>
      </c>
      <c r="H184" t="s">
        <v>7</v>
      </c>
      <c r="I184" t="s">
        <v>6</v>
      </c>
    </row>
    <row r="185" spans="1:9" x14ac:dyDescent="0.2">
      <c r="A185" s="5">
        <v>184</v>
      </c>
      <c r="B185" t="s">
        <v>110</v>
      </c>
      <c r="C185">
        <v>2302180243</v>
      </c>
      <c r="D185" s="4">
        <v>3.4699999999999998</v>
      </c>
      <c r="E185">
        <v>390</v>
      </c>
      <c r="F185" s="4">
        <v>83.25</v>
      </c>
      <c r="G185" t="s">
        <v>1</v>
      </c>
      <c r="H185" t="s">
        <v>8</v>
      </c>
      <c r="I185" t="s">
        <v>6</v>
      </c>
    </row>
    <row r="186" spans="1:9" x14ac:dyDescent="0.2">
      <c r="A186" s="5">
        <v>185</v>
      </c>
      <c r="B186" t="s">
        <v>249</v>
      </c>
      <c r="C186">
        <v>2302180064</v>
      </c>
      <c r="D186" s="4">
        <v>3.57</v>
      </c>
      <c r="E186">
        <v>371</v>
      </c>
      <c r="F186" s="4">
        <v>83.23</v>
      </c>
      <c r="G186" t="s">
        <v>7</v>
      </c>
      <c r="H186" t="s">
        <v>6</v>
      </c>
      <c r="I186" t="s">
        <v>9</v>
      </c>
    </row>
    <row r="187" spans="1:9" x14ac:dyDescent="0.2">
      <c r="A187" s="5">
        <v>186</v>
      </c>
      <c r="B187" t="s">
        <v>219</v>
      </c>
      <c r="C187">
        <v>2302180014</v>
      </c>
      <c r="D187" s="4">
        <v>3.7199999999999998</v>
      </c>
      <c r="E187">
        <v>342</v>
      </c>
      <c r="F187" s="4">
        <v>83.16</v>
      </c>
      <c r="G187" t="s">
        <v>1</v>
      </c>
      <c r="H187" t="s">
        <v>3</v>
      </c>
      <c r="I187" t="s">
        <v>13</v>
      </c>
    </row>
    <row r="188" spans="1:9" x14ac:dyDescent="0.2">
      <c r="A188" s="5">
        <v>187</v>
      </c>
      <c r="B188" t="s">
        <v>74</v>
      </c>
      <c r="C188">
        <v>2302180136</v>
      </c>
      <c r="D188" s="4">
        <v>3.5</v>
      </c>
      <c r="E188">
        <v>383</v>
      </c>
      <c r="F188" s="4">
        <v>83.14</v>
      </c>
      <c r="G188" t="s">
        <v>7</v>
      </c>
      <c r="H188" t="s">
        <v>12</v>
      </c>
      <c r="I188" t="s">
        <v>10</v>
      </c>
    </row>
    <row r="189" spans="1:9" x14ac:dyDescent="0.2">
      <c r="A189" s="5">
        <v>188</v>
      </c>
      <c r="B189" t="s">
        <v>116</v>
      </c>
      <c r="C189">
        <v>2302180095</v>
      </c>
      <c r="D189" s="4">
        <v>3.58</v>
      </c>
      <c r="E189">
        <v>368</v>
      </c>
      <c r="F189" s="4">
        <v>83.14</v>
      </c>
      <c r="G189" t="s">
        <v>1</v>
      </c>
      <c r="H189" t="s">
        <v>3</v>
      </c>
      <c r="I189" t="s">
        <v>9</v>
      </c>
    </row>
    <row r="190" spans="1:9" x14ac:dyDescent="0.2">
      <c r="A190" s="5">
        <v>189</v>
      </c>
      <c r="B190" t="s">
        <v>96</v>
      </c>
      <c r="C190">
        <v>2302180127</v>
      </c>
      <c r="D190" s="4">
        <v>3.65</v>
      </c>
      <c r="E190">
        <v>354</v>
      </c>
      <c r="F190" s="4">
        <v>83.07</v>
      </c>
      <c r="G190" t="s">
        <v>1</v>
      </c>
      <c r="H190" t="s">
        <v>3</v>
      </c>
      <c r="I190" t="s">
        <v>6</v>
      </c>
    </row>
    <row r="191" spans="1:9" x14ac:dyDescent="0.2">
      <c r="A191" s="5">
        <v>190</v>
      </c>
      <c r="B191" t="s">
        <v>197</v>
      </c>
      <c r="C191">
        <v>2302180103</v>
      </c>
      <c r="D191" s="4">
        <v>3.65</v>
      </c>
      <c r="E191">
        <v>354</v>
      </c>
      <c r="F191" s="4">
        <v>83.07</v>
      </c>
      <c r="G191" t="s">
        <v>1</v>
      </c>
      <c r="H191" t="s">
        <v>3</v>
      </c>
      <c r="I191" t="s">
        <v>11</v>
      </c>
    </row>
    <row r="192" spans="1:9" x14ac:dyDescent="0.2">
      <c r="A192" s="5">
        <v>191</v>
      </c>
      <c r="B192" t="s">
        <v>61</v>
      </c>
      <c r="C192">
        <v>2302180177</v>
      </c>
      <c r="D192" s="4">
        <v>3.61</v>
      </c>
      <c r="E192">
        <v>361</v>
      </c>
      <c r="F192" s="4">
        <v>83.03</v>
      </c>
      <c r="G192" t="s">
        <v>1</v>
      </c>
      <c r="H192" t="s">
        <v>3</v>
      </c>
      <c r="I192" t="s">
        <v>13</v>
      </c>
    </row>
    <row r="193" spans="1:9" x14ac:dyDescent="0.2">
      <c r="A193" s="5">
        <v>192</v>
      </c>
      <c r="B193" t="s">
        <v>124</v>
      </c>
      <c r="C193">
        <v>2302180085</v>
      </c>
      <c r="D193" s="4">
        <v>3.59</v>
      </c>
      <c r="E193">
        <v>364</v>
      </c>
      <c r="F193" s="4">
        <v>82.97</v>
      </c>
      <c r="G193" t="s">
        <v>5</v>
      </c>
      <c r="H193" t="s">
        <v>11</v>
      </c>
      <c r="I193" t="s">
        <v>9</v>
      </c>
    </row>
    <row r="194" spans="1:9" x14ac:dyDescent="0.2">
      <c r="A194" s="5">
        <v>193</v>
      </c>
      <c r="B194" t="s">
        <v>120</v>
      </c>
      <c r="C194">
        <v>2302180131</v>
      </c>
      <c r="D194" s="4">
        <v>3.62</v>
      </c>
      <c r="E194">
        <v>358</v>
      </c>
      <c r="F194" s="4">
        <v>82.94</v>
      </c>
      <c r="G194" t="s">
        <v>1</v>
      </c>
      <c r="H194" t="s">
        <v>3</v>
      </c>
      <c r="I194" t="s">
        <v>7</v>
      </c>
    </row>
    <row r="195" spans="1:9" x14ac:dyDescent="0.2">
      <c r="A195" s="5">
        <v>194</v>
      </c>
      <c r="B195" t="s">
        <v>79</v>
      </c>
      <c r="C195">
        <v>2302180027</v>
      </c>
      <c r="D195" s="4">
        <v>3.49</v>
      </c>
      <c r="E195">
        <v>382</v>
      </c>
      <c r="F195" s="4">
        <v>82.91</v>
      </c>
      <c r="G195" t="s">
        <v>1</v>
      </c>
      <c r="H195" t="s">
        <v>13</v>
      </c>
      <c r="I195" t="s">
        <v>6</v>
      </c>
    </row>
    <row r="196" spans="1:9" x14ac:dyDescent="0.2">
      <c r="A196" s="5">
        <v>195</v>
      </c>
      <c r="B196" t="s">
        <v>151</v>
      </c>
      <c r="C196">
        <v>2302180206</v>
      </c>
      <c r="D196" s="4">
        <v>3.5</v>
      </c>
      <c r="E196">
        <v>380</v>
      </c>
      <c r="F196" s="4">
        <v>82.9</v>
      </c>
      <c r="G196" t="s">
        <v>6</v>
      </c>
      <c r="H196" t="s">
        <v>9</v>
      </c>
      <c r="I196" t="s">
        <v>14</v>
      </c>
    </row>
    <row r="197" spans="1:9" x14ac:dyDescent="0.2">
      <c r="A197" s="5">
        <v>196</v>
      </c>
      <c r="B197" t="s">
        <v>169</v>
      </c>
      <c r="C197">
        <v>2302180116</v>
      </c>
      <c r="D197" s="4">
        <v>3.57</v>
      </c>
      <c r="E197">
        <v>366</v>
      </c>
      <c r="F197" s="4">
        <v>82.83</v>
      </c>
      <c r="G197" t="s">
        <v>13</v>
      </c>
      <c r="H197" t="s">
        <v>15</v>
      </c>
      <c r="I197" t="s">
        <v>3</v>
      </c>
    </row>
    <row r="198" spans="1:9" x14ac:dyDescent="0.2">
      <c r="A198" s="5">
        <v>197</v>
      </c>
      <c r="B198" t="s">
        <v>208</v>
      </c>
      <c r="C198">
        <v>2302180220</v>
      </c>
      <c r="D198" s="4">
        <v>3.59</v>
      </c>
      <c r="E198">
        <v>362</v>
      </c>
      <c r="F198" s="4">
        <v>82.81</v>
      </c>
      <c r="G198" t="s">
        <v>7</v>
      </c>
      <c r="H198" t="s">
        <v>10</v>
      </c>
      <c r="I198" t="s">
        <v>11</v>
      </c>
    </row>
    <row r="199" spans="1:9" x14ac:dyDescent="0.2">
      <c r="A199" s="5">
        <v>198</v>
      </c>
      <c r="B199" t="s">
        <v>42</v>
      </c>
      <c r="C199">
        <v>2302180011</v>
      </c>
      <c r="D199" s="4">
        <v>3.52</v>
      </c>
      <c r="E199">
        <v>375</v>
      </c>
      <c r="F199" s="4">
        <v>82.8</v>
      </c>
      <c r="G199" t="s">
        <v>7</v>
      </c>
      <c r="H199" t="s">
        <v>6</v>
      </c>
      <c r="I199" t="s">
        <v>10</v>
      </c>
    </row>
    <row r="200" spans="1:9" x14ac:dyDescent="0.2">
      <c r="A200" s="5">
        <v>199</v>
      </c>
      <c r="B200" t="s">
        <v>176</v>
      </c>
      <c r="C200">
        <v>2302180079</v>
      </c>
      <c r="D200" s="4">
        <v>3.6</v>
      </c>
      <c r="E200">
        <v>360</v>
      </c>
      <c r="F200" s="4">
        <v>82.8</v>
      </c>
      <c r="G200" t="s">
        <v>7</v>
      </c>
      <c r="H200" t="s">
        <v>3</v>
      </c>
      <c r="I200" t="s">
        <v>9</v>
      </c>
    </row>
    <row r="201" spans="1:9" x14ac:dyDescent="0.2">
      <c r="A201" s="5">
        <v>200</v>
      </c>
      <c r="B201" t="s">
        <v>81</v>
      </c>
      <c r="C201">
        <v>2302180037</v>
      </c>
      <c r="D201" s="4">
        <v>3.59</v>
      </c>
      <c r="E201">
        <v>361</v>
      </c>
      <c r="F201" s="4">
        <v>82.73</v>
      </c>
      <c r="G201" t="s">
        <v>1</v>
      </c>
      <c r="H201" t="s">
        <v>7</v>
      </c>
      <c r="I201" t="s">
        <v>8</v>
      </c>
    </row>
    <row r="202" spans="1:9" x14ac:dyDescent="0.2">
      <c r="A202" s="5">
        <v>201</v>
      </c>
      <c r="B202" t="s">
        <v>244</v>
      </c>
      <c r="C202">
        <v>2302180190</v>
      </c>
      <c r="D202" s="4">
        <v>3.52</v>
      </c>
      <c r="E202">
        <v>373</v>
      </c>
      <c r="F202" s="4">
        <v>82.64</v>
      </c>
      <c r="G202" t="s">
        <v>1</v>
      </c>
      <c r="H202" t="s">
        <v>6</v>
      </c>
      <c r="I202" t="s">
        <v>3</v>
      </c>
    </row>
    <row r="203" spans="1:9" x14ac:dyDescent="0.2">
      <c r="A203" s="5">
        <v>202</v>
      </c>
      <c r="B203" t="s">
        <v>214</v>
      </c>
      <c r="C203">
        <v>2302180119</v>
      </c>
      <c r="D203" s="4">
        <v>3.34</v>
      </c>
      <c r="E203">
        <v>406</v>
      </c>
      <c r="F203" s="4">
        <v>82.58</v>
      </c>
      <c r="G203" t="s">
        <v>1</v>
      </c>
      <c r="H203" t="s">
        <v>3</v>
      </c>
      <c r="I203" t="s">
        <v>7</v>
      </c>
    </row>
    <row r="204" spans="1:9" x14ac:dyDescent="0.2">
      <c r="A204" s="5">
        <v>203</v>
      </c>
      <c r="B204" t="s">
        <v>182</v>
      </c>
      <c r="C204">
        <v>2302180001</v>
      </c>
      <c r="D204" s="4">
        <v>3.54</v>
      </c>
      <c r="E204">
        <v>368</v>
      </c>
      <c r="F204" s="4">
        <v>82.54</v>
      </c>
      <c r="G204" t="s">
        <v>7</v>
      </c>
      <c r="H204" t="s">
        <v>11</v>
      </c>
      <c r="I204" t="s">
        <v>14</v>
      </c>
    </row>
    <row r="205" spans="1:9" x14ac:dyDescent="0.2">
      <c r="A205" s="5">
        <v>204</v>
      </c>
      <c r="B205" t="s">
        <v>24</v>
      </c>
      <c r="C205">
        <v>2302180090</v>
      </c>
      <c r="D205" s="4">
        <v>3.62</v>
      </c>
      <c r="E205">
        <v>352</v>
      </c>
      <c r="F205" s="4">
        <v>82.46</v>
      </c>
      <c r="G205" t="s">
        <v>6</v>
      </c>
      <c r="H205" t="s">
        <v>14</v>
      </c>
      <c r="I205" t="s">
        <v>11</v>
      </c>
    </row>
    <row r="206" spans="1:9" x14ac:dyDescent="0.2">
      <c r="A206" s="5">
        <v>205</v>
      </c>
      <c r="B206" t="s">
        <v>224</v>
      </c>
      <c r="C206">
        <v>2302180054</v>
      </c>
      <c r="D206" s="4">
        <v>3.41</v>
      </c>
      <c r="E206">
        <v>390</v>
      </c>
      <c r="F206" s="4">
        <v>82.35</v>
      </c>
      <c r="G206" t="s">
        <v>1</v>
      </c>
      <c r="H206" t="s">
        <v>12</v>
      </c>
      <c r="I206" t="s">
        <v>9</v>
      </c>
    </row>
    <row r="207" spans="1:9" x14ac:dyDescent="0.2">
      <c r="A207" s="5">
        <v>206</v>
      </c>
      <c r="B207" t="s">
        <v>223</v>
      </c>
      <c r="C207">
        <v>2302180105</v>
      </c>
      <c r="D207" s="4">
        <v>3.45</v>
      </c>
      <c r="E207">
        <v>381</v>
      </c>
      <c r="F207" s="4">
        <v>82.23</v>
      </c>
      <c r="G207" t="s">
        <v>1</v>
      </c>
      <c r="H207" t="s">
        <v>3</v>
      </c>
      <c r="I207" t="s">
        <v>11</v>
      </c>
    </row>
    <row r="208" spans="1:9" x14ac:dyDescent="0.2">
      <c r="A208" s="5">
        <v>207</v>
      </c>
      <c r="B208" t="s">
        <v>192</v>
      </c>
      <c r="C208">
        <v>2302180200</v>
      </c>
      <c r="D208" s="4">
        <v>3.38</v>
      </c>
      <c r="E208">
        <v>392</v>
      </c>
      <c r="F208" s="4">
        <v>82.06</v>
      </c>
      <c r="G208" t="s">
        <v>1</v>
      </c>
      <c r="H208" t="s">
        <v>10</v>
      </c>
      <c r="I208" t="s">
        <v>12</v>
      </c>
    </row>
    <row r="209" spans="1:9" x14ac:dyDescent="0.2">
      <c r="A209" s="5">
        <v>208</v>
      </c>
      <c r="B209" t="s">
        <v>251</v>
      </c>
      <c r="C209">
        <v>2302180076</v>
      </c>
      <c r="D209" s="4">
        <v>3.5</v>
      </c>
      <c r="E209">
        <v>369</v>
      </c>
      <c r="F209" s="4">
        <v>82.02</v>
      </c>
      <c r="G209" t="s">
        <v>3</v>
      </c>
      <c r="H209" t="s">
        <v>1</v>
      </c>
      <c r="I209" t="s">
        <v>13</v>
      </c>
    </row>
    <row r="210" spans="1:9" x14ac:dyDescent="0.2">
      <c r="A210" s="5">
        <v>209</v>
      </c>
      <c r="B210" t="s">
        <v>86</v>
      </c>
      <c r="C210">
        <v>2302180050</v>
      </c>
      <c r="D210" s="4">
        <v>3.59</v>
      </c>
      <c r="E210">
        <v>350</v>
      </c>
      <c r="F210" s="4">
        <v>81.849999999999994</v>
      </c>
      <c r="G210" t="s">
        <v>1</v>
      </c>
      <c r="H210" t="s">
        <v>7</v>
      </c>
      <c r="I210" t="s">
        <v>10</v>
      </c>
    </row>
    <row r="211" spans="1:9" x14ac:dyDescent="0.2">
      <c r="A211" s="5">
        <v>210</v>
      </c>
      <c r="B211" t="s">
        <v>252</v>
      </c>
      <c r="C211">
        <v>2302180025</v>
      </c>
      <c r="D211" s="4">
        <v>3.54</v>
      </c>
      <c r="E211">
        <v>359</v>
      </c>
      <c r="F211" s="4">
        <v>81.819999999999993</v>
      </c>
      <c r="G211" t="s">
        <v>8</v>
      </c>
      <c r="H211" t="s">
        <v>10</v>
      </c>
      <c r="I211" t="s">
        <v>3</v>
      </c>
    </row>
    <row r="212" spans="1:9" x14ac:dyDescent="0.2">
      <c r="A212" s="5">
        <v>211</v>
      </c>
      <c r="B212" t="s">
        <v>51</v>
      </c>
      <c r="C212">
        <v>2302180070</v>
      </c>
      <c r="D212" s="4">
        <v>3.61</v>
      </c>
      <c r="E212">
        <v>345</v>
      </c>
      <c r="F212" s="4">
        <v>81.75</v>
      </c>
      <c r="G212" t="s">
        <v>7</v>
      </c>
      <c r="H212" t="s">
        <v>6</v>
      </c>
      <c r="I212" t="s">
        <v>11</v>
      </c>
    </row>
    <row r="213" spans="1:9" x14ac:dyDescent="0.2">
      <c r="A213" s="5">
        <v>212</v>
      </c>
      <c r="B213" t="s">
        <v>50</v>
      </c>
      <c r="C213">
        <v>2302180024</v>
      </c>
      <c r="D213" s="4">
        <v>3.4699999999999998</v>
      </c>
      <c r="E213">
        <v>371</v>
      </c>
      <c r="F213" s="4">
        <v>81.73</v>
      </c>
      <c r="G213" t="s">
        <v>1</v>
      </c>
      <c r="H213" t="s">
        <v>7</v>
      </c>
      <c r="I213" t="s">
        <v>9</v>
      </c>
    </row>
    <row r="214" spans="1:9" x14ac:dyDescent="0.2">
      <c r="A214" s="5">
        <v>213</v>
      </c>
      <c r="B214" t="s">
        <v>172</v>
      </c>
      <c r="C214">
        <v>2302180086</v>
      </c>
      <c r="D214" s="4">
        <v>3.56</v>
      </c>
      <c r="E214">
        <v>352</v>
      </c>
      <c r="F214" s="4">
        <v>81.56</v>
      </c>
      <c r="G214" t="s">
        <v>1</v>
      </c>
      <c r="H214" t="s">
        <v>3</v>
      </c>
      <c r="I214" t="s">
        <v>11</v>
      </c>
    </row>
    <row r="215" spans="1:9" x14ac:dyDescent="0.2">
      <c r="A215" s="5">
        <v>214</v>
      </c>
      <c r="B215" t="s">
        <v>247</v>
      </c>
      <c r="C215">
        <v>2302180106</v>
      </c>
      <c r="D215" s="4">
        <v>3.45</v>
      </c>
      <c r="E215">
        <v>371</v>
      </c>
      <c r="F215" s="4">
        <v>81.430000000000007</v>
      </c>
      <c r="G215" t="s">
        <v>13</v>
      </c>
      <c r="H215" t="s">
        <v>6</v>
      </c>
      <c r="I215" t="s">
        <v>10</v>
      </c>
    </row>
    <row r="216" spans="1:9" x14ac:dyDescent="0.2">
      <c r="A216" s="5">
        <v>215</v>
      </c>
      <c r="B216" t="s">
        <v>21</v>
      </c>
      <c r="C216">
        <v>2302180028</v>
      </c>
      <c r="D216" s="4">
        <v>3.55</v>
      </c>
      <c r="E216">
        <v>352</v>
      </c>
      <c r="F216" s="4">
        <v>81.41</v>
      </c>
      <c r="G216" t="s">
        <v>1</v>
      </c>
      <c r="H216" t="s">
        <v>6</v>
      </c>
      <c r="I216" t="s">
        <v>8</v>
      </c>
    </row>
    <row r="217" spans="1:9" x14ac:dyDescent="0.2">
      <c r="A217" s="5">
        <v>216</v>
      </c>
      <c r="B217" t="s">
        <v>250</v>
      </c>
      <c r="C217">
        <v>2302180007</v>
      </c>
      <c r="D217" s="4">
        <v>3.57</v>
      </c>
      <c r="E217">
        <v>348</v>
      </c>
      <c r="F217" s="4">
        <v>81.39</v>
      </c>
      <c r="G217" t="s">
        <v>1</v>
      </c>
      <c r="H217" t="s">
        <v>13</v>
      </c>
      <c r="I217" t="s">
        <v>14</v>
      </c>
    </row>
    <row r="218" spans="1:9" x14ac:dyDescent="0.2">
      <c r="A218" s="5">
        <v>217</v>
      </c>
      <c r="B218" t="s">
        <v>179</v>
      </c>
      <c r="C218">
        <v>2302180133</v>
      </c>
      <c r="D218" s="4">
        <v>3.56</v>
      </c>
      <c r="E218">
        <v>349</v>
      </c>
      <c r="F218" s="4">
        <v>81.319999999999993</v>
      </c>
      <c r="G218" t="s">
        <v>1</v>
      </c>
      <c r="H218" t="s">
        <v>3</v>
      </c>
      <c r="I218" t="s">
        <v>6</v>
      </c>
    </row>
    <row r="219" spans="1:9" x14ac:dyDescent="0.2">
      <c r="A219" s="5">
        <v>218</v>
      </c>
      <c r="B219" t="s">
        <v>232</v>
      </c>
      <c r="C219">
        <v>2302180111</v>
      </c>
      <c r="D219" s="4">
        <v>3.37</v>
      </c>
      <c r="E219">
        <v>384</v>
      </c>
      <c r="F219" s="4">
        <v>81.27</v>
      </c>
      <c r="G219" t="s">
        <v>1</v>
      </c>
      <c r="H219" t="s">
        <v>3</v>
      </c>
      <c r="I219" t="s">
        <v>13</v>
      </c>
    </row>
    <row r="220" spans="1:9" x14ac:dyDescent="0.2">
      <c r="A220" s="5">
        <v>219</v>
      </c>
      <c r="B220" t="s">
        <v>82</v>
      </c>
      <c r="C220">
        <v>2302180138</v>
      </c>
      <c r="D220" s="4">
        <v>3.56</v>
      </c>
      <c r="E220">
        <v>347</v>
      </c>
      <c r="F220" s="4">
        <v>81.16</v>
      </c>
      <c r="G220" t="e">
        <v>#N/A</v>
      </c>
      <c r="H220" t="e">
        <v>#N/A</v>
      </c>
      <c r="I220" t="e">
        <v>#N/A</v>
      </c>
    </row>
    <row r="221" spans="1:9" x14ac:dyDescent="0.2">
      <c r="A221" s="5">
        <v>220</v>
      </c>
      <c r="B221" t="s">
        <v>166</v>
      </c>
      <c r="C221">
        <v>2302180122</v>
      </c>
      <c r="D221" s="4">
        <v>3.39</v>
      </c>
      <c r="E221">
        <v>378</v>
      </c>
      <c r="F221" s="4">
        <v>81.09</v>
      </c>
      <c r="G221" t="s">
        <v>1</v>
      </c>
      <c r="H221" t="s">
        <v>8</v>
      </c>
      <c r="I221" t="s">
        <v>3</v>
      </c>
    </row>
    <row r="222" spans="1:9" x14ac:dyDescent="0.2">
      <c r="A222" s="5">
        <v>221</v>
      </c>
      <c r="B222" t="s">
        <v>221</v>
      </c>
      <c r="C222">
        <v>2302180146</v>
      </c>
      <c r="D222" s="4">
        <v>3.42</v>
      </c>
      <c r="E222">
        <v>370</v>
      </c>
      <c r="F222" s="4">
        <v>80.900000000000006</v>
      </c>
      <c r="G222" t="s">
        <v>1</v>
      </c>
      <c r="H222" t="s">
        <v>7</v>
      </c>
      <c r="I222" t="s">
        <v>6</v>
      </c>
    </row>
    <row r="223" spans="1:9" x14ac:dyDescent="0.2">
      <c r="A223" s="5">
        <v>222</v>
      </c>
      <c r="B223" t="s">
        <v>237</v>
      </c>
      <c r="C223">
        <v>2302180093</v>
      </c>
      <c r="D223" s="4">
        <v>3.6</v>
      </c>
      <c r="E223">
        <v>335</v>
      </c>
      <c r="F223" s="4">
        <v>80.8</v>
      </c>
      <c r="G223" t="s">
        <v>1</v>
      </c>
      <c r="H223" t="s">
        <v>11</v>
      </c>
      <c r="I223" t="s">
        <v>5</v>
      </c>
    </row>
    <row r="224" spans="1:9" x14ac:dyDescent="0.2">
      <c r="A224" s="5">
        <v>223</v>
      </c>
      <c r="B224" t="s">
        <v>157</v>
      </c>
      <c r="C224">
        <v>2302180236</v>
      </c>
      <c r="D224" s="4">
        <v>3.54</v>
      </c>
      <c r="E224">
        <v>346</v>
      </c>
      <c r="F224" s="4">
        <v>80.78</v>
      </c>
      <c r="G224" t="e">
        <v>#N/A</v>
      </c>
      <c r="H224" t="e">
        <v>#N/A</v>
      </c>
      <c r="I224" t="e">
        <v>#N/A</v>
      </c>
    </row>
    <row r="225" spans="1:9" x14ac:dyDescent="0.2">
      <c r="A225" s="5">
        <v>224</v>
      </c>
      <c r="B225" t="s">
        <v>203</v>
      </c>
      <c r="C225">
        <v>2302180129</v>
      </c>
      <c r="D225" s="4">
        <v>3.45</v>
      </c>
      <c r="E225">
        <v>360</v>
      </c>
      <c r="F225" s="4">
        <v>80.55</v>
      </c>
      <c r="G225" t="s">
        <v>1</v>
      </c>
      <c r="H225" t="s">
        <v>8</v>
      </c>
      <c r="I225" t="s">
        <v>7</v>
      </c>
    </row>
    <row r="226" spans="1:9" x14ac:dyDescent="0.2">
      <c r="A226" s="5">
        <v>225</v>
      </c>
      <c r="B226" t="s">
        <v>175</v>
      </c>
      <c r="C226">
        <v>2302180222</v>
      </c>
      <c r="D226" s="4">
        <v>3.57</v>
      </c>
      <c r="E226">
        <v>337</v>
      </c>
      <c r="F226" s="4">
        <v>80.510000000000005</v>
      </c>
      <c r="G226" t="s">
        <v>1</v>
      </c>
      <c r="H226" t="s">
        <v>11</v>
      </c>
      <c r="I226" t="s">
        <v>14</v>
      </c>
    </row>
    <row r="227" spans="1:9" x14ac:dyDescent="0.2">
      <c r="A227" s="5">
        <v>226</v>
      </c>
      <c r="B227" t="s">
        <v>222</v>
      </c>
      <c r="C227">
        <v>2302180030</v>
      </c>
      <c r="D227" s="4">
        <v>3.46</v>
      </c>
      <c r="E227">
        <v>355</v>
      </c>
      <c r="F227" s="4">
        <v>80.3</v>
      </c>
      <c r="G227" t="s">
        <v>8</v>
      </c>
      <c r="H227" t="s">
        <v>3</v>
      </c>
      <c r="I227" t="s">
        <v>12</v>
      </c>
    </row>
    <row r="228" spans="1:9" x14ac:dyDescent="0.2">
      <c r="A228" s="5">
        <v>227</v>
      </c>
      <c r="B228" t="s">
        <v>125</v>
      </c>
      <c r="C228">
        <v>2302180207</v>
      </c>
      <c r="D228" s="4">
        <v>3.57</v>
      </c>
      <c r="E228">
        <v>332</v>
      </c>
      <c r="F228" s="4">
        <v>80.11</v>
      </c>
      <c r="G228" t="s">
        <v>7</v>
      </c>
      <c r="H228" t="s">
        <v>11</v>
      </c>
      <c r="I228" t="s">
        <v>9</v>
      </c>
    </row>
    <row r="229" spans="1:9" x14ac:dyDescent="0.2">
      <c r="A229" s="5">
        <v>228</v>
      </c>
      <c r="B229" t="s">
        <v>159</v>
      </c>
      <c r="C229">
        <v>2302180227</v>
      </c>
      <c r="D229" s="4">
        <v>3.66</v>
      </c>
      <c r="E229">
        <v>311</v>
      </c>
      <c r="F229" s="4">
        <v>79.78</v>
      </c>
      <c r="G229" t="s">
        <v>1</v>
      </c>
      <c r="H229" t="s">
        <v>7</v>
      </c>
      <c r="I229" t="s">
        <v>3</v>
      </c>
    </row>
    <row r="230" spans="1:9" x14ac:dyDescent="0.2">
      <c r="A230" s="5">
        <v>229</v>
      </c>
      <c r="B230" t="s">
        <v>183</v>
      </c>
      <c r="C230">
        <v>2302180052</v>
      </c>
      <c r="D230" s="4">
        <v>3.43</v>
      </c>
      <c r="E230">
        <v>353</v>
      </c>
      <c r="F230" s="4">
        <v>79.69</v>
      </c>
      <c r="G230" t="s">
        <v>7</v>
      </c>
      <c r="H230" t="s">
        <v>10</v>
      </c>
      <c r="I230" t="s">
        <v>11</v>
      </c>
    </row>
    <row r="231" spans="1:9" x14ac:dyDescent="0.2">
      <c r="A231" s="5">
        <v>230</v>
      </c>
      <c r="B231" t="s">
        <v>85</v>
      </c>
      <c r="C231">
        <v>2302180154</v>
      </c>
      <c r="D231" s="4">
        <v>3.37</v>
      </c>
      <c r="E231">
        <v>364</v>
      </c>
      <c r="F231" s="4">
        <v>79.67</v>
      </c>
      <c r="G231" t="s">
        <v>1</v>
      </c>
      <c r="H231" t="s">
        <v>3</v>
      </c>
      <c r="I231" t="s">
        <v>11</v>
      </c>
    </row>
    <row r="232" spans="1:9" x14ac:dyDescent="0.2">
      <c r="A232" s="5">
        <v>231</v>
      </c>
      <c r="B232" t="s">
        <v>233</v>
      </c>
      <c r="C232">
        <v>2302180210</v>
      </c>
      <c r="D232" s="4">
        <v>3.56</v>
      </c>
      <c r="E232">
        <v>328</v>
      </c>
      <c r="F232" s="4">
        <v>79.64</v>
      </c>
      <c r="G232" t="s">
        <v>1</v>
      </c>
      <c r="H232" t="s">
        <v>3</v>
      </c>
      <c r="I232" t="s">
        <v>7</v>
      </c>
    </row>
    <row r="233" spans="1:9" x14ac:dyDescent="0.2">
      <c r="A233" s="5">
        <v>232</v>
      </c>
      <c r="B233" t="s">
        <v>39</v>
      </c>
      <c r="C233">
        <v>2302180158</v>
      </c>
      <c r="D233" s="4">
        <v>3.43</v>
      </c>
      <c r="E233">
        <v>348</v>
      </c>
      <c r="F233" s="4">
        <v>79.290000000000006</v>
      </c>
      <c r="G233" t="s">
        <v>1</v>
      </c>
      <c r="H233" t="s">
        <v>3</v>
      </c>
      <c r="I233" t="s">
        <v>13</v>
      </c>
    </row>
    <row r="234" spans="1:9" x14ac:dyDescent="0.2">
      <c r="A234" s="5">
        <v>233</v>
      </c>
      <c r="B234" t="s">
        <v>108</v>
      </c>
      <c r="C234">
        <v>2302180084</v>
      </c>
      <c r="D234" s="4">
        <v>3.43</v>
      </c>
      <c r="E234">
        <v>333</v>
      </c>
      <c r="F234" s="4">
        <v>78.09</v>
      </c>
      <c r="G234" t="s">
        <v>1</v>
      </c>
      <c r="H234" t="s">
        <v>6</v>
      </c>
      <c r="I234" t="s">
        <v>8</v>
      </c>
    </row>
    <row r="235" spans="1:9" x14ac:dyDescent="0.2">
      <c r="A235" s="5">
        <v>234</v>
      </c>
      <c r="B235" t="s">
        <v>239</v>
      </c>
      <c r="C235">
        <v>2302180117</v>
      </c>
      <c r="D235" s="4">
        <v>3.56</v>
      </c>
      <c r="E235">
        <v>307</v>
      </c>
      <c r="F235" s="4">
        <v>77.959999999999994</v>
      </c>
      <c r="G235" t="s">
        <v>13</v>
      </c>
      <c r="H235" t="s">
        <v>6</v>
      </c>
      <c r="I235" t="s">
        <v>1</v>
      </c>
    </row>
    <row r="236" spans="1:9" x14ac:dyDescent="0.2">
      <c r="A236" s="5">
        <v>235</v>
      </c>
      <c r="B236" t="s">
        <v>136</v>
      </c>
      <c r="C236">
        <v>2302180139</v>
      </c>
      <c r="D236" s="4">
        <v>3.32</v>
      </c>
      <c r="E236">
        <v>348</v>
      </c>
      <c r="F236" s="4">
        <v>77.64</v>
      </c>
      <c r="G236" t="s">
        <v>1</v>
      </c>
      <c r="H236" t="s">
        <v>10</v>
      </c>
      <c r="I236" t="s">
        <v>7</v>
      </c>
    </row>
    <row r="237" spans="1:9" x14ac:dyDescent="0.2">
      <c r="A237" s="5">
        <v>236</v>
      </c>
      <c r="B237" t="s">
        <v>177</v>
      </c>
      <c r="C237">
        <v>2302180051</v>
      </c>
      <c r="D237" s="4">
        <v>3.21</v>
      </c>
      <c r="E237">
        <v>353</v>
      </c>
      <c r="F237" s="4">
        <v>76.39</v>
      </c>
      <c r="G237" t="e">
        <v>#N/A</v>
      </c>
      <c r="H237" t="e">
        <v>#N/A</v>
      </c>
      <c r="I237" t="e">
        <v>#N/A</v>
      </c>
    </row>
    <row r="238" spans="1:9" x14ac:dyDescent="0.2">
      <c r="A238" s="5">
        <v>237</v>
      </c>
      <c r="B238" t="s">
        <v>185</v>
      </c>
      <c r="C238">
        <v>2302180013</v>
      </c>
      <c r="D238" s="4">
        <v>3.23</v>
      </c>
      <c r="E238">
        <v>339</v>
      </c>
      <c r="F238" s="4">
        <v>75.569999999999993</v>
      </c>
      <c r="G238" t="s">
        <v>1</v>
      </c>
      <c r="H238" t="s">
        <v>10</v>
      </c>
      <c r="I238" t="s">
        <v>13</v>
      </c>
    </row>
    <row r="239" spans="1:9" x14ac:dyDescent="0.2">
      <c r="A239" s="5">
        <v>238</v>
      </c>
      <c r="B239" t="s">
        <v>155</v>
      </c>
      <c r="C239">
        <v>2302180016</v>
      </c>
      <c r="D239" s="4">
        <v>3.36</v>
      </c>
      <c r="E239">
        <v>311</v>
      </c>
      <c r="F239" s="4">
        <v>75.28</v>
      </c>
      <c r="G239" t="e">
        <v>#N/A</v>
      </c>
      <c r="H239" t="e">
        <v>#N/A</v>
      </c>
      <c r="I239" t="e">
        <v>#N/A</v>
      </c>
    </row>
    <row r="240" spans="1:9" x14ac:dyDescent="0.2">
      <c r="A240" s="5">
        <v>239</v>
      </c>
      <c r="B240" t="s">
        <v>92</v>
      </c>
      <c r="C240">
        <v>2302180221</v>
      </c>
      <c r="D240" s="4" t="e">
        <v>#N/A</v>
      </c>
      <c r="E240" t="e">
        <v>#N/A</v>
      </c>
      <c r="F240" s="4" t="e">
        <v>#N/A</v>
      </c>
      <c r="G240" t="e">
        <v>#N/A</v>
      </c>
      <c r="H240" t="e">
        <v>#N/A</v>
      </c>
      <c r="I240" t="e">
        <v>#N/A</v>
      </c>
    </row>
    <row r="241" spans="1:9" x14ac:dyDescent="0.2">
      <c r="A241" s="5">
        <v>240</v>
      </c>
      <c r="B241" t="s">
        <v>98</v>
      </c>
      <c r="C241">
        <v>2302180216</v>
      </c>
      <c r="D241" s="4" t="e">
        <v>#N/A</v>
      </c>
      <c r="E241" t="e">
        <v>#N/A</v>
      </c>
      <c r="F241" s="4" t="e">
        <v>#N/A</v>
      </c>
      <c r="G241" t="e">
        <v>#N/A</v>
      </c>
      <c r="H241" t="e">
        <v>#N/A</v>
      </c>
      <c r="I241" t="e">
        <v>#N/A</v>
      </c>
    </row>
    <row r="242" spans="1:9" x14ac:dyDescent="0.2">
      <c r="A242" s="5">
        <v>241</v>
      </c>
      <c r="B242" t="s">
        <v>121</v>
      </c>
      <c r="C242">
        <v>2302170207</v>
      </c>
      <c r="D242" s="4" t="e">
        <v>#N/A</v>
      </c>
      <c r="E242" t="e">
        <v>#N/A</v>
      </c>
      <c r="F242" s="4" t="e">
        <v>#N/A</v>
      </c>
      <c r="G242" t="e">
        <v>#N/A</v>
      </c>
      <c r="H242" t="e">
        <v>#N/A</v>
      </c>
      <c r="I242" t="e">
        <v>#N/A</v>
      </c>
    </row>
    <row r="243" spans="1:9" x14ac:dyDescent="0.2">
      <c r="A243" s="5">
        <v>242</v>
      </c>
      <c r="B243" t="s">
        <v>123</v>
      </c>
      <c r="C243">
        <v>2302180048</v>
      </c>
      <c r="D243" s="4" t="e">
        <v>#N/A</v>
      </c>
      <c r="E243" t="e">
        <v>#N/A</v>
      </c>
      <c r="F243" s="4" t="e">
        <v>#N/A</v>
      </c>
      <c r="G243" t="e">
        <v>#N/A</v>
      </c>
      <c r="H243" t="e">
        <v>#N/A</v>
      </c>
      <c r="I243" t="e">
        <v>#N/A</v>
      </c>
    </row>
  </sheetData>
  <autoFilter ref="A1:I243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5"/>
  <sheetViews>
    <sheetView workbookViewId="0">
      <selection activeCell="J18" sqref="J18"/>
    </sheetView>
  </sheetViews>
  <sheetFormatPr defaultRowHeight="12.75" x14ac:dyDescent="0.2"/>
  <cols>
    <col min="1" max="1" width="3.5703125" style="6" bestFit="1" customWidth="1"/>
    <col min="2" max="2" width="5.5703125" style="5" bestFit="1" customWidth="1"/>
    <col min="3" max="3" width="42.5703125" bestFit="1" customWidth="1"/>
    <col min="4" max="4" width="11" bestFit="1" customWidth="1"/>
    <col min="5" max="5" width="5" bestFit="1" customWidth="1"/>
    <col min="6" max="6" width="4.85546875" bestFit="1" customWidth="1"/>
    <col min="7" max="7" width="10.42578125" bestFit="1" customWidth="1"/>
    <col min="8" max="8" width="8.140625" bestFit="1" customWidth="1"/>
    <col min="9" max="9" width="16.42578125" bestFit="1" customWidth="1"/>
  </cols>
  <sheetData>
    <row r="1" spans="1:9" x14ac:dyDescent="0.2">
      <c r="B1" s="5" t="s">
        <v>1</v>
      </c>
      <c r="H1">
        <v>82</v>
      </c>
    </row>
    <row r="3" spans="1:9" x14ac:dyDescent="0.2">
      <c r="A3" s="11" t="s">
        <v>269</v>
      </c>
      <c r="B3" s="12" t="s">
        <v>267</v>
      </c>
      <c r="C3" s="13" t="s">
        <v>261</v>
      </c>
      <c r="D3" s="13" t="s">
        <v>260</v>
      </c>
      <c r="E3" s="13" t="s">
        <v>264</v>
      </c>
      <c r="F3" s="13" t="s">
        <v>265</v>
      </c>
      <c r="G3" s="13" t="s">
        <v>266</v>
      </c>
      <c r="H3" s="13" t="s">
        <v>268</v>
      </c>
      <c r="I3" s="13" t="s">
        <v>301</v>
      </c>
    </row>
    <row r="4" spans="1:9" x14ac:dyDescent="0.2">
      <c r="A4" s="14">
        <v>1</v>
      </c>
      <c r="B4" s="28">
        <v>1</v>
      </c>
      <c r="C4" s="15" t="s">
        <v>18</v>
      </c>
      <c r="D4" s="15">
        <v>2302180097</v>
      </c>
      <c r="E4" s="16">
        <v>3.91</v>
      </c>
      <c r="F4" s="15">
        <v>420</v>
      </c>
      <c r="G4" s="16">
        <v>92.25</v>
      </c>
      <c r="H4" s="17" t="s">
        <v>0</v>
      </c>
      <c r="I4" s="2" t="s">
        <v>295</v>
      </c>
    </row>
    <row r="5" spans="1:9" x14ac:dyDescent="0.2">
      <c r="A5" s="14">
        <v>2</v>
      </c>
      <c r="B5" s="28">
        <v>2</v>
      </c>
      <c r="C5" s="15" t="s">
        <v>29</v>
      </c>
      <c r="D5" s="15">
        <v>2302180049</v>
      </c>
      <c r="E5" s="16">
        <v>3.96</v>
      </c>
      <c r="F5" s="15">
        <v>406</v>
      </c>
      <c r="G5" s="16">
        <v>91.88</v>
      </c>
      <c r="H5" s="17" t="s">
        <v>0</v>
      </c>
      <c r="I5" s="2" t="s">
        <v>295</v>
      </c>
    </row>
    <row r="6" spans="1:9" x14ac:dyDescent="0.2">
      <c r="A6" s="14">
        <v>3</v>
      </c>
      <c r="B6" s="28">
        <v>3</v>
      </c>
      <c r="C6" s="15" t="s">
        <v>147</v>
      </c>
      <c r="D6" s="15">
        <v>2302180162</v>
      </c>
      <c r="E6" s="16">
        <v>3.91</v>
      </c>
      <c r="F6" s="15">
        <v>415</v>
      </c>
      <c r="G6" s="16">
        <v>91.85</v>
      </c>
      <c r="H6" s="17" t="s">
        <v>0</v>
      </c>
      <c r="I6" s="2" t="s">
        <v>295</v>
      </c>
    </row>
    <row r="7" spans="1:9" x14ac:dyDescent="0.2">
      <c r="A7" s="14">
        <v>4</v>
      </c>
      <c r="B7" s="28">
        <v>4</v>
      </c>
      <c r="C7" s="15" t="s">
        <v>205</v>
      </c>
      <c r="D7" s="15">
        <v>2302180215</v>
      </c>
      <c r="E7" s="16">
        <v>3.83</v>
      </c>
      <c r="F7" s="15">
        <v>429</v>
      </c>
      <c r="G7" s="16">
        <v>91.77</v>
      </c>
      <c r="H7" s="17" t="s">
        <v>0</v>
      </c>
      <c r="I7" s="2" t="s">
        <v>295</v>
      </c>
    </row>
    <row r="8" spans="1:9" x14ac:dyDescent="0.2">
      <c r="A8" s="14">
        <v>5</v>
      </c>
      <c r="B8" s="28">
        <v>6</v>
      </c>
      <c r="C8" s="15" t="s">
        <v>30</v>
      </c>
      <c r="D8" s="15">
        <v>2302180202</v>
      </c>
      <c r="E8" s="16">
        <v>3.83</v>
      </c>
      <c r="F8" s="15">
        <v>418</v>
      </c>
      <c r="G8" s="16">
        <v>90.89</v>
      </c>
      <c r="H8" s="17" t="s">
        <v>0</v>
      </c>
      <c r="I8" s="2" t="s">
        <v>295</v>
      </c>
    </row>
    <row r="9" spans="1:9" x14ac:dyDescent="0.2">
      <c r="A9" s="14">
        <v>6</v>
      </c>
      <c r="B9" s="28">
        <v>7</v>
      </c>
      <c r="C9" s="15" t="s">
        <v>140</v>
      </c>
      <c r="D9" s="15">
        <v>2302180179</v>
      </c>
      <c r="E9" s="16">
        <v>3.84</v>
      </c>
      <c r="F9" s="15">
        <v>413</v>
      </c>
      <c r="G9" s="16">
        <v>90.64</v>
      </c>
      <c r="H9" s="17" t="s">
        <v>0</v>
      </c>
      <c r="I9" s="2" t="s">
        <v>295</v>
      </c>
    </row>
    <row r="10" spans="1:9" x14ac:dyDescent="0.2">
      <c r="A10" s="14">
        <v>7</v>
      </c>
      <c r="B10" s="28">
        <v>8</v>
      </c>
      <c r="C10" s="15" t="s">
        <v>31</v>
      </c>
      <c r="D10" s="15">
        <v>2302180182</v>
      </c>
      <c r="E10" s="16">
        <v>3.86</v>
      </c>
      <c r="F10" s="15">
        <v>407</v>
      </c>
      <c r="G10" s="16">
        <v>90.46</v>
      </c>
      <c r="H10" s="17" t="s">
        <v>0</v>
      </c>
      <c r="I10" s="2" t="s">
        <v>295</v>
      </c>
    </row>
    <row r="11" spans="1:9" x14ac:dyDescent="0.2">
      <c r="A11" s="14">
        <v>8</v>
      </c>
      <c r="B11" s="28">
        <v>9</v>
      </c>
      <c r="C11" s="15" t="s">
        <v>46</v>
      </c>
      <c r="D11" s="15">
        <v>2302180169</v>
      </c>
      <c r="E11" s="16">
        <v>3.92</v>
      </c>
      <c r="F11" s="15">
        <v>395</v>
      </c>
      <c r="G11" s="16">
        <v>90.4</v>
      </c>
      <c r="H11" s="17" t="s">
        <v>0</v>
      </c>
      <c r="I11" s="2" t="s">
        <v>295</v>
      </c>
    </row>
    <row r="12" spans="1:9" x14ac:dyDescent="0.2">
      <c r="A12" s="14">
        <v>9</v>
      </c>
      <c r="B12" s="28">
        <v>10</v>
      </c>
      <c r="C12" s="15" t="s">
        <v>49</v>
      </c>
      <c r="D12" s="15">
        <v>2302180017</v>
      </c>
      <c r="E12" s="16">
        <v>3.9</v>
      </c>
      <c r="F12" s="15">
        <v>396</v>
      </c>
      <c r="G12" s="16">
        <v>90.18</v>
      </c>
      <c r="H12" s="17" t="s">
        <v>0</v>
      </c>
      <c r="I12" s="2" t="s">
        <v>295</v>
      </c>
    </row>
    <row r="13" spans="1:9" x14ac:dyDescent="0.2">
      <c r="A13" s="14">
        <v>10</v>
      </c>
      <c r="B13" s="28">
        <v>11</v>
      </c>
      <c r="C13" s="15" t="s">
        <v>102</v>
      </c>
      <c r="D13" s="15">
        <v>2302180229</v>
      </c>
      <c r="E13" s="16">
        <v>3.8</v>
      </c>
      <c r="F13" s="15">
        <v>414</v>
      </c>
      <c r="G13" s="16">
        <v>90.12</v>
      </c>
      <c r="H13" s="17" t="s">
        <v>0</v>
      </c>
      <c r="I13" s="2" t="s">
        <v>295</v>
      </c>
    </row>
    <row r="14" spans="1:9" x14ac:dyDescent="0.2">
      <c r="A14" s="14">
        <v>11</v>
      </c>
      <c r="B14" s="28">
        <v>12</v>
      </c>
      <c r="C14" s="15" t="s">
        <v>77</v>
      </c>
      <c r="D14" s="15">
        <v>2302180178</v>
      </c>
      <c r="E14" s="16">
        <v>3.82</v>
      </c>
      <c r="F14" s="15">
        <v>409</v>
      </c>
      <c r="G14" s="16">
        <v>90.02</v>
      </c>
      <c r="H14" s="17" t="s">
        <v>0</v>
      </c>
      <c r="I14" s="2" t="s">
        <v>295</v>
      </c>
    </row>
    <row r="15" spans="1:9" x14ac:dyDescent="0.2">
      <c r="A15" s="14">
        <v>12</v>
      </c>
      <c r="B15" s="28">
        <v>13</v>
      </c>
      <c r="C15" s="15" t="s">
        <v>127</v>
      </c>
      <c r="D15" s="15">
        <v>2302180194</v>
      </c>
      <c r="E15" s="16">
        <v>3.87</v>
      </c>
      <c r="F15" s="15">
        <v>397</v>
      </c>
      <c r="G15" s="16">
        <v>89.81</v>
      </c>
      <c r="H15" s="17" t="s">
        <v>0</v>
      </c>
      <c r="I15" s="2" t="s">
        <v>295</v>
      </c>
    </row>
    <row r="16" spans="1:9" x14ac:dyDescent="0.2">
      <c r="A16" s="14">
        <v>13</v>
      </c>
      <c r="B16" s="28">
        <v>14</v>
      </c>
      <c r="C16" s="15" t="s">
        <v>109</v>
      </c>
      <c r="D16" s="15">
        <v>2302180098</v>
      </c>
      <c r="E16" s="16">
        <v>3.81</v>
      </c>
      <c r="F16" s="15">
        <v>407</v>
      </c>
      <c r="G16" s="16">
        <v>89.71</v>
      </c>
      <c r="H16" s="17" t="s">
        <v>0</v>
      </c>
      <c r="I16" s="2" t="s">
        <v>295</v>
      </c>
    </row>
    <row r="17" spans="1:9" x14ac:dyDescent="0.2">
      <c r="A17" s="14">
        <v>14</v>
      </c>
      <c r="B17" s="28">
        <v>15</v>
      </c>
      <c r="C17" s="15" t="s">
        <v>186</v>
      </c>
      <c r="D17" s="15">
        <v>2302180185</v>
      </c>
      <c r="E17" s="16">
        <v>3.76</v>
      </c>
      <c r="F17" s="15">
        <v>416</v>
      </c>
      <c r="G17" s="16">
        <v>89.68</v>
      </c>
      <c r="H17" s="17" t="s">
        <v>0</v>
      </c>
      <c r="I17" s="2" t="s">
        <v>295</v>
      </c>
    </row>
    <row r="18" spans="1:9" x14ac:dyDescent="0.2">
      <c r="A18" s="14">
        <v>15</v>
      </c>
      <c r="B18" s="28">
        <v>16</v>
      </c>
      <c r="C18" s="15" t="s">
        <v>153</v>
      </c>
      <c r="D18" s="15">
        <v>2302180153</v>
      </c>
      <c r="E18" s="16">
        <v>3.7800000000000002</v>
      </c>
      <c r="F18" s="15">
        <v>411</v>
      </c>
      <c r="G18" s="16">
        <v>89.58</v>
      </c>
      <c r="H18" s="17" t="s">
        <v>0</v>
      </c>
      <c r="I18" s="2" t="s">
        <v>295</v>
      </c>
    </row>
    <row r="19" spans="1:9" x14ac:dyDescent="0.2">
      <c r="A19" s="14">
        <v>16</v>
      </c>
      <c r="B19" s="28">
        <v>17</v>
      </c>
      <c r="C19" s="15" t="s">
        <v>141</v>
      </c>
      <c r="D19" s="15">
        <v>2302180043</v>
      </c>
      <c r="E19" s="16">
        <v>3.79</v>
      </c>
      <c r="F19" s="15">
        <v>409</v>
      </c>
      <c r="G19" s="16">
        <v>89.57</v>
      </c>
      <c r="H19" s="17" t="s">
        <v>0</v>
      </c>
      <c r="I19" s="2" t="s">
        <v>295</v>
      </c>
    </row>
    <row r="20" spans="1:9" x14ac:dyDescent="0.2">
      <c r="A20" s="14">
        <v>17</v>
      </c>
      <c r="B20" s="28">
        <v>18</v>
      </c>
      <c r="C20" s="15" t="s">
        <v>70</v>
      </c>
      <c r="D20" s="15">
        <v>2302180224</v>
      </c>
      <c r="E20" s="16">
        <v>3.76</v>
      </c>
      <c r="F20" s="15">
        <v>412</v>
      </c>
      <c r="G20" s="16">
        <v>89.36</v>
      </c>
      <c r="H20" s="17" t="s">
        <v>0</v>
      </c>
      <c r="I20" s="2" t="s">
        <v>295</v>
      </c>
    </row>
    <row r="21" spans="1:9" x14ac:dyDescent="0.2">
      <c r="A21" s="14">
        <v>18</v>
      </c>
      <c r="B21" s="28">
        <v>19</v>
      </c>
      <c r="C21" s="15" t="s">
        <v>148</v>
      </c>
      <c r="D21" s="15">
        <v>2302180047</v>
      </c>
      <c r="E21" s="16">
        <v>3.79</v>
      </c>
      <c r="F21" s="15">
        <v>406</v>
      </c>
      <c r="G21" s="16">
        <v>89.33</v>
      </c>
      <c r="H21" s="17" t="s">
        <v>0</v>
      </c>
      <c r="I21" s="2" t="s">
        <v>295</v>
      </c>
    </row>
    <row r="22" spans="1:9" x14ac:dyDescent="0.2">
      <c r="A22" s="14">
        <v>19</v>
      </c>
      <c r="B22" s="28">
        <v>20</v>
      </c>
      <c r="C22" s="15" t="s">
        <v>201</v>
      </c>
      <c r="D22" s="15">
        <v>2302180181</v>
      </c>
      <c r="E22" s="16">
        <v>3.88</v>
      </c>
      <c r="F22" s="15">
        <v>388</v>
      </c>
      <c r="G22" s="16">
        <v>89.24</v>
      </c>
      <c r="H22" s="17" t="s">
        <v>0</v>
      </c>
      <c r="I22" s="2" t="s">
        <v>295</v>
      </c>
    </row>
    <row r="23" spans="1:9" x14ac:dyDescent="0.2">
      <c r="A23" s="14">
        <v>20</v>
      </c>
      <c r="B23" s="28">
        <v>21</v>
      </c>
      <c r="C23" s="15" t="s">
        <v>243</v>
      </c>
      <c r="D23" s="15">
        <v>2302180067</v>
      </c>
      <c r="E23" s="16">
        <v>3.81</v>
      </c>
      <c r="F23" s="15">
        <v>401</v>
      </c>
      <c r="G23" s="16">
        <v>89.23</v>
      </c>
      <c r="H23" s="17" t="s">
        <v>0</v>
      </c>
      <c r="I23" s="2" t="s">
        <v>295</v>
      </c>
    </row>
    <row r="24" spans="1:9" x14ac:dyDescent="0.2">
      <c r="A24" s="14">
        <v>21</v>
      </c>
      <c r="B24" s="28">
        <v>22</v>
      </c>
      <c r="C24" s="15" t="s">
        <v>40</v>
      </c>
      <c r="D24" s="15">
        <v>2302180152</v>
      </c>
      <c r="E24" s="16">
        <v>3.76</v>
      </c>
      <c r="F24" s="15">
        <v>409</v>
      </c>
      <c r="G24" s="16">
        <v>89.12</v>
      </c>
      <c r="H24" s="17" t="s">
        <v>0</v>
      </c>
      <c r="I24" s="2" t="s">
        <v>295</v>
      </c>
    </row>
    <row r="25" spans="1:9" x14ac:dyDescent="0.2">
      <c r="A25" s="14">
        <v>22</v>
      </c>
      <c r="B25" s="28">
        <v>23</v>
      </c>
      <c r="C25" s="15" t="s">
        <v>220</v>
      </c>
      <c r="D25" s="15">
        <v>2302180176</v>
      </c>
      <c r="E25" s="16">
        <v>3.92</v>
      </c>
      <c r="F25" s="15">
        <v>379</v>
      </c>
      <c r="G25" s="16">
        <v>89.12</v>
      </c>
      <c r="H25" s="17" t="s">
        <v>0</v>
      </c>
      <c r="I25" s="2" t="s">
        <v>295</v>
      </c>
    </row>
    <row r="26" spans="1:9" x14ac:dyDescent="0.2">
      <c r="A26" s="14">
        <v>23</v>
      </c>
      <c r="B26" s="28">
        <v>24</v>
      </c>
      <c r="C26" s="15" t="s">
        <v>87</v>
      </c>
      <c r="D26" s="15">
        <v>2302180197</v>
      </c>
      <c r="E26" s="16">
        <v>3.77</v>
      </c>
      <c r="F26" s="15">
        <v>406</v>
      </c>
      <c r="G26" s="16">
        <v>89.03</v>
      </c>
      <c r="H26" s="17" t="s">
        <v>0</v>
      </c>
      <c r="I26" s="2" t="s">
        <v>295</v>
      </c>
    </row>
    <row r="27" spans="1:9" x14ac:dyDescent="0.2">
      <c r="A27" s="14">
        <v>24</v>
      </c>
      <c r="B27" s="28">
        <v>25</v>
      </c>
      <c r="C27" s="15" t="s">
        <v>134</v>
      </c>
      <c r="D27" s="15">
        <v>2302180023</v>
      </c>
      <c r="E27" s="16">
        <v>3.87</v>
      </c>
      <c r="F27" s="15">
        <v>387</v>
      </c>
      <c r="G27" s="16">
        <v>89.01</v>
      </c>
      <c r="H27" s="17" t="s">
        <v>0</v>
      </c>
      <c r="I27" s="2" t="s">
        <v>295</v>
      </c>
    </row>
    <row r="28" spans="1:9" x14ac:dyDescent="0.2">
      <c r="A28" s="14">
        <v>25</v>
      </c>
      <c r="B28" s="28">
        <v>26</v>
      </c>
      <c r="C28" s="15" t="s">
        <v>248</v>
      </c>
      <c r="D28" s="15">
        <v>2302180108</v>
      </c>
      <c r="E28" s="16">
        <v>3.91</v>
      </c>
      <c r="F28" s="15">
        <v>379</v>
      </c>
      <c r="G28" s="16">
        <v>88.97</v>
      </c>
      <c r="H28" s="17" t="s">
        <v>0</v>
      </c>
      <c r="I28" s="2" t="s">
        <v>295</v>
      </c>
    </row>
    <row r="29" spans="1:9" x14ac:dyDescent="0.2">
      <c r="A29" s="14">
        <v>26</v>
      </c>
      <c r="B29" s="28">
        <v>27</v>
      </c>
      <c r="C29" s="15" t="s">
        <v>33</v>
      </c>
      <c r="D29" s="15">
        <v>2302180173</v>
      </c>
      <c r="E29" s="16">
        <v>3.8</v>
      </c>
      <c r="F29" s="15">
        <v>397</v>
      </c>
      <c r="G29" s="16">
        <v>88.76</v>
      </c>
      <c r="H29" s="17" t="s">
        <v>0</v>
      </c>
      <c r="I29" s="2" t="s">
        <v>295</v>
      </c>
    </row>
    <row r="30" spans="1:9" x14ac:dyDescent="0.2">
      <c r="A30" s="14">
        <v>27</v>
      </c>
      <c r="B30" s="28">
        <v>28</v>
      </c>
      <c r="C30" s="15" t="s">
        <v>20</v>
      </c>
      <c r="D30" s="15">
        <v>2302180045</v>
      </c>
      <c r="E30" s="16">
        <v>3.75</v>
      </c>
      <c r="F30" s="15">
        <v>406</v>
      </c>
      <c r="G30" s="16">
        <v>88.73</v>
      </c>
      <c r="H30" s="17" t="s">
        <v>0</v>
      </c>
      <c r="I30" s="2" t="s">
        <v>295</v>
      </c>
    </row>
    <row r="31" spans="1:9" x14ac:dyDescent="0.2">
      <c r="A31" s="14">
        <v>28</v>
      </c>
      <c r="B31" s="28">
        <v>29</v>
      </c>
      <c r="C31" s="15" t="s">
        <v>44</v>
      </c>
      <c r="D31" s="15">
        <v>2302180205</v>
      </c>
      <c r="E31" s="16">
        <v>3.83</v>
      </c>
      <c r="F31" s="15">
        <v>390</v>
      </c>
      <c r="G31" s="16">
        <v>88.65</v>
      </c>
      <c r="H31" s="17" t="s">
        <v>0</v>
      </c>
      <c r="I31" s="2" t="s">
        <v>295</v>
      </c>
    </row>
    <row r="32" spans="1:9" x14ac:dyDescent="0.2">
      <c r="A32" s="14">
        <v>29</v>
      </c>
      <c r="B32" s="28">
        <v>30</v>
      </c>
      <c r="C32" s="15" t="s">
        <v>204</v>
      </c>
      <c r="D32" s="15">
        <v>2302180100</v>
      </c>
      <c r="E32" s="16">
        <v>3.87</v>
      </c>
      <c r="F32" s="15">
        <v>381</v>
      </c>
      <c r="G32" s="16">
        <v>88.53</v>
      </c>
      <c r="H32" s="17" t="s">
        <v>0</v>
      </c>
      <c r="I32" s="2" t="s">
        <v>295</v>
      </c>
    </row>
    <row r="33" spans="1:9" x14ac:dyDescent="0.2">
      <c r="A33" s="14">
        <v>30</v>
      </c>
      <c r="B33" s="28">
        <v>31</v>
      </c>
      <c r="C33" s="15" t="s">
        <v>144</v>
      </c>
      <c r="D33" s="15">
        <v>2302180080</v>
      </c>
      <c r="E33" s="16">
        <v>3.8</v>
      </c>
      <c r="F33" s="15">
        <v>394</v>
      </c>
      <c r="G33" s="16">
        <v>88.52</v>
      </c>
      <c r="H33" s="17" t="s">
        <v>0</v>
      </c>
      <c r="I33" s="2" t="s">
        <v>295</v>
      </c>
    </row>
    <row r="34" spans="1:9" x14ac:dyDescent="0.2">
      <c r="A34" s="14">
        <v>31</v>
      </c>
      <c r="B34" s="28">
        <v>32</v>
      </c>
      <c r="C34" s="15" t="s">
        <v>150</v>
      </c>
      <c r="D34" s="15">
        <v>2302180132</v>
      </c>
      <c r="E34" s="16">
        <v>3.75</v>
      </c>
      <c r="F34" s="15">
        <v>403</v>
      </c>
      <c r="G34" s="16">
        <v>88.49</v>
      </c>
      <c r="H34" s="17" t="s">
        <v>0</v>
      </c>
      <c r="I34" s="2" t="s">
        <v>295</v>
      </c>
    </row>
    <row r="35" spans="1:9" x14ac:dyDescent="0.2">
      <c r="A35" s="14">
        <v>32</v>
      </c>
      <c r="B35" s="28">
        <v>34</v>
      </c>
      <c r="C35" s="15" t="s">
        <v>47</v>
      </c>
      <c r="D35" s="15">
        <v>2302180217</v>
      </c>
      <c r="E35" s="16">
        <v>3.7199999999999998</v>
      </c>
      <c r="F35" s="15">
        <v>408</v>
      </c>
      <c r="G35" s="16">
        <v>88.44</v>
      </c>
      <c r="H35" s="17" t="s">
        <v>0</v>
      </c>
      <c r="I35" s="2" t="s">
        <v>295</v>
      </c>
    </row>
    <row r="36" spans="1:9" x14ac:dyDescent="0.2">
      <c r="A36" s="14">
        <v>33</v>
      </c>
      <c r="B36" s="28">
        <v>35</v>
      </c>
      <c r="C36" s="15" t="s">
        <v>162</v>
      </c>
      <c r="D36" s="15">
        <v>2302180196</v>
      </c>
      <c r="E36" s="16">
        <v>3.82</v>
      </c>
      <c r="F36" s="15">
        <v>388</v>
      </c>
      <c r="G36" s="16">
        <v>88.34</v>
      </c>
      <c r="H36" s="17" t="s">
        <v>0</v>
      </c>
      <c r="I36" s="2" t="s">
        <v>295</v>
      </c>
    </row>
    <row r="37" spans="1:9" x14ac:dyDescent="0.2">
      <c r="A37" s="14">
        <v>34</v>
      </c>
      <c r="B37" s="28">
        <v>36</v>
      </c>
      <c r="C37" s="15" t="s">
        <v>52</v>
      </c>
      <c r="D37" s="15">
        <v>2302180235</v>
      </c>
      <c r="E37" s="16">
        <v>3.75</v>
      </c>
      <c r="F37" s="15">
        <v>401</v>
      </c>
      <c r="G37" s="16">
        <v>88.33</v>
      </c>
      <c r="H37" s="17" t="s">
        <v>0</v>
      </c>
      <c r="I37" s="2" t="s">
        <v>295</v>
      </c>
    </row>
    <row r="38" spans="1:9" x14ac:dyDescent="0.2">
      <c r="A38" s="14">
        <v>35</v>
      </c>
      <c r="B38" s="28">
        <v>37</v>
      </c>
      <c r="C38" s="15" t="s">
        <v>171</v>
      </c>
      <c r="D38" s="15">
        <v>2302180112</v>
      </c>
      <c r="E38" s="16">
        <v>3.83</v>
      </c>
      <c r="F38" s="15">
        <v>386</v>
      </c>
      <c r="G38" s="16">
        <v>88.33</v>
      </c>
      <c r="H38" s="17" t="s">
        <v>0</v>
      </c>
      <c r="I38" s="2" t="s">
        <v>295</v>
      </c>
    </row>
    <row r="39" spans="1:9" x14ac:dyDescent="0.2">
      <c r="A39" s="14">
        <v>36</v>
      </c>
      <c r="B39" s="28">
        <v>38</v>
      </c>
      <c r="C39" s="15" t="s">
        <v>180</v>
      </c>
      <c r="D39" s="15">
        <v>2302180096</v>
      </c>
      <c r="E39" s="16">
        <v>3.86</v>
      </c>
      <c r="F39" s="15">
        <v>380</v>
      </c>
      <c r="G39" s="16">
        <v>88.3</v>
      </c>
      <c r="H39" s="17" t="s">
        <v>0</v>
      </c>
      <c r="I39" s="2" t="s">
        <v>295</v>
      </c>
    </row>
    <row r="40" spans="1:9" x14ac:dyDescent="0.2">
      <c r="A40" s="14">
        <v>37</v>
      </c>
      <c r="B40" s="28">
        <v>39</v>
      </c>
      <c r="C40" s="15" t="s">
        <v>83</v>
      </c>
      <c r="D40" s="15">
        <v>2302180160</v>
      </c>
      <c r="E40" s="16">
        <v>3.81</v>
      </c>
      <c r="F40" s="15">
        <v>389</v>
      </c>
      <c r="G40" s="16">
        <v>88.27</v>
      </c>
      <c r="H40" s="17" t="s">
        <v>0</v>
      </c>
      <c r="I40" s="2" t="s">
        <v>295</v>
      </c>
    </row>
    <row r="41" spans="1:9" x14ac:dyDescent="0.2">
      <c r="A41" s="14">
        <v>38</v>
      </c>
      <c r="B41" s="28">
        <v>40</v>
      </c>
      <c r="C41" s="15" t="s">
        <v>113</v>
      </c>
      <c r="D41" s="15">
        <v>2302180240</v>
      </c>
      <c r="E41" s="16">
        <v>3.69</v>
      </c>
      <c r="F41" s="15">
        <v>411</v>
      </c>
      <c r="G41" s="16">
        <v>88.23</v>
      </c>
      <c r="H41" s="17" t="s">
        <v>0</v>
      </c>
      <c r="I41" s="2" t="s">
        <v>295</v>
      </c>
    </row>
    <row r="42" spans="1:9" x14ac:dyDescent="0.2">
      <c r="A42" s="14">
        <v>39</v>
      </c>
      <c r="B42" s="28">
        <v>44</v>
      </c>
      <c r="C42" s="15" t="s">
        <v>226</v>
      </c>
      <c r="D42" s="15">
        <v>2302180145</v>
      </c>
      <c r="E42" s="16">
        <v>3.84</v>
      </c>
      <c r="F42" s="15">
        <v>380</v>
      </c>
      <c r="G42" s="16">
        <v>88</v>
      </c>
      <c r="H42" s="17" t="s">
        <v>0</v>
      </c>
      <c r="I42" s="2" t="s">
        <v>295</v>
      </c>
    </row>
    <row r="43" spans="1:9" x14ac:dyDescent="0.2">
      <c r="A43" s="14">
        <v>40</v>
      </c>
      <c r="B43" s="28">
        <v>45</v>
      </c>
      <c r="C43" s="15" t="s">
        <v>242</v>
      </c>
      <c r="D43" s="15">
        <v>2302180156</v>
      </c>
      <c r="E43" s="16">
        <v>3.79</v>
      </c>
      <c r="F43" s="15">
        <v>389</v>
      </c>
      <c r="G43" s="16">
        <v>87.97</v>
      </c>
      <c r="H43" s="17" t="s">
        <v>0</v>
      </c>
      <c r="I43" s="2" t="s">
        <v>295</v>
      </c>
    </row>
    <row r="44" spans="1:9" x14ac:dyDescent="0.2">
      <c r="A44" s="14">
        <v>41</v>
      </c>
      <c r="B44" s="28">
        <v>46</v>
      </c>
      <c r="C44" s="15" t="s">
        <v>117</v>
      </c>
      <c r="D44" s="15">
        <v>2302180121</v>
      </c>
      <c r="E44" s="16">
        <v>3.8</v>
      </c>
      <c r="F44" s="15">
        <v>387</v>
      </c>
      <c r="G44" s="16">
        <v>87.96</v>
      </c>
      <c r="H44" s="17" t="s">
        <v>0</v>
      </c>
      <c r="I44" s="2" t="s">
        <v>295</v>
      </c>
    </row>
    <row r="45" spans="1:9" x14ac:dyDescent="0.2">
      <c r="A45" s="14">
        <v>42</v>
      </c>
      <c r="B45" s="28">
        <v>47</v>
      </c>
      <c r="C45" s="15" t="s">
        <v>210</v>
      </c>
      <c r="D45" s="15">
        <v>2302180213</v>
      </c>
      <c r="E45" s="16">
        <v>3.7800000000000002</v>
      </c>
      <c r="F45" s="15">
        <v>390</v>
      </c>
      <c r="G45" s="16">
        <v>87.9</v>
      </c>
      <c r="H45" s="17" t="s">
        <v>0</v>
      </c>
      <c r="I45" s="2" t="s">
        <v>295</v>
      </c>
    </row>
    <row r="46" spans="1:9" x14ac:dyDescent="0.2">
      <c r="A46" s="14">
        <v>43</v>
      </c>
      <c r="B46" s="28">
        <v>48</v>
      </c>
      <c r="C46" s="15" t="s">
        <v>190</v>
      </c>
      <c r="D46" s="15">
        <v>2302180128</v>
      </c>
      <c r="E46" s="16">
        <v>3.81</v>
      </c>
      <c r="F46" s="15">
        <v>384</v>
      </c>
      <c r="G46" s="16">
        <v>87.87</v>
      </c>
      <c r="H46" s="17" t="s">
        <v>0</v>
      </c>
      <c r="I46" s="2" t="s">
        <v>295</v>
      </c>
    </row>
    <row r="47" spans="1:9" x14ac:dyDescent="0.2">
      <c r="A47" s="14">
        <v>44</v>
      </c>
      <c r="B47" s="28">
        <v>49</v>
      </c>
      <c r="C47" s="15" t="s">
        <v>72</v>
      </c>
      <c r="D47" s="15">
        <v>2302180226</v>
      </c>
      <c r="E47" s="16">
        <v>3.67</v>
      </c>
      <c r="F47" s="15">
        <v>410</v>
      </c>
      <c r="G47" s="16">
        <v>87.85</v>
      </c>
      <c r="H47" s="17" t="s">
        <v>0</v>
      </c>
      <c r="I47" s="2" t="s">
        <v>295</v>
      </c>
    </row>
    <row r="48" spans="1:9" x14ac:dyDescent="0.2">
      <c r="A48" s="14">
        <v>45</v>
      </c>
      <c r="B48" s="28">
        <v>50</v>
      </c>
      <c r="C48" s="15" t="s">
        <v>53</v>
      </c>
      <c r="D48" s="15">
        <v>2302180232</v>
      </c>
      <c r="E48" s="16">
        <v>3.79</v>
      </c>
      <c r="F48" s="15">
        <v>387</v>
      </c>
      <c r="G48" s="16">
        <v>87.81</v>
      </c>
      <c r="H48" s="17" t="s">
        <v>0</v>
      </c>
      <c r="I48" s="2" t="s">
        <v>295</v>
      </c>
    </row>
    <row r="49" spans="1:9" x14ac:dyDescent="0.2">
      <c r="A49" s="14">
        <v>46</v>
      </c>
      <c r="B49" s="28">
        <v>51</v>
      </c>
      <c r="C49" s="15" t="s">
        <v>17</v>
      </c>
      <c r="D49" s="15">
        <v>2302180005</v>
      </c>
      <c r="E49" s="16">
        <v>3.7199999999999998</v>
      </c>
      <c r="F49" s="15">
        <v>399</v>
      </c>
      <c r="G49" s="16">
        <v>87.72</v>
      </c>
      <c r="H49" s="17" t="s">
        <v>0</v>
      </c>
      <c r="I49" s="2" t="s">
        <v>295</v>
      </c>
    </row>
    <row r="50" spans="1:9" x14ac:dyDescent="0.2">
      <c r="A50" s="14">
        <v>47</v>
      </c>
      <c r="B50" s="28">
        <v>53</v>
      </c>
      <c r="C50" s="15" t="s">
        <v>178</v>
      </c>
      <c r="D50" s="15">
        <v>2302180203</v>
      </c>
      <c r="E50" s="16">
        <v>3.7800000000000002</v>
      </c>
      <c r="F50" s="15">
        <v>387</v>
      </c>
      <c r="G50" s="16">
        <v>87.66</v>
      </c>
      <c r="H50" s="17" t="s">
        <v>0</v>
      </c>
      <c r="I50" s="2" t="s">
        <v>295</v>
      </c>
    </row>
    <row r="51" spans="1:9" x14ac:dyDescent="0.2">
      <c r="A51" s="14">
        <v>48</v>
      </c>
      <c r="B51" s="28">
        <v>54</v>
      </c>
      <c r="C51" s="15" t="s">
        <v>37</v>
      </c>
      <c r="D51" s="15">
        <v>2302180242</v>
      </c>
      <c r="E51" s="16">
        <v>3.83</v>
      </c>
      <c r="F51" s="15">
        <v>376</v>
      </c>
      <c r="G51" s="16">
        <v>87.53</v>
      </c>
      <c r="H51" s="17" t="s">
        <v>0</v>
      </c>
      <c r="I51" s="2" t="s">
        <v>295</v>
      </c>
    </row>
    <row r="52" spans="1:9" x14ac:dyDescent="0.2">
      <c r="A52" s="14">
        <v>49</v>
      </c>
      <c r="B52" s="28">
        <v>55</v>
      </c>
      <c r="C52" s="15" t="s">
        <v>217</v>
      </c>
      <c r="D52" s="15">
        <v>2302180155</v>
      </c>
      <c r="E52" s="16">
        <v>3.75</v>
      </c>
      <c r="F52" s="15">
        <v>391</v>
      </c>
      <c r="G52" s="16">
        <v>87.53</v>
      </c>
      <c r="H52" s="17" t="s">
        <v>0</v>
      </c>
      <c r="I52" s="2" t="s">
        <v>295</v>
      </c>
    </row>
    <row r="53" spans="1:9" x14ac:dyDescent="0.2">
      <c r="A53" s="14">
        <v>50</v>
      </c>
      <c r="B53" s="28">
        <v>56</v>
      </c>
      <c r="C53" s="15" t="s">
        <v>174</v>
      </c>
      <c r="D53" s="15">
        <v>2302180115</v>
      </c>
      <c r="E53" s="16">
        <v>3.81</v>
      </c>
      <c r="F53" s="15">
        <v>379</v>
      </c>
      <c r="G53" s="16">
        <v>87.47</v>
      </c>
      <c r="H53" s="17" t="s">
        <v>0</v>
      </c>
      <c r="I53" s="2" t="s">
        <v>295</v>
      </c>
    </row>
    <row r="54" spans="1:9" x14ac:dyDescent="0.2">
      <c r="A54" s="14">
        <v>51</v>
      </c>
      <c r="B54" s="28">
        <v>57</v>
      </c>
      <c r="C54" s="15" t="s">
        <v>149</v>
      </c>
      <c r="D54" s="15">
        <v>2302180066</v>
      </c>
      <c r="E54" s="16">
        <v>3.84</v>
      </c>
      <c r="F54" s="15">
        <v>372</v>
      </c>
      <c r="G54" s="16">
        <v>87.36</v>
      </c>
      <c r="H54" s="17" t="s">
        <v>0</v>
      </c>
      <c r="I54" s="2" t="s">
        <v>295</v>
      </c>
    </row>
    <row r="55" spans="1:9" x14ac:dyDescent="0.2">
      <c r="A55" s="14">
        <v>52</v>
      </c>
      <c r="B55" s="28">
        <v>58</v>
      </c>
      <c r="C55" s="15" t="s">
        <v>229</v>
      </c>
      <c r="D55" s="15">
        <v>2302180230</v>
      </c>
      <c r="E55" s="16">
        <v>3.7199999999999998</v>
      </c>
      <c r="F55" s="15">
        <v>394</v>
      </c>
      <c r="G55" s="16">
        <v>87.32</v>
      </c>
      <c r="H55" s="17" t="s">
        <v>0</v>
      </c>
      <c r="I55" s="2" t="s">
        <v>295</v>
      </c>
    </row>
    <row r="56" spans="1:9" x14ac:dyDescent="0.2">
      <c r="A56" s="14">
        <v>53</v>
      </c>
      <c r="B56" s="28">
        <v>59</v>
      </c>
      <c r="C56" s="15" t="s">
        <v>158</v>
      </c>
      <c r="D56" s="15">
        <v>2302180057</v>
      </c>
      <c r="E56" s="16">
        <v>3.73</v>
      </c>
      <c r="F56" s="15">
        <v>392</v>
      </c>
      <c r="G56" s="16">
        <v>87.31</v>
      </c>
      <c r="H56" s="17" t="s">
        <v>0</v>
      </c>
      <c r="I56" s="2" t="s">
        <v>295</v>
      </c>
    </row>
    <row r="57" spans="1:9" x14ac:dyDescent="0.2">
      <c r="A57" s="14">
        <v>54</v>
      </c>
      <c r="B57" s="28">
        <v>60</v>
      </c>
      <c r="C57" s="15" t="s">
        <v>106</v>
      </c>
      <c r="D57" s="15">
        <v>2302180041</v>
      </c>
      <c r="E57" s="16">
        <v>3.92</v>
      </c>
      <c r="F57" s="15">
        <v>356</v>
      </c>
      <c r="G57" s="16">
        <v>87.28</v>
      </c>
      <c r="H57" s="17" t="s">
        <v>0</v>
      </c>
      <c r="I57" s="2" t="s">
        <v>295</v>
      </c>
    </row>
    <row r="58" spans="1:9" x14ac:dyDescent="0.2">
      <c r="A58" s="14">
        <v>55</v>
      </c>
      <c r="B58" s="28">
        <v>61</v>
      </c>
      <c r="C58" s="15" t="s">
        <v>142</v>
      </c>
      <c r="D58" s="15">
        <v>2302180167</v>
      </c>
      <c r="E58" s="16">
        <v>3.68</v>
      </c>
      <c r="F58" s="15">
        <v>401</v>
      </c>
      <c r="G58" s="16">
        <v>87.28</v>
      </c>
      <c r="H58" s="17" t="s">
        <v>0</v>
      </c>
      <c r="I58" s="2" t="s">
        <v>295</v>
      </c>
    </row>
    <row r="59" spans="1:9" x14ac:dyDescent="0.2">
      <c r="A59" s="14">
        <v>56</v>
      </c>
      <c r="B59" s="28">
        <v>62</v>
      </c>
      <c r="C59" s="15" t="s">
        <v>216</v>
      </c>
      <c r="D59" s="15">
        <v>2302180113</v>
      </c>
      <c r="E59" s="16">
        <v>3.69</v>
      </c>
      <c r="F59" s="15">
        <v>399</v>
      </c>
      <c r="G59" s="16">
        <v>87.27</v>
      </c>
      <c r="H59" s="17" t="s">
        <v>0</v>
      </c>
      <c r="I59" s="2" t="s">
        <v>295</v>
      </c>
    </row>
    <row r="60" spans="1:9" x14ac:dyDescent="0.2">
      <c r="A60" s="14">
        <v>57</v>
      </c>
      <c r="B60" s="28">
        <v>63</v>
      </c>
      <c r="C60" s="15" t="s">
        <v>245</v>
      </c>
      <c r="D60" s="15">
        <v>2302180077</v>
      </c>
      <c r="E60" s="16">
        <v>3.86</v>
      </c>
      <c r="F60" s="15">
        <v>367</v>
      </c>
      <c r="G60" s="16">
        <v>87.26</v>
      </c>
      <c r="H60" s="17" t="s">
        <v>0</v>
      </c>
      <c r="I60" s="2" t="s">
        <v>295</v>
      </c>
    </row>
    <row r="61" spans="1:9" x14ac:dyDescent="0.2">
      <c r="A61" s="14">
        <v>58</v>
      </c>
      <c r="B61" s="28">
        <v>64</v>
      </c>
      <c r="C61" s="15" t="s">
        <v>55</v>
      </c>
      <c r="D61" s="15">
        <v>2302180073</v>
      </c>
      <c r="E61" s="16">
        <v>3.67</v>
      </c>
      <c r="F61" s="15">
        <v>402</v>
      </c>
      <c r="G61" s="16">
        <v>87.21</v>
      </c>
      <c r="H61" s="17" t="s">
        <v>0</v>
      </c>
      <c r="I61" s="2" t="s">
        <v>295</v>
      </c>
    </row>
    <row r="62" spans="1:9" x14ac:dyDescent="0.2">
      <c r="A62" s="14">
        <v>59</v>
      </c>
      <c r="B62" s="28">
        <v>65</v>
      </c>
      <c r="C62" s="15" t="s">
        <v>94</v>
      </c>
      <c r="D62" s="15">
        <v>2302180068</v>
      </c>
      <c r="E62" s="16">
        <v>3.83</v>
      </c>
      <c r="F62" s="15">
        <v>372</v>
      </c>
      <c r="G62" s="16">
        <v>87.21</v>
      </c>
      <c r="H62" s="17" t="s">
        <v>0</v>
      </c>
      <c r="I62" s="2" t="s">
        <v>295</v>
      </c>
    </row>
    <row r="63" spans="1:9" x14ac:dyDescent="0.2">
      <c r="A63" s="14">
        <v>60</v>
      </c>
      <c r="B63" s="28">
        <v>66</v>
      </c>
      <c r="C63" s="15" t="s">
        <v>41</v>
      </c>
      <c r="D63" s="15">
        <v>2302180195</v>
      </c>
      <c r="E63" s="16">
        <v>3.77</v>
      </c>
      <c r="F63" s="15">
        <v>383</v>
      </c>
      <c r="G63" s="16">
        <v>87.19</v>
      </c>
      <c r="H63" s="17" t="s">
        <v>0</v>
      </c>
      <c r="I63" s="2" t="s">
        <v>295</v>
      </c>
    </row>
    <row r="64" spans="1:9" x14ac:dyDescent="0.2">
      <c r="A64" s="14">
        <v>61</v>
      </c>
      <c r="B64" s="28">
        <v>67</v>
      </c>
      <c r="C64" s="15" t="s">
        <v>154</v>
      </c>
      <c r="D64" s="15">
        <v>2302180065</v>
      </c>
      <c r="E64" s="16">
        <v>3.66</v>
      </c>
      <c r="F64" s="15">
        <v>403</v>
      </c>
      <c r="G64" s="16">
        <v>87.14</v>
      </c>
      <c r="H64" s="17" t="s">
        <v>0</v>
      </c>
      <c r="I64" s="2" t="s">
        <v>295</v>
      </c>
    </row>
    <row r="65" spans="1:9" x14ac:dyDescent="0.2">
      <c r="A65" s="14">
        <v>62</v>
      </c>
      <c r="B65" s="28">
        <v>68</v>
      </c>
      <c r="C65" s="15" t="s">
        <v>188</v>
      </c>
      <c r="D65" s="15">
        <v>2302180062</v>
      </c>
      <c r="E65" s="16">
        <v>3.77</v>
      </c>
      <c r="F65" s="15">
        <v>382</v>
      </c>
      <c r="G65" s="16">
        <v>87.11</v>
      </c>
      <c r="H65" s="17" t="s">
        <v>0</v>
      </c>
      <c r="I65" s="2" t="s">
        <v>295</v>
      </c>
    </row>
    <row r="66" spans="1:9" x14ac:dyDescent="0.2">
      <c r="A66" s="14">
        <v>63</v>
      </c>
      <c r="B66" s="28">
        <v>69</v>
      </c>
      <c r="C66" s="15" t="s">
        <v>206</v>
      </c>
      <c r="D66" s="15">
        <v>2302180089</v>
      </c>
      <c r="E66" s="16">
        <v>3.7</v>
      </c>
      <c r="F66" s="15">
        <v>395</v>
      </c>
      <c r="G66" s="16">
        <v>87.1</v>
      </c>
      <c r="H66" s="17" t="s">
        <v>0</v>
      </c>
      <c r="I66" s="2" t="s">
        <v>295</v>
      </c>
    </row>
    <row r="67" spans="1:9" x14ac:dyDescent="0.2">
      <c r="A67" s="14">
        <v>64</v>
      </c>
      <c r="B67" s="28">
        <v>70</v>
      </c>
      <c r="C67" s="15" t="s">
        <v>112</v>
      </c>
      <c r="D67" s="15">
        <v>2302180081</v>
      </c>
      <c r="E67" s="16">
        <v>3.73</v>
      </c>
      <c r="F67" s="15">
        <v>389</v>
      </c>
      <c r="G67" s="16">
        <v>87.07</v>
      </c>
      <c r="H67" s="17" t="s">
        <v>0</v>
      </c>
      <c r="I67" s="2" t="s">
        <v>295</v>
      </c>
    </row>
    <row r="68" spans="1:9" x14ac:dyDescent="0.2">
      <c r="A68" s="14">
        <v>65</v>
      </c>
      <c r="B68" s="28">
        <v>71</v>
      </c>
      <c r="C68" s="15" t="s">
        <v>76</v>
      </c>
      <c r="D68" s="15">
        <v>2302180180</v>
      </c>
      <c r="E68" s="16">
        <v>3.71</v>
      </c>
      <c r="F68" s="15">
        <v>392</v>
      </c>
      <c r="G68" s="16">
        <v>87.01</v>
      </c>
      <c r="H68" s="17" t="s">
        <v>0</v>
      </c>
      <c r="I68" s="2" t="s">
        <v>295</v>
      </c>
    </row>
    <row r="69" spans="1:9" x14ac:dyDescent="0.2">
      <c r="A69" s="14">
        <v>66</v>
      </c>
      <c r="B69" s="28">
        <v>72</v>
      </c>
      <c r="C69" s="15" t="s">
        <v>200</v>
      </c>
      <c r="D69" s="15">
        <v>2302180006</v>
      </c>
      <c r="E69" s="16">
        <v>3.82</v>
      </c>
      <c r="F69" s="15">
        <v>371</v>
      </c>
      <c r="G69" s="16">
        <v>86.98</v>
      </c>
      <c r="H69" s="17" t="s">
        <v>0</v>
      </c>
      <c r="I69" s="2" t="s">
        <v>295</v>
      </c>
    </row>
    <row r="70" spans="1:9" x14ac:dyDescent="0.2">
      <c r="A70" s="14">
        <v>67</v>
      </c>
      <c r="B70" s="28">
        <v>74</v>
      </c>
      <c r="C70" s="15" t="s">
        <v>238</v>
      </c>
      <c r="D70" s="15">
        <v>2302180107</v>
      </c>
      <c r="E70" s="16">
        <v>3.68</v>
      </c>
      <c r="F70" s="15">
        <v>396</v>
      </c>
      <c r="G70" s="16">
        <v>86.88</v>
      </c>
      <c r="H70" s="17" t="s">
        <v>0</v>
      </c>
      <c r="I70" s="2" t="s">
        <v>295</v>
      </c>
    </row>
    <row r="71" spans="1:9" x14ac:dyDescent="0.2">
      <c r="A71" s="14">
        <v>68</v>
      </c>
      <c r="B71" s="28">
        <v>75</v>
      </c>
      <c r="C71" s="15" t="s">
        <v>101</v>
      </c>
      <c r="D71" s="15">
        <v>2302180123</v>
      </c>
      <c r="E71" s="16">
        <v>3.7199999999999998</v>
      </c>
      <c r="F71" s="15">
        <v>388</v>
      </c>
      <c r="G71" s="16">
        <v>86.84</v>
      </c>
      <c r="H71" s="17" t="s">
        <v>0</v>
      </c>
      <c r="I71" s="2" t="s">
        <v>295</v>
      </c>
    </row>
    <row r="72" spans="1:9" x14ac:dyDescent="0.2">
      <c r="A72" s="14">
        <v>69</v>
      </c>
      <c r="B72" s="28">
        <v>76</v>
      </c>
      <c r="C72" s="15" t="s">
        <v>228</v>
      </c>
      <c r="D72" s="15">
        <v>2302180075</v>
      </c>
      <c r="E72" s="16">
        <v>3.86</v>
      </c>
      <c r="F72" s="15">
        <v>361</v>
      </c>
      <c r="G72" s="16">
        <v>86.78</v>
      </c>
      <c r="H72" s="17" t="s">
        <v>0</v>
      </c>
      <c r="I72" s="2" t="s">
        <v>295</v>
      </c>
    </row>
    <row r="73" spans="1:9" x14ac:dyDescent="0.2">
      <c r="A73" s="14">
        <v>70</v>
      </c>
      <c r="B73" s="28">
        <v>77</v>
      </c>
      <c r="C73" s="15" t="s">
        <v>28</v>
      </c>
      <c r="D73" s="15">
        <v>2302180003</v>
      </c>
      <c r="E73" s="16">
        <v>3.59</v>
      </c>
      <c r="F73" s="15">
        <v>411</v>
      </c>
      <c r="G73" s="16">
        <v>86.73</v>
      </c>
      <c r="H73" s="17" t="s">
        <v>0</v>
      </c>
      <c r="I73" s="2" t="s">
        <v>295</v>
      </c>
    </row>
    <row r="74" spans="1:9" x14ac:dyDescent="0.2">
      <c r="A74" s="14">
        <v>71</v>
      </c>
      <c r="B74" s="28">
        <v>78</v>
      </c>
      <c r="C74" s="15" t="s">
        <v>105</v>
      </c>
      <c r="D74" s="15">
        <v>2302180046</v>
      </c>
      <c r="E74" s="16">
        <v>3.67</v>
      </c>
      <c r="F74" s="15">
        <v>396</v>
      </c>
      <c r="G74" s="16">
        <v>86.73</v>
      </c>
      <c r="H74" s="17" t="s">
        <v>0</v>
      </c>
      <c r="I74" s="2" t="s">
        <v>295</v>
      </c>
    </row>
    <row r="75" spans="1:9" x14ac:dyDescent="0.2">
      <c r="A75" s="14">
        <v>72</v>
      </c>
      <c r="B75" s="28">
        <v>80</v>
      </c>
      <c r="C75" s="15" t="s">
        <v>91</v>
      </c>
      <c r="D75" s="15">
        <v>2302180151</v>
      </c>
      <c r="E75" s="16">
        <v>3.69</v>
      </c>
      <c r="F75" s="15">
        <v>392</v>
      </c>
      <c r="G75" s="16">
        <v>86.71</v>
      </c>
      <c r="H75" s="17" t="s">
        <v>0</v>
      </c>
      <c r="I75" s="2" t="s">
        <v>295</v>
      </c>
    </row>
    <row r="76" spans="1:9" x14ac:dyDescent="0.2">
      <c r="A76" s="14">
        <v>73</v>
      </c>
      <c r="B76" s="28">
        <v>81</v>
      </c>
      <c r="C76" s="15" t="s">
        <v>146</v>
      </c>
      <c r="D76" s="15">
        <v>2302180225</v>
      </c>
      <c r="E76" s="16">
        <v>3.7</v>
      </c>
      <c r="F76" s="15">
        <v>390</v>
      </c>
      <c r="G76" s="16">
        <v>86.7</v>
      </c>
      <c r="H76" s="17" t="s">
        <v>0</v>
      </c>
      <c r="I76" s="2" t="s">
        <v>295</v>
      </c>
    </row>
    <row r="77" spans="1:9" x14ac:dyDescent="0.2">
      <c r="A77" s="14">
        <v>74</v>
      </c>
      <c r="B77" s="28">
        <v>82</v>
      </c>
      <c r="C77" s="15" t="s">
        <v>202</v>
      </c>
      <c r="D77" s="15">
        <v>2302180082</v>
      </c>
      <c r="E77" s="16">
        <v>3.71</v>
      </c>
      <c r="F77" s="15">
        <v>387</v>
      </c>
      <c r="G77" s="16">
        <v>86.61</v>
      </c>
      <c r="H77" s="17" t="s">
        <v>0</v>
      </c>
      <c r="I77" s="2" t="s">
        <v>295</v>
      </c>
    </row>
    <row r="78" spans="1:9" x14ac:dyDescent="0.2">
      <c r="A78" s="14">
        <v>75</v>
      </c>
      <c r="B78" s="28">
        <v>83</v>
      </c>
      <c r="C78" s="15" t="s">
        <v>16</v>
      </c>
      <c r="D78" s="15">
        <v>2302180099</v>
      </c>
      <c r="E78" s="16">
        <v>3.8</v>
      </c>
      <c r="F78" s="15">
        <v>370</v>
      </c>
      <c r="G78" s="16">
        <v>86.6</v>
      </c>
      <c r="H78" s="17" t="s">
        <v>0</v>
      </c>
      <c r="I78" s="2" t="s">
        <v>295</v>
      </c>
    </row>
    <row r="79" spans="1:9" x14ac:dyDescent="0.2">
      <c r="A79" s="14">
        <v>76</v>
      </c>
      <c r="B79" s="28">
        <v>84</v>
      </c>
      <c r="C79" s="15" t="s">
        <v>126</v>
      </c>
      <c r="D79" s="15">
        <v>2302180140</v>
      </c>
      <c r="E79" s="16">
        <v>3.74</v>
      </c>
      <c r="F79" s="15">
        <v>381</v>
      </c>
      <c r="G79" s="16">
        <v>86.58</v>
      </c>
      <c r="H79" s="17" t="s">
        <v>0</v>
      </c>
      <c r="I79" s="2" t="s">
        <v>295</v>
      </c>
    </row>
    <row r="80" spans="1:9" x14ac:dyDescent="0.2">
      <c r="A80" s="14">
        <v>77</v>
      </c>
      <c r="B80" s="28">
        <v>86</v>
      </c>
      <c r="C80" s="15" t="s">
        <v>75</v>
      </c>
      <c r="D80" s="15">
        <v>2302180186</v>
      </c>
      <c r="E80" s="16">
        <v>3.79</v>
      </c>
      <c r="F80" s="15">
        <v>371</v>
      </c>
      <c r="G80" s="16">
        <v>86.53</v>
      </c>
      <c r="H80" s="17" t="s">
        <v>0</v>
      </c>
      <c r="I80" s="2" t="s">
        <v>295</v>
      </c>
    </row>
    <row r="81" spans="1:9" x14ac:dyDescent="0.2">
      <c r="A81" s="14">
        <v>78</v>
      </c>
      <c r="B81" s="28">
        <v>87</v>
      </c>
      <c r="C81" s="15" t="s">
        <v>23</v>
      </c>
      <c r="D81" s="15">
        <v>2302180101</v>
      </c>
      <c r="E81" s="16">
        <v>3.8</v>
      </c>
      <c r="F81" s="15">
        <v>369</v>
      </c>
      <c r="G81" s="16">
        <v>86.52</v>
      </c>
      <c r="H81" s="17" t="s">
        <v>0</v>
      </c>
      <c r="I81" s="2" t="s">
        <v>295</v>
      </c>
    </row>
    <row r="82" spans="1:9" x14ac:dyDescent="0.2">
      <c r="A82" s="14">
        <v>79</v>
      </c>
      <c r="B82" s="28">
        <v>88</v>
      </c>
      <c r="C82" s="15" t="s">
        <v>73</v>
      </c>
      <c r="D82" s="15">
        <v>2302180211</v>
      </c>
      <c r="E82" s="16">
        <v>3.82</v>
      </c>
      <c r="F82" s="15">
        <v>365</v>
      </c>
      <c r="G82" s="16">
        <v>86.5</v>
      </c>
      <c r="H82" s="17" t="s">
        <v>0</v>
      </c>
      <c r="I82" s="2" t="s">
        <v>295</v>
      </c>
    </row>
    <row r="83" spans="1:9" x14ac:dyDescent="0.2">
      <c r="A83" s="14">
        <v>80</v>
      </c>
      <c r="B83" s="28">
        <v>89</v>
      </c>
      <c r="C83" s="15" t="s">
        <v>168</v>
      </c>
      <c r="D83" s="15">
        <v>2302180010</v>
      </c>
      <c r="E83" s="16">
        <v>3.76</v>
      </c>
      <c r="F83" s="15">
        <v>375</v>
      </c>
      <c r="G83" s="16">
        <v>86.4</v>
      </c>
      <c r="H83" s="17" t="s">
        <v>0</v>
      </c>
      <c r="I83" s="2" t="s">
        <v>295</v>
      </c>
    </row>
    <row r="84" spans="1:9" x14ac:dyDescent="0.2">
      <c r="A84" s="14">
        <v>81</v>
      </c>
      <c r="B84" s="28">
        <v>90</v>
      </c>
      <c r="C84" s="15" t="s">
        <v>218</v>
      </c>
      <c r="D84" s="15">
        <v>2302180147</v>
      </c>
      <c r="E84" s="16">
        <v>3.76</v>
      </c>
      <c r="F84" s="15">
        <v>375</v>
      </c>
      <c r="G84" s="16">
        <v>86.4</v>
      </c>
      <c r="H84" s="17" t="s">
        <v>0</v>
      </c>
      <c r="I84" s="2" t="s">
        <v>295</v>
      </c>
    </row>
    <row r="85" spans="1:9" x14ac:dyDescent="0.2">
      <c r="A85" s="14">
        <v>82</v>
      </c>
      <c r="B85" s="28">
        <v>91</v>
      </c>
      <c r="C85" s="15" t="s">
        <v>145</v>
      </c>
      <c r="D85" s="15">
        <v>2302180060</v>
      </c>
      <c r="E85" s="16">
        <v>3.62</v>
      </c>
      <c r="F85" s="15">
        <v>401</v>
      </c>
      <c r="G85" s="16">
        <v>86.38</v>
      </c>
      <c r="H85" s="17" t="s">
        <v>0</v>
      </c>
      <c r="I85" s="2" t="s">
        <v>295</v>
      </c>
    </row>
    <row r="86" spans="1:9" x14ac:dyDescent="0.2">
      <c r="A86" s="59">
        <v>83</v>
      </c>
      <c r="B86" s="37">
        <v>92</v>
      </c>
      <c r="C86" s="38" t="s">
        <v>45</v>
      </c>
      <c r="D86" s="38">
        <v>2302180072</v>
      </c>
      <c r="E86" s="39">
        <v>3.7199999999999998</v>
      </c>
      <c r="F86" s="38">
        <v>382</v>
      </c>
      <c r="G86" s="39">
        <v>86.36</v>
      </c>
      <c r="H86" s="40" t="s">
        <v>0</v>
      </c>
      <c r="I86" s="2" t="s">
        <v>296</v>
      </c>
    </row>
    <row r="87" spans="1:9" x14ac:dyDescent="0.2">
      <c r="A87" s="59">
        <v>84</v>
      </c>
      <c r="B87" s="37">
        <v>93</v>
      </c>
      <c r="C87" s="38" t="s">
        <v>209</v>
      </c>
      <c r="D87" s="38">
        <v>2302180218</v>
      </c>
      <c r="E87" s="39">
        <v>3.73</v>
      </c>
      <c r="F87" s="38">
        <v>380</v>
      </c>
      <c r="G87" s="39">
        <v>86.35</v>
      </c>
      <c r="H87" s="40" t="s">
        <v>0</v>
      </c>
      <c r="I87" s="2" t="s">
        <v>296</v>
      </c>
    </row>
    <row r="88" spans="1:9" x14ac:dyDescent="0.2">
      <c r="A88" s="59">
        <v>85</v>
      </c>
      <c r="B88" s="37">
        <v>94</v>
      </c>
      <c r="C88" s="38" t="s">
        <v>213</v>
      </c>
      <c r="D88" s="38">
        <v>2302180019</v>
      </c>
      <c r="E88" s="39">
        <v>3.73</v>
      </c>
      <c r="F88" s="38">
        <v>380</v>
      </c>
      <c r="G88" s="39">
        <v>86.35</v>
      </c>
      <c r="H88" s="40" t="s">
        <v>0</v>
      </c>
      <c r="I88" s="2" t="s">
        <v>296</v>
      </c>
    </row>
    <row r="89" spans="1:9" x14ac:dyDescent="0.2">
      <c r="A89" s="59">
        <v>86</v>
      </c>
      <c r="B89" s="37">
        <v>95</v>
      </c>
      <c r="C89" s="38" t="s">
        <v>234</v>
      </c>
      <c r="D89" s="38">
        <v>2302180071</v>
      </c>
      <c r="E89" s="39">
        <v>3.6</v>
      </c>
      <c r="F89" s="38">
        <v>404</v>
      </c>
      <c r="G89" s="39">
        <v>86.32</v>
      </c>
      <c r="H89" s="40" t="s">
        <v>0</v>
      </c>
      <c r="I89" s="2" t="s">
        <v>296</v>
      </c>
    </row>
    <row r="90" spans="1:9" x14ac:dyDescent="0.2">
      <c r="A90" s="59">
        <v>87</v>
      </c>
      <c r="B90" s="37">
        <v>97</v>
      </c>
      <c r="C90" s="38" t="s">
        <v>163</v>
      </c>
      <c r="D90" s="38">
        <v>2302180029</v>
      </c>
      <c r="E90" s="39">
        <v>3.8</v>
      </c>
      <c r="F90" s="38">
        <v>366</v>
      </c>
      <c r="G90" s="39">
        <v>86.28</v>
      </c>
      <c r="H90" s="40" t="s">
        <v>0</v>
      </c>
      <c r="I90" s="2" t="s">
        <v>296</v>
      </c>
    </row>
    <row r="91" spans="1:9" x14ac:dyDescent="0.2">
      <c r="A91" s="59">
        <v>88</v>
      </c>
      <c r="B91" s="37">
        <v>98</v>
      </c>
      <c r="C91" s="38" t="s">
        <v>241</v>
      </c>
      <c r="D91" s="38">
        <v>2302180102</v>
      </c>
      <c r="E91" s="39">
        <v>3.64</v>
      </c>
      <c r="F91" s="38">
        <v>396</v>
      </c>
      <c r="G91" s="39">
        <v>86.28</v>
      </c>
      <c r="H91" s="40" t="s">
        <v>0</v>
      </c>
      <c r="I91" s="2" t="s">
        <v>296</v>
      </c>
    </row>
    <row r="92" spans="1:9" x14ac:dyDescent="0.2">
      <c r="A92" s="59">
        <v>89</v>
      </c>
      <c r="B92" s="37">
        <v>99</v>
      </c>
      <c r="C92" s="38" t="s">
        <v>225</v>
      </c>
      <c r="D92" s="38">
        <v>2302180114</v>
      </c>
      <c r="E92" s="39">
        <v>3.69</v>
      </c>
      <c r="F92" s="38">
        <v>386</v>
      </c>
      <c r="G92" s="39">
        <v>86.23</v>
      </c>
      <c r="H92" s="40" t="s">
        <v>0</v>
      </c>
      <c r="I92" s="2" t="s">
        <v>296</v>
      </c>
    </row>
    <row r="93" spans="1:9" x14ac:dyDescent="0.2">
      <c r="A93" s="59">
        <v>90</v>
      </c>
      <c r="B93" s="37">
        <v>101</v>
      </c>
      <c r="C93" s="38" t="s">
        <v>80</v>
      </c>
      <c r="D93" s="38">
        <v>2302180189</v>
      </c>
      <c r="E93" s="39">
        <v>3.61</v>
      </c>
      <c r="F93" s="38">
        <v>399</v>
      </c>
      <c r="G93" s="39">
        <v>86.07</v>
      </c>
      <c r="H93" s="40" t="s">
        <v>0</v>
      </c>
      <c r="I93" s="2" t="s">
        <v>296</v>
      </c>
    </row>
    <row r="94" spans="1:9" x14ac:dyDescent="0.2">
      <c r="A94" s="59">
        <v>91</v>
      </c>
      <c r="B94" s="37">
        <v>102</v>
      </c>
      <c r="C94" s="38" t="s">
        <v>100</v>
      </c>
      <c r="D94" s="38">
        <v>2302180204</v>
      </c>
      <c r="E94" s="39">
        <v>3.64</v>
      </c>
      <c r="F94" s="38">
        <v>393</v>
      </c>
      <c r="G94" s="39">
        <v>86.04</v>
      </c>
      <c r="H94" s="40" t="s">
        <v>0</v>
      </c>
      <c r="I94" s="2" t="s">
        <v>296</v>
      </c>
    </row>
    <row r="95" spans="1:9" x14ac:dyDescent="0.2">
      <c r="A95" s="59">
        <v>92</v>
      </c>
      <c r="B95" s="37">
        <v>103</v>
      </c>
      <c r="C95" s="38" t="s">
        <v>138</v>
      </c>
      <c r="D95" s="38">
        <v>2302180192</v>
      </c>
      <c r="E95" s="39">
        <v>3.73</v>
      </c>
      <c r="F95" s="38">
        <v>376</v>
      </c>
      <c r="G95" s="39">
        <v>86.03</v>
      </c>
      <c r="H95" s="40" t="s">
        <v>0</v>
      </c>
      <c r="I95" s="2" t="s">
        <v>296</v>
      </c>
    </row>
    <row r="96" spans="1:9" x14ac:dyDescent="0.2">
      <c r="A96" s="59">
        <v>93</v>
      </c>
      <c r="B96" s="37">
        <v>105</v>
      </c>
      <c r="C96" s="38" t="s">
        <v>160</v>
      </c>
      <c r="D96" s="38">
        <v>2302180141</v>
      </c>
      <c r="E96" s="39">
        <v>3.81</v>
      </c>
      <c r="F96" s="38">
        <v>360</v>
      </c>
      <c r="G96" s="39">
        <v>85.95</v>
      </c>
      <c r="H96" s="40" t="s">
        <v>0</v>
      </c>
      <c r="I96" s="2" t="s">
        <v>296</v>
      </c>
    </row>
    <row r="97" spans="1:9" x14ac:dyDescent="0.2">
      <c r="A97" s="59">
        <v>94</v>
      </c>
      <c r="B97" s="37">
        <v>106</v>
      </c>
      <c r="C97" s="38" t="s">
        <v>38</v>
      </c>
      <c r="D97" s="38">
        <v>2302180031</v>
      </c>
      <c r="E97" s="39">
        <v>3.66</v>
      </c>
      <c r="F97" s="38">
        <v>388</v>
      </c>
      <c r="G97" s="39">
        <v>85.94</v>
      </c>
      <c r="H97" s="40" t="s">
        <v>0</v>
      </c>
      <c r="I97" s="2" t="s">
        <v>296</v>
      </c>
    </row>
    <row r="98" spans="1:9" x14ac:dyDescent="0.2">
      <c r="A98" s="59">
        <v>95</v>
      </c>
      <c r="B98" s="37">
        <v>107</v>
      </c>
      <c r="C98" s="38" t="s">
        <v>65</v>
      </c>
      <c r="D98" s="38">
        <v>2302180042</v>
      </c>
      <c r="E98" s="39">
        <v>3.75</v>
      </c>
      <c r="F98" s="38">
        <v>371</v>
      </c>
      <c r="G98" s="39">
        <v>85.93</v>
      </c>
      <c r="H98" s="40" t="s">
        <v>0</v>
      </c>
      <c r="I98" s="2" t="s">
        <v>296</v>
      </c>
    </row>
    <row r="99" spans="1:9" x14ac:dyDescent="0.2">
      <c r="A99" s="59">
        <v>96</v>
      </c>
      <c r="B99" s="37">
        <v>108</v>
      </c>
      <c r="C99" s="38" t="s">
        <v>36</v>
      </c>
      <c r="D99" s="38">
        <v>2302180148</v>
      </c>
      <c r="E99" s="39">
        <v>3.68</v>
      </c>
      <c r="F99" s="38">
        <v>384</v>
      </c>
      <c r="G99" s="39">
        <v>85.92</v>
      </c>
      <c r="H99" s="40" t="s">
        <v>0</v>
      </c>
      <c r="I99" s="2" t="s">
        <v>296</v>
      </c>
    </row>
    <row r="100" spans="1:9" x14ac:dyDescent="0.2">
      <c r="A100" s="59">
        <v>97</v>
      </c>
      <c r="B100" s="37">
        <v>109</v>
      </c>
      <c r="C100" s="38" t="s">
        <v>143</v>
      </c>
      <c r="D100" s="38">
        <v>2302180118</v>
      </c>
      <c r="E100" s="39">
        <v>3.61</v>
      </c>
      <c r="F100" s="38">
        <v>397</v>
      </c>
      <c r="G100" s="39">
        <v>85.91</v>
      </c>
      <c r="H100" s="40" t="s">
        <v>0</v>
      </c>
      <c r="I100" s="2" t="s">
        <v>296</v>
      </c>
    </row>
    <row r="101" spans="1:9" x14ac:dyDescent="0.2">
      <c r="A101" s="59">
        <v>98</v>
      </c>
      <c r="B101" s="37">
        <v>110</v>
      </c>
      <c r="C101" s="38" t="s">
        <v>230</v>
      </c>
      <c r="D101" s="38">
        <v>2302180143</v>
      </c>
      <c r="E101" s="39">
        <v>3.77</v>
      </c>
      <c r="F101" s="38">
        <v>367</v>
      </c>
      <c r="G101" s="39">
        <v>85.91</v>
      </c>
      <c r="H101" s="40" t="s">
        <v>0</v>
      </c>
      <c r="I101" s="2" t="s">
        <v>296</v>
      </c>
    </row>
    <row r="102" spans="1:9" x14ac:dyDescent="0.2">
      <c r="A102" s="59">
        <v>99</v>
      </c>
      <c r="B102" s="37">
        <v>111</v>
      </c>
      <c r="C102" s="38" t="s">
        <v>88</v>
      </c>
      <c r="D102" s="38">
        <v>2302180245</v>
      </c>
      <c r="E102" s="39">
        <v>3.75</v>
      </c>
      <c r="F102" s="38">
        <v>370</v>
      </c>
      <c r="G102" s="39">
        <v>85.85</v>
      </c>
      <c r="H102" s="40" t="s">
        <v>0</v>
      </c>
      <c r="I102" s="2" t="s">
        <v>296</v>
      </c>
    </row>
    <row r="103" spans="1:9" x14ac:dyDescent="0.2">
      <c r="A103" s="59">
        <v>100</v>
      </c>
      <c r="B103" s="37">
        <v>112</v>
      </c>
      <c r="C103" s="38" t="s">
        <v>22</v>
      </c>
      <c r="D103" s="38">
        <v>2302180166</v>
      </c>
      <c r="E103" s="39">
        <v>3.79</v>
      </c>
      <c r="F103" s="38">
        <v>362</v>
      </c>
      <c r="G103" s="39">
        <v>85.81</v>
      </c>
      <c r="H103" s="40" t="s">
        <v>0</v>
      </c>
      <c r="I103" s="2" t="s">
        <v>296</v>
      </c>
    </row>
    <row r="104" spans="1:9" x14ac:dyDescent="0.2">
      <c r="A104" s="59">
        <v>101</v>
      </c>
      <c r="B104" s="37">
        <v>113</v>
      </c>
      <c r="C104" s="38" t="s">
        <v>240</v>
      </c>
      <c r="D104" s="38">
        <v>2302180193</v>
      </c>
      <c r="E104" s="39">
        <v>3.87</v>
      </c>
      <c r="F104" s="38">
        <v>347</v>
      </c>
      <c r="G104" s="39">
        <v>85.81</v>
      </c>
      <c r="H104" s="40" t="s">
        <v>0</v>
      </c>
      <c r="I104" s="2" t="s">
        <v>296</v>
      </c>
    </row>
    <row r="105" spans="1:9" x14ac:dyDescent="0.2">
      <c r="A105" s="59">
        <v>102</v>
      </c>
      <c r="B105" s="37">
        <v>114</v>
      </c>
      <c r="C105" s="38" t="s">
        <v>64</v>
      </c>
      <c r="D105" s="38">
        <v>2302180142</v>
      </c>
      <c r="E105" s="39">
        <v>3.7199999999999998</v>
      </c>
      <c r="F105" s="38">
        <v>375</v>
      </c>
      <c r="G105" s="39">
        <v>85.8</v>
      </c>
      <c r="H105" s="40" t="s">
        <v>0</v>
      </c>
      <c r="I105" s="2" t="s">
        <v>296</v>
      </c>
    </row>
    <row r="106" spans="1:9" x14ac:dyDescent="0.2">
      <c r="A106" s="22">
        <v>103</v>
      </c>
      <c r="B106" s="29">
        <v>115</v>
      </c>
      <c r="C106" s="19" t="s">
        <v>71</v>
      </c>
      <c r="D106" s="19">
        <v>2302180092</v>
      </c>
      <c r="E106" s="20">
        <v>3.73</v>
      </c>
      <c r="F106" s="19">
        <v>373</v>
      </c>
      <c r="G106" s="20">
        <v>85.79</v>
      </c>
      <c r="H106" s="21" t="s">
        <v>0</v>
      </c>
      <c r="I106" s="2" t="s">
        <v>297</v>
      </c>
    </row>
    <row r="107" spans="1:9" x14ac:dyDescent="0.2">
      <c r="A107" s="22">
        <v>104</v>
      </c>
      <c r="B107" s="29">
        <v>116</v>
      </c>
      <c r="C107" s="19" t="s">
        <v>122</v>
      </c>
      <c r="D107" s="19">
        <v>2302180214</v>
      </c>
      <c r="E107" s="20">
        <v>3.57</v>
      </c>
      <c r="F107" s="19">
        <v>403</v>
      </c>
      <c r="G107" s="20">
        <v>85.79</v>
      </c>
      <c r="H107" s="21" t="s">
        <v>0</v>
      </c>
      <c r="I107" s="2" t="s">
        <v>297</v>
      </c>
    </row>
    <row r="108" spans="1:9" x14ac:dyDescent="0.2">
      <c r="A108" s="22">
        <v>105</v>
      </c>
      <c r="B108" s="29">
        <v>117</v>
      </c>
      <c r="C108" s="19" t="s">
        <v>211</v>
      </c>
      <c r="D108" s="19">
        <v>2302180144</v>
      </c>
      <c r="E108" s="20">
        <v>3.59</v>
      </c>
      <c r="F108" s="19">
        <v>399</v>
      </c>
      <c r="G108" s="20">
        <v>85.77</v>
      </c>
      <c r="H108" s="21" t="s">
        <v>0</v>
      </c>
      <c r="I108" s="2" t="s">
        <v>297</v>
      </c>
    </row>
    <row r="109" spans="1:9" x14ac:dyDescent="0.2">
      <c r="A109" s="22">
        <v>106</v>
      </c>
      <c r="B109" s="29">
        <v>118</v>
      </c>
      <c r="C109" s="19" t="s">
        <v>19</v>
      </c>
      <c r="D109" s="19">
        <v>2302180237</v>
      </c>
      <c r="E109" s="20">
        <v>3.63</v>
      </c>
      <c r="F109" s="19">
        <v>391</v>
      </c>
      <c r="G109" s="20">
        <v>85.73</v>
      </c>
      <c r="H109" s="21" t="s">
        <v>0</v>
      </c>
      <c r="I109" s="2" t="s">
        <v>297</v>
      </c>
    </row>
    <row r="110" spans="1:9" x14ac:dyDescent="0.2">
      <c r="A110" s="22">
        <v>107</v>
      </c>
      <c r="B110" s="29">
        <v>122</v>
      </c>
      <c r="C110" s="19" t="s">
        <v>67</v>
      </c>
      <c r="D110" s="19">
        <v>2302180198</v>
      </c>
      <c r="E110" s="20">
        <v>3.54</v>
      </c>
      <c r="F110" s="19">
        <v>406</v>
      </c>
      <c r="G110" s="20">
        <v>85.58</v>
      </c>
      <c r="H110" s="21" t="s">
        <v>0</v>
      </c>
      <c r="I110" s="2" t="s">
        <v>297</v>
      </c>
    </row>
    <row r="111" spans="1:9" x14ac:dyDescent="0.2">
      <c r="A111" s="22">
        <v>108</v>
      </c>
      <c r="B111" s="29">
        <v>124</v>
      </c>
      <c r="C111" s="19" t="s">
        <v>107</v>
      </c>
      <c r="D111" s="19">
        <v>2302180088</v>
      </c>
      <c r="E111" s="20">
        <v>3.6</v>
      </c>
      <c r="F111" s="19">
        <v>394</v>
      </c>
      <c r="G111" s="20">
        <v>85.52</v>
      </c>
      <c r="H111" s="21" t="s">
        <v>0</v>
      </c>
      <c r="I111" s="2" t="s">
        <v>297</v>
      </c>
    </row>
    <row r="112" spans="1:9" x14ac:dyDescent="0.2">
      <c r="A112" s="22">
        <v>109</v>
      </c>
      <c r="B112" s="29">
        <v>126</v>
      </c>
      <c r="C112" s="19" t="s">
        <v>63</v>
      </c>
      <c r="D112" s="19">
        <v>2302180083</v>
      </c>
      <c r="E112" s="20">
        <v>3.69</v>
      </c>
      <c r="F112" s="19">
        <v>376</v>
      </c>
      <c r="G112" s="20">
        <v>85.43</v>
      </c>
      <c r="H112" s="21" t="s">
        <v>0</v>
      </c>
      <c r="I112" s="2" t="s">
        <v>297</v>
      </c>
    </row>
    <row r="113" spans="1:9" x14ac:dyDescent="0.2">
      <c r="A113" s="22">
        <v>110</v>
      </c>
      <c r="B113" s="29">
        <v>128</v>
      </c>
      <c r="C113" s="19" t="s">
        <v>35</v>
      </c>
      <c r="D113" s="19">
        <v>2302180008</v>
      </c>
      <c r="E113" s="20">
        <v>3.65</v>
      </c>
      <c r="F113" s="19">
        <v>383</v>
      </c>
      <c r="G113" s="20">
        <v>85.39</v>
      </c>
      <c r="H113" s="21" t="s">
        <v>0</v>
      </c>
      <c r="I113" s="2" t="s">
        <v>297</v>
      </c>
    </row>
    <row r="114" spans="1:9" x14ac:dyDescent="0.2">
      <c r="A114" s="22">
        <v>111</v>
      </c>
      <c r="B114" s="29">
        <v>129</v>
      </c>
      <c r="C114" s="19" t="s">
        <v>181</v>
      </c>
      <c r="D114" s="19">
        <v>2302180126</v>
      </c>
      <c r="E114" s="20">
        <v>3.58</v>
      </c>
      <c r="F114" s="19">
        <v>395</v>
      </c>
      <c r="G114" s="20">
        <v>85.3</v>
      </c>
      <c r="H114" s="21" t="s">
        <v>0</v>
      </c>
      <c r="I114" s="2" t="s">
        <v>297</v>
      </c>
    </row>
    <row r="115" spans="1:9" x14ac:dyDescent="0.2">
      <c r="A115" s="22">
        <v>112</v>
      </c>
      <c r="B115" s="29">
        <v>130</v>
      </c>
      <c r="C115" s="19" t="s">
        <v>129</v>
      </c>
      <c r="D115" s="19">
        <v>2302180183</v>
      </c>
      <c r="E115" s="20">
        <v>3.67</v>
      </c>
      <c r="F115" s="19">
        <v>378</v>
      </c>
      <c r="G115" s="20">
        <v>85.29</v>
      </c>
      <c r="H115" s="21" t="s">
        <v>0</v>
      </c>
      <c r="I115" s="2" t="s">
        <v>297</v>
      </c>
    </row>
    <row r="116" spans="1:9" x14ac:dyDescent="0.2">
      <c r="A116" s="22">
        <v>113</v>
      </c>
      <c r="B116" s="29">
        <v>131</v>
      </c>
      <c r="C116" s="19" t="s">
        <v>89</v>
      </c>
      <c r="D116" s="19">
        <v>2302180170</v>
      </c>
      <c r="E116" s="20">
        <v>3.74</v>
      </c>
      <c r="F116" s="19">
        <v>364</v>
      </c>
      <c r="G116" s="20">
        <v>85.22</v>
      </c>
      <c r="H116" s="21" t="s">
        <v>0</v>
      </c>
      <c r="I116" s="2" t="s">
        <v>297</v>
      </c>
    </row>
    <row r="117" spans="1:9" x14ac:dyDescent="0.2">
      <c r="A117" s="22">
        <v>114</v>
      </c>
      <c r="B117" s="29">
        <v>132</v>
      </c>
      <c r="C117" s="19" t="s">
        <v>59</v>
      </c>
      <c r="D117" s="19">
        <v>2302180201</v>
      </c>
      <c r="E117" s="20">
        <v>3.68</v>
      </c>
      <c r="F117" s="19">
        <v>375</v>
      </c>
      <c r="G117" s="20">
        <v>85.2</v>
      </c>
      <c r="H117" s="21" t="s">
        <v>0</v>
      </c>
      <c r="I117" s="2" t="s">
        <v>297</v>
      </c>
    </row>
    <row r="118" spans="1:9" x14ac:dyDescent="0.2">
      <c r="A118" s="22">
        <v>115</v>
      </c>
      <c r="B118" s="29">
        <v>133</v>
      </c>
      <c r="C118" s="19" t="s">
        <v>95</v>
      </c>
      <c r="D118" s="19">
        <v>2302180018</v>
      </c>
      <c r="E118" s="20">
        <v>3.59</v>
      </c>
      <c r="F118" s="19">
        <v>391</v>
      </c>
      <c r="G118" s="20">
        <v>85.13</v>
      </c>
      <c r="H118" s="21" t="s">
        <v>0</v>
      </c>
      <c r="I118" s="2" t="s">
        <v>297</v>
      </c>
    </row>
    <row r="119" spans="1:9" x14ac:dyDescent="0.2">
      <c r="A119" s="22">
        <v>116</v>
      </c>
      <c r="B119" s="29">
        <v>134</v>
      </c>
      <c r="C119" s="19" t="s">
        <v>187</v>
      </c>
      <c r="D119" s="19">
        <v>2302180175</v>
      </c>
      <c r="E119" s="20">
        <v>3.76</v>
      </c>
      <c r="F119" s="19">
        <v>359</v>
      </c>
      <c r="G119" s="20">
        <v>85.12</v>
      </c>
      <c r="H119" s="21" t="s">
        <v>0</v>
      </c>
      <c r="I119" s="2" t="s">
        <v>297</v>
      </c>
    </row>
    <row r="120" spans="1:9" x14ac:dyDescent="0.2">
      <c r="A120" s="22">
        <v>117</v>
      </c>
      <c r="B120" s="29">
        <v>135</v>
      </c>
      <c r="C120" s="19" t="s">
        <v>184</v>
      </c>
      <c r="D120" s="19">
        <v>2302180091</v>
      </c>
      <c r="E120" s="20">
        <v>3.56</v>
      </c>
      <c r="F120" s="19">
        <v>396</v>
      </c>
      <c r="G120" s="20">
        <v>85.08</v>
      </c>
      <c r="H120" s="21" t="s">
        <v>0</v>
      </c>
      <c r="I120" s="2" t="s">
        <v>297</v>
      </c>
    </row>
    <row r="121" spans="1:9" x14ac:dyDescent="0.2">
      <c r="A121" s="22">
        <v>118</v>
      </c>
      <c r="B121" s="29">
        <v>136</v>
      </c>
      <c r="C121" s="19" t="s">
        <v>27</v>
      </c>
      <c r="D121" s="19">
        <v>2302180104</v>
      </c>
      <c r="E121" s="20">
        <v>3.57</v>
      </c>
      <c r="F121" s="19">
        <v>394</v>
      </c>
      <c r="G121" s="20">
        <v>85.07</v>
      </c>
      <c r="H121" s="21" t="s">
        <v>0</v>
      </c>
      <c r="I121" s="2" t="s">
        <v>297</v>
      </c>
    </row>
    <row r="122" spans="1:9" x14ac:dyDescent="0.2">
      <c r="A122" s="22">
        <v>119</v>
      </c>
      <c r="B122" s="29">
        <v>137</v>
      </c>
      <c r="C122" s="19" t="s">
        <v>246</v>
      </c>
      <c r="D122" s="19">
        <v>2302180110</v>
      </c>
      <c r="E122" s="20">
        <v>3.73</v>
      </c>
      <c r="F122" s="19">
        <v>364</v>
      </c>
      <c r="G122" s="20">
        <v>85.07</v>
      </c>
      <c r="H122" s="21" t="s">
        <v>0</v>
      </c>
      <c r="I122" s="2" t="s">
        <v>297</v>
      </c>
    </row>
    <row r="123" spans="1:9" x14ac:dyDescent="0.2">
      <c r="A123" s="22">
        <v>120</v>
      </c>
      <c r="B123" s="29">
        <v>138</v>
      </c>
      <c r="C123" s="19" t="s">
        <v>196</v>
      </c>
      <c r="D123" s="19">
        <v>2302180150</v>
      </c>
      <c r="E123" s="20">
        <v>3.59</v>
      </c>
      <c r="F123" s="19">
        <v>389</v>
      </c>
      <c r="G123" s="20">
        <v>84.97</v>
      </c>
      <c r="H123" s="21" t="s">
        <v>0</v>
      </c>
      <c r="I123" s="2" t="s">
        <v>297</v>
      </c>
    </row>
    <row r="124" spans="1:9" x14ac:dyDescent="0.2">
      <c r="A124" s="22">
        <v>121</v>
      </c>
      <c r="B124" s="29">
        <v>139</v>
      </c>
      <c r="C124" s="19" t="s">
        <v>93</v>
      </c>
      <c r="D124" s="19">
        <v>2302180074</v>
      </c>
      <c r="E124" s="20">
        <v>3.6</v>
      </c>
      <c r="F124" s="19">
        <v>387</v>
      </c>
      <c r="G124" s="20">
        <v>84.96</v>
      </c>
      <c r="H124" s="21" t="s">
        <v>0</v>
      </c>
      <c r="I124" s="2" t="s">
        <v>297</v>
      </c>
    </row>
    <row r="125" spans="1:9" x14ac:dyDescent="0.2">
      <c r="A125" s="22">
        <v>122</v>
      </c>
      <c r="B125" s="29">
        <v>140</v>
      </c>
      <c r="C125" s="19" t="s">
        <v>235</v>
      </c>
      <c r="D125" s="19">
        <v>2302180040</v>
      </c>
      <c r="E125" s="20">
        <v>3.69</v>
      </c>
      <c r="F125" s="19">
        <v>370</v>
      </c>
      <c r="G125" s="20">
        <v>84.95</v>
      </c>
      <c r="H125" s="21" t="s">
        <v>0</v>
      </c>
      <c r="I125" s="2" t="s">
        <v>297</v>
      </c>
    </row>
    <row r="126" spans="1:9" x14ac:dyDescent="0.2">
      <c r="A126" s="22">
        <v>123</v>
      </c>
      <c r="B126" s="29">
        <v>141</v>
      </c>
      <c r="C126" s="19" t="s">
        <v>254</v>
      </c>
      <c r="D126" s="19">
        <v>2302180208</v>
      </c>
      <c r="E126" s="20">
        <v>3.61</v>
      </c>
      <c r="F126" s="19">
        <v>384</v>
      </c>
      <c r="G126" s="20">
        <v>84.87</v>
      </c>
      <c r="H126" s="21" t="s">
        <v>0</v>
      </c>
      <c r="I126" s="2" t="s">
        <v>297</v>
      </c>
    </row>
    <row r="127" spans="1:9" x14ac:dyDescent="0.2">
      <c r="A127" s="22">
        <v>124</v>
      </c>
      <c r="B127" s="29">
        <v>142</v>
      </c>
      <c r="C127" s="19" t="s">
        <v>48</v>
      </c>
      <c r="D127" s="19">
        <v>2302180159</v>
      </c>
      <c r="E127" s="20">
        <v>3.64</v>
      </c>
      <c r="F127" s="19">
        <v>378</v>
      </c>
      <c r="G127" s="20">
        <v>84.84</v>
      </c>
      <c r="H127" s="21" t="s">
        <v>0</v>
      </c>
      <c r="I127" s="2" t="s">
        <v>297</v>
      </c>
    </row>
    <row r="128" spans="1:9" x14ac:dyDescent="0.2">
      <c r="A128" s="22">
        <v>125</v>
      </c>
      <c r="B128" s="29">
        <v>143</v>
      </c>
      <c r="C128" s="19" t="s">
        <v>69</v>
      </c>
      <c r="D128" s="19">
        <v>2302180187</v>
      </c>
      <c r="E128" s="20">
        <v>3.66</v>
      </c>
      <c r="F128" s="19">
        <v>374</v>
      </c>
      <c r="G128" s="20">
        <v>84.82</v>
      </c>
      <c r="H128" s="21" t="s">
        <v>0</v>
      </c>
      <c r="I128" s="2" t="s">
        <v>297</v>
      </c>
    </row>
    <row r="129" spans="1:9" x14ac:dyDescent="0.2">
      <c r="A129" s="22">
        <v>126</v>
      </c>
      <c r="B129" s="29">
        <v>144</v>
      </c>
      <c r="C129" s="19" t="s">
        <v>26</v>
      </c>
      <c r="D129" s="19">
        <v>2302180094</v>
      </c>
      <c r="E129" s="20">
        <v>3.62</v>
      </c>
      <c r="F129" s="19">
        <v>381</v>
      </c>
      <c r="G129" s="20">
        <v>84.78</v>
      </c>
      <c r="H129" s="21" t="s">
        <v>0</v>
      </c>
      <c r="I129" s="2" t="s">
        <v>297</v>
      </c>
    </row>
    <row r="130" spans="1:9" x14ac:dyDescent="0.2">
      <c r="A130" s="22">
        <v>127</v>
      </c>
      <c r="B130" s="29">
        <v>146</v>
      </c>
      <c r="C130" s="19" t="s">
        <v>173</v>
      </c>
      <c r="D130" s="19">
        <v>2302180038</v>
      </c>
      <c r="E130" s="20">
        <v>3.57</v>
      </c>
      <c r="F130" s="19">
        <v>390</v>
      </c>
      <c r="G130" s="20">
        <v>84.75</v>
      </c>
      <c r="H130" s="21" t="s">
        <v>0</v>
      </c>
      <c r="I130" s="2" t="s">
        <v>297</v>
      </c>
    </row>
    <row r="131" spans="1:9" x14ac:dyDescent="0.2">
      <c r="A131" s="22">
        <v>128</v>
      </c>
      <c r="B131" s="29">
        <v>147</v>
      </c>
      <c r="C131" s="19" t="s">
        <v>130</v>
      </c>
      <c r="D131" s="19">
        <v>2302180223</v>
      </c>
      <c r="E131" s="20">
        <v>3.67</v>
      </c>
      <c r="F131" s="19">
        <v>371</v>
      </c>
      <c r="G131" s="20">
        <v>84.73</v>
      </c>
      <c r="H131" s="21" t="s">
        <v>0</v>
      </c>
      <c r="I131" s="2" t="s">
        <v>297</v>
      </c>
    </row>
    <row r="132" spans="1:9" x14ac:dyDescent="0.2">
      <c r="A132" s="22">
        <v>129</v>
      </c>
      <c r="B132" s="29">
        <v>148</v>
      </c>
      <c r="C132" s="19" t="s">
        <v>66</v>
      </c>
      <c r="D132" s="19">
        <v>2302180055</v>
      </c>
      <c r="E132" s="20">
        <v>3.77</v>
      </c>
      <c r="F132" s="19">
        <v>352</v>
      </c>
      <c r="G132" s="20">
        <v>84.71</v>
      </c>
      <c r="H132" s="21" t="s">
        <v>0</v>
      </c>
      <c r="I132" s="2" t="s">
        <v>297</v>
      </c>
    </row>
    <row r="133" spans="1:9" x14ac:dyDescent="0.2">
      <c r="A133" s="22">
        <v>130</v>
      </c>
      <c r="B133" s="29">
        <v>149</v>
      </c>
      <c r="C133" s="19" t="s">
        <v>34</v>
      </c>
      <c r="D133" s="19">
        <v>2302180053</v>
      </c>
      <c r="E133" s="20">
        <v>3.7800000000000002</v>
      </c>
      <c r="F133" s="19">
        <v>350</v>
      </c>
      <c r="G133" s="20">
        <v>84.7</v>
      </c>
      <c r="H133" s="21" t="s">
        <v>0</v>
      </c>
      <c r="I133" s="2" t="s">
        <v>297</v>
      </c>
    </row>
    <row r="134" spans="1:9" x14ac:dyDescent="0.2">
      <c r="A134" s="22">
        <v>131</v>
      </c>
      <c r="B134" s="29">
        <v>150</v>
      </c>
      <c r="C134" s="19" t="s">
        <v>137</v>
      </c>
      <c r="D134" s="19">
        <v>2302180035</v>
      </c>
      <c r="E134" s="20">
        <v>3.64</v>
      </c>
      <c r="F134" s="19">
        <v>376</v>
      </c>
      <c r="G134" s="20">
        <v>84.68</v>
      </c>
      <c r="H134" s="21" t="s">
        <v>0</v>
      </c>
      <c r="I134" s="2" t="s">
        <v>297</v>
      </c>
    </row>
    <row r="135" spans="1:9" x14ac:dyDescent="0.2">
      <c r="A135" s="22">
        <v>132</v>
      </c>
      <c r="B135" s="29">
        <v>151</v>
      </c>
      <c r="C135" s="19" t="s">
        <v>78</v>
      </c>
      <c r="D135" s="19">
        <v>2302180004</v>
      </c>
      <c r="E135" s="20">
        <v>3.58</v>
      </c>
      <c r="F135" s="19">
        <v>387</v>
      </c>
      <c r="G135" s="20">
        <v>84.66</v>
      </c>
      <c r="H135" s="21" t="s">
        <v>0</v>
      </c>
      <c r="I135" s="2" t="s">
        <v>297</v>
      </c>
    </row>
    <row r="136" spans="1:9" x14ac:dyDescent="0.2">
      <c r="A136" s="22">
        <v>133</v>
      </c>
      <c r="B136" s="29">
        <v>152</v>
      </c>
      <c r="C136" s="19" t="s">
        <v>212</v>
      </c>
      <c r="D136" s="19">
        <v>2302180020</v>
      </c>
      <c r="E136" s="20">
        <v>3.58</v>
      </c>
      <c r="F136" s="19">
        <v>387</v>
      </c>
      <c r="G136" s="20">
        <v>84.66</v>
      </c>
      <c r="H136" s="21" t="s">
        <v>0</v>
      </c>
      <c r="I136" s="2" t="s">
        <v>297</v>
      </c>
    </row>
    <row r="137" spans="1:9" x14ac:dyDescent="0.2">
      <c r="A137" s="22">
        <v>134</v>
      </c>
      <c r="B137" s="29">
        <v>153</v>
      </c>
      <c r="C137" s="19" t="s">
        <v>43</v>
      </c>
      <c r="D137" s="19">
        <v>2302180137</v>
      </c>
      <c r="E137" s="20">
        <v>3.62</v>
      </c>
      <c r="F137" s="19">
        <v>379</v>
      </c>
      <c r="G137" s="20">
        <v>84.62</v>
      </c>
      <c r="H137" s="21" t="s">
        <v>0</v>
      </c>
      <c r="I137" s="2" t="s">
        <v>297</v>
      </c>
    </row>
    <row r="138" spans="1:9" x14ac:dyDescent="0.2">
      <c r="A138" s="22">
        <v>135</v>
      </c>
      <c r="B138" s="29">
        <v>154</v>
      </c>
      <c r="C138" s="19" t="s">
        <v>54</v>
      </c>
      <c r="D138" s="19">
        <v>2302180061</v>
      </c>
      <c r="E138" s="20">
        <v>3.6</v>
      </c>
      <c r="F138" s="19">
        <v>381</v>
      </c>
      <c r="G138" s="20">
        <v>84.48</v>
      </c>
      <c r="H138" s="21" t="s">
        <v>0</v>
      </c>
      <c r="I138" s="2" t="s">
        <v>297</v>
      </c>
    </row>
    <row r="139" spans="1:9" x14ac:dyDescent="0.2">
      <c r="A139" s="22">
        <v>136</v>
      </c>
      <c r="B139" s="29">
        <v>156</v>
      </c>
      <c r="C139" s="19" t="s">
        <v>99</v>
      </c>
      <c r="D139" s="19">
        <v>2302180021</v>
      </c>
      <c r="E139" s="20">
        <v>3.66</v>
      </c>
      <c r="F139" s="19">
        <v>368</v>
      </c>
      <c r="G139" s="20">
        <v>84.34</v>
      </c>
      <c r="H139" s="21" t="s">
        <v>0</v>
      </c>
      <c r="I139" s="2" t="s">
        <v>297</v>
      </c>
    </row>
    <row r="140" spans="1:9" x14ac:dyDescent="0.2">
      <c r="A140" s="22">
        <v>137</v>
      </c>
      <c r="B140" s="29">
        <v>157</v>
      </c>
      <c r="C140" s="19" t="s">
        <v>207</v>
      </c>
      <c r="D140" s="19">
        <v>2302180163</v>
      </c>
      <c r="E140" s="20">
        <v>3.66</v>
      </c>
      <c r="F140" s="19">
        <v>368</v>
      </c>
      <c r="G140" s="20">
        <v>84.34</v>
      </c>
      <c r="H140" s="21" t="s">
        <v>0</v>
      </c>
      <c r="I140" s="2" t="s">
        <v>297</v>
      </c>
    </row>
    <row r="141" spans="1:9" x14ac:dyDescent="0.2">
      <c r="A141" s="22">
        <v>138</v>
      </c>
      <c r="B141" s="29">
        <v>158</v>
      </c>
      <c r="C141" s="19" t="s">
        <v>104</v>
      </c>
      <c r="D141" s="19">
        <v>2302180188</v>
      </c>
      <c r="E141" s="20">
        <v>3.5300000000000002</v>
      </c>
      <c r="F141" s="19">
        <v>392</v>
      </c>
      <c r="G141" s="20">
        <v>84.31</v>
      </c>
      <c r="H141" s="21" t="s">
        <v>0</v>
      </c>
      <c r="I141" s="2" t="s">
        <v>297</v>
      </c>
    </row>
    <row r="142" spans="1:9" x14ac:dyDescent="0.2">
      <c r="A142" s="22">
        <v>139</v>
      </c>
      <c r="B142" s="29">
        <v>160</v>
      </c>
      <c r="C142" s="19" t="s">
        <v>139</v>
      </c>
      <c r="D142" s="19">
        <v>2302180157</v>
      </c>
      <c r="E142" s="20">
        <v>3.67</v>
      </c>
      <c r="F142" s="19">
        <v>365</v>
      </c>
      <c r="G142" s="20">
        <v>84.25</v>
      </c>
      <c r="H142" s="21" t="s">
        <v>0</v>
      </c>
      <c r="I142" s="2" t="s">
        <v>297</v>
      </c>
    </row>
    <row r="143" spans="1:9" x14ac:dyDescent="0.2">
      <c r="A143" s="22">
        <v>140</v>
      </c>
      <c r="B143" s="29">
        <v>161</v>
      </c>
      <c r="C143" s="19" t="s">
        <v>132</v>
      </c>
      <c r="D143" s="19">
        <v>2302180241</v>
      </c>
      <c r="E143" s="20">
        <v>3.63</v>
      </c>
      <c r="F143" s="19">
        <v>372</v>
      </c>
      <c r="G143" s="20">
        <v>84.21</v>
      </c>
      <c r="H143" s="21" t="s">
        <v>0</v>
      </c>
      <c r="I143" s="2" t="s">
        <v>297</v>
      </c>
    </row>
    <row r="144" spans="1:9" x14ac:dyDescent="0.2">
      <c r="A144" s="22">
        <v>141</v>
      </c>
      <c r="B144" s="29">
        <v>162</v>
      </c>
      <c r="C144" s="19" t="s">
        <v>156</v>
      </c>
      <c r="D144" s="19">
        <v>2302180125</v>
      </c>
      <c r="E144" s="20">
        <v>3.56</v>
      </c>
      <c r="F144" s="19">
        <v>385</v>
      </c>
      <c r="G144" s="20">
        <v>84.2</v>
      </c>
      <c r="H144" s="21" t="s">
        <v>0</v>
      </c>
      <c r="I144" s="2" t="s">
        <v>297</v>
      </c>
    </row>
    <row r="145" spans="1:9" x14ac:dyDescent="0.2">
      <c r="A145" s="22">
        <v>142</v>
      </c>
      <c r="B145" s="29">
        <v>163</v>
      </c>
      <c r="C145" s="19" t="s">
        <v>119</v>
      </c>
      <c r="D145" s="19">
        <v>2302180135</v>
      </c>
      <c r="E145" s="20">
        <v>3.63</v>
      </c>
      <c r="F145" s="19">
        <v>371</v>
      </c>
      <c r="G145" s="20">
        <v>84.13</v>
      </c>
      <c r="H145" s="21" t="s">
        <v>0</v>
      </c>
      <c r="I145" s="2" t="s">
        <v>297</v>
      </c>
    </row>
    <row r="146" spans="1:9" x14ac:dyDescent="0.2">
      <c r="A146" s="22">
        <v>143</v>
      </c>
      <c r="B146" s="29">
        <v>164</v>
      </c>
      <c r="C146" s="19" t="s">
        <v>194</v>
      </c>
      <c r="D146" s="19">
        <v>2302180248</v>
      </c>
      <c r="E146" s="20">
        <v>3.63</v>
      </c>
      <c r="F146" s="19">
        <v>369</v>
      </c>
      <c r="G146" s="20">
        <v>83.97</v>
      </c>
      <c r="H146" s="21" t="s">
        <v>0</v>
      </c>
      <c r="I146" s="2" t="s">
        <v>297</v>
      </c>
    </row>
    <row r="147" spans="1:9" x14ac:dyDescent="0.2">
      <c r="A147" s="22">
        <v>144</v>
      </c>
      <c r="B147" s="29">
        <v>165</v>
      </c>
      <c r="C147" s="19" t="s">
        <v>58</v>
      </c>
      <c r="D147" s="19">
        <v>2302180168</v>
      </c>
      <c r="E147" s="20">
        <v>3.65</v>
      </c>
      <c r="F147" s="19">
        <v>365</v>
      </c>
      <c r="G147" s="20">
        <v>83.95</v>
      </c>
      <c r="H147" s="21" t="s">
        <v>0</v>
      </c>
      <c r="I147" s="2" t="s">
        <v>297</v>
      </c>
    </row>
    <row r="148" spans="1:9" x14ac:dyDescent="0.2">
      <c r="A148" s="22">
        <v>145</v>
      </c>
      <c r="B148" s="29">
        <v>166</v>
      </c>
      <c r="C148" s="19" t="s">
        <v>255</v>
      </c>
      <c r="D148" s="19">
        <v>2302180130</v>
      </c>
      <c r="E148" s="20">
        <v>3.58</v>
      </c>
      <c r="F148" s="19">
        <v>378</v>
      </c>
      <c r="G148" s="20">
        <v>83.94</v>
      </c>
      <c r="H148" s="21" t="s">
        <v>0</v>
      </c>
      <c r="I148" s="2" t="s">
        <v>297</v>
      </c>
    </row>
    <row r="149" spans="1:9" x14ac:dyDescent="0.2">
      <c r="A149" s="22">
        <v>146</v>
      </c>
      <c r="B149" s="29">
        <v>168</v>
      </c>
      <c r="C149" s="19" t="s">
        <v>198</v>
      </c>
      <c r="D149" s="19">
        <v>2302180124</v>
      </c>
      <c r="E149" s="20">
        <v>3.58</v>
      </c>
      <c r="F149" s="19">
        <v>377</v>
      </c>
      <c r="G149" s="20">
        <v>83.86</v>
      </c>
      <c r="H149" s="21" t="s">
        <v>0</v>
      </c>
      <c r="I149" s="2" t="s">
        <v>297</v>
      </c>
    </row>
    <row r="150" spans="1:9" x14ac:dyDescent="0.2">
      <c r="A150" s="22">
        <v>147</v>
      </c>
      <c r="B150" s="29">
        <v>169</v>
      </c>
      <c r="C150" s="19" t="s">
        <v>193</v>
      </c>
      <c r="D150" s="19">
        <v>2302180247</v>
      </c>
      <c r="E150" s="20">
        <v>3.58</v>
      </c>
      <c r="F150" s="19">
        <v>376</v>
      </c>
      <c r="G150" s="20">
        <v>83.78</v>
      </c>
      <c r="H150" s="21" t="s">
        <v>0</v>
      </c>
      <c r="I150" s="2" t="s">
        <v>297</v>
      </c>
    </row>
    <row r="151" spans="1:9" x14ac:dyDescent="0.2">
      <c r="A151" s="22">
        <v>148</v>
      </c>
      <c r="B151" s="29">
        <v>170</v>
      </c>
      <c r="C151" s="19" t="s">
        <v>253</v>
      </c>
      <c r="D151" s="19">
        <v>2302180120</v>
      </c>
      <c r="E151" s="20">
        <v>3.6</v>
      </c>
      <c r="F151" s="19">
        <v>372</v>
      </c>
      <c r="G151" s="20">
        <v>83.76</v>
      </c>
      <c r="H151" s="21" t="s">
        <v>0</v>
      </c>
      <c r="I151" s="2" t="s">
        <v>297</v>
      </c>
    </row>
    <row r="152" spans="1:9" x14ac:dyDescent="0.2">
      <c r="A152" s="22">
        <v>149</v>
      </c>
      <c r="B152" s="29">
        <v>171</v>
      </c>
      <c r="C152" s="19" t="s">
        <v>165</v>
      </c>
      <c r="D152" s="19">
        <v>2302180058</v>
      </c>
      <c r="E152" s="20">
        <v>3.7199999999999998</v>
      </c>
      <c r="F152" s="19">
        <v>349</v>
      </c>
      <c r="G152" s="20">
        <v>83.72</v>
      </c>
      <c r="H152" s="21" t="s">
        <v>0</v>
      </c>
      <c r="I152" s="2" t="s">
        <v>297</v>
      </c>
    </row>
    <row r="153" spans="1:9" x14ac:dyDescent="0.2">
      <c r="A153" s="22">
        <v>150</v>
      </c>
      <c r="B153" s="29">
        <v>173</v>
      </c>
      <c r="C153" s="19" t="s">
        <v>103</v>
      </c>
      <c r="D153" s="19">
        <v>2302180109</v>
      </c>
      <c r="E153" s="20">
        <v>3.68</v>
      </c>
      <c r="F153" s="19">
        <v>355</v>
      </c>
      <c r="G153" s="20">
        <v>83.6</v>
      </c>
      <c r="H153" s="21" t="s">
        <v>0</v>
      </c>
      <c r="I153" s="2" t="s">
        <v>297</v>
      </c>
    </row>
    <row r="154" spans="1:9" x14ac:dyDescent="0.2">
      <c r="A154" s="22">
        <v>151</v>
      </c>
      <c r="B154" s="29">
        <v>175</v>
      </c>
      <c r="C154" s="19" t="s">
        <v>167</v>
      </c>
      <c r="D154" s="19">
        <v>2302180069</v>
      </c>
      <c r="E154" s="20">
        <v>3.48</v>
      </c>
      <c r="F154" s="19">
        <v>392</v>
      </c>
      <c r="G154" s="20">
        <v>83.56</v>
      </c>
      <c r="H154" s="21" t="s">
        <v>0</v>
      </c>
      <c r="I154" s="2" t="s">
        <v>297</v>
      </c>
    </row>
    <row r="155" spans="1:9" x14ac:dyDescent="0.2">
      <c r="A155" s="22">
        <v>152</v>
      </c>
      <c r="B155" s="29">
        <v>176</v>
      </c>
      <c r="C155" s="19" t="s">
        <v>189</v>
      </c>
      <c r="D155" s="19">
        <v>2302180209</v>
      </c>
      <c r="E155" s="20">
        <v>3.58</v>
      </c>
      <c r="F155" s="19">
        <v>373</v>
      </c>
      <c r="G155" s="20">
        <v>83.54</v>
      </c>
      <c r="H155" s="21" t="s">
        <v>0</v>
      </c>
      <c r="I155" s="2" t="s">
        <v>297</v>
      </c>
    </row>
    <row r="156" spans="1:9" x14ac:dyDescent="0.2">
      <c r="A156" s="22">
        <v>153</v>
      </c>
      <c r="B156" s="29">
        <v>177</v>
      </c>
      <c r="C156" s="19" t="s">
        <v>199</v>
      </c>
      <c r="D156" s="19">
        <v>2302180165</v>
      </c>
      <c r="E156" s="20">
        <v>3.6</v>
      </c>
      <c r="F156" s="19">
        <v>369</v>
      </c>
      <c r="G156" s="20">
        <v>83.52</v>
      </c>
      <c r="H156" s="21" t="s">
        <v>0</v>
      </c>
      <c r="I156" s="2" t="s">
        <v>297</v>
      </c>
    </row>
    <row r="157" spans="1:9" x14ac:dyDescent="0.2">
      <c r="A157" s="22">
        <v>154</v>
      </c>
      <c r="B157" s="29">
        <v>178</v>
      </c>
      <c r="C157" s="19" t="s">
        <v>195</v>
      </c>
      <c r="D157" s="19">
        <v>2302180246</v>
      </c>
      <c r="E157" s="20">
        <v>3.7800000000000002</v>
      </c>
      <c r="F157" s="19">
        <v>335</v>
      </c>
      <c r="G157" s="20">
        <v>83.5</v>
      </c>
      <c r="H157" s="21" t="s">
        <v>0</v>
      </c>
      <c r="I157" s="2" t="s">
        <v>297</v>
      </c>
    </row>
    <row r="158" spans="1:9" x14ac:dyDescent="0.2">
      <c r="A158" s="22">
        <v>155</v>
      </c>
      <c r="B158" s="29">
        <v>179</v>
      </c>
      <c r="C158" s="19" t="s">
        <v>68</v>
      </c>
      <c r="D158" s="19">
        <v>2302180174</v>
      </c>
      <c r="E158" s="20">
        <v>3.63</v>
      </c>
      <c r="F158" s="19">
        <v>363</v>
      </c>
      <c r="G158" s="20">
        <v>83.49</v>
      </c>
      <c r="H158" s="21" t="s">
        <v>0</v>
      </c>
      <c r="I158" s="2" t="s">
        <v>297</v>
      </c>
    </row>
    <row r="159" spans="1:9" x14ac:dyDescent="0.2">
      <c r="A159" s="22">
        <v>156</v>
      </c>
      <c r="B159" s="29">
        <v>181</v>
      </c>
      <c r="C159" s="19" t="s">
        <v>90</v>
      </c>
      <c r="D159" s="19">
        <v>2302180219</v>
      </c>
      <c r="E159" s="20">
        <v>3.68</v>
      </c>
      <c r="F159" s="19">
        <v>352</v>
      </c>
      <c r="G159" s="20">
        <v>83.36</v>
      </c>
      <c r="H159" s="21" t="s">
        <v>0</v>
      </c>
      <c r="I159" s="2" t="s">
        <v>297</v>
      </c>
    </row>
    <row r="160" spans="1:9" x14ac:dyDescent="0.2">
      <c r="A160" s="22">
        <v>157</v>
      </c>
      <c r="B160" s="29">
        <v>182</v>
      </c>
      <c r="C160" s="19" t="s">
        <v>60</v>
      </c>
      <c r="D160" s="19">
        <v>2302180212</v>
      </c>
      <c r="E160" s="20">
        <v>3.55</v>
      </c>
      <c r="F160" s="19">
        <v>376</v>
      </c>
      <c r="G160" s="20">
        <v>83.33</v>
      </c>
      <c r="H160" s="21" t="s">
        <v>0</v>
      </c>
      <c r="I160" s="2" t="s">
        <v>297</v>
      </c>
    </row>
    <row r="161" spans="1:9" x14ac:dyDescent="0.2">
      <c r="A161" s="22">
        <v>158</v>
      </c>
      <c r="B161" s="29">
        <v>183</v>
      </c>
      <c r="C161" s="19" t="s">
        <v>133</v>
      </c>
      <c r="D161" s="19">
        <v>2302180063</v>
      </c>
      <c r="E161" s="20">
        <v>3.63</v>
      </c>
      <c r="F161" s="19">
        <v>361</v>
      </c>
      <c r="G161" s="20">
        <v>83.33</v>
      </c>
      <c r="H161" s="21" t="s">
        <v>0</v>
      </c>
      <c r="I161" s="2" t="s">
        <v>297</v>
      </c>
    </row>
    <row r="162" spans="1:9" x14ac:dyDescent="0.2">
      <c r="A162" s="22">
        <v>159</v>
      </c>
      <c r="B162" s="29">
        <v>184</v>
      </c>
      <c r="C162" s="19" t="s">
        <v>110</v>
      </c>
      <c r="D162" s="19">
        <v>2302180243</v>
      </c>
      <c r="E162" s="20">
        <v>3.4699999999999998</v>
      </c>
      <c r="F162" s="19">
        <v>390</v>
      </c>
      <c r="G162" s="20">
        <v>83.25</v>
      </c>
      <c r="H162" s="21" t="s">
        <v>0</v>
      </c>
      <c r="I162" s="2" t="s">
        <v>297</v>
      </c>
    </row>
    <row r="163" spans="1:9" x14ac:dyDescent="0.2">
      <c r="A163" s="22">
        <v>160</v>
      </c>
      <c r="B163" s="29">
        <v>186</v>
      </c>
      <c r="C163" s="19" t="s">
        <v>219</v>
      </c>
      <c r="D163" s="19">
        <v>2302180014</v>
      </c>
      <c r="E163" s="20">
        <v>3.7199999999999998</v>
      </c>
      <c r="F163" s="19">
        <v>342</v>
      </c>
      <c r="G163" s="20">
        <v>83.16</v>
      </c>
      <c r="H163" s="21" t="s">
        <v>0</v>
      </c>
      <c r="I163" s="2" t="s">
        <v>297</v>
      </c>
    </row>
    <row r="164" spans="1:9" x14ac:dyDescent="0.2">
      <c r="A164" s="22">
        <v>161</v>
      </c>
      <c r="B164" s="29">
        <v>188</v>
      </c>
      <c r="C164" s="19" t="s">
        <v>116</v>
      </c>
      <c r="D164" s="19">
        <v>2302180095</v>
      </c>
      <c r="E164" s="20">
        <v>3.58</v>
      </c>
      <c r="F164" s="19">
        <v>368</v>
      </c>
      <c r="G164" s="20">
        <v>83.14</v>
      </c>
      <c r="H164" s="21" t="s">
        <v>0</v>
      </c>
      <c r="I164" s="2" t="s">
        <v>297</v>
      </c>
    </row>
    <row r="165" spans="1:9" x14ac:dyDescent="0.2">
      <c r="A165" s="22">
        <v>162</v>
      </c>
      <c r="B165" s="29">
        <v>189</v>
      </c>
      <c r="C165" s="19" t="s">
        <v>96</v>
      </c>
      <c r="D165" s="19">
        <v>2302180127</v>
      </c>
      <c r="E165" s="20">
        <v>3.65</v>
      </c>
      <c r="F165" s="19">
        <v>354</v>
      </c>
      <c r="G165" s="20">
        <v>83.07</v>
      </c>
      <c r="H165" s="21" t="s">
        <v>0</v>
      </c>
      <c r="I165" s="2" t="s">
        <v>297</v>
      </c>
    </row>
    <row r="166" spans="1:9" x14ac:dyDescent="0.2">
      <c r="A166" s="22">
        <v>163</v>
      </c>
      <c r="B166" s="29">
        <v>190</v>
      </c>
      <c r="C166" s="19" t="s">
        <v>197</v>
      </c>
      <c r="D166" s="19">
        <v>2302180103</v>
      </c>
      <c r="E166" s="20">
        <v>3.65</v>
      </c>
      <c r="F166" s="19">
        <v>354</v>
      </c>
      <c r="G166" s="20">
        <v>83.07</v>
      </c>
      <c r="H166" s="21" t="s">
        <v>0</v>
      </c>
      <c r="I166" s="2" t="s">
        <v>297</v>
      </c>
    </row>
    <row r="167" spans="1:9" x14ac:dyDescent="0.2">
      <c r="A167" s="22">
        <v>164</v>
      </c>
      <c r="B167" s="29">
        <v>191</v>
      </c>
      <c r="C167" s="19" t="s">
        <v>61</v>
      </c>
      <c r="D167" s="19">
        <v>2302180177</v>
      </c>
      <c r="E167" s="20">
        <v>3.61</v>
      </c>
      <c r="F167" s="19">
        <v>361</v>
      </c>
      <c r="G167" s="20">
        <v>83.03</v>
      </c>
      <c r="H167" s="21" t="s">
        <v>0</v>
      </c>
      <c r="I167" s="2" t="s">
        <v>297</v>
      </c>
    </row>
    <row r="168" spans="1:9" x14ac:dyDescent="0.2">
      <c r="A168" s="22">
        <v>165</v>
      </c>
      <c r="B168" s="29">
        <v>193</v>
      </c>
      <c r="C168" s="19" t="s">
        <v>120</v>
      </c>
      <c r="D168" s="19">
        <v>2302180131</v>
      </c>
      <c r="E168" s="20">
        <v>3.62</v>
      </c>
      <c r="F168" s="19">
        <v>358</v>
      </c>
      <c r="G168" s="20">
        <v>82.94</v>
      </c>
      <c r="H168" s="21" t="s">
        <v>0</v>
      </c>
      <c r="I168" s="2" t="s">
        <v>297</v>
      </c>
    </row>
    <row r="169" spans="1:9" x14ac:dyDescent="0.2">
      <c r="A169" s="22">
        <v>166</v>
      </c>
      <c r="B169" s="29">
        <v>194</v>
      </c>
      <c r="C169" s="19" t="s">
        <v>79</v>
      </c>
      <c r="D169" s="19">
        <v>2302180027</v>
      </c>
      <c r="E169" s="20">
        <v>3.49</v>
      </c>
      <c r="F169" s="19">
        <v>382</v>
      </c>
      <c r="G169" s="20">
        <v>82.91</v>
      </c>
      <c r="H169" s="21" t="s">
        <v>0</v>
      </c>
      <c r="I169" s="2" t="s">
        <v>297</v>
      </c>
    </row>
    <row r="170" spans="1:9" x14ac:dyDescent="0.2">
      <c r="A170" s="22">
        <v>167</v>
      </c>
      <c r="B170" s="29">
        <v>200</v>
      </c>
      <c r="C170" s="19" t="s">
        <v>81</v>
      </c>
      <c r="D170" s="19">
        <v>2302180037</v>
      </c>
      <c r="E170" s="20">
        <v>3.59</v>
      </c>
      <c r="F170" s="19">
        <v>361</v>
      </c>
      <c r="G170" s="20">
        <v>82.73</v>
      </c>
      <c r="H170" s="21" t="s">
        <v>0</v>
      </c>
      <c r="I170" s="2" t="s">
        <v>297</v>
      </c>
    </row>
    <row r="171" spans="1:9" x14ac:dyDescent="0.2">
      <c r="A171" s="22">
        <v>168</v>
      </c>
      <c r="B171" s="29">
        <v>201</v>
      </c>
      <c r="C171" s="19" t="s">
        <v>244</v>
      </c>
      <c r="D171" s="19">
        <v>2302180190</v>
      </c>
      <c r="E171" s="20">
        <v>3.52</v>
      </c>
      <c r="F171" s="19">
        <v>373</v>
      </c>
      <c r="G171" s="20">
        <v>82.64</v>
      </c>
      <c r="H171" s="21" t="s">
        <v>0</v>
      </c>
      <c r="I171" s="2" t="s">
        <v>297</v>
      </c>
    </row>
    <row r="172" spans="1:9" x14ac:dyDescent="0.2">
      <c r="A172" s="22">
        <v>169</v>
      </c>
      <c r="B172" s="29">
        <v>202</v>
      </c>
      <c r="C172" s="19" t="s">
        <v>214</v>
      </c>
      <c r="D172" s="19">
        <v>2302180119</v>
      </c>
      <c r="E172" s="20">
        <v>3.34</v>
      </c>
      <c r="F172" s="19">
        <v>406</v>
      </c>
      <c r="G172" s="20">
        <v>82.58</v>
      </c>
      <c r="H172" s="21" t="s">
        <v>0</v>
      </c>
      <c r="I172" s="2" t="s">
        <v>297</v>
      </c>
    </row>
    <row r="173" spans="1:9" x14ac:dyDescent="0.2">
      <c r="A173" s="22">
        <v>170</v>
      </c>
      <c r="B173" s="29">
        <v>205</v>
      </c>
      <c r="C173" s="19" t="s">
        <v>224</v>
      </c>
      <c r="D173" s="19">
        <v>2302180054</v>
      </c>
      <c r="E173" s="20">
        <v>3.41</v>
      </c>
      <c r="F173" s="19">
        <v>390</v>
      </c>
      <c r="G173" s="20">
        <v>82.35</v>
      </c>
      <c r="H173" s="21" t="s">
        <v>0</v>
      </c>
      <c r="I173" s="2" t="s">
        <v>297</v>
      </c>
    </row>
    <row r="174" spans="1:9" x14ac:dyDescent="0.2">
      <c r="A174" s="22">
        <v>171</v>
      </c>
      <c r="B174" s="29">
        <v>206</v>
      </c>
      <c r="C174" s="19" t="s">
        <v>223</v>
      </c>
      <c r="D174" s="19">
        <v>2302180105</v>
      </c>
      <c r="E174" s="20">
        <v>3.45</v>
      </c>
      <c r="F174" s="19">
        <v>381</v>
      </c>
      <c r="G174" s="20">
        <v>82.23</v>
      </c>
      <c r="H174" s="21" t="s">
        <v>0</v>
      </c>
      <c r="I174" s="2" t="s">
        <v>297</v>
      </c>
    </row>
    <row r="175" spans="1:9" x14ac:dyDescent="0.2">
      <c r="A175" s="22">
        <v>172</v>
      </c>
      <c r="B175" s="29">
        <v>207</v>
      </c>
      <c r="C175" s="19" t="s">
        <v>192</v>
      </c>
      <c r="D175" s="19">
        <v>2302180200</v>
      </c>
      <c r="E175" s="20">
        <v>3.38</v>
      </c>
      <c r="F175" s="19">
        <v>392</v>
      </c>
      <c r="G175" s="20">
        <v>82.06</v>
      </c>
      <c r="H175" s="21" t="s">
        <v>0</v>
      </c>
      <c r="I175" s="2" t="s">
        <v>297</v>
      </c>
    </row>
    <row r="176" spans="1:9" x14ac:dyDescent="0.2">
      <c r="A176" s="22">
        <v>173</v>
      </c>
      <c r="B176" s="29">
        <v>209</v>
      </c>
      <c r="C176" s="19" t="s">
        <v>86</v>
      </c>
      <c r="D176" s="19">
        <v>2302180050</v>
      </c>
      <c r="E176" s="20">
        <v>3.59</v>
      </c>
      <c r="F176" s="19">
        <v>350</v>
      </c>
      <c r="G176" s="20">
        <v>81.849999999999994</v>
      </c>
      <c r="H176" s="21" t="s">
        <v>0</v>
      </c>
      <c r="I176" s="2" t="s">
        <v>297</v>
      </c>
    </row>
    <row r="177" spans="1:9" x14ac:dyDescent="0.2">
      <c r="A177" s="22">
        <v>174</v>
      </c>
      <c r="B177" s="29">
        <v>212</v>
      </c>
      <c r="C177" s="19" t="s">
        <v>50</v>
      </c>
      <c r="D177" s="19">
        <v>2302180024</v>
      </c>
      <c r="E177" s="20">
        <v>3.4699999999999998</v>
      </c>
      <c r="F177" s="19">
        <v>371</v>
      </c>
      <c r="G177" s="20">
        <v>81.73</v>
      </c>
      <c r="H177" s="21" t="s">
        <v>0</v>
      </c>
      <c r="I177" s="2" t="s">
        <v>297</v>
      </c>
    </row>
    <row r="178" spans="1:9" x14ac:dyDescent="0.2">
      <c r="A178" s="22">
        <v>175</v>
      </c>
      <c r="B178" s="29">
        <v>213</v>
      </c>
      <c r="C178" s="19" t="s">
        <v>172</v>
      </c>
      <c r="D178" s="19">
        <v>2302180086</v>
      </c>
      <c r="E178" s="20">
        <v>3.56</v>
      </c>
      <c r="F178" s="19">
        <v>352</v>
      </c>
      <c r="G178" s="20">
        <v>81.56</v>
      </c>
      <c r="H178" s="21" t="s">
        <v>0</v>
      </c>
      <c r="I178" s="2" t="s">
        <v>297</v>
      </c>
    </row>
    <row r="179" spans="1:9" x14ac:dyDescent="0.2">
      <c r="A179" s="22">
        <v>176</v>
      </c>
      <c r="B179" s="29">
        <v>215</v>
      </c>
      <c r="C179" s="19" t="s">
        <v>21</v>
      </c>
      <c r="D179" s="19">
        <v>2302180028</v>
      </c>
      <c r="E179" s="20">
        <v>3.55</v>
      </c>
      <c r="F179" s="19">
        <v>352</v>
      </c>
      <c r="G179" s="20">
        <v>81.41</v>
      </c>
      <c r="H179" s="21" t="s">
        <v>0</v>
      </c>
      <c r="I179" s="2" t="s">
        <v>297</v>
      </c>
    </row>
    <row r="180" spans="1:9" x14ac:dyDescent="0.2">
      <c r="A180" s="22">
        <v>177</v>
      </c>
      <c r="B180" s="29">
        <v>216</v>
      </c>
      <c r="C180" s="19" t="s">
        <v>250</v>
      </c>
      <c r="D180" s="19">
        <v>2302180007</v>
      </c>
      <c r="E180" s="20">
        <v>3.57</v>
      </c>
      <c r="F180" s="19">
        <v>348</v>
      </c>
      <c r="G180" s="20">
        <v>81.39</v>
      </c>
      <c r="H180" s="21" t="s">
        <v>0</v>
      </c>
      <c r="I180" s="2" t="s">
        <v>297</v>
      </c>
    </row>
    <row r="181" spans="1:9" x14ac:dyDescent="0.2">
      <c r="A181" s="22">
        <v>178</v>
      </c>
      <c r="B181" s="29">
        <v>217</v>
      </c>
      <c r="C181" s="19" t="s">
        <v>179</v>
      </c>
      <c r="D181" s="19">
        <v>2302180133</v>
      </c>
      <c r="E181" s="20">
        <v>3.56</v>
      </c>
      <c r="F181" s="19">
        <v>349</v>
      </c>
      <c r="G181" s="20">
        <v>81.319999999999993</v>
      </c>
      <c r="H181" s="21" t="s">
        <v>0</v>
      </c>
      <c r="I181" s="2" t="s">
        <v>297</v>
      </c>
    </row>
    <row r="182" spans="1:9" x14ac:dyDescent="0.2">
      <c r="A182" s="22">
        <v>179</v>
      </c>
      <c r="B182" s="29">
        <v>218</v>
      </c>
      <c r="C182" s="19" t="s">
        <v>232</v>
      </c>
      <c r="D182" s="19">
        <v>2302180111</v>
      </c>
      <c r="E182" s="20">
        <v>3.37</v>
      </c>
      <c r="F182" s="19">
        <v>384</v>
      </c>
      <c r="G182" s="20">
        <v>81.27</v>
      </c>
      <c r="H182" s="21" t="s">
        <v>0</v>
      </c>
      <c r="I182" s="2" t="s">
        <v>297</v>
      </c>
    </row>
    <row r="183" spans="1:9" x14ac:dyDescent="0.2">
      <c r="A183" s="22">
        <v>180</v>
      </c>
      <c r="B183" s="29">
        <v>220</v>
      </c>
      <c r="C183" s="19" t="s">
        <v>166</v>
      </c>
      <c r="D183" s="19">
        <v>2302180122</v>
      </c>
      <c r="E183" s="20">
        <v>3.39</v>
      </c>
      <c r="F183" s="19">
        <v>378</v>
      </c>
      <c r="G183" s="20">
        <v>81.09</v>
      </c>
      <c r="H183" s="21" t="s">
        <v>0</v>
      </c>
      <c r="I183" s="2" t="s">
        <v>297</v>
      </c>
    </row>
    <row r="184" spans="1:9" x14ac:dyDescent="0.2">
      <c r="A184" s="22">
        <v>181</v>
      </c>
      <c r="B184" s="29">
        <v>221</v>
      </c>
      <c r="C184" s="19" t="s">
        <v>221</v>
      </c>
      <c r="D184" s="19">
        <v>2302180146</v>
      </c>
      <c r="E184" s="20">
        <v>3.42</v>
      </c>
      <c r="F184" s="19">
        <v>370</v>
      </c>
      <c r="G184" s="20">
        <v>80.900000000000006</v>
      </c>
      <c r="H184" s="21" t="s">
        <v>0</v>
      </c>
      <c r="I184" s="2" t="s">
        <v>297</v>
      </c>
    </row>
    <row r="185" spans="1:9" x14ac:dyDescent="0.2">
      <c r="A185" s="22">
        <v>182</v>
      </c>
      <c r="B185" s="29">
        <v>222</v>
      </c>
      <c r="C185" s="19" t="s">
        <v>237</v>
      </c>
      <c r="D185" s="19">
        <v>2302180093</v>
      </c>
      <c r="E185" s="20">
        <v>3.6</v>
      </c>
      <c r="F185" s="19">
        <v>335</v>
      </c>
      <c r="G185" s="20">
        <v>80.8</v>
      </c>
      <c r="H185" s="21" t="s">
        <v>0</v>
      </c>
      <c r="I185" s="2" t="s">
        <v>297</v>
      </c>
    </row>
    <row r="186" spans="1:9" x14ac:dyDescent="0.2">
      <c r="A186" s="22">
        <v>183</v>
      </c>
      <c r="B186" s="29">
        <v>224</v>
      </c>
      <c r="C186" s="19" t="s">
        <v>203</v>
      </c>
      <c r="D186" s="19">
        <v>2302180129</v>
      </c>
      <c r="E186" s="20">
        <v>3.45</v>
      </c>
      <c r="F186" s="19">
        <v>360</v>
      </c>
      <c r="G186" s="20">
        <v>80.55</v>
      </c>
      <c r="H186" s="21" t="s">
        <v>0</v>
      </c>
      <c r="I186" s="2" t="s">
        <v>297</v>
      </c>
    </row>
    <row r="187" spans="1:9" x14ac:dyDescent="0.2">
      <c r="A187" s="22">
        <v>184</v>
      </c>
      <c r="B187" s="29">
        <v>225</v>
      </c>
      <c r="C187" s="19" t="s">
        <v>175</v>
      </c>
      <c r="D187" s="19">
        <v>2302180222</v>
      </c>
      <c r="E187" s="20">
        <v>3.57</v>
      </c>
      <c r="F187" s="19">
        <v>337</v>
      </c>
      <c r="G187" s="20">
        <v>80.510000000000005</v>
      </c>
      <c r="H187" s="21" t="s">
        <v>0</v>
      </c>
      <c r="I187" s="2" t="s">
        <v>297</v>
      </c>
    </row>
    <row r="188" spans="1:9" x14ac:dyDescent="0.2">
      <c r="A188" s="22">
        <v>185</v>
      </c>
      <c r="B188" s="29">
        <v>228</v>
      </c>
      <c r="C188" s="19" t="s">
        <v>159</v>
      </c>
      <c r="D188" s="19">
        <v>2302180227</v>
      </c>
      <c r="E188" s="20">
        <v>3.66</v>
      </c>
      <c r="F188" s="19">
        <v>311</v>
      </c>
      <c r="G188" s="20">
        <v>79.78</v>
      </c>
      <c r="H188" s="21" t="s">
        <v>0</v>
      </c>
      <c r="I188" s="2" t="s">
        <v>297</v>
      </c>
    </row>
    <row r="189" spans="1:9" x14ac:dyDescent="0.2">
      <c r="A189" s="22">
        <v>186</v>
      </c>
      <c r="B189" s="29">
        <v>230</v>
      </c>
      <c r="C189" s="19" t="s">
        <v>85</v>
      </c>
      <c r="D189" s="19">
        <v>2302180154</v>
      </c>
      <c r="E189" s="20">
        <v>3.37</v>
      </c>
      <c r="F189" s="19">
        <v>364</v>
      </c>
      <c r="G189" s="20">
        <v>79.67</v>
      </c>
      <c r="H189" s="21" t="s">
        <v>0</v>
      </c>
      <c r="I189" s="2" t="s">
        <v>297</v>
      </c>
    </row>
    <row r="190" spans="1:9" x14ac:dyDescent="0.2">
      <c r="A190" s="22">
        <v>187</v>
      </c>
      <c r="B190" s="29">
        <v>231</v>
      </c>
      <c r="C190" s="19" t="s">
        <v>233</v>
      </c>
      <c r="D190" s="19">
        <v>2302180210</v>
      </c>
      <c r="E190" s="20">
        <v>3.56</v>
      </c>
      <c r="F190" s="19">
        <v>328</v>
      </c>
      <c r="G190" s="20">
        <v>79.64</v>
      </c>
      <c r="H190" s="21" t="s">
        <v>0</v>
      </c>
      <c r="I190" s="2" t="s">
        <v>297</v>
      </c>
    </row>
    <row r="191" spans="1:9" x14ac:dyDescent="0.2">
      <c r="A191" s="22">
        <v>188</v>
      </c>
      <c r="B191" s="29">
        <v>232</v>
      </c>
      <c r="C191" s="19" t="s">
        <v>39</v>
      </c>
      <c r="D191" s="19">
        <v>2302180158</v>
      </c>
      <c r="E191" s="20">
        <v>3.43</v>
      </c>
      <c r="F191" s="19">
        <v>348</v>
      </c>
      <c r="G191" s="20">
        <v>79.290000000000006</v>
      </c>
      <c r="H191" s="21" t="s">
        <v>0</v>
      </c>
      <c r="I191" s="2" t="s">
        <v>297</v>
      </c>
    </row>
    <row r="192" spans="1:9" x14ac:dyDescent="0.2">
      <c r="A192" s="22">
        <v>189</v>
      </c>
      <c r="B192" s="29">
        <v>233</v>
      </c>
      <c r="C192" s="19" t="s">
        <v>108</v>
      </c>
      <c r="D192" s="19">
        <v>2302180084</v>
      </c>
      <c r="E192" s="20">
        <v>3.43</v>
      </c>
      <c r="F192" s="19">
        <v>333</v>
      </c>
      <c r="G192" s="20">
        <v>78.09</v>
      </c>
      <c r="H192" s="21" t="s">
        <v>0</v>
      </c>
      <c r="I192" s="2" t="s">
        <v>297</v>
      </c>
    </row>
    <row r="193" spans="1:9" x14ac:dyDescent="0.2">
      <c r="A193" s="22">
        <v>190</v>
      </c>
      <c r="B193" s="29">
        <v>235</v>
      </c>
      <c r="C193" s="19" t="s">
        <v>136</v>
      </c>
      <c r="D193" s="19">
        <v>2302180139</v>
      </c>
      <c r="E193" s="20">
        <v>3.32</v>
      </c>
      <c r="F193" s="19">
        <v>348</v>
      </c>
      <c r="G193" s="20">
        <v>77.64</v>
      </c>
      <c r="H193" s="21" t="s">
        <v>0</v>
      </c>
      <c r="I193" s="2" t="s">
        <v>297</v>
      </c>
    </row>
    <row r="194" spans="1:9" x14ac:dyDescent="0.2">
      <c r="A194" s="22">
        <v>191</v>
      </c>
      <c r="B194" s="29">
        <v>237</v>
      </c>
      <c r="C194" s="19" t="s">
        <v>185</v>
      </c>
      <c r="D194" s="19">
        <v>2302180013</v>
      </c>
      <c r="E194" s="20">
        <v>3.23</v>
      </c>
      <c r="F194" s="19">
        <v>339</v>
      </c>
      <c r="G194" s="20">
        <v>75.569999999999993</v>
      </c>
      <c r="H194" s="21" t="s">
        <v>0</v>
      </c>
      <c r="I194" s="2" t="s">
        <v>297</v>
      </c>
    </row>
    <row r="195" spans="1:9" x14ac:dyDescent="0.2">
      <c r="A195" s="22">
        <v>192</v>
      </c>
      <c r="B195" s="29">
        <v>33</v>
      </c>
      <c r="C195" s="19" t="s">
        <v>111</v>
      </c>
      <c r="D195" s="19">
        <v>2302180228</v>
      </c>
      <c r="E195" s="20">
        <v>3.79</v>
      </c>
      <c r="F195" s="19">
        <v>395</v>
      </c>
      <c r="G195" s="20">
        <v>88.45</v>
      </c>
      <c r="H195" s="21" t="s">
        <v>2</v>
      </c>
      <c r="I195" s="2" t="s">
        <v>297</v>
      </c>
    </row>
    <row r="196" spans="1:9" x14ac:dyDescent="0.2">
      <c r="A196" s="22">
        <v>193</v>
      </c>
      <c r="B196" s="29">
        <v>42</v>
      </c>
      <c r="C196" s="19" t="s">
        <v>25</v>
      </c>
      <c r="D196" s="19">
        <v>2302180191</v>
      </c>
      <c r="E196" s="20">
        <v>3.7199999999999998</v>
      </c>
      <c r="F196" s="19">
        <v>403</v>
      </c>
      <c r="G196" s="20">
        <v>88.04</v>
      </c>
      <c r="H196" s="21" t="s">
        <v>2</v>
      </c>
      <c r="I196" s="2" t="s">
        <v>297</v>
      </c>
    </row>
    <row r="197" spans="1:9" x14ac:dyDescent="0.2">
      <c r="A197" s="22">
        <v>194</v>
      </c>
      <c r="B197" s="29">
        <v>73</v>
      </c>
      <c r="C197" s="19" t="s">
        <v>62</v>
      </c>
      <c r="D197" s="19">
        <v>2302180172</v>
      </c>
      <c r="E197" s="20">
        <v>3.8</v>
      </c>
      <c r="F197" s="19">
        <v>374</v>
      </c>
      <c r="G197" s="20">
        <v>86.92</v>
      </c>
      <c r="H197" s="21" t="s">
        <v>2</v>
      </c>
      <c r="I197" s="2" t="s">
        <v>297</v>
      </c>
    </row>
    <row r="198" spans="1:9" x14ac:dyDescent="0.2">
      <c r="A198" s="22">
        <v>195</v>
      </c>
      <c r="B198" s="29">
        <v>85</v>
      </c>
      <c r="C198" s="19" t="s">
        <v>135</v>
      </c>
      <c r="D198" s="19">
        <v>2302180149</v>
      </c>
      <c r="E198" s="20">
        <v>3.77</v>
      </c>
      <c r="F198" s="19">
        <v>375</v>
      </c>
      <c r="G198" s="20">
        <v>86.55</v>
      </c>
      <c r="H198" s="21" t="s">
        <v>2</v>
      </c>
      <c r="I198" s="2" t="s">
        <v>297</v>
      </c>
    </row>
    <row r="199" spans="1:9" x14ac:dyDescent="0.2">
      <c r="A199" s="22">
        <v>196</v>
      </c>
      <c r="B199" s="29">
        <v>104</v>
      </c>
      <c r="C199" s="19" t="s">
        <v>191</v>
      </c>
      <c r="D199" s="19">
        <v>2302180244</v>
      </c>
      <c r="E199" s="20">
        <v>3.54</v>
      </c>
      <c r="F199" s="19">
        <v>411</v>
      </c>
      <c r="G199" s="20">
        <v>85.98</v>
      </c>
      <c r="H199" s="21" t="s">
        <v>2</v>
      </c>
      <c r="I199" s="2" t="s">
        <v>297</v>
      </c>
    </row>
    <row r="200" spans="1:9" x14ac:dyDescent="0.2">
      <c r="A200" s="22">
        <v>197</v>
      </c>
      <c r="B200" s="29">
        <v>123</v>
      </c>
      <c r="C200" s="19" t="s">
        <v>128</v>
      </c>
      <c r="D200" s="19">
        <v>2302180184</v>
      </c>
      <c r="E200" s="20">
        <v>3.57</v>
      </c>
      <c r="F200" s="19">
        <v>400</v>
      </c>
      <c r="G200" s="20">
        <v>85.55</v>
      </c>
      <c r="H200" s="21" t="s">
        <v>2</v>
      </c>
      <c r="I200" s="2" t="s">
        <v>297</v>
      </c>
    </row>
    <row r="201" spans="1:9" x14ac:dyDescent="0.2">
      <c r="A201" s="22">
        <v>198</v>
      </c>
      <c r="B201" s="29">
        <v>127</v>
      </c>
      <c r="C201" s="19" t="s">
        <v>84</v>
      </c>
      <c r="D201" s="19">
        <v>2302180022</v>
      </c>
      <c r="E201" s="20">
        <v>3.69</v>
      </c>
      <c r="F201" s="19">
        <v>376</v>
      </c>
      <c r="G201" s="20">
        <v>85.43</v>
      </c>
      <c r="H201" s="21" t="s">
        <v>2</v>
      </c>
      <c r="I201" s="2" t="s">
        <v>297</v>
      </c>
    </row>
    <row r="202" spans="1:9" x14ac:dyDescent="0.2">
      <c r="A202" s="22">
        <v>199</v>
      </c>
      <c r="B202" s="29">
        <v>155</v>
      </c>
      <c r="C202" s="19" t="s">
        <v>57</v>
      </c>
      <c r="D202" s="19">
        <v>2302180233</v>
      </c>
      <c r="E202" s="20">
        <v>3.7199999999999998</v>
      </c>
      <c r="F202" s="19">
        <v>357</v>
      </c>
      <c r="G202" s="20">
        <v>84.36</v>
      </c>
      <c r="H202" s="21" t="s">
        <v>2</v>
      </c>
      <c r="I202" s="2" t="s">
        <v>297</v>
      </c>
    </row>
    <row r="203" spans="1:9" x14ac:dyDescent="0.2">
      <c r="A203" s="22">
        <v>200</v>
      </c>
      <c r="B203" s="29">
        <v>208</v>
      </c>
      <c r="C203" s="19" t="s">
        <v>251</v>
      </c>
      <c r="D203" s="19">
        <v>2302180076</v>
      </c>
      <c r="E203" s="20">
        <v>3.5</v>
      </c>
      <c r="F203" s="19">
        <v>369</v>
      </c>
      <c r="G203" s="20">
        <v>82.02</v>
      </c>
      <c r="H203" s="21" t="s">
        <v>2</v>
      </c>
      <c r="I203" s="2" t="s">
        <v>297</v>
      </c>
    </row>
    <row r="204" spans="1:9" x14ac:dyDescent="0.2">
      <c r="A204" s="22">
        <v>201</v>
      </c>
      <c r="B204" s="29">
        <v>172</v>
      </c>
      <c r="C204" s="19" t="s">
        <v>236</v>
      </c>
      <c r="D204" s="19">
        <v>2302180012</v>
      </c>
      <c r="E204" s="19">
        <v>3.61</v>
      </c>
      <c r="F204" s="19">
        <v>369</v>
      </c>
      <c r="G204" s="19">
        <v>83.67</v>
      </c>
      <c r="H204" s="21" t="s">
        <v>4</v>
      </c>
      <c r="I204" s="2" t="s">
        <v>297</v>
      </c>
    </row>
    <row r="205" spans="1:9" x14ac:dyDescent="0.2">
      <c r="A205" s="22">
        <v>202</v>
      </c>
      <c r="B205" s="29">
        <v>234</v>
      </c>
      <c r="C205" s="19" t="s">
        <v>239</v>
      </c>
      <c r="D205" s="19">
        <v>2302180117</v>
      </c>
      <c r="E205" s="19">
        <v>3.56</v>
      </c>
      <c r="F205" s="19">
        <v>307</v>
      </c>
      <c r="G205" s="19">
        <v>77.959999999999994</v>
      </c>
      <c r="H205" s="21" t="s">
        <v>4</v>
      </c>
      <c r="I205" s="2" t="s">
        <v>297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2"/>
  <sheetViews>
    <sheetView workbookViewId="0">
      <selection activeCell="J1" sqref="J1"/>
    </sheetView>
  </sheetViews>
  <sheetFormatPr defaultRowHeight="12.75" x14ac:dyDescent="0.2"/>
  <cols>
    <col min="1" max="1" width="3.5703125" style="6" bestFit="1" customWidth="1"/>
    <col min="2" max="2" width="5.5703125" style="5" bestFit="1" customWidth="1"/>
    <col min="3" max="3" width="42.5703125" bestFit="1" customWidth="1"/>
    <col min="4" max="4" width="11" bestFit="1" customWidth="1"/>
    <col min="5" max="5" width="5" bestFit="1" customWidth="1"/>
    <col min="6" max="6" width="4.85546875" bestFit="1" customWidth="1"/>
    <col min="7" max="7" width="10.42578125" bestFit="1" customWidth="1"/>
    <col min="8" max="8" width="8.140625" bestFit="1" customWidth="1"/>
    <col min="9" max="9" width="11.85546875" bestFit="1" customWidth="1"/>
    <col min="10" max="10" width="18.7109375" bestFit="1" customWidth="1"/>
  </cols>
  <sheetData>
    <row r="1" spans="1:14" x14ac:dyDescent="0.2">
      <c r="B1" s="1" t="s">
        <v>3</v>
      </c>
      <c r="H1">
        <v>82</v>
      </c>
      <c r="J1" s="2"/>
      <c r="K1" s="2" t="s">
        <v>290</v>
      </c>
      <c r="M1">
        <v>6</v>
      </c>
    </row>
    <row r="2" spans="1:14" x14ac:dyDescent="0.2">
      <c r="K2" s="2" t="s">
        <v>291</v>
      </c>
      <c r="M2">
        <v>20</v>
      </c>
    </row>
    <row r="3" spans="1:14" x14ac:dyDescent="0.2">
      <c r="A3" s="23" t="s">
        <v>269</v>
      </c>
      <c r="B3" s="12" t="s">
        <v>267</v>
      </c>
      <c r="C3" s="13" t="s">
        <v>261</v>
      </c>
      <c r="D3" s="13" t="s">
        <v>260</v>
      </c>
      <c r="E3" s="13" t="s">
        <v>264</v>
      </c>
      <c r="F3" s="13" t="s">
        <v>265</v>
      </c>
      <c r="G3" s="13" t="s">
        <v>266</v>
      </c>
      <c r="H3" s="13" t="s">
        <v>268</v>
      </c>
      <c r="I3" s="13" t="s">
        <v>293</v>
      </c>
      <c r="J3" s="13" t="s">
        <v>301</v>
      </c>
    </row>
    <row r="4" spans="1:14" x14ac:dyDescent="0.2">
      <c r="A4" s="14">
        <v>1</v>
      </c>
      <c r="B4" s="28">
        <v>120</v>
      </c>
      <c r="C4" s="17" t="s">
        <v>164</v>
      </c>
      <c r="D4" s="17">
        <v>2302180234</v>
      </c>
      <c r="E4" s="36">
        <v>3.75</v>
      </c>
      <c r="F4" s="17">
        <v>368</v>
      </c>
      <c r="G4" s="36">
        <v>85.69</v>
      </c>
      <c r="H4" s="17" t="s">
        <v>0</v>
      </c>
      <c r="I4" t="e">
        <f>VLOOKUP(C4,Kemenkeu!C:I,7,FALSE)</f>
        <v>#N/A</v>
      </c>
      <c r="J4" s="2" t="s">
        <v>295</v>
      </c>
    </row>
    <row r="5" spans="1:14" x14ac:dyDescent="0.2">
      <c r="A5" s="14">
        <v>2</v>
      </c>
      <c r="B5" s="28">
        <v>123</v>
      </c>
      <c r="C5" s="17" t="s">
        <v>128</v>
      </c>
      <c r="D5" s="17">
        <v>2302180184</v>
      </c>
      <c r="E5" s="36">
        <v>3.57</v>
      </c>
      <c r="F5" s="17">
        <v>400</v>
      </c>
      <c r="G5" s="36">
        <v>85.55</v>
      </c>
      <c r="H5" s="17" t="s">
        <v>0</v>
      </c>
      <c r="I5" t="str">
        <f>VLOOKUP(C5,Kemenkeu!C:I,7,FALSE)</f>
        <v>Rendah</v>
      </c>
      <c r="J5" s="2" t="s">
        <v>295</v>
      </c>
    </row>
    <row r="6" spans="1:14" x14ac:dyDescent="0.2">
      <c r="A6" s="14">
        <v>3</v>
      </c>
      <c r="B6" s="28">
        <v>159</v>
      </c>
      <c r="C6" s="17" t="s">
        <v>170</v>
      </c>
      <c r="D6" s="17">
        <v>2302180171</v>
      </c>
      <c r="E6" s="36">
        <v>3.69</v>
      </c>
      <c r="F6" s="17">
        <v>362</v>
      </c>
      <c r="G6" s="36">
        <v>84.31</v>
      </c>
      <c r="H6" s="17" t="s">
        <v>0</v>
      </c>
      <c r="I6" t="e">
        <f>VLOOKUP(C6,Kemenkeu!C:I,7,FALSE)</f>
        <v>#N/A</v>
      </c>
      <c r="J6" s="2" t="s">
        <v>295</v>
      </c>
    </row>
    <row r="7" spans="1:14" x14ac:dyDescent="0.2">
      <c r="A7" s="14">
        <v>4</v>
      </c>
      <c r="B7" s="28">
        <v>167</v>
      </c>
      <c r="C7" s="17" t="s">
        <v>227</v>
      </c>
      <c r="D7" s="17">
        <v>2302180134</v>
      </c>
      <c r="E7" s="36">
        <v>3.45</v>
      </c>
      <c r="F7" s="17">
        <v>402</v>
      </c>
      <c r="G7" s="36">
        <v>83.91</v>
      </c>
      <c r="H7" s="17" t="s">
        <v>0</v>
      </c>
      <c r="I7" t="e">
        <f>VLOOKUP(C7,Kemenkeu!C:I,7,FALSE)</f>
        <v>#N/A</v>
      </c>
      <c r="J7" s="2" t="s">
        <v>295</v>
      </c>
    </row>
    <row r="8" spans="1:14" x14ac:dyDescent="0.2">
      <c r="A8" s="14">
        <v>5</v>
      </c>
      <c r="B8" s="28">
        <v>174</v>
      </c>
      <c r="C8" s="17" t="s">
        <v>97</v>
      </c>
      <c r="D8" s="17">
        <v>2302180033</v>
      </c>
      <c r="E8" s="36">
        <v>3.62</v>
      </c>
      <c r="F8" s="17">
        <v>366</v>
      </c>
      <c r="G8" s="36">
        <v>83.58</v>
      </c>
      <c r="H8" s="17" t="s">
        <v>0</v>
      </c>
      <c r="I8" t="e">
        <f>VLOOKUP(C8,Kemenkeu!C:I,7,FALSE)</f>
        <v>#N/A</v>
      </c>
      <c r="J8" s="2" t="s">
        <v>295</v>
      </c>
    </row>
    <row r="9" spans="1:14" x14ac:dyDescent="0.2">
      <c r="A9" s="14">
        <v>6</v>
      </c>
      <c r="B9" s="28">
        <v>208</v>
      </c>
      <c r="C9" s="17" t="s">
        <v>251</v>
      </c>
      <c r="D9" s="17">
        <v>2302180076</v>
      </c>
      <c r="E9" s="36">
        <v>3.5</v>
      </c>
      <c r="F9" s="17">
        <v>369</v>
      </c>
      <c r="G9" s="36">
        <v>82.02</v>
      </c>
      <c r="H9" s="17" t="s">
        <v>0</v>
      </c>
      <c r="I9" t="str">
        <f>VLOOKUP(C9,Kemenkeu!C:I,7,FALSE)</f>
        <v>Rendah</v>
      </c>
      <c r="J9" s="2" t="s">
        <v>295</v>
      </c>
      <c r="N9">
        <f>82-6</f>
        <v>76</v>
      </c>
    </row>
    <row r="10" spans="1:14" x14ac:dyDescent="0.2">
      <c r="A10" s="41">
        <v>7</v>
      </c>
      <c r="B10" s="42">
        <v>1</v>
      </c>
      <c r="C10" s="43" t="s">
        <v>18</v>
      </c>
      <c r="D10" s="43">
        <v>2302180097</v>
      </c>
      <c r="E10" s="43">
        <v>3.91</v>
      </c>
      <c r="F10" s="43">
        <v>420</v>
      </c>
      <c r="G10" s="43">
        <v>92.25</v>
      </c>
      <c r="H10" s="43" t="s">
        <v>2</v>
      </c>
      <c r="I10" t="str">
        <f>VLOOKUP(C10,Kemenkeu!C:I,7,FALSE)</f>
        <v>Tinggi</v>
      </c>
      <c r="J10" s="2" t="s">
        <v>297</v>
      </c>
      <c r="N10">
        <f>44+N9-1</f>
        <v>119</v>
      </c>
    </row>
    <row r="11" spans="1:14" x14ac:dyDescent="0.2">
      <c r="A11" s="41">
        <v>8</v>
      </c>
      <c r="B11" s="42">
        <v>4</v>
      </c>
      <c r="C11" s="43" t="s">
        <v>205</v>
      </c>
      <c r="D11" s="43">
        <v>2302180215</v>
      </c>
      <c r="E11" s="43">
        <v>3.83</v>
      </c>
      <c r="F11" s="43">
        <v>429</v>
      </c>
      <c r="G11" s="43">
        <v>91.77</v>
      </c>
      <c r="H11" s="43" t="s">
        <v>2</v>
      </c>
      <c r="I11" t="str">
        <f>VLOOKUP(C11,Kemenkeu!C:I,7,FALSE)</f>
        <v>Tinggi</v>
      </c>
      <c r="J11" s="2" t="s">
        <v>297</v>
      </c>
    </row>
    <row r="12" spans="1:14" x14ac:dyDescent="0.2">
      <c r="A12" s="41">
        <v>9</v>
      </c>
      <c r="B12" s="42">
        <v>7</v>
      </c>
      <c r="C12" s="43" t="s">
        <v>140</v>
      </c>
      <c r="D12" s="43">
        <v>2302180179</v>
      </c>
      <c r="E12" s="43">
        <v>3.84</v>
      </c>
      <c r="F12" s="43">
        <v>413</v>
      </c>
      <c r="G12" s="43">
        <v>90.64</v>
      </c>
      <c r="H12" s="43" t="s">
        <v>2</v>
      </c>
      <c r="I12" t="str">
        <f>VLOOKUP(C12,Kemenkeu!C:I,7,FALSE)</f>
        <v>Tinggi</v>
      </c>
      <c r="J12" s="2" t="s">
        <v>297</v>
      </c>
    </row>
    <row r="13" spans="1:14" x14ac:dyDescent="0.2">
      <c r="A13" s="41">
        <v>10</v>
      </c>
      <c r="B13" s="42">
        <v>10</v>
      </c>
      <c r="C13" s="43" t="s">
        <v>49</v>
      </c>
      <c r="D13" s="43">
        <v>2302180017</v>
      </c>
      <c r="E13" s="43">
        <v>3.9</v>
      </c>
      <c r="F13" s="43">
        <v>396</v>
      </c>
      <c r="G13" s="43">
        <v>90.18</v>
      </c>
      <c r="H13" s="43" t="s">
        <v>2</v>
      </c>
      <c r="I13" t="str">
        <f>VLOOKUP(C13,Kemenkeu!C:I,7,FALSE)</f>
        <v>Tinggi</v>
      </c>
      <c r="J13" s="2" t="s">
        <v>297</v>
      </c>
    </row>
    <row r="14" spans="1:14" x14ac:dyDescent="0.2">
      <c r="A14" s="41">
        <v>11</v>
      </c>
      <c r="B14" s="42">
        <v>11</v>
      </c>
      <c r="C14" s="43" t="s">
        <v>102</v>
      </c>
      <c r="D14" s="43">
        <v>2302180229</v>
      </c>
      <c r="E14" s="43">
        <v>3.8</v>
      </c>
      <c r="F14" s="43">
        <v>414</v>
      </c>
      <c r="G14" s="43">
        <v>90.12</v>
      </c>
      <c r="H14" s="43" t="s">
        <v>2</v>
      </c>
      <c r="I14" t="str">
        <f>VLOOKUP(C14,Kemenkeu!C:I,7,FALSE)</f>
        <v>Tinggi</v>
      </c>
      <c r="J14" s="2" t="s">
        <v>297</v>
      </c>
    </row>
    <row r="15" spans="1:14" x14ac:dyDescent="0.2">
      <c r="A15" s="41">
        <v>12</v>
      </c>
      <c r="B15" s="42">
        <v>15</v>
      </c>
      <c r="C15" s="43" t="s">
        <v>186</v>
      </c>
      <c r="D15" s="43">
        <v>2302180185</v>
      </c>
      <c r="E15" s="43">
        <v>3.76</v>
      </c>
      <c r="F15" s="43">
        <v>416</v>
      </c>
      <c r="G15" s="43">
        <v>89.68</v>
      </c>
      <c r="H15" s="43" t="s">
        <v>2</v>
      </c>
      <c r="I15" t="str">
        <f>VLOOKUP(C15,Kemenkeu!C:I,7,FALSE)</f>
        <v>Tinggi</v>
      </c>
      <c r="J15" s="2" t="s">
        <v>297</v>
      </c>
    </row>
    <row r="16" spans="1:14" x14ac:dyDescent="0.2">
      <c r="A16" s="41">
        <v>13</v>
      </c>
      <c r="B16" s="42">
        <v>17</v>
      </c>
      <c r="C16" s="43" t="s">
        <v>141</v>
      </c>
      <c r="D16" s="43">
        <v>2302180043</v>
      </c>
      <c r="E16" s="43">
        <v>3.79</v>
      </c>
      <c r="F16" s="43">
        <v>409</v>
      </c>
      <c r="G16" s="43">
        <v>89.57</v>
      </c>
      <c r="H16" s="43" t="s">
        <v>2</v>
      </c>
      <c r="I16" t="str">
        <f>VLOOKUP(C16,Kemenkeu!C:I,7,FALSE)</f>
        <v>Tinggi</v>
      </c>
      <c r="J16" s="2" t="s">
        <v>297</v>
      </c>
    </row>
    <row r="17" spans="1:10" x14ac:dyDescent="0.2">
      <c r="A17" s="41">
        <v>14</v>
      </c>
      <c r="B17" s="42">
        <v>19</v>
      </c>
      <c r="C17" s="43" t="s">
        <v>148</v>
      </c>
      <c r="D17" s="43">
        <v>2302180047</v>
      </c>
      <c r="E17" s="43">
        <v>3.79</v>
      </c>
      <c r="F17" s="43">
        <v>406</v>
      </c>
      <c r="G17" s="43">
        <v>89.33</v>
      </c>
      <c r="H17" s="43" t="s">
        <v>2</v>
      </c>
      <c r="I17" t="str">
        <f>VLOOKUP(C17,Kemenkeu!C:I,7,FALSE)</f>
        <v>Tinggi</v>
      </c>
      <c r="J17" s="2" t="s">
        <v>297</v>
      </c>
    </row>
    <row r="18" spans="1:10" x14ac:dyDescent="0.2">
      <c r="A18" s="41">
        <v>15</v>
      </c>
      <c r="B18" s="42">
        <v>22</v>
      </c>
      <c r="C18" s="43" t="s">
        <v>40</v>
      </c>
      <c r="D18" s="43">
        <v>2302180152</v>
      </c>
      <c r="E18" s="43">
        <v>3.76</v>
      </c>
      <c r="F18" s="43">
        <v>409</v>
      </c>
      <c r="G18" s="43">
        <v>89.12</v>
      </c>
      <c r="H18" s="43" t="s">
        <v>2</v>
      </c>
      <c r="I18" t="str">
        <f>VLOOKUP(C18,Kemenkeu!C:I,7,FALSE)</f>
        <v>Tinggi</v>
      </c>
      <c r="J18" s="2" t="s">
        <v>297</v>
      </c>
    </row>
    <row r="19" spans="1:10" x14ac:dyDescent="0.2">
      <c r="A19" s="41">
        <v>16</v>
      </c>
      <c r="B19" s="42">
        <v>24</v>
      </c>
      <c r="C19" s="43" t="s">
        <v>87</v>
      </c>
      <c r="D19" s="43">
        <v>2302180197</v>
      </c>
      <c r="E19" s="43">
        <v>3.77</v>
      </c>
      <c r="F19" s="43">
        <v>406</v>
      </c>
      <c r="G19" s="43">
        <v>89.03</v>
      </c>
      <c r="H19" s="43" t="s">
        <v>2</v>
      </c>
      <c r="I19" t="str">
        <f>VLOOKUP(C19,Kemenkeu!C:I,7,FALSE)</f>
        <v>Tinggi</v>
      </c>
      <c r="J19" s="2" t="s">
        <v>297</v>
      </c>
    </row>
    <row r="20" spans="1:10" x14ac:dyDescent="0.2">
      <c r="A20" s="41">
        <v>17</v>
      </c>
      <c r="B20" s="42">
        <v>37</v>
      </c>
      <c r="C20" s="43" t="s">
        <v>171</v>
      </c>
      <c r="D20" s="43">
        <v>2302180112</v>
      </c>
      <c r="E20" s="43">
        <v>3.83</v>
      </c>
      <c r="F20" s="43">
        <v>386</v>
      </c>
      <c r="G20" s="43">
        <v>88.33</v>
      </c>
      <c r="H20" s="43" t="s">
        <v>2</v>
      </c>
      <c r="I20" t="str">
        <f>VLOOKUP(C20,Kemenkeu!C:I,7,FALSE)</f>
        <v>Tinggi</v>
      </c>
      <c r="J20" s="2" t="s">
        <v>297</v>
      </c>
    </row>
    <row r="21" spans="1:10" x14ac:dyDescent="0.2">
      <c r="A21" s="41">
        <v>18</v>
      </c>
      <c r="B21" s="42">
        <v>38</v>
      </c>
      <c r="C21" s="43" t="s">
        <v>180</v>
      </c>
      <c r="D21" s="43">
        <v>2302180096</v>
      </c>
      <c r="E21" s="43">
        <v>3.86</v>
      </c>
      <c r="F21" s="43">
        <v>380</v>
      </c>
      <c r="G21" s="43">
        <v>88.3</v>
      </c>
      <c r="H21" s="43" t="s">
        <v>2</v>
      </c>
      <c r="I21" t="str">
        <f>VLOOKUP(C21,Kemenkeu!C:I,7,FALSE)</f>
        <v>Tinggi</v>
      </c>
      <c r="J21" s="2" t="s">
        <v>297</v>
      </c>
    </row>
    <row r="22" spans="1:10" x14ac:dyDescent="0.2">
      <c r="A22" s="41">
        <v>19</v>
      </c>
      <c r="B22" s="42">
        <v>44</v>
      </c>
      <c r="C22" s="43" t="s">
        <v>226</v>
      </c>
      <c r="D22" s="43">
        <v>2302180145</v>
      </c>
      <c r="E22" s="43">
        <v>3.84</v>
      </c>
      <c r="F22" s="43">
        <v>380</v>
      </c>
      <c r="G22" s="43">
        <v>88</v>
      </c>
      <c r="H22" s="43" t="s">
        <v>2</v>
      </c>
      <c r="I22" t="str">
        <f>VLOOKUP(C22,Kemenkeu!C:I,7,FALSE)</f>
        <v>Tinggi</v>
      </c>
      <c r="J22" s="2" t="s">
        <v>297</v>
      </c>
    </row>
    <row r="23" spans="1:10" x14ac:dyDescent="0.2">
      <c r="A23" s="41">
        <v>20</v>
      </c>
      <c r="B23" s="42">
        <v>45</v>
      </c>
      <c r="C23" s="43" t="s">
        <v>242</v>
      </c>
      <c r="D23" s="43">
        <v>2302180156</v>
      </c>
      <c r="E23" s="43">
        <v>3.79</v>
      </c>
      <c r="F23" s="43">
        <v>389</v>
      </c>
      <c r="G23" s="43">
        <v>87.97</v>
      </c>
      <c r="H23" s="43" t="s">
        <v>2</v>
      </c>
      <c r="I23" t="str">
        <f>VLOOKUP(C23,Kemenkeu!C:I,7,FALSE)</f>
        <v>Tinggi</v>
      </c>
      <c r="J23" s="2" t="s">
        <v>297</v>
      </c>
    </row>
    <row r="24" spans="1:10" x14ac:dyDescent="0.2">
      <c r="A24" s="41">
        <v>21</v>
      </c>
      <c r="B24" s="42">
        <v>46</v>
      </c>
      <c r="C24" s="43" t="s">
        <v>117</v>
      </c>
      <c r="D24" s="43">
        <v>2302180121</v>
      </c>
      <c r="E24" s="43">
        <v>3.8</v>
      </c>
      <c r="F24" s="43">
        <v>387</v>
      </c>
      <c r="G24" s="43">
        <v>87.96</v>
      </c>
      <c r="H24" s="43" t="s">
        <v>2</v>
      </c>
      <c r="I24" t="str">
        <f>VLOOKUP(C24,Kemenkeu!C:I,7,FALSE)</f>
        <v>Tinggi</v>
      </c>
      <c r="J24" s="2" t="s">
        <v>297</v>
      </c>
    </row>
    <row r="25" spans="1:10" x14ac:dyDescent="0.2">
      <c r="A25" s="41">
        <v>22</v>
      </c>
      <c r="B25" s="42">
        <v>47</v>
      </c>
      <c r="C25" s="43" t="s">
        <v>210</v>
      </c>
      <c r="D25" s="43">
        <v>2302180213</v>
      </c>
      <c r="E25" s="43">
        <v>3.7800000000000002</v>
      </c>
      <c r="F25" s="43">
        <v>390</v>
      </c>
      <c r="G25" s="43">
        <v>87.9</v>
      </c>
      <c r="H25" s="43" t="s">
        <v>2</v>
      </c>
      <c r="I25" t="str">
        <f>VLOOKUP(C25,Kemenkeu!C:I,7,FALSE)</f>
        <v>Tinggi</v>
      </c>
      <c r="J25" s="2" t="s">
        <v>297</v>
      </c>
    </row>
    <row r="26" spans="1:10" x14ac:dyDescent="0.2">
      <c r="A26" s="41">
        <v>23</v>
      </c>
      <c r="B26" s="42">
        <v>48</v>
      </c>
      <c r="C26" s="43" t="s">
        <v>190</v>
      </c>
      <c r="D26" s="43">
        <v>2302180128</v>
      </c>
      <c r="E26" s="43">
        <v>3.81</v>
      </c>
      <c r="F26" s="43">
        <v>384</v>
      </c>
      <c r="G26" s="43">
        <v>87.87</v>
      </c>
      <c r="H26" s="43" t="s">
        <v>2</v>
      </c>
      <c r="I26" t="str">
        <f>VLOOKUP(C26,Kemenkeu!C:I,7,FALSE)</f>
        <v>Tinggi</v>
      </c>
      <c r="J26" s="2" t="s">
        <v>297</v>
      </c>
    </row>
    <row r="27" spans="1:10" x14ac:dyDescent="0.2">
      <c r="A27" s="41">
        <v>24</v>
      </c>
      <c r="B27" s="42">
        <v>49</v>
      </c>
      <c r="C27" s="43" t="s">
        <v>72</v>
      </c>
      <c r="D27" s="43">
        <v>2302180226</v>
      </c>
      <c r="E27" s="43">
        <v>3.67</v>
      </c>
      <c r="F27" s="43">
        <v>410</v>
      </c>
      <c r="G27" s="43">
        <v>87.85</v>
      </c>
      <c r="H27" s="43" t="s">
        <v>2</v>
      </c>
      <c r="I27" t="str">
        <f>VLOOKUP(C27,Kemenkeu!C:I,7,FALSE)</f>
        <v>Tinggi</v>
      </c>
      <c r="J27" s="2" t="s">
        <v>297</v>
      </c>
    </row>
    <row r="28" spans="1:10" x14ac:dyDescent="0.2">
      <c r="A28" s="41">
        <v>25</v>
      </c>
      <c r="B28" s="42">
        <v>51</v>
      </c>
      <c r="C28" s="43" t="s">
        <v>17</v>
      </c>
      <c r="D28" s="43">
        <v>2302180005</v>
      </c>
      <c r="E28" s="43">
        <v>3.7199999999999998</v>
      </c>
      <c r="F28" s="43">
        <v>399</v>
      </c>
      <c r="G28" s="43">
        <v>87.72</v>
      </c>
      <c r="H28" s="43" t="s">
        <v>2</v>
      </c>
      <c r="I28" t="str">
        <f>VLOOKUP(C28,Kemenkeu!C:I,7,FALSE)</f>
        <v>Tinggi</v>
      </c>
      <c r="J28" s="2" t="s">
        <v>297</v>
      </c>
    </row>
    <row r="29" spans="1:10" x14ac:dyDescent="0.2">
      <c r="A29" s="41">
        <v>26</v>
      </c>
      <c r="B29" s="42">
        <v>54</v>
      </c>
      <c r="C29" s="43" t="s">
        <v>37</v>
      </c>
      <c r="D29" s="43">
        <v>2302180242</v>
      </c>
      <c r="E29" s="43">
        <v>3.83</v>
      </c>
      <c r="F29" s="43">
        <v>376</v>
      </c>
      <c r="G29" s="43">
        <v>87.53</v>
      </c>
      <c r="H29" s="43" t="s">
        <v>2</v>
      </c>
      <c r="I29" t="str">
        <f>VLOOKUP(C29,Kemenkeu!C:I,7,FALSE)</f>
        <v>Tinggi</v>
      </c>
      <c r="J29" s="2" t="s">
        <v>297</v>
      </c>
    </row>
    <row r="30" spans="1:10" x14ac:dyDescent="0.2">
      <c r="A30" s="41">
        <v>27</v>
      </c>
      <c r="B30" s="42">
        <v>57</v>
      </c>
      <c r="C30" s="43" t="s">
        <v>149</v>
      </c>
      <c r="D30" s="43">
        <v>2302180066</v>
      </c>
      <c r="E30" s="43">
        <v>3.84</v>
      </c>
      <c r="F30" s="43">
        <v>372</v>
      </c>
      <c r="G30" s="43">
        <v>87.36</v>
      </c>
      <c r="H30" s="43" t="s">
        <v>2</v>
      </c>
      <c r="I30" t="str">
        <f>VLOOKUP(C30,Kemenkeu!C:I,7,FALSE)</f>
        <v>Tinggi</v>
      </c>
      <c r="J30" s="2" t="s">
        <v>297</v>
      </c>
    </row>
    <row r="31" spans="1:10" x14ac:dyDescent="0.2">
      <c r="A31" s="41">
        <v>28</v>
      </c>
      <c r="B31" s="42">
        <v>58</v>
      </c>
      <c r="C31" s="43" t="s">
        <v>229</v>
      </c>
      <c r="D31" s="43">
        <v>2302180230</v>
      </c>
      <c r="E31" s="43">
        <v>3.7199999999999998</v>
      </c>
      <c r="F31" s="43">
        <v>394</v>
      </c>
      <c r="G31" s="43">
        <v>87.32</v>
      </c>
      <c r="H31" s="43" t="s">
        <v>2</v>
      </c>
      <c r="I31" t="str">
        <f>VLOOKUP(C31,Kemenkeu!C:I,7,FALSE)</f>
        <v>Tinggi</v>
      </c>
      <c r="J31" s="2" t="s">
        <v>297</v>
      </c>
    </row>
    <row r="32" spans="1:10" x14ac:dyDescent="0.2">
      <c r="A32" s="41">
        <v>29</v>
      </c>
      <c r="B32" s="42">
        <v>59</v>
      </c>
      <c r="C32" s="43" t="s">
        <v>158</v>
      </c>
      <c r="D32" s="43">
        <v>2302180057</v>
      </c>
      <c r="E32" s="43">
        <v>3.73</v>
      </c>
      <c r="F32" s="43">
        <v>392</v>
      </c>
      <c r="G32" s="43">
        <v>87.31</v>
      </c>
      <c r="H32" s="43" t="s">
        <v>2</v>
      </c>
      <c r="I32" t="str">
        <f>VLOOKUP(C32,Kemenkeu!C:I,7,FALSE)</f>
        <v>Tinggi</v>
      </c>
      <c r="J32" s="2" t="s">
        <v>297</v>
      </c>
    </row>
    <row r="33" spans="1:10" x14ac:dyDescent="0.2">
      <c r="A33" s="41">
        <v>30</v>
      </c>
      <c r="B33" s="42">
        <v>61</v>
      </c>
      <c r="C33" s="43" t="s">
        <v>142</v>
      </c>
      <c r="D33" s="43">
        <v>2302180167</v>
      </c>
      <c r="E33" s="43">
        <v>3.68</v>
      </c>
      <c r="F33" s="43">
        <v>401</v>
      </c>
      <c r="G33" s="43">
        <v>87.28</v>
      </c>
      <c r="H33" s="43" t="s">
        <v>2</v>
      </c>
      <c r="I33" t="str">
        <f>VLOOKUP(C33,Kemenkeu!C:I,7,FALSE)</f>
        <v>Tinggi</v>
      </c>
      <c r="J33" s="2" t="s">
        <v>297</v>
      </c>
    </row>
    <row r="34" spans="1:10" x14ac:dyDescent="0.2">
      <c r="A34" s="41">
        <v>31</v>
      </c>
      <c r="B34" s="42">
        <v>62</v>
      </c>
      <c r="C34" s="43" t="s">
        <v>216</v>
      </c>
      <c r="D34" s="43">
        <v>2302180113</v>
      </c>
      <c r="E34" s="43">
        <v>3.69</v>
      </c>
      <c r="F34" s="43">
        <v>399</v>
      </c>
      <c r="G34" s="43">
        <v>87.27</v>
      </c>
      <c r="H34" s="43" t="s">
        <v>2</v>
      </c>
      <c r="I34" t="str">
        <f>VLOOKUP(C34,Kemenkeu!C:I,7,FALSE)</f>
        <v>Tinggi</v>
      </c>
      <c r="J34" s="2" t="s">
        <v>297</v>
      </c>
    </row>
    <row r="35" spans="1:10" x14ac:dyDescent="0.2">
      <c r="A35" s="41">
        <v>32</v>
      </c>
      <c r="B35" s="42">
        <v>64</v>
      </c>
      <c r="C35" s="43" t="s">
        <v>55</v>
      </c>
      <c r="D35" s="43">
        <v>2302180073</v>
      </c>
      <c r="E35" s="43">
        <v>3.67</v>
      </c>
      <c r="F35" s="43">
        <v>402</v>
      </c>
      <c r="G35" s="43">
        <v>87.21</v>
      </c>
      <c r="H35" s="43" t="s">
        <v>2</v>
      </c>
      <c r="I35" t="str">
        <f>VLOOKUP(C35,Kemenkeu!C:I,7,FALSE)</f>
        <v>Tinggi</v>
      </c>
      <c r="J35" s="2" t="s">
        <v>297</v>
      </c>
    </row>
    <row r="36" spans="1:10" x14ac:dyDescent="0.2">
      <c r="A36" s="41">
        <v>33</v>
      </c>
      <c r="B36" s="42">
        <v>72</v>
      </c>
      <c r="C36" s="43" t="s">
        <v>200</v>
      </c>
      <c r="D36" s="43">
        <v>2302180006</v>
      </c>
      <c r="E36" s="43">
        <v>3.82</v>
      </c>
      <c r="F36" s="43">
        <v>371</v>
      </c>
      <c r="G36" s="43">
        <v>86.98</v>
      </c>
      <c r="H36" s="43" t="s">
        <v>2</v>
      </c>
      <c r="I36" t="str">
        <f>VLOOKUP(C36,Kemenkeu!C:I,7,FALSE)</f>
        <v>Tinggi</v>
      </c>
      <c r="J36" s="2" t="s">
        <v>297</v>
      </c>
    </row>
    <row r="37" spans="1:10" x14ac:dyDescent="0.2">
      <c r="A37" s="41">
        <v>34</v>
      </c>
      <c r="B37" s="42">
        <v>75</v>
      </c>
      <c r="C37" s="43" t="s">
        <v>101</v>
      </c>
      <c r="D37" s="43">
        <v>2302180123</v>
      </c>
      <c r="E37" s="43">
        <v>3.7199999999999998</v>
      </c>
      <c r="F37" s="43">
        <v>388</v>
      </c>
      <c r="G37" s="43">
        <v>86.84</v>
      </c>
      <c r="H37" s="43" t="s">
        <v>2</v>
      </c>
      <c r="I37" t="str">
        <f>VLOOKUP(C37,Kemenkeu!C:I,7,FALSE)</f>
        <v>Tinggi</v>
      </c>
      <c r="J37" s="2" t="s">
        <v>297</v>
      </c>
    </row>
    <row r="38" spans="1:10" x14ac:dyDescent="0.2">
      <c r="A38" s="41">
        <v>35</v>
      </c>
      <c r="B38" s="42">
        <v>76</v>
      </c>
      <c r="C38" s="43" t="s">
        <v>228</v>
      </c>
      <c r="D38" s="43">
        <v>2302180075</v>
      </c>
      <c r="E38" s="43">
        <v>3.86</v>
      </c>
      <c r="F38" s="43">
        <v>361</v>
      </c>
      <c r="G38" s="43">
        <v>86.78</v>
      </c>
      <c r="H38" s="43" t="s">
        <v>2</v>
      </c>
      <c r="I38" t="str">
        <f>VLOOKUP(C38,Kemenkeu!C:I,7,FALSE)</f>
        <v>Tinggi</v>
      </c>
      <c r="J38" s="2" t="s">
        <v>297</v>
      </c>
    </row>
    <row r="39" spans="1:10" x14ac:dyDescent="0.2">
      <c r="A39" s="41">
        <v>36</v>
      </c>
      <c r="B39" s="42">
        <v>80</v>
      </c>
      <c r="C39" s="43" t="s">
        <v>91</v>
      </c>
      <c r="D39" s="43">
        <v>2302180151</v>
      </c>
      <c r="E39" s="43">
        <v>3.69</v>
      </c>
      <c r="F39" s="43">
        <v>392</v>
      </c>
      <c r="G39" s="43">
        <v>86.71</v>
      </c>
      <c r="H39" s="43" t="s">
        <v>2</v>
      </c>
      <c r="I39" t="str">
        <f>VLOOKUP(C39,Kemenkeu!C:I,7,FALSE)</f>
        <v>Tinggi</v>
      </c>
      <c r="J39" s="2" t="s">
        <v>297</v>
      </c>
    </row>
    <row r="40" spans="1:10" x14ac:dyDescent="0.2">
      <c r="A40" s="41">
        <v>37</v>
      </c>
      <c r="B40" s="42">
        <v>81</v>
      </c>
      <c r="C40" s="43" t="s">
        <v>146</v>
      </c>
      <c r="D40" s="43">
        <v>2302180225</v>
      </c>
      <c r="E40" s="43">
        <v>3.7</v>
      </c>
      <c r="F40" s="43">
        <v>390</v>
      </c>
      <c r="G40" s="43">
        <v>86.7</v>
      </c>
      <c r="H40" s="43" t="s">
        <v>2</v>
      </c>
      <c r="I40" t="str">
        <f>VLOOKUP(C40,Kemenkeu!C:I,7,FALSE)</f>
        <v>Tinggi</v>
      </c>
      <c r="J40" s="2" t="s">
        <v>297</v>
      </c>
    </row>
    <row r="41" spans="1:10" x14ac:dyDescent="0.2">
      <c r="A41" s="41">
        <v>38</v>
      </c>
      <c r="B41" s="42">
        <v>82</v>
      </c>
      <c r="C41" s="43" t="s">
        <v>202</v>
      </c>
      <c r="D41" s="43">
        <v>2302180082</v>
      </c>
      <c r="E41" s="43">
        <v>3.71</v>
      </c>
      <c r="F41" s="43">
        <v>387</v>
      </c>
      <c r="G41" s="43">
        <v>86.61</v>
      </c>
      <c r="H41" s="43" t="s">
        <v>2</v>
      </c>
      <c r="I41" t="str">
        <f>VLOOKUP(C41,Kemenkeu!C:I,7,FALSE)</f>
        <v>Tinggi</v>
      </c>
      <c r="J41" s="2" t="s">
        <v>297</v>
      </c>
    </row>
    <row r="42" spans="1:10" x14ac:dyDescent="0.2">
      <c r="A42" s="41">
        <v>39</v>
      </c>
      <c r="B42" s="42">
        <v>83</v>
      </c>
      <c r="C42" s="43" t="s">
        <v>16</v>
      </c>
      <c r="D42" s="43">
        <v>2302180099</v>
      </c>
      <c r="E42" s="43">
        <v>3.8</v>
      </c>
      <c r="F42" s="43">
        <v>370</v>
      </c>
      <c r="G42" s="43">
        <v>86.6</v>
      </c>
      <c r="H42" s="43" t="s">
        <v>2</v>
      </c>
      <c r="I42" t="str">
        <f>VLOOKUP(C42,Kemenkeu!C:I,7,FALSE)</f>
        <v>Tinggi</v>
      </c>
      <c r="J42" s="2" t="s">
        <v>297</v>
      </c>
    </row>
    <row r="43" spans="1:10" x14ac:dyDescent="0.2">
      <c r="A43" s="41">
        <v>40</v>
      </c>
      <c r="B43" s="42">
        <v>84</v>
      </c>
      <c r="C43" s="43" t="s">
        <v>126</v>
      </c>
      <c r="D43" s="43">
        <v>2302180140</v>
      </c>
      <c r="E43" s="43">
        <v>3.74</v>
      </c>
      <c r="F43" s="43">
        <v>381</v>
      </c>
      <c r="G43" s="43">
        <v>86.58</v>
      </c>
      <c r="H43" s="43" t="s">
        <v>2</v>
      </c>
      <c r="I43" t="str">
        <f>VLOOKUP(C43,Kemenkeu!C:I,7,FALSE)</f>
        <v>Tinggi</v>
      </c>
      <c r="J43" s="2" t="s">
        <v>297</v>
      </c>
    </row>
    <row r="44" spans="1:10" x14ac:dyDescent="0.2">
      <c r="A44" s="41">
        <v>41</v>
      </c>
      <c r="B44" s="42">
        <v>87</v>
      </c>
      <c r="C44" s="43" t="s">
        <v>23</v>
      </c>
      <c r="D44" s="43">
        <v>2302180101</v>
      </c>
      <c r="E44" s="43">
        <v>3.8</v>
      </c>
      <c r="F44" s="43">
        <v>369</v>
      </c>
      <c r="G44" s="43">
        <v>86.52</v>
      </c>
      <c r="H44" s="43" t="s">
        <v>2</v>
      </c>
      <c r="I44" t="str">
        <f>VLOOKUP(C44,Kemenkeu!C:I,7,FALSE)</f>
        <v>Tinggi</v>
      </c>
      <c r="J44" s="2" t="s">
        <v>297</v>
      </c>
    </row>
    <row r="45" spans="1:10" x14ac:dyDescent="0.2">
      <c r="A45" s="41">
        <v>42</v>
      </c>
      <c r="B45" s="42">
        <v>88</v>
      </c>
      <c r="C45" s="43" t="s">
        <v>73</v>
      </c>
      <c r="D45" s="43">
        <v>2302180211</v>
      </c>
      <c r="E45" s="43">
        <v>3.82</v>
      </c>
      <c r="F45" s="43">
        <v>365</v>
      </c>
      <c r="G45" s="43">
        <v>86.5</v>
      </c>
      <c r="H45" s="43" t="s">
        <v>2</v>
      </c>
      <c r="I45" t="str">
        <f>VLOOKUP(C45,Kemenkeu!C:I,7,FALSE)</f>
        <v>Tinggi</v>
      </c>
      <c r="J45" s="2" t="s">
        <v>297</v>
      </c>
    </row>
    <row r="46" spans="1:10" x14ac:dyDescent="0.2">
      <c r="A46" s="41">
        <v>43</v>
      </c>
      <c r="B46" s="42">
        <v>89</v>
      </c>
      <c r="C46" s="43" t="s">
        <v>168</v>
      </c>
      <c r="D46" s="43">
        <v>2302180010</v>
      </c>
      <c r="E46" s="43">
        <v>3.76</v>
      </c>
      <c r="F46" s="43">
        <v>375</v>
      </c>
      <c r="G46" s="43">
        <v>86.4</v>
      </c>
      <c r="H46" s="43" t="s">
        <v>2</v>
      </c>
      <c r="I46" t="str">
        <f>VLOOKUP(C46,Kemenkeu!C:I,7,FALSE)</f>
        <v>Tinggi</v>
      </c>
      <c r="J46" s="2" t="s">
        <v>297</v>
      </c>
    </row>
    <row r="47" spans="1:10" x14ac:dyDescent="0.2">
      <c r="A47" s="14">
        <v>44</v>
      </c>
      <c r="B47" s="28">
        <v>92</v>
      </c>
      <c r="C47" s="17" t="s">
        <v>45</v>
      </c>
      <c r="D47" s="17">
        <v>2302180072</v>
      </c>
      <c r="E47" s="17">
        <v>3.7199999999999998</v>
      </c>
      <c r="F47" s="17">
        <v>382</v>
      </c>
      <c r="G47" s="17">
        <v>86.36</v>
      </c>
      <c r="H47" s="17" t="s">
        <v>2</v>
      </c>
      <c r="I47" t="str">
        <f>VLOOKUP(C47,Kemenkeu!C:I,7,FALSE)</f>
        <v>Sedang</v>
      </c>
      <c r="J47" s="2" t="s">
        <v>295</v>
      </c>
    </row>
    <row r="48" spans="1:10" x14ac:dyDescent="0.2">
      <c r="A48" s="14">
        <v>45</v>
      </c>
      <c r="B48" s="28">
        <v>94</v>
      </c>
      <c r="C48" s="17" t="s">
        <v>213</v>
      </c>
      <c r="D48" s="17">
        <v>2302180019</v>
      </c>
      <c r="E48" s="17">
        <v>3.73</v>
      </c>
      <c r="F48" s="17">
        <v>380</v>
      </c>
      <c r="G48" s="17">
        <v>86.35</v>
      </c>
      <c r="H48" s="17" t="s">
        <v>2</v>
      </c>
      <c r="I48" t="str">
        <f>VLOOKUP(C48,Kemenkeu!C:I,7,FALSE)</f>
        <v>Sedang</v>
      </c>
      <c r="J48" s="2" t="s">
        <v>295</v>
      </c>
    </row>
    <row r="49" spans="1:10" x14ac:dyDescent="0.2">
      <c r="A49" s="14">
        <v>46</v>
      </c>
      <c r="B49" s="28">
        <v>95</v>
      </c>
      <c r="C49" s="17" t="s">
        <v>234</v>
      </c>
      <c r="D49" s="17">
        <v>2302180071</v>
      </c>
      <c r="E49" s="17">
        <v>3.6</v>
      </c>
      <c r="F49" s="17">
        <v>404</v>
      </c>
      <c r="G49" s="17">
        <v>86.32</v>
      </c>
      <c r="H49" s="17" t="s">
        <v>2</v>
      </c>
      <c r="I49" t="str">
        <f>VLOOKUP(C49,Kemenkeu!C:I,7,FALSE)</f>
        <v>Sedang</v>
      </c>
      <c r="J49" s="2" t="s">
        <v>295</v>
      </c>
    </row>
    <row r="50" spans="1:10" x14ac:dyDescent="0.2">
      <c r="A50" s="14">
        <v>47</v>
      </c>
      <c r="B50" s="28">
        <v>99</v>
      </c>
      <c r="C50" s="17" t="s">
        <v>225</v>
      </c>
      <c r="D50" s="17">
        <v>2302180114</v>
      </c>
      <c r="E50" s="17">
        <v>3.69</v>
      </c>
      <c r="F50" s="17">
        <v>386</v>
      </c>
      <c r="G50" s="17">
        <v>86.23</v>
      </c>
      <c r="H50" s="17" t="s">
        <v>2</v>
      </c>
      <c r="I50" t="str">
        <f>VLOOKUP(C50,Kemenkeu!C:I,7,FALSE)</f>
        <v>Sedang</v>
      </c>
      <c r="J50" s="2" t="s">
        <v>295</v>
      </c>
    </row>
    <row r="51" spans="1:10" x14ac:dyDescent="0.2">
      <c r="A51" s="14">
        <v>48</v>
      </c>
      <c r="B51" s="28">
        <v>102</v>
      </c>
      <c r="C51" s="17" t="s">
        <v>100</v>
      </c>
      <c r="D51" s="17">
        <v>2302180204</v>
      </c>
      <c r="E51" s="17">
        <v>3.64</v>
      </c>
      <c r="F51" s="17">
        <v>393</v>
      </c>
      <c r="G51" s="17">
        <v>86.04</v>
      </c>
      <c r="H51" s="17" t="s">
        <v>2</v>
      </c>
      <c r="I51" t="str">
        <f>VLOOKUP(C51,Kemenkeu!C:I,7,FALSE)</f>
        <v>Sedang</v>
      </c>
      <c r="J51" s="2" t="s">
        <v>295</v>
      </c>
    </row>
    <row r="52" spans="1:10" x14ac:dyDescent="0.2">
      <c r="A52" s="14">
        <v>49</v>
      </c>
      <c r="B52" s="28">
        <v>105</v>
      </c>
      <c r="C52" s="17" t="s">
        <v>160</v>
      </c>
      <c r="D52" s="17">
        <v>2302180141</v>
      </c>
      <c r="E52" s="17">
        <v>3.81</v>
      </c>
      <c r="F52" s="17">
        <v>360</v>
      </c>
      <c r="G52" s="17">
        <v>85.95</v>
      </c>
      <c r="H52" s="17" t="s">
        <v>2</v>
      </c>
      <c r="I52" t="str">
        <f>VLOOKUP(C52,Kemenkeu!C:I,7,FALSE)</f>
        <v>Sedang</v>
      </c>
      <c r="J52" s="2" t="s">
        <v>295</v>
      </c>
    </row>
    <row r="53" spans="1:10" x14ac:dyDescent="0.2">
      <c r="A53" s="14">
        <v>50</v>
      </c>
      <c r="B53" s="28">
        <v>106</v>
      </c>
      <c r="C53" s="17" t="s">
        <v>38</v>
      </c>
      <c r="D53" s="17">
        <v>2302180031</v>
      </c>
      <c r="E53" s="17">
        <v>3.66</v>
      </c>
      <c r="F53" s="17">
        <v>388</v>
      </c>
      <c r="G53" s="17">
        <v>85.94</v>
      </c>
      <c r="H53" s="17" t="s">
        <v>2</v>
      </c>
      <c r="I53" t="str">
        <f>VLOOKUP(C53,Kemenkeu!C:I,7,FALSE)</f>
        <v>Sedang</v>
      </c>
      <c r="J53" s="2" t="s">
        <v>295</v>
      </c>
    </row>
    <row r="54" spans="1:10" x14ac:dyDescent="0.2">
      <c r="A54" s="14">
        <v>51</v>
      </c>
      <c r="B54" s="28">
        <v>107</v>
      </c>
      <c r="C54" s="17" t="s">
        <v>65</v>
      </c>
      <c r="D54" s="17">
        <v>2302180042</v>
      </c>
      <c r="E54" s="17">
        <v>3.75</v>
      </c>
      <c r="F54" s="17">
        <v>371</v>
      </c>
      <c r="G54" s="17">
        <v>85.93</v>
      </c>
      <c r="H54" s="17" t="s">
        <v>2</v>
      </c>
      <c r="I54" t="str">
        <f>VLOOKUP(C54,Kemenkeu!C:I,7,FALSE)</f>
        <v>Sedang</v>
      </c>
      <c r="J54" s="2" t="s">
        <v>295</v>
      </c>
    </row>
    <row r="55" spans="1:10" x14ac:dyDescent="0.2">
      <c r="A55" s="14">
        <v>52</v>
      </c>
      <c r="B55" s="28">
        <v>108</v>
      </c>
      <c r="C55" s="17" t="s">
        <v>36</v>
      </c>
      <c r="D55" s="17">
        <v>2302180148</v>
      </c>
      <c r="E55" s="17">
        <v>3.68</v>
      </c>
      <c r="F55" s="17">
        <v>384</v>
      </c>
      <c r="G55" s="17">
        <v>85.92</v>
      </c>
      <c r="H55" s="17" t="s">
        <v>2</v>
      </c>
      <c r="I55" t="str">
        <f>VLOOKUP(C55,Kemenkeu!C:I,7,FALSE)</f>
        <v>Sedang</v>
      </c>
      <c r="J55" s="2" t="s">
        <v>295</v>
      </c>
    </row>
    <row r="56" spans="1:10" x14ac:dyDescent="0.2">
      <c r="A56" s="14">
        <v>53</v>
      </c>
      <c r="B56" s="28">
        <v>110</v>
      </c>
      <c r="C56" s="17" t="s">
        <v>230</v>
      </c>
      <c r="D56" s="17">
        <v>2302180143</v>
      </c>
      <c r="E56" s="17">
        <v>3.77</v>
      </c>
      <c r="F56" s="17">
        <v>367</v>
      </c>
      <c r="G56" s="17">
        <v>85.91</v>
      </c>
      <c r="H56" s="17" t="s">
        <v>2</v>
      </c>
      <c r="I56" t="str">
        <f>VLOOKUP(C56,Kemenkeu!C:I,7,FALSE)</f>
        <v>Sedang</v>
      </c>
      <c r="J56" s="2" t="s">
        <v>295</v>
      </c>
    </row>
    <row r="57" spans="1:10" x14ac:dyDescent="0.2">
      <c r="A57" s="14">
        <v>54</v>
      </c>
      <c r="B57" s="28">
        <v>111</v>
      </c>
      <c r="C57" s="17" t="s">
        <v>88</v>
      </c>
      <c r="D57" s="17">
        <v>2302180245</v>
      </c>
      <c r="E57" s="17">
        <v>3.75</v>
      </c>
      <c r="F57" s="17">
        <v>370</v>
      </c>
      <c r="G57" s="17">
        <v>85.85</v>
      </c>
      <c r="H57" s="17" t="s">
        <v>2</v>
      </c>
      <c r="I57" t="str">
        <f>VLOOKUP(C57,Kemenkeu!C:I,7,FALSE)</f>
        <v>Sedang</v>
      </c>
      <c r="J57" s="2" t="s">
        <v>295</v>
      </c>
    </row>
    <row r="58" spans="1:10" x14ac:dyDescent="0.2">
      <c r="A58" s="14">
        <v>55</v>
      </c>
      <c r="B58" s="28">
        <v>113</v>
      </c>
      <c r="C58" s="17" t="s">
        <v>240</v>
      </c>
      <c r="D58" s="17">
        <v>2302180193</v>
      </c>
      <c r="E58" s="17">
        <v>3.87</v>
      </c>
      <c r="F58" s="17">
        <v>347</v>
      </c>
      <c r="G58" s="17">
        <v>85.81</v>
      </c>
      <c r="H58" s="17" t="s">
        <v>2</v>
      </c>
      <c r="I58" t="str">
        <f>VLOOKUP(C58,Kemenkeu!C:I,7,FALSE)</f>
        <v>Sedang</v>
      </c>
      <c r="J58" s="2" t="s">
        <v>295</v>
      </c>
    </row>
    <row r="59" spans="1:10" x14ac:dyDescent="0.2">
      <c r="A59" s="14">
        <v>56</v>
      </c>
      <c r="B59" s="28">
        <v>129</v>
      </c>
      <c r="C59" s="17" t="s">
        <v>181</v>
      </c>
      <c r="D59" s="17">
        <v>2302180126</v>
      </c>
      <c r="E59" s="17">
        <v>3.58</v>
      </c>
      <c r="F59" s="17">
        <v>395</v>
      </c>
      <c r="G59" s="17">
        <v>85.3</v>
      </c>
      <c r="H59" s="17" t="s">
        <v>2</v>
      </c>
      <c r="I59" t="str">
        <f>VLOOKUP(C59,Kemenkeu!C:I,7,FALSE)</f>
        <v>Rendah</v>
      </c>
      <c r="J59" s="2" t="s">
        <v>295</v>
      </c>
    </row>
    <row r="60" spans="1:10" x14ac:dyDescent="0.2">
      <c r="A60" s="14">
        <v>57</v>
      </c>
      <c r="B60" s="28">
        <v>130</v>
      </c>
      <c r="C60" s="17" t="s">
        <v>129</v>
      </c>
      <c r="D60" s="17">
        <v>2302180183</v>
      </c>
      <c r="E60" s="17">
        <v>3.67</v>
      </c>
      <c r="F60" s="17">
        <v>378</v>
      </c>
      <c r="G60" s="17">
        <v>85.29</v>
      </c>
      <c r="H60" s="17" t="s">
        <v>2</v>
      </c>
      <c r="I60" t="str">
        <f>VLOOKUP(C60,Kemenkeu!C:I,7,FALSE)</f>
        <v>Rendah</v>
      </c>
      <c r="J60" s="2" t="s">
        <v>295</v>
      </c>
    </row>
    <row r="61" spans="1:10" x14ac:dyDescent="0.2">
      <c r="A61" s="14">
        <v>58</v>
      </c>
      <c r="B61" s="28">
        <v>132</v>
      </c>
      <c r="C61" s="17" t="s">
        <v>59</v>
      </c>
      <c r="D61" s="17">
        <v>2302180201</v>
      </c>
      <c r="E61" s="17">
        <v>3.68</v>
      </c>
      <c r="F61" s="17">
        <v>375</v>
      </c>
      <c r="G61" s="17">
        <v>85.2</v>
      </c>
      <c r="H61" s="17" t="s">
        <v>2</v>
      </c>
      <c r="I61" t="str">
        <f>VLOOKUP(C61,Kemenkeu!C:I,7,FALSE)</f>
        <v>Rendah</v>
      </c>
      <c r="J61" s="2" t="s">
        <v>295</v>
      </c>
    </row>
    <row r="62" spans="1:10" x14ac:dyDescent="0.2">
      <c r="A62" s="14">
        <v>59</v>
      </c>
      <c r="B62" s="28">
        <v>133</v>
      </c>
      <c r="C62" s="17" t="s">
        <v>95</v>
      </c>
      <c r="D62" s="17">
        <v>2302180018</v>
      </c>
      <c r="E62" s="17">
        <v>3.59</v>
      </c>
      <c r="F62" s="17">
        <v>391</v>
      </c>
      <c r="G62" s="17">
        <v>85.13</v>
      </c>
      <c r="H62" s="17" t="s">
        <v>2</v>
      </c>
      <c r="I62" t="str">
        <f>VLOOKUP(C62,Kemenkeu!C:I,7,FALSE)</f>
        <v>Rendah</v>
      </c>
      <c r="J62" s="2" t="s">
        <v>295</v>
      </c>
    </row>
    <row r="63" spans="1:10" x14ac:dyDescent="0.2">
      <c r="A63" s="14">
        <v>60</v>
      </c>
      <c r="B63" s="28">
        <v>134</v>
      </c>
      <c r="C63" s="17" t="s">
        <v>187</v>
      </c>
      <c r="D63" s="17">
        <v>2302180175</v>
      </c>
      <c r="E63" s="17">
        <v>3.76</v>
      </c>
      <c r="F63" s="17">
        <v>359</v>
      </c>
      <c r="G63" s="17">
        <v>85.12</v>
      </c>
      <c r="H63" s="17" t="s">
        <v>2</v>
      </c>
      <c r="I63" t="str">
        <f>VLOOKUP(C63,Kemenkeu!C:I,7,FALSE)</f>
        <v>Rendah</v>
      </c>
      <c r="J63" s="2" t="s">
        <v>295</v>
      </c>
    </row>
    <row r="64" spans="1:10" x14ac:dyDescent="0.2">
      <c r="A64" s="14">
        <v>61</v>
      </c>
      <c r="B64" s="28">
        <v>136</v>
      </c>
      <c r="C64" s="17" t="s">
        <v>27</v>
      </c>
      <c r="D64" s="17">
        <v>2302180104</v>
      </c>
      <c r="E64" s="17">
        <v>3.57</v>
      </c>
      <c r="F64" s="17">
        <v>394</v>
      </c>
      <c r="G64" s="17">
        <v>85.07</v>
      </c>
      <c r="H64" s="17" t="s">
        <v>2</v>
      </c>
      <c r="I64" t="str">
        <f>VLOOKUP(C64,Kemenkeu!C:I,7,FALSE)</f>
        <v>Rendah</v>
      </c>
      <c r="J64" s="2" t="s">
        <v>295</v>
      </c>
    </row>
    <row r="65" spans="1:10" x14ac:dyDescent="0.2">
      <c r="A65" s="14">
        <v>62</v>
      </c>
      <c r="B65" s="28">
        <v>141</v>
      </c>
      <c r="C65" s="17" t="s">
        <v>254</v>
      </c>
      <c r="D65" s="17">
        <v>2302180208</v>
      </c>
      <c r="E65" s="17">
        <v>3.61</v>
      </c>
      <c r="F65" s="17">
        <v>384</v>
      </c>
      <c r="G65" s="17">
        <v>84.87</v>
      </c>
      <c r="H65" s="17" t="s">
        <v>2</v>
      </c>
      <c r="I65" t="str">
        <f>VLOOKUP(C65,Kemenkeu!C:I,7,FALSE)</f>
        <v>Rendah</v>
      </c>
      <c r="J65" s="2" t="s">
        <v>295</v>
      </c>
    </row>
    <row r="66" spans="1:10" x14ac:dyDescent="0.2">
      <c r="A66" s="14">
        <v>63</v>
      </c>
      <c r="B66" s="28">
        <v>144</v>
      </c>
      <c r="C66" s="17" t="s">
        <v>26</v>
      </c>
      <c r="D66" s="17">
        <v>2302180094</v>
      </c>
      <c r="E66" s="17">
        <v>3.62</v>
      </c>
      <c r="F66" s="17">
        <v>381</v>
      </c>
      <c r="G66" s="17">
        <v>84.78</v>
      </c>
      <c r="H66" s="17" t="s">
        <v>2</v>
      </c>
      <c r="I66" t="str">
        <f>VLOOKUP(C66,Kemenkeu!C:I,7,FALSE)</f>
        <v>Rendah</v>
      </c>
      <c r="J66" s="2" t="s">
        <v>295</v>
      </c>
    </row>
    <row r="67" spans="1:10" x14ac:dyDescent="0.2">
      <c r="A67" s="14">
        <v>64</v>
      </c>
      <c r="B67" s="28">
        <v>147</v>
      </c>
      <c r="C67" s="17" t="s">
        <v>130</v>
      </c>
      <c r="D67" s="17">
        <v>2302180223</v>
      </c>
      <c r="E67" s="17">
        <v>3.67</v>
      </c>
      <c r="F67" s="17">
        <v>371</v>
      </c>
      <c r="G67" s="17">
        <v>84.73</v>
      </c>
      <c r="H67" s="17" t="s">
        <v>2</v>
      </c>
      <c r="I67" t="str">
        <f>VLOOKUP(C67,Kemenkeu!C:I,7,FALSE)</f>
        <v>Rendah</v>
      </c>
      <c r="J67" s="2" t="s">
        <v>295</v>
      </c>
    </row>
    <row r="68" spans="1:10" x14ac:dyDescent="0.2">
      <c r="A68" s="14">
        <v>65</v>
      </c>
      <c r="B68" s="28">
        <v>149</v>
      </c>
      <c r="C68" s="17" t="s">
        <v>34</v>
      </c>
      <c r="D68" s="17">
        <v>2302180053</v>
      </c>
      <c r="E68" s="17">
        <v>3.7800000000000002</v>
      </c>
      <c r="F68" s="17">
        <v>350</v>
      </c>
      <c r="G68" s="17">
        <v>84.7</v>
      </c>
      <c r="H68" s="17" t="s">
        <v>2</v>
      </c>
      <c r="I68" t="str">
        <f>VLOOKUP(C68,Kemenkeu!C:I,7,FALSE)</f>
        <v>Rendah</v>
      </c>
      <c r="J68" s="2" t="s">
        <v>295</v>
      </c>
    </row>
    <row r="69" spans="1:10" x14ac:dyDescent="0.2">
      <c r="A69" s="14">
        <v>66</v>
      </c>
      <c r="B69" s="28">
        <v>153</v>
      </c>
      <c r="C69" s="17" t="s">
        <v>43</v>
      </c>
      <c r="D69" s="17">
        <v>2302180137</v>
      </c>
      <c r="E69" s="17">
        <v>3.62</v>
      </c>
      <c r="F69" s="17">
        <v>379</v>
      </c>
      <c r="G69" s="17">
        <v>84.62</v>
      </c>
      <c r="H69" s="17" t="s">
        <v>2</v>
      </c>
      <c r="I69" t="str">
        <f>VLOOKUP(C69,Kemenkeu!C:I,7,FALSE)</f>
        <v>Rendah</v>
      </c>
      <c r="J69" s="2" t="s">
        <v>295</v>
      </c>
    </row>
    <row r="70" spans="1:10" x14ac:dyDescent="0.2">
      <c r="A70" s="14">
        <v>67</v>
      </c>
      <c r="B70" s="28">
        <v>156</v>
      </c>
      <c r="C70" s="17" t="s">
        <v>99</v>
      </c>
      <c r="D70" s="17">
        <v>2302180021</v>
      </c>
      <c r="E70" s="17">
        <v>3.66</v>
      </c>
      <c r="F70" s="17">
        <v>368</v>
      </c>
      <c r="G70" s="17">
        <v>84.34</v>
      </c>
      <c r="H70" s="17" t="s">
        <v>2</v>
      </c>
      <c r="I70" t="str">
        <f>VLOOKUP(C70,Kemenkeu!C:I,7,FALSE)</f>
        <v>Rendah</v>
      </c>
      <c r="J70" s="2" t="s">
        <v>295</v>
      </c>
    </row>
    <row r="71" spans="1:10" x14ac:dyDescent="0.2">
      <c r="A71" s="14">
        <v>68</v>
      </c>
      <c r="B71" s="28">
        <v>157</v>
      </c>
      <c r="C71" s="17" t="s">
        <v>207</v>
      </c>
      <c r="D71" s="17">
        <v>2302180163</v>
      </c>
      <c r="E71" s="17">
        <v>3.66</v>
      </c>
      <c r="F71" s="17">
        <v>368</v>
      </c>
      <c r="G71" s="17">
        <v>84.34</v>
      </c>
      <c r="H71" s="17" t="s">
        <v>2</v>
      </c>
      <c r="I71" t="str">
        <f>VLOOKUP(C71,Kemenkeu!C:I,7,FALSE)</f>
        <v>Rendah</v>
      </c>
      <c r="J71" s="2" t="s">
        <v>295</v>
      </c>
    </row>
    <row r="72" spans="1:10" x14ac:dyDescent="0.2">
      <c r="A72" s="14">
        <v>69</v>
      </c>
      <c r="B72" s="28">
        <v>158</v>
      </c>
      <c r="C72" s="17" t="s">
        <v>104</v>
      </c>
      <c r="D72" s="17">
        <v>2302180188</v>
      </c>
      <c r="E72" s="17">
        <v>3.5300000000000002</v>
      </c>
      <c r="F72" s="17">
        <v>392</v>
      </c>
      <c r="G72" s="17">
        <v>84.31</v>
      </c>
      <c r="H72" s="17" t="s">
        <v>2</v>
      </c>
      <c r="I72" t="str">
        <f>VLOOKUP(C72,Kemenkeu!C:I,7,FALSE)</f>
        <v>Rendah</v>
      </c>
      <c r="J72" s="2" t="s">
        <v>295</v>
      </c>
    </row>
    <row r="73" spans="1:10" x14ac:dyDescent="0.2">
      <c r="A73" s="14">
        <v>70</v>
      </c>
      <c r="B73" s="28">
        <v>160</v>
      </c>
      <c r="C73" s="17" t="s">
        <v>139</v>
      </c>
      <c r="D73" s="17">
        <v>2302180157</v>
      </c>
      <c r="E73" s="17">
        <v>3.67</v>
      </c>
      <c r="F73" s="17">
        <v>365</v>
      </c>
      <c r="G73" s="17">
        <v>84.25</v>
      </c>
      <c r="H73" s="17" t="s">
        <v>2</v>
      </c>
      <c r="I73" t="str">
        <f>VLOOKUP(C73,Kemenkeu!C:I,7,FALSE)</f>
        <v>Rendah</v>
      </c>
      <c r="J73" s="2" t="s">
        <v>295</v>
      </c>
    </row>
    <row r="74" spans="1:10" x14ac:dyDescent="0.2">
      <c r="A74" s="14">
        <v>71</v>
      </c>
      <c r="B74" s="28">
        <v>162</v>
      </c>
      <c r="C74" s="17" t="s">
        <v>156</v>
      </c>
      <c r="D74" s="17">
        <v>2302180125</v>
      </c>
      <c r="E74" s="17">
        <v>3.56</v>
      </c>
      <c r="F74" s="17">
        <v>385</v>
      </c>
      <c r="G74" s="17">
        <v>84.2</v>
      </c>
      <c r="H74" s="17" t="s">
        <v>2</v>
      </c>
      <c r="I74" t="str">
        <f>VLOOKUP(C74,Kemenkeu!C:I,7,FALSE)</f>
        <v>Rendah</v>
      </c>
      <c r="J74" s="2" t="s">
        <v>295</v>
      </c>
    </row>
    <row r="75" spans="1:10" x14ac:dyDescent="0.2">
      <c r="A75" s="14">
        <v>72</v>
      </c>
      <c r="B75" s="28">
        <v>163</v>
      </c>
      <c r="C75" s="17" t="s">
        <v>119</v>
      </c>
      <c r="D75" s="17">
        <v>2302180135</v>
      </c>
      <c r="E75" s="17">
        <v>3.63</v>
      </c>
      <c r="F75" s="17">
        <v>371</v>
      </c>
      <c r="G75" s="17">
        <v>84.13</v>
      </c>
      <c r="H75" s="17" t="s">
        <v>2</v>
      </c>
      <c r="I75" t="str">
        <f>VLOOKUP(C75,Kemenkeu!C:I,7,FALSE)</f>
        <v>Rendah</v>
      </c>
      <c r="J75" s="2" t="s">
        <v>295</v>
      </c>
    </row>
    <row r="76" spans="1:10" x14ac:dyDescent="0.2">
      <c r="A76" s="14">
        <v>73</v>
      </c>
      <c r="B76" s="28">
        <v>164</v>
      </c>
      <c r="C76" s="17" t="s">
        <v>194</v>
      </c>
      <c r="D76" s="17">
        <v>2302180248</v>
      </c>
      <c r="E76" s="17">
        <v>3.63</v>
      </c>
      <c r="F76" s="17">
        <v>369</v>
      </c>
      <c r="G76" s="17">
        <v>83.97</v>
      </c>
      <c r="H76" s="17" t="s">
        <v>2</v>
      </c>
      <c r="I76" t="str">
        <f>VLOOKUP(C76,Kemenkeu!C:I,7,FALSE)</f>
        <v>Rendah</v>
      </c>
      <c r="J76" s="2" t="s">
        <v>295</v>
      </c>
    </row>
    <row r="77" spans="1:10" x14ac:dyDescent="0.2">
      <c r="A77" s="14">
        <v>74</v>
      </c>
      <c r="B77" s="28">
        <v>168</v>
      </c>
      <c r="C77" s="17" t="s">
        <v>198</v>
      </c>
      <c r="D77" s="17">
        <v>2302180124</v>
      </c>
      <c r="E77" s="17">
        <v>3.58</v>
      </c>
      <c r="F77" s="17">
        <v>377</v>
      </c>
      <c r="G77" s="17">
        <v>83.86</v>
      </c>
      <c r="H77" s="17" t="s">
        <v>2</v>
      </c>
      <c r="I77" t="str">
        <f>VLOOKUP(C77,Kemenkeu!C:I,7,FALSE)</f>
        <v>Rendah</v>
      </c>
      <c r="J77" s="2" t="s">
        <v>295</v>
      </c>
    </row>
    <row r="78" spans="1:10" x14ac:dyDescent="0.2">
      <c r="A78" s="14">
        <v>75</v>
      </c>
      <c r="B78" s="28">
        <v>169</v>
      </c>
      <c r="C78" s="17" t="s">
        <v>193</v>
      </c>
      <c r="D78" s="17">
        <v>2302180247</v>
      </c>
      <c r="E78" s="17">
        <v>3.58</v>
      </c>
      <c r="F78" s="17">
        <v>376</v>
      </c>
      <c r="G78" s="17">
        <v>83.78</v>
      </c>
      <c r="H78" s="17" t="s">
        <v>2</v>
      </c>
      <c r="I78" t="str">
        <f>VLOOKUP(C78,Kemenkeu!C:I,7,FALSE)</f>
        <v>Rendah</v>
      </c>
      <c r="J78" s="2" t="s">
        <v>295</v>
      </c>
    </row>
    <row r="79" spans="1:10" x14ac:dyDescent="0.2">
      <c r="A79" s="14">
        <v>76</v>
      </c>
      <c r="B79" s="28">
        <v>172</v>
      </c>
      <c r="C79" s="17" t="s">
        <v>236</v>
      </c>
      <c r="D79" s="17">
        <v>2302180012</v>
      </c>
      <c r="E79" s="17">
        <v>3.61</v>
      </c>
      <c r="F79" s="17">
        <v>369</v>
      </c>
      <c r="G79" s="17">
        <v>83.67</v>
      </c>
      <c r="H79" s="17" t="s">
        <v>2</v>
      </c>
      <c r="I79" t="str">
        <f>VLOOKUP(C79,Kemenkeu!C:I,7,FALSE)</f>
        <v>Rendah</v>
      </c>
      <c r="J79" s="2" t="s">
        <v>295</v>
      </c>
    </row>
    <row r="80" spans="1:10" x14ac:dyDescent="0.2">
      <c r="A80" s="14">
        <v>77</v>
      </c>
      <c r="B80" s="28">
        <v>178</v>
      </c>
      <c r="C80" s="17" t="s">
        <v>195</v>
      </c>
      <c r="D80" s="17">
        <v>2302180246</v>
      </c>
      <c r="E80" s="17">
        <v>3.7800000000000002</v>
      </c>
      <c r="F80" s="17">
        <v>335</v>
      </c>
      <c r="G80" s="17">
        <v>83.5</v>
      </c>
      <c r="H80" s="17" t="s">
        <v>2</v>
      </c>
      <c r="I80" t="str">
        <f>VLOOKUP(C80,Kemenkeu!C:I,7,FALSE)</f>
        <v>Rendah</v>
      </c>
      <c r="J80" s="2" t="s">
        <v>295</v>
      </c>
    </row>
    <row r="81" spans="1:10" x14ac:dyDescent="0.2">
      <c r="A81" s="14">
        <v>78</v>
      </c>
      <c r="B81" s="28">
        <v>182</v>
      </c>
      <c r="C81" s="17" t="s">
        <v>60</v>
      </c>
      <c r="D81" s="17">
        <v>2302180212</v>
      </c>
      <c r="E81" s="17">
        <v>3.55</v>
      </c>
      <c r="F81" s="17">
        <v>376</v>
      </c>
      <c r="G81" s="17">
        <v>83.33</v>
      </c>
      <c r="H81" s="17" t="s">
        <v>2</v>
      </c>
      <c r="I81" t="str">
        <f>VLOOKUP(C81,Kemenkeu!C:I,7,FALSE)</f>
        <v>Rendah</v>
      </c>
      <c r="J81" s="2" t="s">
        <v>295</v>
      </c>
    </row>
    <row r="82" spans="1:10" x14ac:dyDescent="0.2">
      <c r="A82" s="14">
        <v>79</v>
      </c>
      <c r="B82" s="28">
        <v>186</v>
      </c>
      <c r="C82" s="17" t="s">
        <v>219</v>
      </c>
      <c r="D82" s="17">
        <v>2302180014</v>
      </c>
      <c r="E82" s="17">
        <v>3.7199999999999998</v>
      </c>
      <c r="F82" s="17">
        <v>342</v>
      </c>
      <c r="G82" s="17">
        <v>83.16</v>
      </c>
      <c r="H82" s="17" t="s">
        <v>2</v>
      </c>
      <c r="I82" t="str">
        <f>VLOOKUP(C82,Kemenkeu!C:I,7,FALSE)</f>
        <v>Rendah</v>
      </c>
      <c r="J82" s="2" t="s">
        <v>295</v>
      </c>
    </row>
    <row r="83" spans="1:10" x14ac:dyDescent="0.2">
      <c r="A83" s="14">
        <v>80</v>
      </c>
      <c r="B83" s="28">
        <v>188</v>
      </c>
      <c r="C83" s="17" t="s">
        <v>116</v>
      </c>
      <c r="D83" s="17">
        <v>2302180095</v>
      </c>
      <c r="E83" s="17">
        <v>3.58</v>
      </c>
      <c r="F83" s="17">
        <v>368</v>
      </c>
      <c r="G83" s="17">
        <v>83.14</v>
      </c>
      <c r="H83" s="17" t="s">
        <v>2</v>
      </c>
      <c r="I83" t="str">
        <f>VLOOKUP(C83,Kemenkeu!C:I,7,FALSE)</f>
        <v>Rendah</v>
      </c>
      <c r="J83" s="2" t="s">
        <v>295</v>
      </c>
    </row>
    <row r="84" spans="1:10" x14ac:dyDescent="0.2">
      <c r="A84" s="14">
        <v>81</v>
      </c>
      <c r="B84" s="28">
        <v>189</v>
      </c>
      <c r="C84" s="17" t="s">
        <v>96</v>
      </c>
      <c r="D84" s="17">
        <v>2302180127</v>
      </c>
      <c r="E84" s="17">
        <v>3.65</v>
      </c>
      <c r="F84" s="17">
        <v>354</v>
      </c>
      <c r="G84" s="17">
        <v>83.07</v>
      </c>
      <c r="H84" s="17" t="s">
        <v>2</v>
      </c>
      <c r="I84" t="str">
        <f>VLOOKUP(C84,Kemenkeu!C:I,7,FALSE)</f>
        <v>Rendah</v>
      </c>
      <c r="J84" s="2" t="s">
        <v>295</v>
      </c>
    </row>
    <row r="85" spans="1:10" x14ac:dyDescent="0.2">
      <c r="A85" s="14">
        <v>82</v>
      </c>
      <c r="B85" s="28">
        <v>190</v>
      </c>
      <c r="C85" s="17" t="s">
        <v>197</v>
      </c>
      <c r="D85" s="17">
        <v>2302180103</v>
      </c>
      <c r="E85" s="17">
        <v>3.65</v>
      </c>
      <c r="F85" s="17">
        <v>354</v>
      </c>
      <c r="G85" s="17">
        <v>83.07</v>
      </c>
      <c r="H85" s="17" t="s">
        <v>2</v>
      </c>
      <c r="I85" t="str">
        <f>VLOOKUP(C85,Kemenkeu!C:I,7,FALSE)</f>
        <v>Rendah</v>
      </c>
      <c r="J85" s="2" t="s">
        <v>295</v>
      </c>
    </row>
    <row r="86" spans="1:10" x14ac:dyDescent="0.2">
      <c r="A86" s="14">
        <v>83</v>
      </c>
      <c r="B86" s="28">
        <v>191</v>
      </c>
      <c r="C86" s="17" t="s">
        <v>61</v>
      </c>
      <c r="D86" s="17">
        <v>2302180177</v>
      </c>
      <c r="E86" s="17">
        <v>3.61</v>
      </c>
      <c r="F86" s="17">
        <v>361</v>
      </c>
      <c r="G86" s="17">
        <v>83.03</v>
      </c>
      <c r="H86" s="17" t="s">
        <v>2</v>
      </c>
      <c r="I86" t="str">
        <f>VLOOKUP(C86,Kemenkeu!C:I,7,FALSE)</f>
        <v>Rendah</v>
      </c>
      <c r="J86" s="2" t="s">
        <v>295</v>
      </c>
    </row>
    <row r="87" spans="1:10" x14ac:dyDescent="0.2">
      <c r="A87" s="14">
        <v>84</v>
      </c>
      <c r="B87" s="28">
        <v>193</v>
      </c>
      <c r="C87" s="17" t="s">
        <v>120</v>
      </c>
      <c r="D87" s="17">
        <v>2302180131</v>
      </c>
      <c r="E87" s="17">
        <v>3.62</v>
      </c>
      <c r="F87" s="17">
        <v>358</v>
      </c>
      <c r="G87" s="17">
        <v>82.94</v>
      </c>
      <c r="H87" s="17" t="s">
        <v>2</v>
      </c>
      <c r="I87" t="str">
        <f>VLOOKUP(C87,Kemenkeu!C:I,7,FALSE)</f>
        <v>Rendah</v>
      </c>
      <c r="J87" s="2" t="s">
        <v>295</v>
      </c>
    </row>
    <row r="88" spans="1:10" x14ac:dyDescent="0.2">
      <c r="A88" s="14">
        <v>85</v>
      </c>
      <c r="B88" s="28">
        <v>199</v>
      </c>
      <c r="C88" s="17" t="s">
        <v>176</v>
      </c>
      <c r="D88" s="17">
        <v>2302180079</v>
      </c>
      <c r="E88" s="17">
        <v>3.6</v>
      </c>
      <c r="F88" s="17">
        <v>360</v>
      </c>
      <c r="G88" s="17">
        <v>82.8</v>
      </c>
      <c r="H88" s="17" t="s">
        <v>2</v>
      </c>
      <c r="I88" t="e">
        <f>VLOOKUP(C88,Kemenkeu!C:I,7,FALSE)</f>
        <v>#N/A</v>
      </c>
      <c r="J88" s="2" t="s">
        <v>295</v>
      </c>
    </row>
    <row r="89" spans="1:10" x14ac:dyDescent="0.2">
      <c r="A89" s="14">
        <v>86</v>
      </c>
      <c r="B89" s="28">
        <v>202</v>
      </c>
      <c r="C89" s="17" t="s">
        <v>214</v>
      </c>
      <c r="D89" s="17">
        <v>2302180119</v>
      </c>
      <c r="E89" s="17">
        <v>3.34</v>
      </c>
      <c r="F89" s="17">
        <v>406</v>
      </c>
      <c r="G89" s="17">
        <v>82.58</v>
      </c>
      <c r="H89" s="17" t="s">
        <v>2</v>
      </c>
      <c r="I89" t="str">
        <f>VLOOKUP(C89,Kemenkeu!C:I,7,FALSE)</f>
        <v>Rendah</v>
      </c>
      <c r="J89" s="2" t="s">
        <v>295</v>
      </c>
    </row>
    <row r="90" spans="1:10" x14ac:dyDescent="0.2">
      <c r="A90" s="14">
        <v>87</v>
      </c>
      <c r="B90" s="28">
        <v>206</v>
      </c>
      <c r="C90" s="17" t="s">
        <v>223</v>
      </c>
      <c r="D90" s="17">
        <v>2302180105</v>
      </c>
      <c r="E90" s="17">
        <v>3.45</v>
      </c>
      <c r="F90" s="17">
        <v>381</v>
      </c>
      <c r="G90" s="17">
        <v>82.23</v>
      </c>
      <c r="H90" s="17" t="s">
        <v>2</v>
      </c>
      <c r="I90" t="str">
        <f>VLOOKUP(C90,Kemenkeu!C:I,7,FALSE)</f>
        <v>Rendah</v>
      </c>
      <c r="J90" s="2" t="s">
        <v>295</v>
      </c>
    </row>
    <row r="91" spans="1:10" x14ac:dyDescent="0.2">
      <c r="A91" s="14">
        <v>88</v>
      </c>
      <c r="B91" s="28">
        <v>213</v>
      </c>
      <c r="C91" s="17" t="s">
        <v>172</v>
      </c>
      <c r="D91" s="17">
        <v>2302180086</v>
      </c>
      <c r="E91" s="17">
        <v>3.56</v>
      </c>
      <c r="F91" s="17">
        <v>352</v>
      </c>
      <c r="G91" s="17">
        <v>81.56</v>
      </c>
      <c r="H91" s="17" t="s">
        <v>2</v>
      </c>
      <c r="I91" t="str">
        <f>VLOOKUP(C91,Kemenkeu!C:I,7,FALSE)</f>
        <v>Rendah</v>
      </c>
      <c r="J91" s="2" t="s">
        <v>295</v>
      </c>
    </row>
    <row r="92" spans="1:10" x14ac:dyDescent="0.2">
      <c r="A92" s="14">
        <v>89</v>
      </c>
      <c r="B92" s="28">
        <v>217</v>
      </c>
      <c r="C92" s="17" t="s">
        <v>179</v>
      </c>
      <c r="D92" s="17">
        <v>2302180133</v>
      </c>
      <c r="E92" s="17">
        <v>3.56</v>
      </c>
      <c r="F92" s="17">
        <v>349</v>
      </c>
      <c r="G92" s="17">
        <v>81.319999999999993</v>
      </c>
      <c r="H92" s="17" t="s">
        <v>2</v>
      </c>
      <c r="I92" t="str">
        <f>VLOOKUP(C92,Kemenkeu!C:I,7,FALSE)</f>
        <v>Rendah</v>
      </c>
      <c r="J92" s="2" t="s">
        <v>295</v>
      </c>
    </row>
    <row r="93" spans="1:10" x14ac:dyDescent="0.2">
      <c r="A93" s="14">
        <v>90</v>
      </c>
      <c r="B93" s="28">
        <v>218</v>
      </c>
      <c r="C93" s="17" t="s">
        <v>232</v>
      </c>
      <c r="D93" s="17">
        <v>2302180111</v>
      </c>
      <c r="E93" s="17">
        <v>3.37</v>
      </c>
      <c r="F93" s="17">
        <v>384</v>
      </c>
      <c r="G93" s="17">
        <v>81.27</v>
      </c>
      <c r="H93" s="17" t="s">
        <v>2</v>
      </c>
      <c r="I93" t="str">
        <f>VLOOKUP(C93,Kemenkeu!C:I,7,FALSE)</f>
        <v>Rendah</v>
      </c>
      <c r="J93" s="2" t="s">
        <v>295</v>
      </c>
    </row>
    <row r="94" spans="1:10" x14ac:dyDescent="0.2">
      <c r="A94" s="14">
        <v>91</v>
      </c>
      <c r="B94" s="28">
        <v>226</v>
      </c>
      <c r="C94" s="17" t="s">
        <v>222</v>
      </c>
      <c r="D94" s="17">
        <v>2302180030</v>
      </c>
      <c r="E94" s="17">
        <v>3.46</v>
      </c>
      <c r="F94" s="17">
        <v>355</v>
      </c>
      <c r="G94" s="17">
        <v>80.3</v>
      </c>
      <c r="H94" s="17" t="s">
        <v>2</v>
      </c>
      <c r="I94" t="e">
        <f>VLOOKUP(C94,Kemenkeu!C:I,7,FALSE)</f>
        <v>#N/A</v>
      </c>
      <c r="J94" s="2" t="s">
        <v>295</v>
      </c>
    </row>
    <row r="95" spans="1:10" x14ac:dyDescent="0.2">
      <c r="A95" s="14">
        <v>92</v>
      </c>
      <c r="B95" s="28">
        <v>230</v>
      </c>
      <c r="C95" s="17" t="s">
        <v>85</v>
      </c>
      <c r="D95" s="17">
        <v>2302180154</v>
      </c>
      <c r="E95" s="17">
        <v>3.37</v>
      </c>
      <c r="F95" s="17">
        <v>364</v>
      </c>
      <c r="G95" s="17">
        <v>79.67</v>
      </c>
      <c r="H95" s="17" t="s">
        <v>2</v>
      </c>
      <c r="I95" t="str">
        <f>VLOOKUP(C95,Kemenkeu!C:I,7,FALSE)</f>
        <v>Rendah</v>
      </c>
      <c r="J95" s="2" t="s">
        <v>295</v>
      </c>
    </row>
    <row r="96" spans="1:10" x14ac:dyDescent="0.2">
      <c r="A96" s="14">
        <v>93</v>
      </c>
      <c r="B96" s="28">
        <v>231</v>
      </c>
      <c r="C96" s="17" t="s">
        <v>233</v>
      </c>
      <c r="D96" s="17">
        <v>2302180210</v>
      </c>
      <c r="E96" s="17">
        <v>3.56</v>
      </c>
      <c r="F96" s="17">
        <v>328</v>
      </c>
      <c r="G96" s="17">
        <v>79.64</v>
      </c>
      <c r="H96" s="17" t="s">
        <v>2</v>
      </c>
      <c r="I96" t="str">
        <f>VLOOKUP(C96,Kemenkeu!C:I,7,FALSE)</f>
        <v>Rendah</v>
      </c>
      <c r="J96" s="2" t="s">
        <v>295</v>
      </c>
    </row>
    <row r="97" spans="1:10" x14ac:dyDescent="0.2">
      <c r="A97" s="14">
        <v>94</v>
      </c>
      <c r="B97" s="28">
        <v>232</v>
      </c>
      <c r="C97" s="17" t="s">
        <v>39</v>
      </c>
      <c r="D97" s="17">
        <v>2302180158</v>
      </c>
      <c r="E97" s="17">
        <v>3.43</v>
      </c>
      <c r="F97" s="17">
        <v>348</v>
      </c>
      <c r="G97" s="17">
        <v>79.290000000000006</v>
      </c>
      <c r="H97" s="17" t="s">
        <v>2</v>
      </c>
      <c r="I97" t="str">
        <f>VLOOKUP(C97,Kemenkeu!C:I,7,FALSE)</f>
        <v>Rendah</v>
      </c>
      <c r="J97" s="2" t="s">
        <v>295</v>
      </c>
    </row>
    <row r="98" spans="1:10" x14ac:dyDescent="0.2">
      <c r="A98" s="41">
        <v>95</v>
      </c>
      <c r="B98" s="42">
        <v>6</v>
      </c>
      <c r="C98" s="43" t="s">
        <v>30</v>
      </c>
      <c r="D98" s="43">
        <v>2302180202</v>
      </c>
      <c r="E98" s="43">
        <v>3.83</v>
      </c>
      <c r="F98" s="43">
        <v>418</v>
      </c>
      <c r="G98" s="43">
        <v>90.89</v>
      </c>
      <c r="H98" s="43" t="s">
        <v>4</v>
      </c>
      <c r="I98" t="str">
        <f>VLOOKUP(C98,Kemenkeu!C:I,7,FALSE)</f>
        <v>Tinggi</v>
      </c>
      <c r="J98" s="2" t="s">
        <v>297</v>
      </c>
    </row>
    <row r="99" spans="1:10" x14ac:dyDescent="0.2">
      <c r="A99" s="41">
        <v>96</v>
      </c>
      <c r="B99" s="42">
        <v>30</v>
      </c>
      <c r="C99" s="43" t="s">
        <v>204</v>
      </c>
      <c r="D99" s="43">
        <v>2302180100</v>
      </c>
      <c r="E99" s="43">
        <v>3.87</v>
      </c>
      <c r="F99" s="43">
        <v>381</v>
      </c>
      <c r="G99" s="43">
        <v>88.53</v>
      </c>
      <c r="H99" s="43" t="s">
        <v>4</v>
      </c>
      <c r="I99" t="str">
        <f>VLOOKUP(C99,Kemenkeu!C:I,7,FALSE)</f>
        <v>Tinggi</v>
      </c>
      <c r="J99" s="2" t="s">
        <v>297</v>
      </c>
    </row>
    <row r="100" spans="1:10" x14ac:dyDescent="0.2">
      <c r="A100" s="41">
        <v>97</v>
      </c>
      <c r="B100" s="42">
        <v>35</v>
      </c>
      <c r="C100" s="43" t="s">
        <v>162</v>
      </c>
      <c r="D100" s="43">
        <v>2302180196</v>
      </c>
      <c r="E100" s="43">
        <v>3.82</v>
      </c>
      <c r="F100" s="43">
        <v>388</v>
      </c>
      <c r="G100" s="43">
        <v>88.34</v>
      </c>
      <c r="H100" s="43" t="s">
        <v>4</v>
      </c>
      <c r="I100" t="str">
        <f>VLOOKUP(C100,Kemenkeu!C:I,7,FALSE)</f>
        <v>Tinggi</v>
      </c>
      <c r="J100" s="2" t="s">
        <v>297</v>
      </c>
    </row>
    <row r="101" spans="1:10" x14ac:dyDescent="0.2">
      <c r="A101" s="41">
        <v>98</v>
      </c>
      <c r="B101" s="42">
        <v>67</v>
      </c>
      <c r="C101" s="43" t="s">
        <v>154</v>
      </c>
      <c r="D101" s="43">
        <v>2302180065</v>
      </c>
      <c r="E101" s="43">
        <v>3.66</v>
      </c>
      <c r="F101" s="43">
        <v>403</v>
      </c>
      <c r="G101" s="43">
        <v>87.14</v>
      </c>
      <c r="H101" s="43" t="s">
        <v>4</v>
      </c>
      <c r="I101" t="str">
        <f>VLOOKUP(C101,Kemenkeu!C:I,7,FALSE)</f>
        <v>Tinggi</v>
      </c>
      <c r="J101" s="2" t="s">
        <v>297</v>
      </c>
    </row>
    <row r="102" spans="1:10" x14ac:dyDescent="0.2">
      <c r="A102" s="41">
        <v>99</v>
      </c>
      <c r="B102" s="42">
        <v>71</v>
      </c>
      <c r="C102" s="43" t="s">
        <v>76</v>
      </c>
      <c r="D102" s="43">
        <v>2302180180</v>
      </c>
      <c r="E102" s="43">
        <v>3.71</v>
      </c>
      <c r="F102" s="43">
        <v>392</v>
      </c>
      <c r="G102" s="43">
        <v>87.01</v>
      </c>
      <c r="H102" s="43" t="s">
        <v>4</v>
      </c>
      <c r="I102" t="str">
        <f>VLOOKUP(C102,Kemenkeu!C:I,7,FALSE)</f>
        <v>Tinggi</v>
      </c>
      <c r="J102" s="2" t="s">
        <v>297</v>
      </c>
    </row>
    <row r="103" spans="1:10" x14ac:dyDescent="0.2">
      <c r="A103" s="14">
        <v>100</v>
      </c>
      <c r="B103" s="28">
        <v>79</v>
      </c>
      <c r="C103" s="17" t="s">
        <v>131</v>
      </c>
      <c r="D103" s="17">
        <v>2302180056</v>
      </c>
      <c r="E103" s="17">
        <v>3.76</v>
      </c>
      <c r="F103" s="17">
        <v>379</v>
      </c>
      <c r="G103" s="17">
        <v>86.72</v>
      </c>
      <c r="H103" s="17" t="s">
        <v>4</v>
      </c>
      <c r="I103" t="e">
        <f>VLOOKUP(C103,Kemenkeu!C:I,7,FALSE)</f>
        <v>#N/A</v>
      </c>
      <c r="J103" s="2" t="s">
        <v>295</v>
      </c>
    </row>
    <row r="104" spans="1:10" x14ac:dyDescent="0.2">
      <c r="A104" s="14">
        <v>101</v>
      </c>
      <c r="B104" s="28">
        <v>97</v>
      </c>
      <c r="C104" s="17" t="s">
        <v>163</v>
      </c>
      <c r="D104" s="17">
        <v>2302180029</v>
      </c>
      <c r="E104" s="17">
        <v>3.8</v>
      </c>
      <c r="F104" s="17">
        <v>366</v>
      </c>
      <c r="G104" s="17">
        <v>86.28</v>
      </c>
      <c r="H104" s="17" t="s">
        <v>4</v>
      </c>
      <c r="I104" t="str">
        <f>VLOOKUP(C104,Kemenkeu!C:I,7,FALSE)</f>
        <v>Sedang</v>
      </c>
      <c r="J104" s="2" t="s">
        <v>295</v>
      </c>
    </row>
    <row r="105" spans="1:10" x14ac:dyDescent="0.2">
      <c r="A105" s="14">
        <v>102</v>
      </c>
      <c r="B105" s="28">
        <v>101</v>
      </c>
      <c r="C105" s="17" t="s">
        <v>80</v>
      </c>
      <c r="D105" s="17">
        <v>2302180189</v>
      </c>
      <c r="E105" s="17">
        <v>3.61</v>
      </c>
      <c r="F105" s="17">
        <v>399</v>
      </c>
      <c r="G105" s="17">
        <v>86.07</v>
      </c>
      <c r="H105" s="17" t="s">
        <v>4</v>
      </c>
      <c r="I105" t="str">
        <f>VLOOKUP(C105,Kemenkeu!C:I,7,FALSE)</f>
        <v>Sedang</v>
      </c>
      <c r="J105" s="2" t="s">
        <v>295</v>
      </c>
    </row>
    <row r="106" spans="1:10" x14ac:dyDescent="0.2">
      <c r="A106" s="14">
        <v>103</v>
      </c>
      <c r="B106" s="28">
        <v>103</v>
      </c>
      <c r="C106" s="17" t="s">
        <v>138</v>
      </c>
      <c r="D106" s="17">
        <v>2302180192</v>
      </c>
      <c r="E106" s="17">
        <v>3.73</v>
      </c>
      <c r="F106" s="17">
        <v>376</v>
      </c>
      <c r="G106" s="17">
        <v>86.03</v>
      </c>
      <c r="H106" s="17" t="s">
        <v>4</v>
      </c>
      <c r="I106" t="str">
        <f>VLOOKUP(C106,Kemenkeu!C:I,7,FALSE)</f>
        <v>Sedang</v>
      </c>
      <c r="J106" s="2" t="s">
        <v>295</v>
      </c>
    </row>
    <row r="107" spans="1:10" x14ac:dyDescent="0.2">
      <c r="A107" s="14">
        <v>104</v>
      </c>
      <c r="B107" s="28">
        <v>104</v>
      </c>
      <c r="C107" s="17" t="s">
        <v>191</v>
      </c>
      <c r="D107" s="17">
        <v>2302180244</v>
      </c>
      <c r="E107" s="17">
        <v>3.54</v>
      </c>
      <c r="F107" s="17">
        <v>411</v>
      </c>
      <c r="G107" s="17">
        <v>85.98</v>
      </c>
      <c r="H107" s="17" t="s">
        <v>4</v>
      </c>
      <c r="I107" t="str">
        <f>VLOOKUP(C107,Kemenkeu!C:I,7,FALSE)</f>
        <v>Rendah</v>
      </c>
      <c r="J107" s="2" t="s">
        <v>295</v>
      </c>
    </row>
    <row r="108" spans="1:10" x14ac:dyDescent="0.2">
      <c r="A108" s="14">
        <v>105</v>
      </c>
      <c r="B108" s="28">
        <v>112</v>
      </c>
      <c r="C108" s="17" t="s">
        <v>22</v>
      </c>
      <c r="D108" s="17">
        <v>2302180166</v>
      </c>
      <c r="E108" s="17">
        <v>3.79</v>
      </c>
      <c r="F108" s="17">
        <v>362</v>
      </c>
      <c r="G108" s="17">
        <v>85.81</v>
      </c>
      <c r="H108" s="17" t="s">
        <v>4</v>
      </c>
      <c r="I108" t="str">
        <f>VLOOKUP(C108,Kemenkeu!C:I,7,FALSE)</f>
        <v>Sedang</v>
      </c>
      <c r="J108" s="2" t="s">
        <v>295</v>
      </c>
    </row>
    <row r="109" spans="1:10" x14ac:dyDescent="0.2">
      <c r="A109" s="14">
        <v>106</v>
      </c>
      <c r="B109" s="28">
        <v>114</v>
      </c>
      <c r="C109" s="17" t="s">
        <v>64</v>
      </c>
      <c r="D109" s="17">
        <v>2302180142</v>
      </c>
      <c r="E109" s="17">
        <v>3.7199999999999998</v>
      </c>
      <c r="F109" s="17">
        <v>375</v>
      </c>
      <c r="G109" s="17">
        <v>85.8</v>
      </c>
      <c r="H109" s="17" t="s">
        <v>4</v>
      </c>
      <c r="I109" t="str">
        <f>VLOOKUP(C109,Kemenkeu!C:I,7,FALSE)</f>
        <v>Sedang</v>
      </c>
      <c r="J109" s="2" t="s">
        <v>295</v>
      </c>
    </row>
    <row r="110" spans="1:10" x14ac:dyDescent="0.2">
      <c r="A110" s="14">
        <v>107</v>
      </c>
      <c r="B110" s="28">
        <v>118</v>
      </c>
      <c r="C110" s="17" t="s">
        <v>19</v>
      </c>
      <c r="D110" s="17">
        <v>2302180237</v>
      </c>
      <c r="E110" s="17">
        <v>3.63</v>
      </c>
      <c r="F110" s="17">
        <v>391</v>
      </c>
      <c r="G110" s="17">
        <v>85.73</v>
      </c>
      <c r="H110" s="17" t="s">
        <v>4</v>
      </c>
      <c r="I110" t="str">
        <f>VLOOKUP(C110,Kemenkeu!C:I,7,FALSE)</f>
        <v>Rendah</v>
      </c>
      <c r="J110" s="2" t="s">
        <v>295</v>
      </c>
    </row>
    <row r="111" spans="1:10" x14ac:dyDescent="0.2">
      <c r="A111" s="14">
        <v>108</v>
      </c>
      <c r="B111" s="28">
        <v>128</v>
      </c>
      <c r="C111" s="17" t="s">
        <v>35</v>
      </c>
      <c r="D111" s="17">
        <v>2302180008</v>
      </c>
      <c r="E111" s="17">
        <v>3.65</v>
      </c>
      <c r="F111" s="17">
        <v>383</v>
      </c>
      <c r="G111" s="17">
        <v>85.39</v>
      </c>
      <c r="H111" s="17" t="s">
        <v>4</v>
      </c>
      <c r="I111" t="str">
        <f>VLOOKUP(C111,Kemenkeu!C:I,7,FALSE)</f>
        <v>Rendah</v>
      </c>
      <c r="J111" s="2" t="s">
        <v>295</v>
      </c>
    </row>
    <row r="112" spans="1:10" x14ac:dyDescent="0.2">
      <c r="A112" s="14">
        <v>109</v>
      </c>
      <c r="B112" s="28">
        <v>137</v>
      </c>
      <c r="C112" s="17" t="s">
        <v>246</v>
      </c>
      <c r="D112" s="17">
        <v>2302180110</v>
      </c>
      <c r="E112" s="17">
        <v>3.73</v>
      </c>
      <c r="F112" s="17">
        <v>364</v>
      </c>
      <c r="G112" s="17">
        <v>85.07</v>
      </c>
      <c r="H112" s="17" t="s">
        <v>4</v>
      </c>
      <c r="I112" t="str">
        <f>VLOOKUP(C112,Kemenkeu!C:I,7,FALSE)</f>
        <v>Rendah</v>
      </c>
      <c r="J112" s="2" t="s">
        <v>295</v>
      </c>
    </row>
    <row r="113" spans="1:10" x14ac:dyDescent="0.2">
      <c r="A113" s="14">
        <v>110</v>
      </c>
      <c r="B113" s="28">
        <v>145</v>
      </c>
      <c r="C113" s="17" t="s">
        <v>152</v>
      </c>
      <c r="D113" s="17">
        <v>2302180164</v>
      </c>
      <c r="E113" s="17">
        <v>3.63</v>
      </c>
      <c r="F113" s="17">
        <v>379</v>
      </c>
      <c r="G113" s="17">
        <v>84.77</v>
      </c>
      <c r="H113" s="17" t="s">
        <v>4</v>
      </c>
      <c r="I113" t="e">
        <f>VLOOKUP(C113,Kemenkeu!C:I,7,FALSE)</f>
        <v>#N/A</v>
      </c>
      <c r="J113" s="2" t="s">
        <v>295</v>
      </c>
    </row>
    <row r="114" spans="1:10" x14ac:dyDescent="0.2">
      <c r="A114" s="14">
        <v>111</v>
      </c>
      <c r="B114" s="28">
        <v>152</v>
      </c>
      <c r="C114" s="17" t="s">
        <v>212</v>
      </c>
      <c r="D114" s="17">
        <v>2302180020</v>
      </c>
      <c r="E114" s="17">
        <v>3.58</v>
      </c>
      <c r="F114" s="17">
        <v>387</v>
      </c>
      <c r="G114" s="17">
        <v>84.66</v>
      </c>
      <c r="H114" s="17" t="s">
        <v>4</v>
      </c>
      <c r="I114" t="str">
        <f>VLOOKUP(C114,Kemenkeu!C:I,7,FALSE)</f>
        <v>Rendah</v>
      </c>
      <c r="J114" s="2" t="s">
        <v>295</v>
      </c>
    </row>
    <row r="115" spans="1:10" x14ac:dyDescent="0.2">
      <c r="A115" s="14">
        <v>112</v>
      </c>
      <c r="B115" s="28">
        <v>161</v>
      </c>
      <c r="C115" s="17" t="s">
        <v>132</v>
      </c>
      <c r="D115" s="17">
        <v>2302180241</v>
      </c>
      <c r="E115" s="17">
        <v>3.63</v>
      </c>
      <c r="F115" s="17">
        <v>372</v>
      </c>
      <c r="G115" s="17">
        <v>84.21</v>
      </c>
      <c r="H115" s="17" t="s">
        <v>4</v>
      </c>
      <c r="I115" t="str">
        <f>VLOOKUP(C115,Kemenkeu!C:I,7,FALSE)</f>
        <v>Rendah</v>
      </c>
      <c r="J115" s="2" t="s">
        <v>295</v>
      </c>
    </row>
    <row r="116" spans="1:10" x14ac:dyDescent="0.2">
      <c r="A116" s="14">
        <v>113</v>
      </c>
      <c r="B116" s="28">
        <v>181</v>
      </c>
      <c r="C116" s="17" t="s">
        <v>90</v>
      </c>
      <c r="D116" s="17">
        <v>2302180219</v>
      </c>
      <c r="E116" s="17">
        <v>3.68</v>
      </c>
      <c r="F116" s="17">
        <v>352</v>
      </c>
      <c r="G116" s="17">
        <v>83.36</v>
      </c>
      <c r="H116" s="17" t="s">
        <v>4</v>
      </c>
      <c r="I116" t="str">
        <f>VLOOKUP(C116,Kemenkeu!C:I,7,FALSE)</f>
        <v>Rendah</v>
      </c>
      <c r="J116" s="2" t="s">
        <v>295</v>
      </c>
    </row>
    <row r="117" spans="1:10" x14ac:dyDescent="0.2">
      <c r="A117" s="14">
        <v>114</v>
      </c>
      <c r="B117" s="28">
        <v>196</v>
      </c>
      <c r="C117" s="17" t="s">
        <v>169</v>
      </c>
      <c r="D117" s="17">
        <v>2302180116</v>
      </c>
      <c r="E117" s="17">
        <v>3.57</v>
      </c>
      <c r="F117" s="17">
        <v>366</v>
      </c>
      <c r="G117" s="17">
        <v>82.83</v>
      </c>
      <c r="H117" s="17" t="s">
        <v>4</v>
      </c>
      <c r="I117" t="e">
        <f>VLOOKUP(C117,Kemenkeu!C:I,7,FALSE)</f>
        <v>#N/A</v>
      </c>
      <c r="J117" s="2" t="s">
        <v>295</v>
      </c>
    </row>
    <row r="118" spans="1:10" x14ac:dyDescent="0.2">
      <c r="A118" s="14">
        <v>115</v>
      </c>
      <c r="B118" s="28">
        <v>201</v>
      </c>
      <c r="C118" s="17" t="s">
        <v>244</v>
      </c>
      <c r="D118" s="17">
        <v>2302180190</v>
      </c>
      <c r="E118" s="17">
        <v>3.52</v>
      </c>
      <c r="F118" s="17">
        <v>373</v>
      </c>
      <c r="G118" s="17">
        <v>82.64</v>
      </c>
      <c r="H118" s="17" t="s">
        <v>4</v>
      </c>
      <c r="I118" t="str">
        <f>VLOOKUP(C118,Kemenkeu!C:I,7,FALSE)</f>
        <v>Rendah</v>
      </c>
      <c r="J118" s="2" t="s">
        <v>295</v>
      </c>
    </row>
    <row r="119" spans="1:10" x14ac:dyDescent="0.2">
      <c r="A119" s="14">
        <v>116</v>
      </c>
      <c r="B119" s="28">
        <v>210</v>
      </c>
      <c r="C119" s="17" t="s">
        <v>252</v>
      </c>
      <c r="D119" s="17">
        <v>2302180025</v>
      </c>
      <c r="E119" s="17">
        <v>3.54</v>
      </c>
      <c r="F119" s="17">
        <v>359</v>
      </c>
      <c r="G119" s="17">
        <v>81.819999999999993</v>
      </c>
      <c r="H119" s="17" t="s">
        <v>4</v>
      </c>
      <c r="I119" t="e">
        <f>VLOOKUP(C119,Kemenkeu!C:I,7,FALSE)</f>
        <v>#N/A</v>
      </c>
      <c r="J119" s="2" t="s">
        <v>295</v>
      </c>
    </row>
    <row r="120" spans="1:10" x14ac:dyDescent="0.2">
      <c r="A120" s="14">
        <v>117</v>
      </c>
      <c r="B120" s="28">
        <v>220</v>
      </c>
      <c r="C120" s="17" t="s">
        <v>166</v>
      </c>
      <c r="D120" s="17">
        <v>2302180122</v>
      </c>
      <c r="E120" s="17">
        <v>3.39</v>
      </c>
      <c r="F120" s="17">
        <v>378</v>
      </c>
      <c r="G120" s="17">
        <v>81.09</v>
      </c>
      <c r="H120" s="17" t="s">
        <v>4</v>
      </c>
      <c r="I120" t="str">
        <f>VLOOKUP(C120,Kemenkeu!C:I,7,FALSE)</f>
        <v>Rendah</v>
      </c>
      <c r="J120" s="2" t="s">
        <v>295</v>
      </c>
    </row>
    <row r="121" spans="1:10" x14ac:dyDescent="0.2">
      <c r="A121" s="14">
        <v>118</v>
      </c>
      <c r="B121" s="28">
        <v>228</v>
      </c>
      <c r="C121" s="17" t="s">
        <v>159</v>
      </c>
      <c r="D121" s="17">
        <v>2302180227</v>
      </c>
      <c r="E121" s="17">
        <v>3.66</v>
      </c>
      <c r="F121" s="17">
        <v>311</v>
      </c>
      <c r="G121" s="17">
        <v>79.78</v>
      </c>
      <c r="H121" s="17" t="s">
        <v>4</v>
      </c>
      <c r="I121" t="str">
        <f>VLOOKUP(C121,Kemenkeu!C:I,7,FALSE)</f>
        <v>Rendah</v>
      </c>
      <c r="J121" s="2" t="s">
        <v>295</v>
      </c>
    </row>
    <row r="122" spans="1:10" x14ac:dyDescent="0.2">
      <c r="J122" s="2" t="s">
        <v>295</v>
      </c>
    </row>
  </sheetData>
  <autoFilter ref="A3:J122" xr:uid="{00000000-0009-0000-0000-000005000000}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3"/>
  <sheetViews>
    <sheetView topLeftCell="B1" workbookViewId="0">
      <selection activeCell="M5" sqref="M5"/>
    </sheetView>
  </sheetViews>
  <sheetFormatPr defaultRowHeight="12.75" x14ac:dyDescent="0.2"/>
  <cols>
    <col min="2" max="2" width="10.42578125" bestFit="1" customWidth="1"/>
    <col min="3" max="3" width="4.5703125" customWidth="1"/>
    <col min="4" max="4" width="37.42578125" bestFit="1" customWidth="1"/>
    <col min="5" max="5" width="11" bestFit="1" customWidth="1"/>
    <col min="6" max="6" width="4.5703125" bestFit="1" customWidth="1"/>
    <col min="7" max="7" width="4.85546875" bestFit="1" customWidth="1"/>
    <col min="8" max="8" width="10.42578125" bestFit="1" customWidth="1"/>
    <col min="9" max="9" width="33.140625" bestFit="1" customWidth="1"/>
    <col min="10" max="10" width="8.140625" bestFit="1" customWidth="1"/>
    <col min="11" max="11" width="11.85546875" bestFit="1" customWidth="1"/>
    <col min="12" max="12" width="9.85546875" customWidth="1"/>
    <col min="13" max="13" width="33.140625" bestFit="1" customWidth="1"/>
    <col min="14" max="14" width="14.7109375" bestFit="1" customWidth="1"/>
  </cols>
  <sheetData>
    <row r="1" spans="1:14" x14ac:dyDescent="0.2">
      <c r="B1" s="6"/>
      <c r="C1" s="1" t="s">
        <v>7</v>
      </c>
      <c r="J1">
        <v>17</v>
      </c>
      <c r="L1" s="2"/>
    </row>
    <row r="2" spans="1:14" x14ac:dyDescent="0.2">
      <c r="B2" s="6"/>
      <c r="C2" s="1" t="s">
        <v>13</v>
      </c>
      <c r="J2">
        <v>18</v>
      </c>
      <c r="L2" s="2"/>
    </row>
    <row r="3" spans="1:14" x14ac:dyDescent="0.2">
      <c r="B3" s="6"/>
      <c r="C3" s="5"/>
    </row>
    <row r="4" spans="1:14" x14ac:dyDescent="0.2">
      <c r="A4" s="23" t="s">
        <v>298</v>
      </c>
      <c r="B4" s="23" t="s">
        <v>299</v>
      </c>
      <c r="C4" s="12" t="s">
        <v>267</v>
      </c>
      <c r="D4" s="13" t="s">
        <v>261</v>
      </c>
      <c r="E4" s="13" t="s">
        <v>260</v>
      </c>
      <c r="F4" s="13" t="s">
        <v>264</v>
      </c>
      <c r="G4" s="13" t="s">
        <v>265</v>
      </c>
      <c r="H4" s="13" t="s">
        <v>266</v>
      </c>
      <c r="I4" s="13" t="s">
        <v>292</v>
      </c>
      <c r="J4" s="13" t="s">
        <v>268</v>
      </c>
      <c r="K4" s="13" t="s">
        <v>293</v>
      </c>
      <c r="L4" s="13" t="s">
        <v>294</v>
      </c>
      <c r="M4" s="13" t="s">
        <v>301</v>
      </c>
      <c r="N4" s="13" t="s">
        <v>300</v>
      </c>
    </row>
    <row r="5" spans="1:14" x14ac:dyDescent="0.2">
      <c r="A5" s="44">
        <v>1</v>
      </c>
      <c r="B5" s="44">
        <v>1</v>
      </c>
      <c r="C5" s="45">
        <v>5</v>
      </c>
      <c r="D5" s="46" t="s">
        <v>215</v>
      </c>
      <c r="E5" s="46">
        <v>2302180015</v>
      </c>
      <c r="F5" s="47">
        <v>3.79</v>
      </c>
      <c r="G5" s="46">
        <v>428</v>
      </c>
      <c r="H5" s="47">
        <v>91.09</v>
      </c>
      <c r="I5" s="46" t="s">
        <v>7</v>
      </c>
      <c r="J5" s="2" t="s">
        <v>0</v>
      </c>
      <c r="K5" t="e">
        <f>VLOOKUP(D5,Kemenkeu!C:I,7,FALSE)</f>
        <v>#N/A</v>
      </c>
      <c r="L5" t="e">
        <f>VLOOKUP(D5,BPKP!C:J,8,FALSE)</f>
        <v>#N/A</v>
      </c>
      <c r="M5" s="2" t="s">
        <v>295</v>
      </c>
      <c r="N5" s="2" t="s">
        <v>295</v>
      </c>
    </row>
    <row r="6" spans="1:14" x14ac:dyDescent="0.2">
      <c r="A6" s="44">
        <v>2</v>
      </c>
      <c r="B6" s="44">
        <v>1</v>
      </c>
      <c r="C6" s="45">
        <v>42</v>
      </c>
      <c r="D6" s="46" t="s">
        <v>25</v>
      </c>
      <c r="E6" s="46">
        <v>2302180191</v>
      </c>
      <c r="F6" s="47">
        <v>3.7199999999999998</v>
      </c>
      <c r="G6" s="46">
        <v>403</v>
      </c>
      <c r="H6" s="47">
        <v>88.04</v>
      </c>
      <c r="I6" s="46" t="s">
        <v>7</v>
      </c>
      <c r="J6" s="2" t="s">
        <v>0</v>
      </c>
      <c r="K6" t="str">
        <f>VLOOKUP(D6,Kemenkeu!C:I,7,FALSE)</f>
        <v>Rendah</v>
      </c>
      <c r="L6" t="e">
        <f>VLOOKUP(D6,BPKP!C:J,8,FALSE)</f>
        <v>#N/A</v>
      </c>
      <c r="M6" s="2" t="s">
        <v>295</v>
      </c>
      <c r="N6" s="2" t="s">
        <v>295</v>
      </c>
    </row>
    <row r="7" spans="1:14" x14ac:dyDescent="0.2">
      <c r="A7" s="44">
        <v>3</v>
      </c>
      <c r="B7" s="44">
        <v>1</v>
      </c>
      <c r="C7" s="45">
        <v>52</v>
      </c>
      <c r="D7" s="46" t="s">
        <v>161</v>
      </c>
      <c r="E7" s="46">
        <v>2302180044</v>
      </c>
      <c r="F7" s="47">
        <v>3.66</v>
      </c>
      <c r="G7" s="46">
        <v>410</v>
      </c>
      <c r="H7" s="47">
        <v>87.7</v>
      </c>
      <c r="I7" s="46" t="s">
        <v>7</v>
      </c>
      <c r="J7" s="2" t="s">
        <v>0</v>
      </c>
      <c r="K7" t="e">
        <f>VLOOKUP(D7,Kemenkeu!C:I,7,FALSE)</f>
        <v>#N/A</v>
      </c>
      <c r="L7" t="e">
        <f>VLOOKUP(D7,BPKP!C:J,8,FALSE)</f>
        <v>#N/A</v>
      </c>
      <c r="M7" s="2" t="s">
        <v>295</v>
      </c>
      <c r="N7" s="2" t="s">
        <v>295</v>
      </c>
    </row>
    <row r="8" spans="1:14" x14ac:dyDescent="0.2">
      <c r="A8" s="44">
        <v>4</v>
      </c>
      <c r="C8" s="45">
        <v>73</v>
      </c>
      <c r="D8" s="46" t="s">
        <v>62</v>
      </c>
      <c r="E8" s="46">
        <v>2302180172</v>
      </c>
      <c r="F8" s="47">
        <v>3.8</v>
      </c>
      <c r="G8" s="46">
        <v>374</v>
      </c>
      <c r="H8" s="47">
        <v>86.92</v>
      </c>
      <c r="I8" s="46" t="s">
        <v>7</v>
      </c>
      <c r="J8" s="2" t="s">
        <v>0</v>
      </c>
      <c r="K8" t="str">
        <f>VLOOKUP(D8,Kemenkeu!C:I,7,FALSE)</f>
        <v>Rendah</v>
      </c>
      <c r="L8" t="e">
        <f>VLOOKUP(D8,BPKP!C:J,8,FALSE)</f>
        <v>#N/A</v>
      </c>
      <c r="M8" s="2" t="s">
        <v>295</v>
      </c>
      <c r="N8" s="2" t="s">
        <v>295</v>
      </c>
    </row>
    <row r="9" spans="1:14" x14ac:dyDescent="0.2">
      <c r="A9" s="44"/>
      <c r="C9" s="48">
        <v>79</v>
      </c>
      <c r="D9" s="49" t="s">
        <v>131</v>
      </c>
      <c r="E9" s="49">
        <v>2302180056</v>
      </c>
      <c r="F9" s="50">
        <v>3.76</v>
      </c>
      <c r="G9" s="49">
        <v>379</v>
      </c>
      <c r="H9" s="50">
        <v>86.72</v>
      </c>
      <c r="I9" s="49" t="s">
        <v>7</v>
      </c>
      <c r="J9" s="2" t="s">
        <v>0</v>
      </c>
      <c r="K9" t="e">
        <f>VLOOKUP(D9,Kemenkeu!C:I,7,FALSE)</f>
        <v>#N/A</v>
      </c>
      <c r="L9" t="str">
        <f>VLOOKUP(D9,BPKP!C:J,8,FALSE)</f>
        <v>Tinggi</v>
      </c>
      <c r="M9" s="2" t="s">
        <v>297</v>
      </c>
    </row>
    <row r="10" spans="1:14" x14ac:dyDescent="0.2">
      <c r="A10" s="44">
        <v>5</v>
      </c>
      <c r="C10" s="51">
        <v>96</v>
      </c>
      <c r="D10" s="52" t="s">
        <v>231</v>
      </c>
      <c r="E10" s="52">
        <v>2302180087</v>
      </c>
      <c r="F10" s="53">
        <v>3.7</v>
      </c>
      <c r="G10" s="52">
        <v>385</v>
      </c>
      <c r="H10" s="53">
        <v>86.3</v>
      </c>
      <c r="I10" s="52" t="s">
        <v>7</v>
      </c>
      <c r="J10" s="2" t="s">
        <v>0</v>
      </c>
      <c r="K10" t="e">
        <f>VLOOKUP(D10,Kemenkeu!C:I,7,FALSE)</f>
        <v>#N/A</v>
      </c>
      <c r="L10" t="e">
        <f>VLOOKUP(D10,BPKP!C:J,8,FALSE)</f>
        <v>#N/A</v>
      </c>
      <c r="M10" s="2" t="s">
        <v>295</v>
      </c>
      <c r="N10" s="2" t="s">
        <v>295</v>
      </c>
    </row>
    <row r="11" spans="1:14" x14ac:dyDescent="0.2">
      <c r="A11" s="44">
        <v>6</v>
      </c>
      <c r="C11" s="51">
        <v>119</v>
      </c>
      <c r="D11" s="52" t="s">
        <v>256</v>
      </c>
      <c r="E11" s="52">
        <v>2302180161</v>
      </c>
      <c r="F11" s="53">
        <v>3.64</v>
      </c>
      <c r="G11" s="52">
        <v>389</v>
      </c>
      <c r="H11" s="53">
        <v>85.72</v>
      </c>
      <c r="I11" s="52" t="s">
        <v>7</v>
      </c>
      <c r="J11" s="2" t="s">
        <v>0</v>
      </c>
      <c r="K11" t="e">
        <f>VLOOKUP(D11,Kemenkeu!C:I,7,FALSE)</f>
        <v>#N/A</v>
      </c>
      <c r="L11" t="e">
        <f>VLOOKUP(D11,BPKP!C:J,8,FALSE)</f>
        <v>#N/A</v>
      </c>
      <c r="M11" s="2" t="s">
        <v>295</v>
      </c>
      <c r="N11" s="2" t="s">
        <v>295</v>
      </c>
    </row>
    <row r="12" spans="1:14" x14ac:dyDescent="0.2">
      <c r="A12" s="44">
        <v>7</v>
      </c>
      <c r="C12" s="51">
        <v>127</v>
      </c>
      <c r="D12" s="52" t="s">
        <v>84</v>
      </c>
      <c r="E12" s="52">
        <v>2302180022</v>
      </c>
      <c r="F12" s="53">
        <v>3.69</v>
      </c>
      <c r="G12" s="52">
        <v>376</v>
      </c>
      <c r="H12" s="53">
        <v>85.43</v>
      </c>
      <c r="I12" s="52" t="s">
        <v>7</v>
      </c>
      <c r="J12" s="2" t="s">
        <v>0</v>
      </c>
      <c r="K12" t="str">
        <f>VLOOKUP(D12,Kemenkeu!C:I,7,FALSE)</f>
        <v>Rendah</v>
      </c>
      <c r="L12" t="e">
        <f>VLOOKUP(D12,BPKP!C:J,8,FALSE)</f>
        <v>#N/A</v>
      </c>
      <c r="M12" s="2" t="s">
        <v>295</v>
      </c>
      <c r="N12" s="2" t="s">
        <v>296</v>
      </c>
    </row>
    <row r="13" spans="1:14" x14ac:dyDescent="0.2">
      <c r="A13" s="44">
        <v>8</v>
      </c>
      <c r="C13" s="51">
        <v>155</v>
      </c>
      <c r="D13" s="52" t="s">
        <v>57</v>
      </c>
      <c r="E13" s="52">
        <v>2302180233</v>
      </c>
      <c r="F13" s="53">
        <v>3.7199999999999998</v>
      </c>
      <c r="G13" s="52">
        <v>357</v>
      </c>
      <c r="H13" s="53">
        <v>84.36</v>
      </c>
      <c r="I13" s="52" t="s">
        <v>7</v>
      </c>
      <c r="J13" s="2" t="s">
        <v>0</v>
      </c>
      <c r="K13" t="str">
        <f>VLOOKUP(D13,Kemenkeu!C:I,7,FALSE)</f>
        <v>Rendah</v>
      </c>
      <c r="L13" t="e">
        <f>VLOOKUP(D13,BPKP!C:J,8,FALSE)</f>
        <v>#N/A</v>
      </c>
      <c r="M13" s="2" t="s">
        <v>295</v>
      </c>
      <c r="N13" s="2" t="s">
        <v>296</v>
      </c>
    </row>
    <row r="14" spans="1:14" x14ac:dyDescent="0.2">
      <c r="A14" s="44">
        <v>9</v>
      </c>
      <c r="C14" s="51">
        <v>185</v>
      </c>
      <c r="D14" s="52" t="s">
        <v>249</v>
      </c>
      <c r="E14" s="52">
        <v>2302180064</v>
      </c>
      <c r="F14" s="53">
        <v>3.57</v>
      </c>
      <c r="G14" s="52">
        <v>371</v>
      </c>
      <c r="H14" s="53">
        <v>83.23</v>
      </c>
      <c r="I14" s="52" t="s">
        <v>7</v>
      </c>
      <c r="J14" s="2" t="s">
        <v>0</v>
      </c>
      <c r="K14" t="e">
        <f>VLOOKUP(D14,Kemenkeu!C:I,7,FALSE)</f>
        <v>#N/A</v>
      </c>
      <c r="L14" t="e">
        <f>VLOOKUP(D14,BPKP!C:J,8,FALSE)</f>
        <v>#N/A</v>
      </c>
      <c r="M14" s="2" t="s">
        <v>295</v>
      </c>
      <c r="N14" s="2" t="s">
        <v>296</v>
      </c>
    </row>
    <row r="15" spans="1:14" x14ac:dyDescent="0.2">
      <c r="A15" s="44">
        <v>10</v>
      </c>
      <c r="C15" s="51">
        <v>187</v>
      </c>
      <c r="D15" s="52" t="s">
        <v>74</v>
      </c>
      <c r="E15" s="52">
        <v>2302180136</v>
      </c>
      <c r="F15" s="53">
        <v>3.5</v>
      </c>
      <c r="G15" s="52">
        <v>383</v>
      </c>
      <c r="H15" s="53">
        <v>83.14</v>
      </c>
      <c r="I15" s="52" t="s">
        <v>7</v>
      </c>
      <c r="J15" s="2" t="s">
        <v>0</v>
      </c>
      <c r="K15" t="e">
        <f>VLOOKUP(D15,Kemenkeu!C:I,7,FALSE)</f>
        <v>#N/A</v>
      </c>
      <c r="L15" t="e">
        <f>VLOOKUP(D15,BPKP!C:J,8,FALSE)</f>
        <v>#N/A</v>
      </c>
      <c r="M15" s="2" t="s">
        <v>295</v>
      </c>
      <c r="N15" s="2" t="s">
        <v>296</v>
      </c>
    </row>
    <row r="16" spans="1:14" x14ac:dyDescent="0.2">
      <c r="A16" s="44">
        <v>11</v>
      </c>
      <c r="C16" s="51">
        <v>197</v>
      </c>
      <c r="D16" s="52" t="s">
        <v>208</v>
      </c>
      <c r="E16" s="52">
        <v>2302180220</v>
      </c>
      <c r="F16" s="53">
        <v>3.59</v>
      </c>
      <c r="G16" s="52">
        <v>362</v>
      </c>
      <c r="H16" s="53">
        <v>82.81</v>
      </c>
      <c r="I16" s="52" t="s">
        <v>7</v>
      </c>
      <c r="J16" s="2" t="s">
        <v>0</v>
      </c>
      <c r="K16" t="e">
        <f>VLOOKUP(D16,Kemenkeu!C:I,7,FALSE)</f>
        <v>#N/A</v>
      </c>
      <c r="L16" t="e">
        <f>VLOOKUP(D16,BPKP!C:J,8,FALSE)</f>
        <v>#N/A</v>
      </c>
      <c r="M16" s="2" t="s">
        <v>295</v>
      </c>
      <c r="N16" s="2" t="s">
        <v>296</v>
      </c>
    </row>
    <row r="17" spans="1:14" x14ac:dyDescent="0.2">
      <c r="A17" s="44">
        <v>12</v>
      </c>
      <c r="C17" s="51">
        <v>198</v>
      </c>
      <c r="D17" s="52" t="s">
        <v>42</v>
      </c>
      <c r="E17" s="52">
        <v>2302180011</v>
      </c>
      <c r="F17" s="53">
        <v>3.52</v>
      </c>
      <c r="G17" s="52">
        <v>375</v>
      </c>
      <c r="H17" s="53">
        <v>82.8</v>
      </c>
      <c r="I17" s="52" t="s">
        <v>7</v>
      </c>
      <c r="J17" s="2" t="s">
        <v>0</v>
      </c>
      <c r="K17" t="e">
        <f>VLOOKUP(D17,Kemenkeu!C:I,7,FALSE)</f>
        <v>#N/A</v>
      </c>
      <c r="L17" t="e">
        <f>VLOOKUP(D17,BPKP!C:J,8,FALSE)</f>
        <v>#N/A</v>
      </c>
      <c r="M17" s="2" t="s">
        <v>295</v>
      </c>
      <c r="N17" s="2" t="s">
        <v>296</v>
      </c>
    </row>
    <row r="18" spans="1:14" x14ac:dyDescent="0.2">
      <c r="A18" s="44"/>
      <c r="C18" s="48">
        <v>199</v>
      </c>
      <c r="D18" s="49" t="s">
        <v>176</v>
      </c>
      <c r="E18" s="49">
        <v>2302180079</v>
      </c>
      <c r="F18" s="50">
        <v>3.6</v>
      </c>
      <c r="G18" s="49">
        <v>360</v>
      </c>
      <c r="H18" s="50">
        <v>82.8</v>
      </c>
      <c r="I18" s="49" t="s">
        <v>7</v>
      </c>
      <c r="J18" s="2" t="s">
        <v>0</v>
      </c>
      <c r="K18" t="e">
        <f>VLOOKUP(D18,Kemenkeu!C:I,7,FALSE)</f>
        <v>#N/A</v>
      </c>
      <c r="L18" t="str">
        <f>VLOOKUP(D18,BPKP!C:J,8,FALSE)</f>
        <v>Tinggi</v>
      </c>
      <c r="M18" s="2" t="s">
        <v>297</v>
      </c>
    </row>
    <row r="19" spans="1:14" x14ac:dyDescent="0.2">
      <c r="A19" s="44">
        <v>13</v>
      </c>
      <c r="C19" s="51">
        <v>203</v>
      </c>
      <c r="D19" s="52" t="s">
        <v>182</v>
      </c>
      <c r="E19" s="52">
        <v>2302180001</v>
      </c>
      <c r="F19" s="53">
        <v>3.54</v>
      </c>
      <c r="G19" s="52">
        <v>368</v>
      </c>
      <c r="H19" s="53">
        <v>82.54</v>
      </c>
      <c r="I19" s="52" t="s">
        <v>7</v>
      </c>
      <c r="J19" s="2" t="s">
        <v>0</v>
      </c>
      <c r="K19" t="e">
        <f>VLOOKUP(D19,Kemenkeu!C:I,7,FALSE)</f>
        <v>#N/A</v>
      </c>
      <c r="L19" t="e">
        <f>VLOOKUP(D19,BPKP!C:J,8,FALSE)</f>
        <v>#N/A</v>
      </c>
      <c r="M19" s="2" t="s">
        <v>295</v>
      </c>
      <c r="N19" s="2" t="s">
        <v>296</v>
      </c>
    </row>
    <row r="20" spans="1:14" x14ac:dyDescent="0.2">
      <c r="A20" s="44">
        <v>14</v>
      </c>
      <c r="C20" s="51">
        <v>211</v>
      </c>
      <c r="D20" s="52" t="s">
        <v>51</v>
      </c>
      <c r="E20" s="52">
        <v>2302180070</v>
      </c>
      <c r="F20" s="53">
        <v>3.61</v>
      </c>
      <c r="G20" s="52">
        <v>345</v>
      </c>
      <c r="H20" s="53">
        <v>81.75</v>
      </c>
      <c r="I20" s="52" t="s">
        <v>7</v>
      </c>
      <c r="J20" s="2" t="s">
        <v>0</v>
      </c>
      <c r="K20" t="e">
        <f>VLOOKUP(D20,Kemenkeu!C:I,7,FALSE)</f>
        <v>#N/A</v>
      </c>
      <c r="L20" t="e">
        <f>VLOOKUP(D20,BPKP!C:J,8,FALSE)</f>
        <v>#N/A</v>
      </c>
      <c r="M20" s="2" t="s">
        <v>295</v>
      </c>
      <c r="N20" s="2" t="s">
        <v>296</v>
      </c>
    </row>
    <row r="21" spans="1:14" x14ac:dyDescent="0.2">
      <c r="A21" s="44">
        <v>15</v>
      </c>
      <c r="C21" s="51">
        <v>227</v>
      </c>
      <c r="D21" s="52" t="s">
        <v>125</v>
      </c>
      <c r="E21" s="52">
        <v>2302180207</v>
      </c>
      <c r="F21" s="53">
        <v>3.57</v>
      </c>
      <c r="G21" s="52">
        <v>332</v>
      </c>
      <c r="H21" s="53">
        <v>80.11</v>
      </c>
      <c r="I21" s="52" t="s">
        <v>7</v>
      </c>
      <c r="J21" s="2" t="s">
        <v>0</v>
      </c>
      <c r="K21" t="e">
        <f>VLOOKUP(D21,Kemenkeu!C:I,7,FALSE)</f>
        <v>#N/A</v>
      </c>
      <c r="L21" t="e">
        <f>VLOOKUP(D21,BPKP!C:J,8,FALSE)</f>
        <v>#N/A</v>
      </c>
      <c r="M21" s="2" t="s">
        <v>295</v>
      </c>
      <c r="N21" s="2" t="s">
        <v>296</v>
      </c>
    </row>
    <row r="22" spans="1:14" x14ac:dyDescent="0.2">
      <c r="A22" s="44">
        <v>16</v>
      </c>
      <c r="C22" s="51">
        <v>229</v>
      </c>
      <c r="D22" s="52" t="s">
        <v>183</v>
      </c>
      <c r="E22" s="52">
        <v>2302180052</v>
      </c>
      <c r="F22" s="53">
        <v>3.43</v>
      </c>
      <c r="G22" s="52">
        <v>353</v>
      </c>
      <c r="H22" s="53">
        <v>79.69</v>
      </c>
      <c r="I22" s="52" t="s">
        <v>7</v>
      </c>
      <c r="J22" s="2" t="s">
        <v>0</v>
      </c>
      <c r="K22" t="e">
        <f>VLOOKUP(D22,Kemenkeu!C:I,7,FALSE)</f>
        <v>#N/A</v>
      </c>
      <c r="L22" t="e">
        <f>VLOOKUP(D22,BPKP!C:J,8,FALSE)</f>
        <v>#N/A</v>
      </c>
      <c r="M22" s="2" t="s">
        <v>295</v>
      </c>
      <c r="N22" s="2" t="s">
        <v>296</v>
      </c>
    </row>
    <row r="23" spans="1:14" x14ac:dyDescent="0.2">
      <c r="A23" s="44"/>
      <c r="C23" s="48">
        <v>2</v>
      </c>
      <c r="D23" s="49" t="s">
        <v>29</v>
      </c>
      <c r="E23" s="49">
        <v>2302180049</v>
      </c>
      <c r="F23" s="50">
        <v>3.96</v>
      </c>
      <c r="G23" s="49">
        <v>406</v>
      </c>
      <c r="H23" s="50">
        <v>91.88</v>
      </c>
      <c r="I23" s="49" t="s">
        <v>7</v>
      </c>
      <c r="J23" s="2" t="s">
        <v>2</v>
      </c>
      <c r="K23" t="str">
        <f>VLOOKUP(D23,Kemenkeu!C:I,7,FALSE)</f>
        <v>Tinggi</v>
      </c>
      <c r="L23" t="e">
        <f>VLOOKUP(D23,BPKP!C:J,8,FALSE)</f>
        <v>#N/A</v>
      </c>
      <c r="M23" s="2" t="s">
        <v>297</v>
      </c>
    </row>
    <row r="24" spans="1:14" x14ac:dyDescent="0.2">
      <c r="A24" s="44"/>
      <c r="C24" s="48">
        <v>8</v>
      </c>
      <c r="D24" s="49" t="s">
        <v>31</v>
      </c>
      <c r="E24" s="49">
        <v>2302180182</v>
      </c>
      <c r="F24" s="50">
        <v>3.86</v>
      </c>
      <c r="G24" s="49">
        <v>407</v>
      </c>
      <c r="H24" s="50">
        <v>90.46</v>
      </c>
      <c r="I24" s="49" t="s">
        <v>7</v>
      </c>
      <c r="J24" s="2" t="s">
        <v>2</v>
      </c>
      <c r="K24" t="str">
        <f>VLOOKUP(D24,Kemenkeu!C:I,7,FALSE)</f>
        <v>Tinggi</v>
      </c>
      <c r="L24" t="e">
        <f>VLOOKUP(D24,BPKP!C:J,8,FALSE)</f>
        <v>#N/A</v>
      </c>
      <c r="M24" s="2" t="s">
        <v>297</v>
      </c>
    </row>
    <row r="25" spans="1:14" x14ac:dyDescent="0.2">
      <c r="A25" s="44"/>
      <c r="C25" s="48">
        <v>13</v>
      </c>
      <c r="D25" s="49" t="s">
        <v>127</v>
      </c>
      <c r="E25" s="49">
        <v>2302180194</v>
      </c>
      <c r="F25" s="50">
        <v>3.87</v>
      </c>
      <c r="G25" s="49">
        <v>397</v>
      </c>
      <c r="H25" s="50">
        <v>89.81</v>
      </c>
      <c r="I25" s="49" t="s">
        <v>7</v>
      </c>
      <c r="J25" s="2" t="s">
        <v>2</v>
      </c>
      <c r="K25" t="str">
        <f>VLOOKUP(D25,Kemenkeu!C:I,7,FALSE)</f>
        <v>Tinggi</v>
      </c>
      <c r="L25" t="e">
        <f>VLOOKUP(D25,BPKP!C:J,8,FALSE)</f>
        <v>#N/A</v>
      </c>
      <c r="M25" s="2" t="s">
        <v>297</v>
      </c>
    </row>
    <row r="26" spans="1:14" x14ac:dyDescent="0.2">
      <c r="A26" s="44"/>
      <c r="C26" s="48">
        <v>14</v>
      </c>
      <c r="D26" s="49" t="s">
        <v>109</v>
      </c>
      <c r="E26" s="49">
        <v>2302180098</v>
      </c>
      <c r="F26" s="50">
        <v>3.81</v>
      </c>
      <c r="G26" s="49">
        <v>407</v>
      </c>
      <c r="H26" s="50">
        <v>89.71</v>
      </c>
      <c r="I26" s="49" t="s">
        <v>7</v>
      </c>
      <c r="J26" s="2" t="s">
        <v>2</v>
      </c>
      <c r="K26" t="str">
        <f>VLOOKUP(D26,Kemenkeu!C:I,7,FALSE)</f>
        <v>Tinggi</v>
      </c>
      <c r="L26" t="e">
        <f>VLOOKUP(D26,BPKP!C:J,8,FALSE)</f>
        <v>#N/A</v>
      </c>
      <c r="M26" s="2" t="s">
        <v>297</v>
      </c>
    </row>
    <row r="27" spans="1:14" x14ac:dyDescent="0.2">
      <c r="A27" s="44"/>
      <c r="C27" s="48">
        <v>16</v>
      </c>
      <c r="D27" s="49" t="s">
        <v>153</v>
      </c>
      <c r="E27" s="49">
        <v>2302180153</v>
      </c>
      <c r="F27" s="50">
        <v>3.7800000000000002</v>
      </c>
      <c r="G27" s="49">
        <v>411</v>
      </c>
      <c r="H27" s="50">
        <v>89.58</v>
      </c>
      <c r="I27" s="49" t="s">
        <v>7</v>
      </c>
      <c r="J27" s="2" t="s">
        <v>2</v>
      </c>
      <c r="K27" t="str">
        <f>VLOOKUP(D27,Kemenkeu!C:I,7,FALSE)</f>
        <v>Tinggi</v>
      </c>
      <c r="L27" t="e">
        <f>VLOOKUP(D27,BPKP!C:J,8,FALSE)</f>
        <v>#N/A</v>
      </c>
      <c r="M27" s="2" t="s">
        <v>297</v>
      </c>
    </row>
    <row r="28" spans="1:14" x14ac:dyDescent="0.2">
      <c r="A28" s="44"/>
      <c r="C28" s="48">
        <v>18</v>
      </c>
      <c r="D28" s="49" t="s">
        <v>70</v>
      </c>
      <c r="E28" s="49">
        <v>2302180224</v>
      </c>
      <c r="F28" s="50">
        <v>3.76</v>
      </c>
      <c r="G28" s="49">
        <v>412</v>
      </c>
      <c r="H28" s="50">
        <v>89.36</v>
      </c>
      <c r="I28" s="49" t="s">
        <v>7</v>
      </c>
      <c r="J28" s="2" t="s">
        <v>2</v>
      </c>
      <c r="K28" t="str">
        <f>VLOOKUP(D28,Kemenkeu!C:I,7,FALSE)</f>
        <v>Tinggi</v>
      </c>
      <c r="L28" t="e">
        <f>VLOOKUP(D28,BPKP!C:J,8,FALSE)</f>
        <v>#N/A</v>
      </c>
      <c r="M28" s="2" t="s">
        <v>297</v>
      </c>
    </row>
    <row r="29" spans="1:14" x14ac:dyDescent="0.2">
      <c r="A29" s="44"/>
      <c r="C29" s="48">
        <v>21</v>
      </c>
      <c r="D29" s="49" t="s">
        <v>243</v>
      </c>
      <c r="E29" s="49">
        <v>2302180067</v>
      </c>
      <c r="F29" s="50">
        <v>3.81</v>
      </c>
      <c r="G29" s="49">
        <v>401</v>
      </c>
      <c r="H29" s="50">
        <v>89.23</v>
      </c>
      <c r="I29" s="49" t="s">
        <v>7</v>
      </c>
      <c r="J29" s="2" t="s">
        <v>2</v>
      </c>
      <c r="K29" t="str">
        <f>VLOOKUP(D29,Kemenkeu!C:I,7,FALSE)</f>
        <v>Tinggi</v>
      </c>
      <c r="L29" t="e">
        <f>VLOOKUP(D29,BPKP!C:J,8,FALSE)</f>
        <v>#N/A</v>
      </c>
      <c r="M29" s="2" t="s">
        <v>297</v>
      </c>
    </row>
    <row r="30" spans="1:14" x14ac:dyDescent="0.2">
      <c r="A30" s="44"/>
      <c r="C30" s="48">
        <v>23</v>
      </c>
      <c r="D30" s="49" t="s">
        <v>220</v>
      </c>
      <c r="E30" s="49">
        <v>2302180176</v>
      </c>
      <c r="F30" s="50">
        <v>3.92</v>
      </c>
      <c r="G30" s="49">
        <v>379</v>
      </c>
      <c r="H30" s="50">
        <v>89.12</v>
      </c>
      <c r="I30" s="49" t="s">
        <v>7</v>
      </c>
      <c r="J30" s="2" t="s">
        <v>2</v>
      </c>
      <c r="K30" t="str">
        <f>VLOOKUP(D30,Kemenkeu!C:I,7,FALSE)</f>
        <v>Tinggi</v>
      </c>
      <c r="L30" t="e">
        <f>VLOOKUP(D30,BPKP!C:J,8,FALSE)</f>
        <v>#N/A</v>
      </c>
      <c r="M30" s="2" t="s">
        <v>297</v>
      </c>
    </row>
    <row r="31" spans="1:14" x14ac:dyDescent="0.2">
      <c r="A31" s="44"/>
      <c r="C31" s="48">
        <v>25</v>
      </c>
      <c r="D31" s="49" t="s">
        <v>134</v>
      </c>
      <c r="E31" s="49">
        <v>2302180023</v>
      </c>
      <c r="F31" s="50">
        <v>3.87</v>
      </c>
      <c r="G31" s="49">
        <v>387</v>
      </c>
      <c r="H31" s="50">
        <v>89.01</v>
      </c>
      <c r="I31" s="49" t="s">
        <v>7</v>
      </c>
      <c r="J31" s="2" t="s">
        <v>2</v>
      </c>
      <c r="K31" t="str">
        <f>VLOOKUP(D31,Kemenkeu!C:I,7,FALSE)</f>
        <v>Tinggi</v>
      </c>
      <c r="L31" t="e">
        <f>VLOOKUP(D31,BPKP!C:J,8,FALSE)</f>
        <v>#N/A</v>
      </c>
      <c r="M31" s="2" t="s">
        <v>297</v>
      </c>
    </row>
    <row r="32" spans="1:14" x14ac:dyDescent="0.2">
      <c r="A32" s="44"/>
      <c r="C32" s="48">
        <v>26</v>
      </c>
      <c r="D32" s="49" t="s">
        <v>248</v>
      </c>
      <c r="E32" s="49">
        <v>2302180108</v>
      </c>
      <c r="F32" s="50">
        <v>3.91</v>
      </c>
      <c r="G32" s="49">
        <v>379</v>
      </c>
      <c r="H32" s="50">
        <v>88.97</v>
      </c>
      <c r="I32" s="49" t="s">
        <v>7</v>
      </c>
      <c r="J32" s="2" t="s">
        <v>2</v>
      </c>
      <c r="K32" t="str">
        <f>VLOOKUP(D32,Kemenkeu!C:I,7,FALSE)</f>
        <v>Tinggi</v>
      </c>
      <c r="L32" t="e">
        <f>VLOOKUP(D32,BPKP!C:J,8,FALSE)</f>
        <v>#N/A</v>
      </c>
      <c r="M32" s="2" t="s">
        <v>297</v>
      </c>
    </row>
    <row r="33" spans="1:13" x14ac:dyDescent="0.2">
      <c r="A33" s="44"/>
      <c r="C33" s="48">
        <v>27</v>
      </c>
      <c r="D33" s="49" t="s">
        <v>33</v>
      </c>
      <c r="E33" s="49">
        <v>2302180173</v>
      </c>
      <c r="F33" s="50">
        <v>3.8</v>
      </c>
      <c r="G33" s="49">
        <v>397</v>
      </c>
      <c r="H33" s="50">
        <v>88.76</v>
      </c>
      <c r="I33" s="49" t="s">
        <v>7</v>
      </c>
      <c r="J33" s="2" t="s">
        <v>2</v>
      </c>
      <c r="K33" t="str">
        <f>VLOOKUP(D33,Kemenkeu!C:I,7,FALSE)</f>
        <v>Tinggi</v>
      </c>
      <c r="L33" t="e">
        <f>VLOOKUP(D33,BPKP!C:J,8,FALSE)</f>
        <v>#N/A</v>
      </c>
      <c r="M33" s="2" t="s">
        <v>297</v>
      </c>
    </row>
    <row r="34" spans="1:13" x14ac:dyDescent="0.2">
      <c r="A34" s="44"/>
      <c r="C34" s="48">
        <v>28</v>
      </c>
      <c r="D34" s="49" t="s">
        <v>20</v>
      </c>
      <c r="E34" s="49">
        <v>2302180045</v>
      </c>
      <c r="F34" s="50">
        <v>3.75</v>
      </c>
      <c r="G34" s="49">
        <v>406</v>
      </c>
      <c r="H34" s="50">
        <v>88.73</v>
      </c>
      <c r="I34" s="49" t="s">
        <v>7</v>
      </c>
      <c r="J34" s="2" t="s">
        <v>2</v>
      </c>
      <c r="K34" t="str">
        <f>VLOOKUP(D34,Kemenkeu!C:I,7,FALSE)</f>
        <v>Tinggi</v>
      </c>
      <c r="L34" t="e">
        <f>VLOOKUP(D34,BPKP!C:J,8,FALSE)</f>
        <v>#N/A</v>
      </c>
      <c r="M34" s="2" t="s">
        <v>297</v>
      </c>
    </row>
    <row r="35" spans="1:13" x14ac:dyDescent="0.2">
      <c r="A35" s="44"/>
      <c r="C35" s="48">
        <v>29</v>
      </c>
      <c r="D35" s="49" t="s">
        <v>44</v>
      </c>
      <c r="E35" s="49">
        <v>2302180205</v>
      </c>
      <c r="F35" s="50">
        <v>3.83</v>
      </c>
      <c r="G35" s="49">
        <v>390</v>
      </c>
      <c r="H35" s="50">
        <v>88.65</v>
      </c>
      <c r="I35" s="49" t="s">
        <v>7</v>
      </c>
      <c r="J35" s="2" t="s">
        <v>2</v>
      </c>
      <c r="K35" t="str">
        <f>VLOOKUP(D35,Kemenkeu!C:I,7,FALSE)</f>
        <v>Tinggi</v>
      </c>
      <c r="L35" t="e">
        <f>VLOOKUP(D35,BPKP!C:J,8,FALSE)</f>
        <v>#N/A</v>
      </c>
      <c r="M35" s="2" t="s">
        <v>297</v>
      </c>
    </row>
    <row r="36" spans="1:13" x14ac:dyDescent="0.2">
      <c r="A36" s="44"/>
      <c r="C36" s="48">
        <v>30</v>
      </c>
      <c r="D36" s="49" t="s">
        <v>204</v>
      </c>
      <c r="E36" s="49">
        <v>2302180100</v>
      </c>
      <c r="F36" s="50">
        <v>3.87</v>
      </c>
      <c r="G36" s="49">
        <v>381</v>
      </c>
      <c r="H36" s="50">
        <v>88.53</v>
      </c>
      <c r="I36" s="49" t="s">
        <v>7</v>
      </c>
      <c r="J36" s="2" t="s">
        <v>2</v>
      </c>
      <c r="K36" t="str">
        <f>VLOOKUP(D36,Kemenkeu!C:I,7,FALSE)</f>
        <v>Tinggi</v>
      </c>
      <c r="L36" t="str">
        <f>VLOOKUP(D36,BPKP!C:J,8,FALSE)</f>
        <v>Rendah</v>
      </c>
      <c r="M36" s="2" t="s">
        <v>297</v>
      </c>
    </row>
    <row r="37" spans="1:13" x14ac:dyDescent="0.2">
      <c r="A37" s="44"/>
      <c r="C37" s="48">
        <v>31</v>
      </c>
      <c r="D37" s="49" t="s">
        <v>144</v>
      </c>
      <c r="E37" s="49">
        <v>2302180080</v>
      </c>
      <c r="F37" s="50">
        <v>3.8</v>
      </c>
      <c r="G37" s="49">
        <v>394</v>
      </c>
      <c r="H37" s="50">
        <v>88.52</v>
      </c>
      <c r="I37" s="49" t="s">
        <v>7</v>
      </c>
      <c r="J37" s="2" t="s">
        <v>2</v>
      </c>
      <c r="K37" t="str">
        <f>VLOOKUP(D37,Kemenkeu!C:I,7,FALSE)</f>
        <v>Tinggi</v>
      </c>
      <c r="L37" t="e">
        <f>VLOOKUP(D37,BPKP!C:J,8,FALSE)</f>
        <v>#N/A</v>
      </c>
      <c r="M37" s="2" t="s">
        <v>297</v>
      </c>
    </row>
    <row r="38" spans="1:13" x14ac:dyDescent="0.2">
      <c r="A38" s="44"/>
      <c r="C38" s="48">
        <v>32</v>
      </c>
      <c r="D38" s="49" t="s">
        <v>150</v>
      </c>
      <c r="E38" s="49">
        <v>2302180132</v>
      </c>
      <c r="F38" s="50">
        <v>3.75</v>
      </c>
      <c r="G38" s="49">
        <v>403</v>
      </c>
      <c r="H38" s="50">
        <v>88.49</v>
      </c>
      <c r="I38" s="49" t="s">
        <v>7</v>
      </c>
      <c r="J38" s="2" t="s">
        <v>2</v>
      </c>
      <c r="K38" t="str">
        <f>VLOOKUP(D38,Kemenkeu!C:I,7,FALSE)</f>
        <v>Tinggi</v>
      </c>
      <c r="L38" t="e">
        <f>VLOOKUP(D38,BPKP!C:J,8,FALSE)</f>
        <v>#N/A</v>
      </c>
      <c r="M38" s="2" t="s">
        <v>297</v>
      </c>
    </row>
    <row r="39" spans="1:13" x14ac:dyDescent="0.2">
      <c r="A39" s="44"/>
      <c r="C39" s="48">
        <v>34</v>
      </c>
      <c r="D39" s="49" t="s">
        <v>47</v>
      </c>
      <c r="E39" s="49">
        <v>2302180217</v>
      </c>
      <c r="F39" s="50">
        <v>3.7199999999999998</v>
      </c>
      <c r="G39" s="49">
        <v>408</v>
      </c>
      <c r="H39" s="50">
        <v>88.44</v>
      </c>
      <c r="I39" s="49" t="s">
        <v>7</v>
      </c>
      <c r="J39" s="2" t="s">
        <v>2</v>
      </c>
      <c r="K39" t="str">
        <f>VLOOKUP(D39,Kemenkeu!C:I,7,FALSE)</f>
        <v>Tinggi</v>
      </c>
      <c r="L39" t="e">
        <f>VLOOKUP(D39,BPKP!C:J,8,FALSE)</f>
        <v>#N/A</v>
      </c>
      <c r="M39" s="2" t="s">
        <v>297</v>
      </c>
    </row>
    <row r="40" spans="1:13" x14ac:dyDescent="0.2">
      <c r="A40" s="44"/>
      <c r="C40" s="48">
        <v>35</v>
      </c>
      <c r="D40" s="49" t="s">
        <v>162</v>
      </c>
      <c r="E40" s="49">
        <v>2302180196</v>
      </c>
      <c r="F40" s="50">
        <v>3.82</v>
      </c>
      <c r="G40" s="49">
        <v>388</v>
      </c>
      <c r="H40" s="50">
        <v>88.34</v>
      </c>
      <c r="I40" s="49" t="s">
        <v>7</v>
      </c>
      <c r="J40" s="2" t="s">
        <v>2</v>
      </c>
      <c r="K40" t="str">
        <f>VLOOKUP(D40,Kemenkeu!C:I,7,FALSE)</f>
        <v>Tinggi</v>
      </c>
      <c r="L40" t="str">
        <f>VLOOKUP(D40,BPKP!C:J,8,FALSE)</f>
        <v>Rendah</v>
      </c>
      <c r="M40" s="2" t="s">
        <v>297</v>
      </c>
    </row>
    <row r="41" spans="1:13" x14ac:dyDescent="0.2">
      <c r="A41" s="44"/>
      <c r="C41" s="48">
        <v>40</v>
      </c>
      <c r="D41" s="49" t="s">
        <v>113</v>
      </c>
      <c r="E41" s="49">
        <v>2302180240</v>
      </c>
      <c r="F41" s="50">
        <v>3.69</v>
      </c>
      <c r="G41" s="49">
        <v>411</v>
      </c>
      <c r="H41" s="50">
        <v>88.23</v>
      </c>
      <c r="I41" s="49" t="s">
        <v>7</v>
      </c>
      <c r="J41" s="2" t="s">
        <v>2</v>
      </c>
      <c r="K41" t="str">
        <f>VLOOKUP(D41,Kemenkeu!C:I,7,FALSE)</f>
        <v>Tinggi</v>
      </c>
      <c r="L41" t="e">
        <f>VLOOKUP(D41,BPKP!C:J,8,FALSE)</f>
        <v>#N/A</v>
      </c>
      <c r="M41" s="2" t="s">
        <v>297</v>
      </c>
    </row>
    <row r="42" spans="1:13" x14ac:dyDescent="0.2">
      <c r="A42" s="44"/>
      <c r="C42" s="48">
        <v>53</v>
      </c>
      <c r="D42" s="49" t="s">
        <v>178</v>
      </c>
      <c r="E42" s="49">
        <v>2302180203</v>
      </c>
      <c r="F42" s="50">
        <v>3.7800000000000002</v>
      </c>
      <c r="G42" s="49">
        <v>387</v>
      </c>
      <c r="H42" s="50">
        <v>87.66</v>
      </c>
      <c r="I42" s="49" t="s">
        <v>7</v>
      </c>
      <c r="J42" s="2" t="s">
        <v>2</v>
      </c>
      <c r="K42" t="str">
        <f>VLOOKUP(D42,Kemenkeu!C:I,7,FALSE)</f>
        <v>Tinggi</v>
      </c>
      <c r="L42" t="e">
        <f>VLOOKUP(D42,BPKP!C:J,8,FALSE)</f>
        <v>#N/A</v>
      </c>
      <c r="M42" s="2" t="s">
        <v>297</v>
      </c>
    </row>
    <row r="43" spans="1:13" x14ac:dyDescent="0.2">
      <c r="A43" s="44"/>
      <c r="C43" s="48">
        <v>60</v>
      </c>
      <c r="D43" s="49" t="s">
        <v>106</v>
      </c>
      <c r="E43" s="49">
        <v>2302180041</v>
      </c>
      <c r="F43" s="50">
        <v>3.92</v>
      </c>
      <c r="G43" s="49">
        <v>356</v>
      </c>
      <c r="H43" s="50">
        <v>87.28</v>
      </c>
      <c r="I43" s="49" t="s">
        <v>7</v>
      </c>
      <c r="J43" s="2" t="s">
        <v>2</v>
      </c>
      <c r="K43" t="str">
        <f>VLOOKUP(D43,Kemenkeu!C:I,7,FALSE)</f>
        <v>Tinggi</v>
      </c>
      <c r="L43" t="e">
        <f>VLOOKUP(D43,BPKP!C:J,8,FALSE)</f>
        <v>#N/A</v>
      </c>
      <c r="M43" s="2" t="s">
        <v>297</v>
      </c>
    </row>
    <row r="44" spans="1:13" x14ac:dyDescent="0.2">
      <c r="A44" s="44"/>
      <c r="C44" s="48">
        <v>63</v>
      </c>
      <c r="D44" s="49" t="s">
        <v>245</v>
      </c>
      <c r="E44" s="49">
        <v>2302180077</v>
      </c>
      <c r="F44" s="50">
        <v>3.86</v>
      </c>
      <c r="G44" s="49">
        <v>367</v>
      </c>
      <c r="H44" s="50">
        <v>87.26</v>
      </c>
      <c r="I44" s="49" t="s">
        <v>7</v>
      </c>
      <c r="J44" s="2" t="s">
        <v>2</v>
      </c>
      <c r="K44" t="str">
        <f>VLOOKUP(D44,Kemenkeu!C:I,7,FALSE)</f>
        <v>Tinggi</v>
      </c>
      <c r="L44" t="e">
        <f>VLOOKUP(D44,BPKP!C:J,8,FALSE)</f>
        <v>#N/A</v>
      </c>
      <c r="M44" s="2" t="s">
        <v>297</v>
      </c>
    </row>
    <row r="45" spans="1:13" x14ac:dyDescent="0.2">
      <c r="A45" s="44"/>
      <c r="C45" s="48">
        <v>65</v>
      </c>
      <c r="D45" s="49" t="s">
        <v>94</v>
      </c>
      <c r="E45" s="49">
        <v>2302180068</v>
      </c>
      <c r="F45" s="50">
        <v>3.83</v>
      </c>
      <c r="G45" s="49">
        <v>372</v>
      </c>
      <c r="H45" s="50">
        <v>87.21</v>
      </c>
      <c r="I45" s="49" t="s">
        <v>7</v>
      </c>
      <c r="J45" s="2" t="s">
        <v>2</v>
      </c>
      <c r="K45" t="str">
        <f>VLOOKUP(D45,Kemenkeu!C:I,7,FALSE)</f>
        <v>Tinggi</v>
      </c>
      <c r="L45" t="e">
        <f>VLOOKUP(D45,BPKP!C:J,8,FALSE)</f>
        <v>#N/A</v>
      </c>
      <c r="M45" s="2" t="s">
        <v>297</v>
      </c>
    </row>
    <row r="46" spans="1:13" x14ac:dyDescent="0.2">
      <c r="A46" s="44"/>
      <c r="C46" s="48">
        <v>66</v>
      </c>
      <c r="D46" s="49" t="s">
        <v>41</v>
      </c>
      <c r="E46" s="49">
        <v>2302180195</v>
      </c>
      <c r="F46" s="50">
        <v>3.77</v>
      </c>
      <c r="G46" s="49">
        <v>383</v>
      </c>
      <c r="H46" s="50">
        <v>87.19</v>
      </c>
      <c r="I46" s="49" t="s">
        <v>7</v>
      </c>
      <c r="J46" s="2" t="s">
        <v>2</v>
      </c>
      <c r="K46" t="str">
        <f>VLOOKUP(D46,Kemenkeu!C:I,7,FALSE)</f>
        <v>Tinggi</v>
      </c>
      <c r="L46" t="e">
        <f>VLOOKUP(D46,BPKP!C:J,8,FALSE)</f>
        <v>#N/A</v>
      </c>
      <c r="M46" s="2" t="s">
        <v>297</v>
      </c>
    </row>
    <row r="47" spans="1:13" x14ac:dyDescent="0.2">
      <c r="A47" s="44"/>
      <c r="C47" s="48">
        <v>67</v>
      </c>
      <c r="D47" s="49" t="s">
        <v>154</v>
      </c>
      <c r="E47" s="49">
        <v>2302180065</v>
      </c>
      <c r="F47" s="50">
        <v>3.66</v>
      </c>
      <c r="G47" s="49">
        <v>403</v>
      </c>
      <c r="H47" s="50">
        <v>87.14</v>
      </c>
      <c r="I47" s="49" t="s">
        <v>7</v>
      </c>
      <c r="J47" s="2" t="s">
        <v>2</v>
      </c>
      <c r="K47" t="str">
        <f>VLOOKUP(D47,Kemenkeu!C:I,7,FALSE)</f>
        <v>Tinggi</v>
      </c>
      <c r="L47" t="str">
        <f>VLOOKUP(D47,BPKP!C:J,8,FALSE)</f>
        <v>Rendah</v>
      </c>
      <c r="M47" s="2" t="s">
        <v>297</v>
      </c>
    </row>
    <row r="48" spans="1:13" x14ac:dyDescent="0.2">
      <c r="A48" s="44"/>
      <c r="C48" s="48">
        <v>68</v>
      </c>
      <c r="D48" s="49" t="s">
        <v>188</v>
      </c>
      <c r="E48" s="49">
        <v>2302180062</v>
      </c>
      <c r="F48" s="50">
        <v>3.77</v>
      </c>
      <c r="G48" s="49">
        <v>382</v>
      </c>
      <c r="H48" s="50">
        <v>87.11</v>
      </c>
      <c r="I48" s="49" t="s">
        <v>7</v>
      </c>
      <c r="J48" s="2" t="s">
        <v>2</v>
      </c>
      <c r="K48" t="str">
        <f>VLOOKUP(D48,Kemenkeu!C:I,7,FALSE)</f>
        <v>Tinggi</v>
      </c>
      <c r="L48" t="e">
        <f>VLOOKUP(D48,BPKP!C:J,8,FALSE)</f>
        <v>#N/A</v>
      </c>
      <c r="M48" s="2" t="s">
        <v>297</v>
      </c>
    </row>
    <row r="49" spans="1:14" x14ac:dyDescent="0.2">
      <c r="A49" s="44"/>
      <c r="C49" s="48">
        <v>69</v>
      </c>
      <c r="D49" s="49" t="s">
        <v>206</v>
      </c>
      <c r="E49" s="49">
        <v>2302180089</v>
      </c>
      <c r="F49" s="50">
        <v>3.7</v>
      </c>
      <c r="G49" s="49">
        <v>395</v>
      </c>
      <c r="H49" s="50">
        <v>87.1</v>
      </c>
      <c r="I49" s="49" t="s">
        <v>7</v>
      </c>
      <c r="J49" s="2" t="s">
        <v>2</v>
      </c>
      <c r="K49" t="str">
        <f>VLOOKUP(D49,Kemenkeu!C:I,7,FALSE)</f>
        <v>Tinggi</v>
      </c>
      <c r="L49" t="e">
        <f>VLOOKUP(D49,BPKP!C:J,8,FALSE)</f>
        <v>#N/A</v>
      </c>
      <c r="M49" s="2" t="s">
        <v>297</v>
      </c>
    </row>
    <row r="50" spans="1:14" x14ac:dyDescent="0.2">
      <c r="A50" s="44"/>
      <c r="C50" s="48">
        <v>70</v>
      </c>
      <c r="D50" s="49" t="s">
        <v>112</v>
      </c>
      <c r="E50" s="49">
        <v>2302180081</v>
      </c>
      <c r="F50" s="50">
        <v>3.73</v>
      </c>
      <c r="G50" s="49">
        <v>389</v>
      </c>
      <c r="H50" s="50">
        <v>87.07</v>
      </c>
      <c r="I50" s="49" t="s">
        <v>7</v>
      </c>
      <c r="J50" s="2" t="s">
        <v>2</v>
      </c>
      <c r="K50" t="str">
        <f>VLOOKUP(D50,Kemenkeu!C:I,7,FALSE)</f>
        <v>Tinggi</v>
      </c>
      <c r="L50" t="e">
        <f>VLOOKUP(D50,BPKP!C:J,8,FALSE)</f>
        <v>#N/A</v>
      </c>
      <c r="M50" s="2" t="s">
        <v>297</v>
      </c>
    </row>
    <row r="51" spans="1:14" x14ac:dyDescent="0.2">
      <c r="A51" s="44"/>
      <c r="C51" s="48">
        <v>71</v>
      </c>
      <c r="D51" s="49" t="s">
        <v>76</v>
      </c>
      <c r="E51" s="49">
        <v>2302180180</v>
      </c>
      <c r="F51" s="50">
        <v>3.71</v>
      </c>
      <c r="G51" s="49">
        <v>392</v>
      </c>
      <c r="H51" s="50">
        <v>87.01</v>
      </c>
      <c r="I51" s="49" t="s">
        <v>7</v>
      </c>
      <c r="J51" s="2" t="s">
        <v>2</v>
      </c>
      <c r="K51" t="str">
        <f>VLOOKUP(D51,Kemenkeu!C:I,7,FALSE)</f>
        <v>Tinggi</v>
      </c>
      <c r="L51" t="str">
        <f>VLOOKUP(D51,BPKP!C:J,8,FALSE)</f>
        <v>Rendah</v>
      </c>
      <c r="M51" s="2" t="s">
        <v>297</v>
      </c>
    </row>
    <row r="52" spans="1:14" x14ac:dyDescent="0.2">
      <c r="A52" s="44"/>
      <c r="C52" s="48">
        <v>74</v>
      </c>
      <c r="D52" s="49" t="s">
        <v>238</v>
      </c>
      <c r="E52" s="49">
        <v>2302180107</v>
      </c>
      <c r="F52" s="50">
        <v>3.68</v>
      </c>
      <c r="G52" s="49">
        <v>396</v>
      </c>
      <c r="H52" s="50">
        <v>86.88</v>
      </c>
      <c r="I52" s="49" t="s">
        <v>7</v>
      </c>
      <c r="J52" s="2" t="s">
        <v>2</v>
      </c>
      <c r="K52" t="str">
        <f>VLOOKUP(D52,Kemenkeu!C:I,7,FALSE)</f>
        <v>Tinggi</v>
      </c>
      <c r="L52" t="e">
        <f>VLOOKUP(D52,BPKP!C:J,8,FALSE)</f>
        <v>#N/A</v>
      </c>
      <c r="M52" s="2" t="s">
        <v>297</v>
      </c>
    </row>
    <row r="53" spans="1:14" x14ac:dyDescent="0.2">
      <c r="A53" s="44"/>
      <c r="C53" s="48">
        <v>77</v>
      </c>
      <c r="D53" s="49" t="s">
        <v>28</v>
      </c>
      <c r="E53" s="49">
        <v>2302180003</v>
      </c>
      <c r="F53" s="50">
        <v>3.59</v>
      </c>
      <c r="G53" s="49">
        <v>411</v>
      </c>
      <c r="H53" s="50">
        <v>86.73</v>
      </c>
      <c r="I53" s="49" t="s">
        <v>7</v>
      </c>
      <c r="J53" s="2" t="s">
        <v>2</v>
      </c>
      <c r="K53" t="str">
        <f>VLOOKUP(D53,Kemenkeu!C:I,7,FALSE)</f>
        <v>Tinggi</v>
      </c>
      <c r="L53" t="e">
        <f>VLOOKUP(D53,BPKP!C:J,8,FALSE)</f>
        <v>#N/A</v>
      </c>
      <c r="M53" s="2" t="s">
        <v>297</v>
      </c>
    </row>
    <row r="54" spans="1:14" x14ac:dyDescent="0.2">
      <c r="A54" s="44"/>
      <c r="C54" s="48">
        <v>78</v>
      </c>
      <c r="D54" s="49" t="s">
        <v>105</v>
      </c>
      <c r="E54" s="49">
        <v>2302180046</v>
      </c>
      <c r="F54" s="50">
        <v>3.67</v>
      </c>
      <c r="G54" s="49">
        <v>396</v>
      </c>
      <c r="H54" s="50">
        <v>86.73</v>
      </c>
      <c r="I54" s="49" t="s">
        <v>7</v>
      </c>
      <c r="J54" s="2" t="s">
        <v>2</v>
      </c>
      <c r="K54" t="str">
        <f>VLOOKUP(D54,Kemenkeu!C:I,7,FALSE)</f>
        <v>Tinggi</v>
      </c>
      <c r="L54" t="e">
        <f>VLOOKUP(D54,BPKP!C:J,8,FALSE)</f>
        <v>#N/A</v>
      </c>
      <c r="M54" s="2" t="s">
        <v>297</v>
      </c>
    </row>
    <row r="55" spans="1:14" x14ac:dyDescent="0.2">
      <c r="A55" s="44"/>
      <c r="C55" s="48">
        <v>86</v>
      </c>
      <c r="D55" s="49" t="s">
        <v>75</v>
      </c>
      <c r="E55" s="49">
        <v>2302180186</v>
      </c>
      <c r="F55" s="50">
        <v>3.79</v>
      </c>
      <c r="G55" s="49">
        <v>371</v>
      </c>
      <c r="H55" s="50">
        <v>86.53</v>
      </c>
      <c r="I55" s="49" t="s">
        <v>7</v>
      </c>
      <c r="J55" s="2" t="s">
        <v>2</v>
      </c>
      <c r="K55" t="str">
        <f>VLOOKUP(D55,Kemenkeu!C:I,7,FALSE)</f>
        <v>Tinggi</v>
      </c>
      <c r="L55" t="e">
        <f>VLOOKUP(D55,BPKP!C:J,8,FALSE)</f>
        <v>#N/A</v>
      </c>
      <c r="M55" s="2" t="s">
        <v>297</v>
      </c>
    </row>
    <row r="56" spans="1:14" x14ac:dyDescent="0.2">
      <c r="A56" s="44"/>
      <c r="C56" s="48">
        <v>90</v>
      </c>
      <c r="D56" s="49" t="s">
        <v>218</v>
      </c>
      <c r="E56" s="49">
        <v>2302180147</v>
      </c>
      <c r="F56" s="50">
        <v>3.76</v>
      </c>
      <c r="G56" s="49">
        <v>375</v>
      </c>
      <c r="H56" s="50">
        <v>86.4</v>
      </c>
      <c r="I56" s="49" t="s">
        <v>7</v>
      </c>
      <c r="J56" s="2" t="s">
        <v>2</v>
      </c>
      <c r="K56" t="str">
        <f>VLOOKUP(D56,Kemenkeu!C:I,7,FALSE)</f>
        <v>Tinggi</v>
      </c>
      <c r="L56" t="e">
        <f>VLOOKUP(D56,BPKP!C:J,8,FALSE)</f>
        <v>#N/A</v>
      </c>
      <c r="M56" s="2" t="s">
        <v>297</v>
      </c>
    </row>
    <row r="57" spans="1:14" x14ac:dyDescent="0.2">
      <c r="A57" s="44"/>
      <c r="C57" s="48">
        <v>91</v>
      </c>
      <c r="D57" s="49" t="s">
        <v>145</v>
      </c>
      <c r="E57" s="49">
        <v>2302180060</v>
      </c>
      <c r="F57" s="50">
        <v>3.62</v>
      </c>
      <c r="G57" s="49">
        <v>401</v>
      </c>
      <c r="H57" s="50">
        <v>86.38</v>
      </c>
      <c r="I57" s="49" t="s">
        <v>7</v>
      </c>
      <c r="J57" s="2" t="s">
        <v>2</v>
      </c>
      <c r="K57" t="str">
        <f>VLOOKUP(D57,Kemenkeu!C:I,7,FALSE)</f>
        <v>Tinggi</v>
      </c>
      <c r="L57" t="e">
        <f>VLOOKUP(D57,BPKP!C:J,8,FALSE)</f>
        <v>#N/A</v>
      </c>
      <c r="M57" s="2" t="s">
        <v>297</v>
      </c>
    </row>
    <row r="58" spans="1:14" x14ac:dyDescent="0.2">
      <c r="A58" s="44"/>
      <c r="C58" s="48">
        <v>97</v>
      </c>
      <c r="D58" s="49" t="s">
        <v>163</v>
      </c>
      <c r="E58" s="49">
        <v>2302180029</v>
      </c>
      <c r="F58" s="50">
        <v>3.8</v>
      </c>
      <c r="G58" s="49">
        <v>366</v>
      </c>
      <c r="H58" s="50">
        <v>86.28</v>
      </c>
      <c r="I58" s="49" t="s">
        <v>7</v>
      </c>
      <c r="J58" s="2" t="s">
        <v>2</v>
      </c>
      <c r="K58" t="str">
        <f>VLOOKUP(D58,Kemenkeu!C:I,7,FALSE)</f>
        <v>Sedang</v>
      </c>
      <c r="L58" t="str">
        <f>VLOOKUP(D58,BPKP!C:J,8,FALSE)</f>
        <v>Tinggi</v>
      </c>
      <c r="M58" s="2" t="s">
        <v>297</v>
      </c>
    </row>
    <row r="59" spans="1:14" x14ac:dyDescent="0.2">
      <c r="A59" s="44">
        <v>16</v>
      </c>
      <c r="C59" s="51">
        <v>98</v>
      </c>
      <c r="D59" s="52" t="s">
        <v>241</v>
      </c>
      <c r="E59" s="52">
        <v>2302180102</v>
      </c>
      <c r="F59" s="53">
        <v>3.64</v>
      </c>
      <c r="G59" s="52">
        <v>396</v>
      </c>
      <c r="H59" s="53">
        <v>86.28</v>
      </c>
      <c r="I59" s="52" t="s">
        <v>7</v>
      </c>
      <c r="J59" s="2" t="s">
        <v>2</v>
      </c>
      <c r="K59" t="str">
        <f>VLOOKUP(D59,Kemenkeu!C:I,7,FALSE)</f>
        <v>Sedang</v>
      </c>
      <c r="L59" t="e">
        <f>VLOOKUP(D59,BPKP!C:J,8,FALSE)</f>
        <v>#N/A</v>
      </c>
      <c r="M59" s="2" t="s">
        <v>295</v>
      </c>
      <c r="N59" s="2" t="s">
        <v>296</v>
      </c>
    </row>
    <row r="60" spans="1:14" x14ac:dyDescent="0.2">
      <c r="A60" s="44"/>
      <c r="C60" s="48">
        <v>101</v>
      </c>
      <c r="D60" s="49" t="s">
        <v>80</v>
      </c>
      <c r="E60" s="49">
        <v>2302180189</v>
      </c>
      <c r="F60" s="50">
        <v>3.61</v>
      </c>
      <c r="G60" s="49">
        <v>399</v>
      </c>
      <c r="H60" s="50">
        <v>86.07</v>
      </c>
      <c r="I60" s="49" t="s">
        <v>7</v>
      </c>
      <c r="J60" s="2" t="s">
        <v>2</v>
      </c>
      <c r="K60" t="str">
        <f>VLOOKUP(D60,Kemenkeu!C:I,7,FALSE)</f>
        <v>Sedang</v>
      </c>
      <c r="L60" t="str">
        <f>VLOOKUP(D60,BPKP!C:J,8,FALSE)</f>
        <v>Tinggi</v>
      </c>
      <c r="M60" s="2" t="s">
        <v>297</v>
      </c>
    </row>
    <row r="61" spans="1:14" x14ac:dyDescent="0.2">
      <c r="A61" s="44"/>
      <c r="C61" s="48">
        <v>103</v>
      </c>
      <c r="D61" s="49" t="s">
        <v>138</v>
      </c>
      <c r="E61" s="49">
        <v>2302180192</v>
      </c>
      <c r="F61" s="50">
        <v>3.73</v>
      </c>
      <c r="G61" s="49">
        <v>376</v>
      </c>
      <c r="H61" s="50">
        <v>86.03</v>
      </c>
      <c r="I61" s="49" t="s">
        <v>7</v>
      </c>
      <c r="J61" s="2" t="s">
        <v>2</v>
      </c>
      <c r="K61" t="str">
        <f>VLOOKUP(D61,Kemenkeu!C:I,7,FALSE)</f>
        <v>Sedang</v>
      </c>
      <c r="L61" t="str">
        <f>VLOOKUP(D61,BPKP!C:J,8,FALSE)</f>
        <v>Tinggi</v>
      </c>
      <c r="M61" s="2" t="s">
        <v>297</v>
      </c>
    </row>
    <row r="62" spans="1:14" x14ac:dyDescent="0.2">
      <c r="A62" s="44"/>
      <c r="C62" s="48">
        <v>112</v>
      </c>
      <c r="D62" s="49" t="s">
        <v>22</v>
      </c>
      <c r="E62" s="49">
        <v>2302180166</v>
      </c>
      <c r="F62" s="50">
        <v>3.79</v>
      </c>
      <c r="G62" s="49">
        <v>362</v>
      </c>
      <c r="H62" s="50">
        <v>85.81</v>
      </c>
      <c r="I62" s="49" t="s">
        <v>7</v>
      </c>
      <c r="J62" s="2" t="s">
        <v>2</v>
      </c>
      <c r="K62" t="str">
        <f>VLOOKUP(D62,Kemenkeu!C:I,7,FALSE)</f>
        <v>Sedang</v>
      </c>
      <c r="L62" t="str">
        <f>VLOOKUP(D62,BPKP!C:J,8,FALSE)</f>
        <v>Tinggi</v>
      </c>
      <c r="M62" s="2" t="s">
        <v>297</v>
      </c>
    </row>
    <row r="63" spans="1:14" x14ac:dyDescent="0.2">
      <c r="A63" s="44">
        <v>17</v>
      </c>
      <c r="C63" s="51">
        <v>115</v>
      </c>
      <c r="D63" s="52" t="s">
        <v>71</v>
      </c>
      <c r="E63" s="52">
        <v>2302180092</v>
      </c>
      <c r="F63" s="53">
        <v>3.73</v>
      </c>
      <c r="G63" s="52">
        <v>373</v>
      </c>
      <c r="H63" s="53">
        <v>85.79</v>
      </c>
      <c r="I63" s="52" t="s">
        <v>7</v>
      </c>
      <c r="J63" s="2" t="s">
        <v>2</v>
      </c>
      <c r="K63" t="str">
        <f>VLOOKUP(D63,Kemenkeu!C:I,7,FALSE)</f>
        <v>Rendah</v>
      </c>
      <c r="L63" t="e">
        <f>VLOOKUP(D63,BPKP!C:J,8,FALSE)</f>
        <v>#N/A</v>
      </c>
      <c r="M63" s="2" t="s">
        <v>295</v>
      </c>
      <c r="N63" s="2" t="s">
        <v>296</v>
      </c>
    </row>
    <row r="64" spans="1:14" x14ac:dyDescent="0.2">
      <c r="A64" s="58">
        <v>18</v>
      </c>
      <c r="C64" s="51">
        <v>117</v>
      </c>
      <c r="D64" s="52" t="s">
        <v>211</v>
      </c>
      <c r="E64" s="52">
        <v>2302180144</v>
      </c>
      <c r="F64" s="53">
        <v>3.59</v>
      </c>
      <c r="G64" s="52">
        <v>399</v>
      </c>
      <c r="H64" s="53">
        <v>85.77</v>
      </c>
      <c r="I64" s="52" t="s">
        <v>7</v>
      </c>
      <c r="J64" s="2" t="s">
        <v>2</v>
      </c>
      <c r="K64" t="str">
        <f>VLOOKUP(D64,Kemenkeu!C:I,7,FALSE)</f>
        <v>Rendah</v>
      </c>
      <c r="L64" t="e">
        <f>VLOOKUP(D64,BPKP!C:J,8,FALSE)</f>
        <v>#N/A</v>
      </c>
      <c r="M64" s="2" t="s">
        <v>296</v>
      </c>
      <c r="N64" s="2" t="s">
        <v>296</v>
      </c>
    </row>
    <row r="65" spans="1:14" x14ac:dyDescent="0.2">
      <c r="A65" s="58">
        <v>19</v>
      </c>
      <c r="C65" s="51">
        <v>122</v>
      </c>
      <c r="D65" s="52" t="s">
        <v>67</v>
      </c>
      <c r="E65" s="52">
        <v>2302180198</v>
      </c>
      <c r="F65" s="53">
        <v>3.54</v>
      </c>
      <c r="G65" s="52">
        <v>406</v>
      </c>
      <c r="H65" s="53">
        <v>85.58</v>
      </c>
      <c r="I65" s="52" t="s">
        <v>7</v>
      </c>
      <c r="J65" s="2" t="s">
        <v>2</v>
      </c>
      <c r="K65" t="str">
        <f>VLOOKUP(D65,Kemenkeu!C:I,7,FALSE)</f>
        <v>Rendah</v>
      </c>
      <c r="L65" t="e">
        <f>VLOOKUP(D65,BPKP!C:J,8,FALSE)</f>
        <v>#N/A</v>
      </c>
      <c r="M65" s="2" t="s">
        <v>296</v>
      </c>
      <c r="N65" s="2" t="s">
        <v>296</v>
      </c>
    </row>
    <row r="66" spans="1:14" x14ac:dyDescent="0.2">
      <c r="A66" s="58">
        <v>20</v>
      </c>
      <c r="C66" s="51">
        <v>126</v>
      </c>
      <c r="D66" s="52" t="s">
        <v>63</v>
      </c>
      <c r="E66" s="52">
        <v>2302180083</v>
      </c>
      <c r="F66" s="53">
        <v>3.69</v>
      </c>
      <c r="G66" s="52">
        <v>376</v>
      </c>
      <c r="H66" s="53">
        <v>85.43</v>
      </c>
      <c r="I66" s="52" t="s">
        <v>7</v>
      </c>
      <c r="J66" s="2" t="s">
        <v>2</v>
      </c>
      <c r="K66" t="str">
        <f>VLOOKUP(D66,Kemenkeu!C:I,7,FALSE)</f>
        <v>Rendah</v>
      </c>
      <c r="L66" t="e">
        <f>VLOOKUP(D66,BPKP!C:J,8,FALSE)</f>
        <v>#N/A</v>
      </c>
      <c r="M66" s="2" t="s">
        <v>296</v>
      </c>
      <c r="N66" s="2" t="s">
        <v>296</v>
      </c>
    </row>
    <row r="67" spans="1:14" x14ac:dyDescent="0.2">
      <c r="A67" s="58"/>
      <c r="C67" s="48">
        <v>128</v>
      </c>
      <c r="D67" s="49" t="s">
        <v>35</v>
      </c>
      <c r="E67" s="49">
        <v>2302180008</v>
      </c>
      <c r="F67" s="50">
        <v>3.65</v>
      </c>
      <c r="G67" s="49">
        <v>383</v>
      </c>
      <c r="H67" s="50">
        <v>85.39</v>
      </c>
      <c r="I67" s="49" t="s">
        <v>7</v>
      </c>
      <c r="J67" s="2" t="s">
        <v>2</v>
      </c>
      <c r="K67" t="str">
        <f>VLOOKUP(D67,Kemenkeu!C:I,7,FALSE)</f>
        <v>Rendah</v>
      </c>
      <c r="L67" t="str">
        <f>VLOOKUP(D67,BPKP!C:J,8,FALSE)</f>
        <v>Tinggi</v>
      </c>
      <c r="M67" s="2" t="s">
        <v>297</v>
      </c>
    </row>
    <row r="68" spans="1:14" x14ac:dyDescent="0.2">
      <c r="A68" s="58">
        <v>21</v>
      </c>
      <c r="C68" s="51">
        <v>131</v>
      </c>
      <c r="D68" s="52" t="s">
        <v>89</v>
      </c>
      <c r="E68" s="52">
        <v>2302180170</v>
      </c>
      <c r="F68" s="53">
        <v>3.74</v>
      </c>
      <c r="G68" s="52">
        <v>364</v>
      </c>
      <c r="H68" s="53">
        <v>85.22</v>
      </c>
      <c r="I68" s="52" t="s">
        <v>7</v>
      </c>
      <c r="J68" s="2" t="s">
        <v>2</v>
      </c>
      <c r="K68" t="str">
        <f>VLOOKUP(D68,Kemenkeu!C:I,7,FALSE)</f>
        <v>Rendah</v>
      </c>
      <c r="L68" t="e">
        <f>VLOOKUP(D68,BPKP!C:J,8,FALSE)</f>
        <v>#N/A</v>
      </c>
      <c r="M68" s="2" t="s">
        <v>296</v>
      </c>
      <c r="N68" s="2" t="s">
        <v>296</v>
      </c>
    </row>
    <row r="69" spans="1:14" x14ac:dyDescent="0.2">
      <c r="A69" s="58">
        <v>22</v>
      </c>
      <c r="C69" s="51">
        <v>135</v>
      </c>
      <c r="D69" s="52" t="s">
        <v>184</v>
      </c>
      <c r="E69" s="52">
        <v>2302180091</v>
      </c>
      <c r="F69" s="53">
        <v>3.56</v>
      </c>
      <c r="G69" s="52">
        <v>396</v>
      </c>
      <c r="H69" s="53">
        <v>85.08</v>
      </c>
      <c r="I69" s="52" t="s">
        <v>7</v>
      </c>
      <c r="J69" s="2" t="s">
        <v>2</v>
      </c>
      <c r="K69" t="str">
        <f>VLOOKUP(D69,Kemenkeu!C:I,7,FALSE)</f>
        <v>Rendah</v>
      </c>
      <c r="L69" t="e">
        <f>VLOOKUP(D69,BPKP!C:J,8,FALSE)</f>
        <v>#N/A</v>
      </c>
      <c r="M69" s="2" t="s">
        <v>296</v>
      </c>
      <c r="N69" s="2" t="s">
        <v>296</v>
      </c>
    </row>
    <row r="70" spans="1:14" x14ac:dyDescent="0.2">
      <c r="A70" s="58">
        <v>23</v>
      </c>
      <c r="C70" s="51">
        <v>139</v>
      </c>
      <c r="D70" s="52" t="s">
        <v>93</v>
      </c>
      <c r="E70" s="52">
        <v>2302180074</v>
      </c>
      <c r="F70" s="53">
        <v>3.6</v>
      </c>
      <c r="G70" s="52">
        <v>387</v>
      </c>
      <c r="H70" s="53">
        <v>84.96</v>
      </c>
      <c r="I70" s="52" t="s">
        <v>7</v>
      </c>
      <c r="J70" s="2" t="s">
        <v>2</v>
      </c>
      <c r="K70" t="str">
        <f>VLOOKUP(D70,Kemenkeu!C:I,7,FALSE)</f>
        <v>Rendah</v>
      </c>
      <c r="L70" t="e">
        <f>VLOOKUP(D70,BPKP!C:J,8,FALSE)</f>
        <v>#N/A</v>
      </c>
      <c r="M70" s="2" t="s">
        <v>296</v>
      </c>
      <c r="N70" s="2" t="s">
        <v>296</v>
      </c>
    </row>
    <row r="71" spans="1:14" x14ac:dyDescent="0.2">
      <c r="A71" s="58">
        <v>24</v>
      </c>
      <c r="C71" s="55">
        <v>140</v>
      </c>
      <c r="D71" s="56" t="s">
        <v>235</v>
      </c>
      <c r="E71" s="56">
        <v>2302180040</v>
      </c>
      <c r="F71" s="57">
        <v>3.69</v>
      </c>
      <c r="G71" s="56">
        <v>370</v>
      </c>
      <c r="H71" s="57">
        <v>84.95</v>
      </c>
      <c r="I71" s="56" t="s">
        <v>7</v>
      </c>
      <c r="J71" s="2" t="s">
        <v>2</v>
      </c>
      <c r="K71" t="str">
        <f>VLOOKUP(D71,Kemenkeu!C:I,7,FALSE)</f>
        <v>Rendah</v>
      </c>
      <c r="L71" t="e">
        <f>VLOOKUP(D71,BPKP!C:J,8,FALSE)</f>
        <v>#N/A</v>
      </c>
      <c r="M71" s="2" t="s">
        <v>297</v>
      </c>
      <c r="N71" s="2" t="s">
        <v>296</v>
      </c>
    </row>
    <row r="72" spans="1:14" x14ac:dyDescent="0.2">
      <c r="A72" s="58">
        <v>25</v>
      </c>
      <c r="C72" s="55">
        <v>142</v>
      </c>
      <c r="D72" s="56" t="s">
        <v>48</v>
      </c>
      <c r="E72" s="56">
        <v>2302180159</v>
      </c>
      <c r="F72" s="57">
        <v>3.64</v>
      </c>
      <c r="G72" s="56">
        <v>378</v>
      </c>
      <c r="H72" s="57">
        <v>84.84</v>
      </c>
      <c r="I72" s="56" t="s">
        <v>7</v>
      </c>
      <c r="J72" s="2" t="s">
        <v>2</v>
      </c>
      <c r="K72" t="str">
        <f>VLOOKUP(D72,Kemenkeu!C:I,7,FALSE)</f>
        <v>Rendah</v>
      </c>
      <c r="L72" t="e">
        <f>VLOOKUP(D72,BPKP!C:J,8,FALSE)</f>
        <v>#N/A</v>
      </c>
      <c r="M72" s="2" t="s">
        <v>297</v>
      </c>
      <c r="N72" s="2" t="s">
        <v>296</v>
      </c>
    </row>
    <row r="73" spans="1:14" x14ac:dyDescent="0.2">
      <c r="A73" s="58">
        <v>26</v>
      </c>
      <c r="C73" s="55">
        <v>143</v>
      </c>
      <c r="D73" s="56" t="s">
        <v>69</v>
      </c>
      <c r="E73" s="56">
        <v>2302180187</v>
      </c>
      <c r="F73" s="57">
        <v>3.66</v>
      </c>
      <c r="G73" s="56">
        <v>374</v>
      </c>
      <c r="H73" s="57">
        <v>84.82</v>
      </c>
      <c r="I73" s="56" t="s">
        <v>7</v>
      </c>
      <c r="J73" s="2" t="s">
        <v>2</v>
      </c>
      <c r="K73" t="str">
        <f>VLOOKUP(D73,Kemenkeu!C:I,7,FALSE)</f>
        <v>Rendah</v>
      </c>
      <c r="L73" t="e">
        <f>VLOOKUP(D73,BPKP!C:J,8,FALSE)</f>
        <v>#N/A</v>
      </c>
      <c r="M73" s="2" t="s">
        <v>297</v>
      </c>
    </row>
    <row r="74" spans="1:14" x14ac:dyDescent="0.2">
      <c r="A74" s="58">
        <v>27</v>
      </c>
      <c r="C74" s="55">
        <v>148</v>
      </c>
      <c r="D74" s="56" t="s">
        <v>66</v>
      </c>
      <c r="E74" s="56">
        <v>2302180055</v>
      </c>
      <c r="F74" s="57">
        <v>3.77</v>
      </c>
      <c r="G74" s="56">
        <v>352</v>
      </c>
      <c r="H74" s="57">
        <v>84.71</v>
      </c>
      <c r="I74" s="56" t="s">
        <v>7</v>
      </c>
      <c r="J74" s="2" t="s">
        <v>2</v>
      </c>
      <c r="K74" t="str">
        <f>VLOOKUP(D74,Kemenkeu!C:I,7,FALSE)</f>
        <v>Rendah</v>
      </c>
      <c r="L74" t="e">
        <f>VLOOKUP(D74,BPKP!C:J,8,FALSE)</f>
        <v>#N/A</v>
      </c>
      <c r="M74" s="2" t="s">
        <v>297</v>
      </c>
    </row>
    <row r="75" spans="1:14" x14ac:dyDescent="0.2">
      <c r="A75" s="58">
        <v>28</v>
      </c>
      <c r="C75" s="55">
        <v>150</v>
      </c>
      <c r="D75" s="56" t="s">
        <v>137</v>
      </c>
      <c r="E75" s="56">
        <v>2302180035</v>
      </c>
      <c r="F75" s="57">
        <v>3.64</v>
      </c>
      <c r="G75" s="56">
        <v>376</v>
      </c>
      <c r="H75" s="57">
        <v>84.68</v>
      </c>
      <c r="I75" s="56" t="s">
        <v>7</v>
      </c>
      <c r="J75" s="2" t="s">
        <v>2</v>
      </c>
      <c r="K75" t="str">
        <f>VLOOKUP(D75,Kemenkeu!C:I,7,FALSE)</f>
        <v>Rendah</v>
      </c>
      <c r="L75" t="e">
        <f>VLOOKUP(D75,BPKP!C:J,8,FALSE)</f>
        <v>#N/A</v>
      </c>
      <c r="M75" s="2" t="s">
        <v>297</v>
      </c>
    </row>
    <row r="76" spans="1:14" x14ac:dyDescent="0.2">
      <c r="A76" s="58">
        <v>29</v>
      </c>
      <c r="C76" s="55">
        <v>151</v>
      </c>
      <c r="D76" s="56" t="s">
        <v>78</v>
      </c>
      <c r="E76" s="56">
        <v>2302180004</v>
      </c>
      <c r="F76" s="57">
        <v>3.58</v>
      </c>
      <c r="G76" s="56">
        <v>387</v>
      </c>
      <c r="H76" s="57">
        <v>84.66</v>
      </c>
      <c r="I76" s="56" t="s">
        <v>7</v>
      </c>
      <c r="J76" s="2" t="s">
        <v>2</v>
      </c>
      <c r="K76" t="str">
        <f>VLOOKUP(D76,Kemenkeu!C:I,7,FALSE)</f>
        <v>Rendah</v>
      </c>
      <c r="L76" t="e">
        <f>VLOOKUP(D76,BPKP!C:J,8,FALSE)</f>
        <v>#N/A</v>
      </c>
      <c r="M76" s="2" t="s">
        <v>297</v>
      </c>
    </row>
    <row r="77" spans="1:14" x14ac:dyDescent="0.2">
      <c r="A77" s="58">
        <v>30</v>
      </c>
      <c r="C77" s="55">
        <v>165</v>
      </c>
      <c r="D77" s="56" t="s">
        <v>58</v>
      </c>
      <c r="E77" s="56">
        <v>2302180168</v>
      </c>
      <c r="F77" s="57">
        <v>3.65</v>
      </c>
      <c r="G77" s="56">
        <v>365</v>
      </c>
      <c r="H77" s="57">
        <v>83.95</v>
      </c>
      <c r="I77" s="56" t="s">
        <v>7</v>
      </c>
      <c r="J77" s="2" t="s">
        <v>2</v>
      </c>
      <c r="K77" t="str">
        <f>VLOOKUP(D77,Kemenkeu!C:I,7,FALSE)</f>
        <v>Rendah</v>
      </c>
      <c r="L77" t="e">
        <f>VLOOKUP(D77,BPKP!C:J,8,FALSE)</f>
        <v>#N/A</v>
      </c>
      <c r="M77" s="2" t="s">
        <v>297</v>
      </c>
    </row>
    <row r="78" spans="1:14" x14ac:dyDescent="0.2">
      <c r="A78" s="58">
        <v>31</v>
      </c>
      <c r="C78" s="55">
        <v>166</v>
      </c>
      <c r="D78" s="56" t="s">
        <v>255</v>
      </c>
      <c r="E78" s="56">
        <v>2302180130</v>
      </c>
      <c r="F78" s="57">
        <v>3.58</v>
      </c>
      <c r="G78" s="56">
        <v>378</v>
      </c>
      <c r="H78" s="57">
        <v>83.94</v>
      </c>
      <c r="I78" s="56" t="s">
        <v>7</v>
      </c>
      <c r="J78" s="2" t="s">
        <v>2</v>
      </c>
      <c r="K78" t="str">
        <f>VLOOKUP(D78,Kemenkeu!C:I,7,FALSE)</f>
        <v>Rendah</v>
      </c>
      <c r="L78" t="e">
        <f>VLOOKUP(D78,BPKP!C:J,8,FALSE)</f>
        <v>#N/A</v>
      </c>
      <c r="M78" s="2" t="s">
        <v>297</v>
      </c>
    </row>
    <row r="79" spans="1:14" x14ac:dyDescent="0.2">
      <c r="A79" s="58">
        <v>32</v>
      </c>
      <c r="C79" s="55">
        <v>171</v>
      </c>
      <c r="D79" s="56" t="s">
        <v>165</v>
      </c>
      <c r="E79" s="56">
        <v>2302180058</v>
      </c>
      <c r="F79" s="57">
        <v>3.7199999999999998</v>
      </c>
      <c r="G79" s="56">
        <v>349</v>
      </c>
      <c r="H79" s="57">
        <v>83.72</v>
      </c>
      <c r="I79" s="56" t="s">
        <v>7</v>
      </c>
      <c r="J79" s="2" t="s">
        <v>2</v>
      </c>
      <c r="K79" t="str">
        <f>VLOOKUP(D79,Kemenkeu!C:I,7,FALSE)</f>
        <v>Rendah</v>
      </c>
      <c r="L79" t="e">
        <f>VLOOKUP(D79,BPKP!C:J,8,FALSE)</f>
        <v>#N/A</v>
      </c>
      <c r="M79" s="2" t="s">
        <v>297</v>
      </c>
    </row>
    <row r="80" spans="1:14" x14ac:dyDescent="0.2">
      <c r="A80" s="58">
        <v>33</v>
      </c>
      <c r="C80" s="55">
        <v>173</v>
      </c>
      <c r="D80" s="56" t="s">
        <v>103</v>
      </c>
      <c r="E80" s="56">
        <v>2302180109</v>
      </c>
      <c r="F80" s="57">
        <v>3.68</v>
      </c>
      <c r="G80" s="56">
        <v>355</v>
      </c>
      <c r="H80" s="57">
        <v>83.6</v>
      </c>
      <c r="I80" s="56" t="s">
        <v>7</v>
      </c>
      <c r="J80" s="2" t="s">
        <v>2</v>
      </c>
      <c r="K80" t="str">
        <f>VLOOKUP(D80,Kemenkeu!C:I,7,FALSE)</f>
        <v>Rendah</v>
      </c>
      <c r="L80" t="e">
        <f>VLOOKUP(D80,BPKP!C:J,8,FALSE)</f>
        <v>#N/A</v>
      </c>
      <c r="M80" s="2" t="s">
        <v>297</v>
      </c>
    </row>
    <row r="81" spans="1:13" x14ac:dyDescent="0.2">
      <c r="A81" s="58"/>
      <c r="C81" s="48">
        <v>174</v>
      </c>
      <c r="D81" s="49" t="s">
        <v>97</v>
      </c>
      <c r="E81" s="49">
        <v>2302180033</v>
      </c>
      <c r="F81" s="50">
        <v>3.62</v>
      </c>
      <c r="G81" s="49">
        <v>366</v>
      </c>
      <c r="H81" s="50">
        <v>83.58</v>
      </c>
      <c r="I81" s="49" t="s">
        <v>7</v>
      </c>
      <c r="J81" s="2" t="s">
        <v>2</v>
      </c>
      <c r="K81" t="e">
        <f>VLOOKUP(D81,Kemenkeu!C:I,7,FALSE)</f>
        <v>#N/A</v>
      </c>
      <c r="L81" t="str">
        <f>VLOOKUP(D81,BPKP!C:J,8,FALSE)</f>
        <v>Tinggi</v>
      </c>
      <c r="M81" s="2" t="s">
        <v>297</v>
      </c>
    </row>
    <row r="82" spans="1:13" x14ac:dyDescent="0.2">
      <c r="A82" s="58">
        <v>34</v>
      </c>
      <c r="C82" s="55">
        <v>176</v>
      </c>
      <c r="D82" s="56" t="s">
        <v>189</v>
      </c>
      <c r="E82" s="56">
        <v>2302180209</v>
      </c>
      <c r="F82" s="57">
        <v>3.58</v>
      </c>
      <c r="G82" s="56">
        <v>373</v>
      </c>
      <c r="H82" s="57">
        <v>83.54</v>
      </c>
      <c r="I82" s="56" t="s">
        <v>7</v>
      </c>
      <c r="J82" s="2" t="s">
        <v>2</v>
      </c>
      <c r="K82" t="str">
        <f>VLOOKUP(D82,Kemenkeu!C:I,7,FALSE)</f>
        <v>Rendah</v>
      </c>
      <c r="L82" t="e">
        <f>VLOOKUP(D82,BPKP!C:J,8,FALSE)</f>
        <v>#N/A</v>
      </c>
      <c r="M82" s="2" t="s">
        <v>297</v>
      </c>
    </row>
    <row r="83" spans="1:13" x14ac:dyDescent="0.2">
      <c r="A83" s="58">
        <v>35</v>
      </c>
      <c r="C83" s="55">
        <v>177</v>
      </c>
      <c r="D83" s="56" t="s">
        <v>199</v>
      </c>
      <c r="E83" s="56">
        <v>2302180165</v>
      </c>
      <c r="F83" s="57">
        <v>3.6</v>
      </c>
      <c r="G83" s="56">
        <v>369</v>
      </c>
      <c r="H83" s="57">
        <v>83.52</v>
      </c>
      <c r="I83" s="56" t="s">
        <v>7</v>
      </c>
      <c r="J83" s="2" t="s">
        <v>2</v>
      </c>
      <c r="K83" t="str">
        <f>VLOOKUP(D83,Kemenkeu!C:I,7,FALSE)</f>
        <v>Rendah</v>
      </c>
      <c r="L83" t="e">
        <f>VLOOKUP(D83,BPKP!C:J,8,FALSE)</f>
        <v>#N/A</v>
      </c>
      <c r="M83" s="2" t="s">
        <v>297</v>
      </c>
    </row>
    <row r="84" spans="1:13" x14ac:dyDescent="0.2">
      <c r="A84" s="58">
        <v>36</v>
      </c>
      <c r="C84" s="55">
        <v>179</v>
      </c>
      <c r="D84" s="56" t="s">
        <v>68</v>
      </c>
      <c r="E84" s="56">
        <v>2302180174</v>
      </c>
      <c r="F84" s="57">
        <v>3.63</v>
      </c>
      <c r="G84" s="56">
        <v>363</v>
      </c>
      <c r="H84" s="57">
        <v>83.49</v>
      </c>
      <c r="I84" s="56" t="s">
        <v>7</v>
      </c>
      <c r="J84" s="2" t="s">
        <v>2</v>
      </c>
      <c r="K84" t="str">
        <f>VLOOKUP(D84,Kemenkeu!C:I,7,FALSE)</f>
        <v>Rendah</v>
      </c>
      <c r="L84" t="e">
        <f>VLOOKUP(D84,BPKP!C:J,8,FALSE)</f>
        <v>#N/A</v>
      </c>
      <c r="M84" s="2" t="s">
        <v>297</v>
      </c>
    </row>
    <row r="85" spans="1:13" x14ac:dyDescent="0.2">
      <c r="A85" s="58">
        <v>37</v>
      </c>
      <c r="C85" s="55">
        <v>183</v>
      </c>
      <c r="D85" s="56" t="s">
        <v>133</v>
      </c>
      <c r="E85" s="56">
        <v>2302180063</v>
      </c>
      <c r="F85" s="57">
        <v>3.63</v>
      </c>
      <c r="G85" s="56">
        <v>361</v>
      </c>
      <c r="H85" s="57">
        <v>83.33</v>
      </c>
      <c r="I85" s="56" t="s">
        <v>7</v>
      </c>
      <c r="J85" s="2" t="s">
        <v>2</v>
      </c>
      <c r="K85" t="str">
        <f>VLOOKUP(D85,Kemenkeu!C:I,7,FALSE)</f>
        <v>Rendah</v>
      </c>
      <c r="L85" t="e">
        <f>VLOOKUP(D85,BPKP!C:J,8,FALSE)</f>
        <v>#N/A</v>
      </c>
      <c r="M85" s="2" t="s">
        <v>297</v>
      </c>
    </row>
    <row r="86" spans="1:13" x14ac:dyDescent="0.2">
      <c r="A86" s="58">
        <v>38</v>
      </c>
      <c r="C86" s="55">
        <v>200</v>
      </c>
      <c r="D86" s="56" t="s">
        <v>81</v>
      </c>
      <c r="E86" s="56">
        <v>2302180037</v>
      </c>
      <c r="F86" s="57">
        <v>3.59</v>
      </c>
      <c r="G86" s="56">
        <v>361</v>
      </c>
      <c r="H86" s="57">
        <v>82.73</v>
      </c>
      <c r="I86" s="56" t="s">
        <v>7</v>
      </c>
      <c r="J86" s="2" t="s">
        <v>2</v>
      </c>
      <c r="K86" t="str">
        <f>VLOOKUP(D86,Kemenkeu!C:I,7,FALSE)</f>
        <v>Rendah</v>
      </c>
      <c r="L86" t="e">
        <f>VLOOKUP(D86,BPKP!C:J,8,FALSE)</f>
        <v>#N/A</v>
      </c>
      <c r="M86" s="2" t="s">
        <v>297</v>
      </c>
    </row>
    <row r="87" spans="1:13" x14ac:dyDescent="0.2">
      <c r="A87" s="58">
        <v>39</v>
      </c>
      <c r="C87" s="55">
        <v>209</v>
      </c>
      <c r="D87" s="56" t="s">
        <v>86</v>
      </c>
      <c r="E87" s="56">
        <v>2302180050</v>
      </c>
      <c r="F87" s="57">
        <v>3.59</v>
      </c>
      <c r="G87" s="56">
        <v>350</v>
      </c>
      <c r="H87" s="57">
        <v>81.849999999999994</v>
      </c>
      <c r="I87" s="56" t="s">
        <v>7</v>
      </c>
      <c r="J87" s="2" t="s">
        <v>2</v>
      </c>
      <c r="K87" t="str">
        <f>VLOOKUP(D87,Kemenkeu!C:I,7,FALSE)</f>
        <v>Rendah</v>
      </c>
      <c r="L87" t="e">
        <f>VLOOKUP(D87,BPKP!C:J,8,FALSE)</f>
        <v>#N/A</v>
      </c>
      <c r="M87" s="2" t="s">
        <v>297</v>
      </c>
    </row>
    <row r="88" spans="1:13" x14ac:dyDescent="0.2">
      <c r="A88" s="58">
        <v>40</v>
      </c>
      <c r="C88" s="55">
        <v>212</v>
      </c>
      <c r="D88" s="56" t="s">
        <v>50</v>
      </c>
      <c r="E88" s="56">
        <v>2302180024</v>
      </c>
      <c r="F88" s="57">
        <v>3.4699999999999998</v>
      </c>
      <c r="G88" s="56">
        <v>371</v>
      </c>
      <c r="H88" s="57">
        <v>81.73</v>
      </c>
      <c r="I88" s="56" t="s">
        <v>7</v>
      </c>
      <c r="J88" s="2" t="s">
        <v>2</v>
      </c>
      <c r="K88" t="str">
        <f>VLOOKUP(D88,Kemenkeu!C:I,7,FALSE)</f>
        <v>Rendah</v>
      </c>
      <c r="L88" t="e">
        <f>VLOOKUP(D88,BPKP!C:J,8,FALSE)</f>
        <v>#N/A</v>
      </c>
      <c r="M88" s="2" t="s">
        <v>297</v>
      </c>
    </row>
    <row r="89" spans="1:13" x14ac:dyDescent="0.2">
      <c r="A89" s="58">
        <v>41</v>
      </c>
      <c r="C89" s="55">
        <v>221</v>
      </c>
      <c r="D89" s="56" t="s">
        <v>221</v>
      </c>
      <c r="E89" s="56">
        <v>2302180146</v>
      </c>
      <c r="F89" s="57">
        <v>3.42</v>
      </c>
      <c r="G89" s="56">
        <v>370</v>
      </c>
      <c r="H89" s="57">
        <v>80.900000000000006</v>
      </c>
      <c r="I89" s="56" t="s">
        <v>7</v>
      </c>
      <c r="J89" s="2" t="s">
        <v>2</v>
      </c>
      <c r="K89" t="str">
        <f>VLOOKUP(D89,Kemenkeu!C:I,7,FALSE)</f>
        <v>Rendah</v>
      </c>
      <c r="L89" t="e">
        <f>VLOOKUP(D89,BPKP!C:J,8,FALSE)</f>
        <v>#N/A</v>
      </c>
      <c r="M89" s="2" t="s">
        <v>297</v>
      </c>
    </row>
    <row r="90" spans="1:13" x14ac:dyDescent="0.2">
      <c r="A90" s="58"/>
      <c r="C90" s="48">
        <v>228</v>
      </c>
      <c r="D90" s="49" t="s">
        <v>159</v>
      </c>
      <c r="E90" s="49">
        <v>2302180227</v>
      </c>
      <c r="F90" s="50">
        <v>3.66</v>
      </c>
      <c r="G90" s="49">
        <v>311</v>
      </c>
      <c r="H90" s="50">
        <v>79.78</v>
      </c>
      <c r="I90" s="49" t="s">
        <v>7</v>
      </c>
      <c r="J90" s="2" t="s">
        <v>2</v>
      </c>
      <c r="K90" t="str">
        <f>VLOOKUP(D90,Kemenkeu!C:I,7,FALSE)</f>
        <v>Rendah</v>
      </c>
      <c r="L90" t="str">
        <f>VLOOKUP(D90,BPKP!C:J,8,FALSE)</f>
        <v>Tinggi</v>
      </c>
      <c r="M90" s="2" t="s">
        <v>297</v>
      </c>
    </row>
    <row r="91" spans="1:13" x14ac:dyDescent="0.2">
      <c r="A91" s="44"/>
      <c r="C91" s="48">
        <v>4</v>
      </c>
      <c r="D91" s="49" t="s">
        <v>205</v>
      </c>
      <c r="E91" s="49">
        <v>2302180215</v>
      </c>
      <c r="F91" s="50">
        <v>3.83</v>
      </c>
      <c r="G91" s="49">
        <v>429</v>
      </c>
      <c r="H91" s="50">
        <v>91.77</v>
      </c>
      <c r="I91" s="49" t="s">
        <v>7</v>
      </c>
      <c r="J91" s="2" t="s">
        <v>4</v>
      </c>
      <c r="K91" t="str">
        <f>VLOOKUP(D91,Kemenkeu!C:I,7,FALSE)</f>
        <v>Tinggi</v>
      </c>
      <c r="L91" t="str">
        <f>VLOOKUP(D91,BPKP!C:J,8,FALSE)</f>
        <v>Rendah</v>
      </c>
      <c r="M91" s="2" t="s">
        <v>297</v>
      </c>
    </row>
    <row r="92" spans="1:13" x14ac:dyDescent="0.2">
      <c r="A92" s="44"/>
      <c r="C92" s="48">
        <v>10</v>
      </c>
      <c r="D92" s="49" t="s">
        <v>49</v>
      </c>
      <c r="E92" s="49">
        <v>2302180017</v>
      </c>
      <c r="F92" s="50">
        <v>3.9</v>
      </c>
      <c r="G92" s="49">
        <v>396</v>
      </c>
      <c r="H92" s="50">
        <v>90.18</v>
      </c>
      <c r="I92" s="49" t="s">
        <v>7</v>
      </c>
      <c r="J92" s="2" t="s">
        <v>4</v>
      </c>
      <c r="K92" t="str">
        <f>VLOOKUP(D92,Kemenkeu!C:I,7,FALSE)</f>
        <v>Tinggi</v>
      </c>
      <c r="L92" t="str">
        <f>VLOOKUP(D92,BPKP!C:J,8,FALSE)</f>
        <v>Rendah</v>
      </c>
      <c r="M92" s="2" t="s">
        <v>297</v>
      </c>
    </row>
    <row r="93" spans="1:13" x14ac:dyDescent="0.2">
      <c r="A93" s="44"/>
      <c r="C93" s="48">
        <v>12</v>
      </c>
      <c r="D93" s="49" t="s">
        <v>77</v>
      </c>
      <c r="E93" s="49">
        <v>2302180178</v>
      </c>
      <c r="F93" s="50">
        <v>3.82</v>
      </c>
      <c r="G93" s="49">
        <v>409</v>
      </c>
      <c r="H93" s="50">
        <v>90.02</v>
      </c>
      <c r="I93" s="49" t="s">
        <v>7</v>
      </c>
      <c r="J93" s="2" t="s">
        <v>4</v>
      </c>
      <c r="K93" t="str">
        <f>VLOOKUP(D93,Kemenkeu!C:I,7,FALSE)</f>
        <v>Tinggi</v>
      </c>
      <c r="L93" t="e">
        <f>VLOOKUP(D93,BPKP!C:J,8,FALSE)</f>
        <v>#N/A</v>
      </c>
      <c r="M93" s="2" t="s">
        <v>297</v>
      </c>
    </row>
    <row r="94" spans="1:13" x14ac:dyDescent="0.2">
      <c r="A94" s="44"/>
      <c r="C94" s="48">
        <v>19</v>
      </c>
      <c r="D94" s="49" t="s">
        <v>148</v>
      </c>
      <c r="E94" s="49">
        <v>2302180047</v>
      </c>
      <c r="F94" s="50">
        <v>3.79</v>
      </c>
      <c r="G94" s="49">
        <v>406</v>
      </c>
      <c r="H94" s="50">
        <v>89.33</v>
      </c>
      <c r="I94" s="49" t="s">
        <v>7</v>
      </c>
      <c r="J94" s="2" t="s">
        <v>4</v>
      </c>
      <c r="K94" t="str">
        <f>VLOOKUP(D94,Kemenkeu!C:I,7,FALSE)</f>
        <v>Tinggi</v>
      </c>
      <c r="L94" t="str">
        <f>VLOOKUP(D94,BPKP!C:J,8,FALSE)</f>
        <v>Rendah</v>
      </c>
      <c r="M94" s="2" t="s">
        <v>297</v>
      </c>
    </row>
    <row r="95" spans="1:13" x14ac:dyDescent="0.2">
      <c r="A95" s="44"/>
      <c r="C95" s="48">
        <v>22</v>
      </c>
      <c r="D95" s="49" t="s">
        <v>40</v>
      </c>
      <c r="E95" s="49">
        <v>2302180152</v>
      </c>
      <c r="F95" s="50">
        <v>3.76</v>
      </c>
      <c r="G95" s="49">
        <v>409</v>
      </c>
      <c r="H95" s="50">
        <v>89.12</v>
      </c>
      <c r="I95" s="49" t="s">
        <v>7</v>
      </c>
      <c r="J95" s="2" t="s">
        <v>4</v>
      </c>
      <c r="K95" t="str">
        <f>VLOOKUP(D95,Kemenkeu!C:I,7,FALSE)</f>
        <v>Tinggi</v>
      </c>
      <c r="L95" t="str">
        <f>VLOOKUP(D95,BPKP!C:J,8,FALSE)</f>
        <v>Rendah</v>
      </c>
      <c r="M95" s="2" t="s">
        <v>297</v>
      </c>
    </row>
    <row r="96" spans="1:13" x14ac:dyDescent="0.2">
      <c r="A96" s="44"/>
      <c r="C96" s="48">
        <v>24</v>
      </c>
      <c r="D96" s="49" t="s">
        <v>87</v>
      </c>
      <c r="E96" s="49">
        <v>2302180197</v>
      </c>
      <c r="F96" s="50">
        <v>3.77</v>
      </c>
      <c r="G96" s="49">
        <v>406</v>
      </c>
      <c r="H96" s="50">
        <v>89.03</v>
      </c>
      <c r="I96" s="49" t="s">
        <v>7</v>
      </c>
      <c r="J96" s="2" t="s">
        <v>4</v>
      </c>
      <c r="K96" t="str">
        <f>VLOOKUP(D96,Kemenkeu!C:I,7,FALSE)</f>
        <v>Tinggi</v>
      </c>
      <c r="L96" t="str">
        <f>VLOOKUP(D96,BPKP!C:J,8,FALSE)</f>
        <v>Rendah</v>
      </c>
      <c r="M96" s="2" t="s">
        <v>297</v>
      </c>
    </row>
    <row r="97" spans="1:13" x14ac:dyDescent="0.2">
      <c r="A97" s="44"/>
      <c r="C97" s="48">
        <v>36</v>
      </c>
      <c r="D97" s="49" t="s">
        <v>52</v>
      </c>
      <c r="E97" s="49">
        <v>2302180235</v>
      </c>
      <c r="F97" s="50">
        <v>3.75</v>
      </c>
      <c r="G97" s="49">
        <v>401</v>
      </c>
      <c r="H97" s="50">
        <v>88.33</v>
      </c>
      <c r="I97" s="49" t="s">
        <v>7</v>
      </c>
      <c r="J97" s="2" t="s">
        <v>4</v>
      </c>
      <c r="K97" t="str">
        <f>VLOOKUP(D97,Kemenkeu!C:I,7,FALSE)</f>
        <v>Tinggi</v>
      </c>
      <c r="L97" t="e">
        <f>VLOOKUP(D97,BPKP!C:J,8,FALSE)</f>
        <v>#N/A</v>
      </c>
      <c r="M97" s="2" t="s">
        <v>297</v>
      </c>
    </row>
    <row r="98" spans="1:13" x14ac:dyDescent="0.2">
      <c r="A98" s="44"/>
      <c r="C98" s="48">
        <v>37</v>
      </c>
      <c r="D98" s="49" t="s">
        <v>171</v>
      </c>
      <c r="E98" s="49">
        <v>2302180112</v>
      </c>
      <c r="F98" s="50">
        <v>3.83</v>
      </c>
      <c r="G98" s="49">
        <v>386</v>
      </c>
      <c r="H98" s="50">
        <v>88.33</v>
      </c>
      <c r="I98" s="49" t="s">
        <v>7</v>
      </c>
      <c r="J98" s="2" t="s">
        <v>4</v>
      </c>
      <c r="K98" t="str">
        <f>VLOOKUP(D98,Kemenkeu!C:I,7,FALSE)</f>
        <v>Tinggi</v>
      </c>
      <c r="L98" t="str">
        <f>VLOOKUP(D98,BPKP!C:J,8,FALSE)</f>
        <v>Rendah</v>
      </c>
      <c r="M98" s="2" t="s">
        <v>297</v>
      </c>
    </row>
    <row r="99" spans="1:13" x14ac:dyDescent="0.2">
      <c r="A99" s="44"/>
      <c r="C99" s="48">
        <v>38</v>
      </c>
      <c r="D99" s="49" t="s">
        <v>180</v>
      </c>
      <c r="E99" s="49">
        <v>2302180096</v>
      </c>
      <c r="F99" s="50">
        <v>3.86</v>
      </c>
      <c r="G99" s="49">
        <v>380</v>
      </c>
      <c r="H99" s="50">
        <v>88.3</v>
      </c>
      <c r="I99" s="49" t="s">
        <v>7</v>
      </c>
      <c r="J99" s="2" t="s">
        <v>4</v>
      </c>
      <c r="K99" t="str">
        <f>VLOOKUP(D99,Kemenkeu!C:I,7,FALSE)</f>
        <v>Tinggi</v>
      </c>
      <c r="L99" t="str">
        <f>VLOOKUP(D99,BPKP!C:J,8,FALSE)</f>
        <v>Rendah</v>
      </c>
      <c r="M99" s="2" t="s">
        <v>297</v>
      </c>
    </row>
    <row r="100" spans="1:13" x14ac:dyDescent="0.2">
      <c r="A100" s="44"/>
      <c r="C100" s="48">
        <v>46</v>
      </c>
      <c r="D100" s="49" t="s">
        <v>117</v>
      </c>
      <c r="E100" s="49">
        <v>2302180121</v>
      </c>
      <c r="F100" s="50">
        <v>3.8</v>
      </c>
      <c r="G100" s="49">
        <v>387</v>
      </c>
      <c r="H100" s="50">
        <v>87.96</v>
      </c>
      <c r="I100" s="49" t="s">
        <v>7</v>
      </c>
      <c r="J100" s="2" t="s">
        <v>4</v>
      </c>
      <c r="K100" t="str">
        <f>VLOOKUP(D100,Kemenkeu!C:I,7,FALSE)</f>
        <v>Tinggi</v>
      </c>
      <c r="L100" t="str">
        <f>VLOOKUP(D100,BPKP!C:J,8,FALSE)</f>
        <v>Rendah</v>
      </c>
      <c r="M100" s="2" t="s">
        <v>297</v>
      </c>
    </row>
    <row r="101" spans="1:13" x14ac:dyDescent="0.2">
      <c r="A101" s="44"/>
      <c r="C101" s="48">
        <v>47</v>
      </c>
      <c r="D101" s="49" t="s">
        <v>210</v>
      </c>
      <c r="E101" s="49">
        <v>2302180213</v>
      </c>
      <c r="F101" s="50">
        <v>3.7800000000000002</v>
      </c>
      <c r="G101" s="49">
        <v>390</v>
      </c>
      <c r="H101" s="50">
        <v>87.9</v>
      </c>
      <c r="I101" s="49" t="s">
        <v>7</v>
      </c>
      <c r="J101" s="2" t="s">
        <v>4</v>
      </c>
      <c r="K101" t="str">
        <f>VLOOKUP(D101,Kemenkeu!C:I,7,FALSE)</f>
        <v>Tinggi</v>
      </c>
      <c r="L101" t="str">
        <f>VLOOKUP(D101,BPKP!C:J,8,FALSE)</f>
        <v>Rendah</v>
      </c>
      <c r="M101" s="2" t="s">
        <v>297</v>
      </c>
    </row>
    <row r="102" spans="1:13" x14ac:dyDescent="0.2">
      <c r="A102" s="44"/>
      <c r="C102" s="48">
        <v>57</v>
      </c>
      <c r="D102" s="49" t="s">
        <v>149</v>
      </c>
      <c r="E102" s="49">
        <v>2302180066</v>
      </c>
      <c r="F102" s="50">
        <v>3.84</v>
      </c>
      <c r="G102" s="49">
        <v>372</v>
      </c>
      <c r="H102" s="50">
        <v>87.36</v>
      </c>
      <c r="I102" s="49" t="s">
        <v>7</v>
      </c>
      <c r="J102" s="2" t="s">
        <v>4</v>
      </c>
      <c r="K102" t="str">
        <f>VLOOKUP(D102,Kemenkeu!C:I,7,FALSE)</f>
        <v>Tinggi</v>
      </c>
      <c r="L102" t="str">
        <f>VLOOKUP(D102,BPKP!C:J,8,FALSE)</f>
        <v>Rendah</v>
      </c>
      <c r="M102" s="2" t="s">
        <v>297</v>
      </c>
    </row>
    <row r="103" spans="1:13" x14ac:dyDescent="0.2">
      <c r="A103" s="44"/>
      <c r="C103" s="48">
        <v>59</v>
      </c>
      <c r="D103" s="49" t="s">
        <v>158</v>
      </c>
      <c r="E103" s="49">
        <v>2302180057</v>
      </c>
      <c r="F103" s="50">
        <v>3.73</v>
      </c>
      <c r="G103" s="49">
        <v>392</v>
      </c>
      <c r="H103" s="50">
        <v>87.31</v>
      </c>
      <c r="I103" s="49" t="s">
        <v>7</v>
      </c>
      <c r="J103" s="2" t="s">
        <v>4</v>
      </c>
      <c r="K103" t="str">
        <f>VLOOKUP(D103,Kemenkeu!C:I,7,FALSE)</f>
        <v>Tinggi</v>
      </c>
      <c r="L103" t="str">
        <f>VLOOKUP(D103,BPKP!C:J,8,FALSE)</f>
        <v>Rendah</v>
      </c>
      <c r="M103" s="2" t="s">
        <v>297</v>
      </c>
    </row>
    <row r="104" spans="1:13" x14ac:dyDescent="0.2">
      <c r="A104" s="44"/>
      <c r="C104" s="48">
        <v>61</v>
      </c>
      <c r="D104" s="49" t="s">
        <v>142</v>
      </c>
      <c r="E104" s="49">
        <v>2302180167</v>
      </c>
      <c r="F104" s="50">
        <v>3.68</v>
      </c>
      <c r="G104" s="49">
        <v>401</v>
      </c>
      <c r="H104" s="50">
        <v>87.28</v>
      </c>
      <c r="I104" s="49" t="s">
        <v>7</v>
      </c>
      <c r="J104" s="2" t="s">
        <v>4</v>
      </c>
      <c r="K104" t="str">
        <f>VLOOKUP(D104,Kemenkeu!C:I,7,FALSE)</f>
        <v>Tinggi</v>
      </c>
      <c r="L104" t="str">
        <f>VLOOKUP(D104,BPKP!C:J,8,FALSE)</f>
        <v>Rendah</v>
      </c>
      <c r="M104" s="2" t="s">
        <v>297</v>
      </c>
    </row>
    <row r="105" spans="1:13" x14ac:dyDescent="0.2">
      <c r="A105" s="44"/>
      <c r="C105" s="48">
        <v>72</v>
      </c>
      <c r="D105" s="49" t="s">
        <v>200</v>
      </c>
      <c r="E105" s="49">
        <v>2302180006</v>
      </c>
      <c r="F105" s="50">
        <v>3.82</v>
      </c>
      <c r="G105" s="49">
        <v>371</v>
      </c>
      <c r="H105" s="50">
        <v>86.98</v>
      </c>
      <c r="I105" s="49" t="s">
        <v>7</v>
      </c>
      <c r="J105" s="2" t="s">
        <v>4</v>
      </c>
      <c r="K105" t="str">
        <f>VLOOKUP(D105,Kemenkeu!C:I,7,FALSE)</f>
        <v>Tinggi</v>
      </c>
      <c r="L105" t="str">
        <f>VLOOKUP(D105,BPKP!C:J,8,FALSE)</f>
        <v>Rendah</v>
      </c>
      <c r="M105" s="2" t="s">
        <v>297</v>
      </c>
    </row>
    <row r="106" spans="1:13" x14ac:dyDescent="0.2">
      <c r="A106" s="44"/>
      <c r="C106" s="48">
        <v>75</v>
      </c>
      <c r="D106" s="49" t="s">
        <v>101</v>
      </c>
      <c r="E106" s="49">
        <v>2302180123</v>
      </c>
      <c r="F106" s="50">
        <v>3.7199999999999998</v>
      </c>
      <c r="G106" s="49">
        <v>388</v>
      </c>
      <c r="H106" s="50">
        <v>86.84</v>
      </c>
      <c r="I106" s="49" t="s">
        <v>7</v>
      </c>
      <c r="J106" s="2" t="s">
        <v>4</v>
      </c>
      <c r="K106" t="str">
        <f>VLOOKUP(D106,Kemenkeu!C:I,7,FALSE)</f>
        <v>Tinggi</v>
      </c>
      <c r="L106" t="str">
        <f>VLOOKUP(D106,BPKP!C:J,8,FALSE)</f>
        <v>Rendah</v>
      </c>
      <c r="M106" s="2" t="s">
        <v>297</v>
      </c>
    </row>
    <row r="107" spans="1:13" x14ac:dyDescent="0.2">
      <c r="A107" s="44"/>
      <c r="C107" s="48">
        <v>76</v>
      </c>
      <c r="D107" s="49" t="s">
        <v>228</v>
      </c>
      <c r="E107" s="49">
        <v>2302180075</v>
      </c>
      <c r="F107" s="50">
        <v>3.86</v>
      </c>
      <c r="G107" s="49">
        <v>361</v>
      </c>
      <c r="H107" s="50">
        <v>86.78</v>
      </c>
      <c r="I107" s="49" t="s">
        <v>7</v>
      </c>
      <c r="J107" s="2" t="s">
        <v>4</v>
      </c>
      <c r="K107" t="str">
        <f>VLOOKUP(D107,Kemenkeu!C:I,7,FALSE)</f>
        <v>Tinggi</v>
      </c>
      <c r="L107" t="str">
        <f>VLOOKUP(D107,BPKP!C:J,8,FALSE)</f>
        <v>Rendah</v>
      </c>
      <c r="M107" s="2" t="s">
        <v>297</v>
      </c>
    </row>
    <row r="108" spans="1:13" x14ac:dyDescent="0.2">
      <c r="A108" s="44"/>
      <c r="C108" s="48">
        <v>81</v>
      </c>
      <c r="D108" s="49" t="s">
        <v>146</v>
      </c>
      <c r="E108" s="49">
        <v>2302180225</v>
      </c>
      <c r="F108" s="50">
        <v>3.7</v>
      </c>
      <c r="G108" s="49">
        <v>390</v>
      </c>
      <c r="H108" s="50">
        <v>86.7</v>
      </c>
      <c r="I108" s="49" t="s">
        <v>7</v>
      </c>
      <c r="J108" s="2" t="s">
        <v>4</v>
      </c>
      <c r="K108" t="str">
        <f>VLOOKUP(D108,Kemenkeu!C:I,7,FALSE)</f>
        <v>Tinggi</v>
      </c>
      <c r="L108" t="str">
        <f>VLOOKUP(D108,BPKP!C:J,8,FALSE)</f>
        <v>Rendah</v>
      </c>
      <c r="M108" s="2" t="s">
        <v>297</v>
      </c>
    </row>
    <row r="109" spans="1:13" x14ac:dyDescent="0.2">
      <c r="A109" s="44"/>
      <c r="C109" s="48">
        <v>82</v>
      </c>
      <c r="D109" s="49" t="s">
        <v>202</v>
      </c>
      <c r="E109" s="49">
        <v>2302180082</v>
      </c>
      <c r="F109" s="50">
        <v>3.71</v>
      </c>
      <c r="G109" s="49">
        <v>387</v>
      </c>
      <c r="H109" s="50">
        <v>86.61</v>
      </c>
      <c r="I109" s="49" t="s">
        <v>7</v>
      </c>
      <c r="J109" s="2" t="s">
        <v>4</v>
      </c>
      <c r="K109" t="str">
        <f>VLOOKUP(D109,Kemenkeu!C:I,7,FALSE)</f>
        <v>Tinggi</v>
      </c>
      <c r="L109" t="str">
        <f>VLOOKUP(D109,BPKP!C:J,8,FALSE)</f>
        <v>Rendah</v>
      </c>
      <c r="M109" s="2" t="s">
        <v>297</v>
      </c>
    </row>
    <row r="110" spans="1:13" x14ac:dyDescent="0.2">
      <c r="A110" s="58"/>
      <c r="C110" s="48">
        <v>84</v>
      </c>
      <c r="D110" s="49" t="s">
        <v>126</v>
      </c>
      <c r="E110" s="49">
        <v>2302180140</v>
      </c>
      <c r="F110" s="50">
        <v>3.74</v>
      </c>
      <c r="G110" s="49">
        <v>381</v>
      </c>
      <c r="H110" s="50">
        <v>86.58</v>
      </c>
      <c r="I110" s="49" t="s">
        <v>7</v>
      </c>
      <c r="J110" s="2" t="s">
        <v>4</v>
      </c>
      <c r="K110" t="str">
        <f>VLOOKUP(D110,Kemenkeu!C:I,7,FALSE)</f>
        <v>Tinggi</v>
      </c>
      <c r="L110" t="str">
        <f>VLOOKUP(D110,BPKP!C:J,8,FALSE)</f>
        <v>Rendah</v>
      </c>
      <c r="M110" s="2" t="s">
        <v>297</v>
      </c>
    </row>
    <row r="111" spans="1:13" x14ac:dyDescent="0.2">
      <c r="A111" s="58">
        <v>42</v>
      </c>
      <c r="C111" s="55">
        <v>85</v>
      </c>
      <c r="D111" s="56" t="s">
        <v>135</v>
      </c>
      <c r="E111" s="56">
        <v>2302180149</v>
      </c>
      <c r="F111" s="57">
        <v>3.77</v>
      </c>
      <c r="G111" s="56">
        <v>375</v>
      </c>
      <c r="H111" s="57">
        <v>86.55</v>
      </c>
      <c r="I111" s="56" t="s">
        <v>7</v>
      </c>
      <c r="J111" s="2" t="s">
        <v>4</v>
      </c>
      <c r="K111" t="str">
        <f>VLOOKUP(D111,Kemenkeu!C:I,7,FALSE)</f>
        <v>Rendah</v>
      </c>
      <c r="L111" t="e">
        <f>VLOOKUP(D111,BPKP!C:J,8,FALSE)</f>
        <v>#N/A</v>
      </c>
      <c r="M111" s="2" t="s">
        <v>297</v>
      </c>
    </row>
    <row r="112" spans="1:13" x14ac:dyDescent="0.2">
      <c r="A112" s="58"/>
      <c r="C112" s="48">
        <v>87</v>
      </c>
      <c r="D112" s="49" t="s">
        <v>23</v>
      </c>
      <c r="E112" s="49">
        <v>2302180101</v>
      </c>
      <c r="F112" s="50">
        <v>3.8</v>
      </c>
      <c r="G112" s="49">
        <v>369</v>
      </c>
      <c r="H112" s="50">
        <v>86.52</v>
      </c>
      <c r="I112" s="49" t="s">
        <v>7</v>
      </c>
      <c r="J112" s="2" t="s">
        <v>4</v>
      </c>
      <c r="K112" t="str">
        <f>VLOOKUP(D112,Kemenkeu!C:I,7,FALSE)</f>
        <v>Tinggi</v>
      </c>
      <c r="L112" t="str">
        <f>VLOOKUP(D112,BPKP!C:J,8,FALSE)</f>
        <v>Rendah</v>
      </c>
      <c r="M112" s="2" t="s">
        <v>297</v>
      </c>
    </row>
    <row r="113" spans="1:13" x14ac:dyDescent="0.2">
      <c r="A113" s="58"/>
      <c r="C113" s="48">
        <v>89</v>
      </c>
      <c r="D113" s="49" t="s">
        <v>168</v>
      </c>
      <c r="E113" s="49">
        <v>2302180010</v>
      </c>
      <c r="F113" s="50">
        <v>3.76</v>
      </c>
      <c r="G113" s="49">
        <v>375</v>
      </c>
      <c r="H113" s="50">
        <v>86.4</v>
      </c>
      <c r="I113" s="49" t="s">
        <v>7</v>
      </c>
      <c r="J113" s="2" t="s">
        <v>4</v>
      </c>
      <c r="K113" t="str">
        <f>VLOOKUP(D113,Kemenkeu!C:I,7,FALSE)</f>
        <v>Tinggi</v>
      </c>
      <c r="L113" t="str">
        <f>VLOOKUP(D113,BPKP!C:J,8,FALSE)</f>
        <v>Rendah</v>
      </c>
      <c r="M113" s="2" t="s">
        <v>297</v>
      </c>
    </row>
    <row r="114" spans="1:13" x14ac:dyDescent="0.2">
      <c r="A114" s="58"/>
      <c r="C114" s="48">
        <v>92</v>
      </c>
      <c r="D114" s="49" t="s">
        <v>45</v>
      </c>
      <c r="E114" s="49">
        <v>2302180072</v>
      </c>
      <c r="F114" s="50">
        <v>3.7199999999999998</v>
      </c>
      <c r="G114" s="49">
        <v>382</v>
      </c>
      <c r="H114" s="50">
        <v>86.36</v>
      </c>
      <c r="I114" s="49" t="s">
        <v>7</v>
      </c>
      <c r="J114" s="2" t="s">
        <v>4</v>
      </c>
      <c r="K114" t="str">
        <f>VLOOKUP(D114,Kemenkeu!C:I,7,FALSE)</f>
        <v>Sedang</v>
      </c>
      <c r="L114" t="str">
        <f>VLOOKUP(D114,BPKP!C:J,8,FALSE)</f>
        <v>Tinggi</v>
      </c>
      <c r="M114" s="2" t="s">
        <v>297</v>
      </c>
    </row>
    <row r="115" spans="1:13" x14ac:dyDescent="0.2">
      <c r="A115" s="58"/>
      <c r="C115" s="48">
        <v>95</v>
      </c>
      <c r="D115" s="49" t="s">
        <v>234</v>
      </c>
      <c r="E115" s="49">
        <v>2302180071</v>
      </c>
      <c r="F115" s="50">
        <v>3.6</v>
      </c>
      <c r="G115" s="49">
        <v>404</v>
      </c>
      <c r="H115" s="50">
        <v>86.32</v>
      </c>
      <c r="I115" s="49" t="s">
        <v>7</v>
      </c>
      <c r="J115" s="2" t="s">
        <v>4</v>
      </c>
      <c r="K115" t="str">
        <f>VLOOKUP(D115,Kemenkeu!C:I,7,FALSE)</f>
        <v>Sedang</v>
      </c>
      <c r="L115" t="str">
        <f>VLOOKUP(D115,BPKP!C:J,8,FALSE)</f>
        <v>Tinggi</v>
      </c>
      <c r="M115" s="2" t="s">
        <v>297</v>
      </c>
    </row>
    <row r="116" spans="1:13" x14ac:dyDescent="0.2">
      <c r="A116" s="58"/>
      <c r="C116" s="48">
        <v>106</v>
      </c>
      <c r="D116" s="49" t="s">
        <v>38</v>
      </c>
      <c r="E116" s="49">
        <v>2302180031</v>
      </c>
      <c r="F116" s="50">
        <v>3.66</v>
      </c>
      <c r="G116" s="49">
        <v>388</v>
      </c>
      <c r="H116" s="50">
        <v>85.94</v>
      </c>
      <c r="I116" s="49" t="s">
        <v>7</v>
      </c>
      <c r="J116" s="2" t="s">
        <v>4</v>
      </c>
      <c r="K116" t="str">
        <f>VLOOKUP(D116,Kemenkeu!C:I,7,FALSE)</f>
        <v>Sedang</v>
      </c>
      <c r="L116" t="str">
        <f>VLOOKUP(D116,BPKP!C:J,8,FALSE)</f>
        <v>Tinggi</v>
      </c>
      <c r="M116" s="2" t="s">
        <v>297</v>
      </c>
    </row>
    <row r="117" spans="1:13" x14ac:dyDescent="0.2">
      <c r="A117" s="58"/>
      <c r="C117" s="48">
        <v>107</v>
      </c>
      <c r="D117" s="49" t="s">
        <v>65</v>
      </c>
      <c r="E117" s="49">
        <v>2302180042</v>
      </c>
      <c r="F117" s="50">
        <v>3.75</v>
      </c>
      <c r="G117" s="49">
        <v>371</v>
      </c>
      <c r="H117" s="50">
        <v>85.93</v>
      </c>
      <c r="I117" s="49" t="s">
        <v>7</v>
      </c>
      <c r="J117" s="2" t="s">
        <v>4</v>
      </c>
      <c r="K117" t="str">
        <f>VLOOKUP(D117,Kemenkeu!C:I,7,FALSE)</f>
        <v>Sedang</v>
      </c>
      <c r="L117" t="str">
        <f>VLOOKUP(D117,BPKP!C:J,8,FALSE)</f>
        <v>Tinggi</v>
      </c>
      <c r="M117" s="2" t="s">
        <v>297</v>
      </c>
    </row>
    <row r="118" spans="1:13" x14ac:dyDescent="0.2">
      <c r="A118" s="58">
        <v>43</v>
      </c>
      <c r="C118" s="55">
        <v>109</v>
      </c>
      <c r="D118" s="56" t="s">
        <v>143</v>
      </c>
      <c r="E118" s="56">
        <v>2302180118</v>
      </c>
      <c r="F118" s="57">
        <v>3.61</v>
      </c>
      <c r="G118" s="56">
        <v>397</v>
      </c>
      <c r="H118" s="57">
        <v>85.91</v>
      </c>
      <c r="I118" s="56" t="s">
        <v>7</v>
      </c>
      <c r="J118" s="2" t="s">
        <v>4</v>
      </c>
      <c r="K118" t="str">
        <f>VLOOKUP(D118,Kemenkeu!C:I,7,FALSE)</f>
        <v>Sedang</v>
      </c>
      <c r="L118" t="e">
        <f>VLOOKUP(D118,BPKP!C:J,8,FALSE)</f>
        <v>#N/A</v>
      </c>
      <c r="M118" s="9" t="s">
        <v>13</v>
      </c>
    </row>
    <row r="119" spans="1:13" x14ac:dyDescent="0.2">
      <c r="A119" s="58"/>
      <c r="C119" s="48">
        <v>113</v>
      </c>
      <c r="D119" s="49" t="s">
        <v>240</v>
      </c>
      <c r="E119" s="49">
        <v>2302180193</v>
      </c>
      <c r="F119" s="50">
        <v>3.87</v>
      </c>
      <c r="G119" s="49">
        <v>347</v>
      </c>
      <c r="H119" s="50">
        <v>85.81</v>
      </c>
      <c r="I119" s="49" t="s">
        <v>7</v>
      </c>
      <c r="J119" s="2" t="s">
        <v>4</v>
      </c>
      <c r="K119" t="str">
        <f>VLOOKUP(D119,Kemenkeu!C:I,7,FALSE)</f>
        <v>Sedang</v>
      </c>
      <c r="L119" t="str">
        <f>VLOOKUP(D119,BPKP!C:J,8,FALSE)</f>
        <v>Tinggi</v>
      </c>
      <c r="M119" s="2" t="s">
        <v>297</v>
      </c>
    </row>
    <row r="120" spans="1:13" x14ac:dyDescent="0.2">
      <c r="A120" s="58"/>
      <c r="C120" s="48">
        <v>123</v>
      </c>
      <c r="D120" s="49" t="s">
        <v>128</v>
      </c>
      <c r="E120" s="49">
        <v>2302180184</v>
      </c>
      <c r="F120" s="50">
        <v>3.57</v>
      </c>
      <c r="G120" s="49">
        <v>400</v>
      </c>
      <c r="H120" s="50">
        <v>85.55</v>
      </c>
      <c r="I120" s="49" t="s">
        <v>7</v>
      </c>
      <c r="J120" s="2" t="s">
        <v>4</v>
      </c>
      <c r="K120" t="str">
        <f>VLOOKUP(D120,Kemenkeu!C:I,7,FALSE)</f>
        <v>Rendah</v>
      </c>
      <c r="L120" t="str">
        <f>VLOOKUP(D120,BPKP!C:J,8,FALSE)</f>
        <v>Tinggi</v>
      </c>
      <c r="M120" s="2" t="s">
        <v>297</v>
      </c>
    </row>
    <row r="121" spans="1:13" x14ac:dyDescent="0.2">
      <c r="A121" s="58"/>
      <c r="C121" s="48">
        <v>129</v>
      </c>
      <c r="D121" s="49" t="s">
        <v>181</v>
      </c>
      <c r="E121" s="49">
        <v>2302180126</v>
      </c>
      <c r="F121" s="50">
        <v>3.58</v>
      </c>
      <c r="G121" s="49">
        <v>395</v>
      </c>
      <c r="H121" s="50">
        <v>85.3</v>
      </c>
      <c r="I121" s="49" t="s">
        <v>7</v>
      </c>
      <c r="J121" s="2" t="s">
        <v>4</v>
      </c>
      <c r="K121" t="str">
        <f>VLOOKUP(D121,Kemenkeu!C:I,7,FALSE)</f>
        <v>Rendah</v>
      </c>
      <c r="L121" t="str">
        <f>VLOOKUP(D121,BPKP!C:J,8,FALSE)</f>
        <v>Tinggi</v>
      </c>
      <c r="M121" s="2" t="s">
        <v>297</v>
      </c>
    </row>
    <row r="122" spans="1:13" x14ac:dyDescent="0.2">
      <c r="A122" s="58"/>
      <c r="C122" s="48">
        <v>130</v>
      </c>
      <c r="D122" s="49" t="s">
        <v>129</v>
      </c>
      <c r="E122" s="49">
        <v>2302180183</v>
      </c>
      <c r="F122" s="50">
        <v>3.67</v>
      </c>
      <c r="G122" s="49">
        <v>378</v>
      </c>
      <c r="H122" s="50">
        <v>85.29</v>
      </c>
      <c r="I122" s="49" t="s">
        <v>7</v>
      </c>
      <c r="J122" s="2" t="s">
        <v>4</v>
      </c>
      <c r="K122" t="str">
        <f>VLOOKUP(D122,Kemenkeu!C:I,7,FALSE)</f>
        <v>Rendah</v>
      </c>
      <c r="L122" t="str">
        <f>VLOOKUP(D122,BPKP!C:J,8,FALSE)</f>
        <v>Tinggi</v>
      </c>
      <c r="M122" s="2" t="s">
        <v>297</v>
      </c>
    </row>
    <row r="123" spans="1:13" x14ac:dyDescent="0.2">
      <c r="A123" s="58"/>
      <c r="C123" s="48">
        <v>132</v>
      </c>
      <c r="D123" s="49" t="s">
        <v>59</v>
      </c>
      <c r="E123" s="49">
        <v>2302180201</v>
      </c>
      <c r="F123" s="50">
        <v>3.68</v>
      </c>
      <c r="G123" s="49">
        <v>375</v>
      </c>
      <c r="H123" s="50">
        <v>85.2</v>
      </c>
      <c r="I123" s="49" t="s">
        <v>7</v>
      </c>
      <c r="J123" s="2" t="s">
        <v>4</v>
      </c>
      <c r="K123" t="str">
        <f>VLOOKUP(D123,Kemenkeu!C:I,7,FALSE)</f>
        <v>Rendah</v>
      </c>
      <c r="L123" t="str">
        <f>VLOOKUP(D123,BPKP!C:J,8,FALSE)</f>
        <v>Tinggi</v>
      </c>
      <c r="M123" s="2" t="s">
        <v>297</v>
      </c>
    </row>
    <row r="124" spans="1:13" x14ac:dyDescent="0.2">
      <c r="A124" s="58"/>
      <c r="C124" s="48">
        <v>133</v>
      </c>
      <c r="D124" s="49" t="s">
        <v>95</v>
      </c>
      <c r="E124" s="49">
        <v>2302180018</v>
      </c>
      <c r="F124" s="50">
        <v>3.59</v>
      </c>
      <c r="G124" s="49">
        <v>391</v>
      </c>
      <c r="H124" s="50">
        <v>85.13</v>
      </c>
      <c r="I124" s="49" t="s">
        <v>7</v>
      </c>
      <c r="J124" s="2" t="s">
        <v>4</v>
      </c>
      <c r="K124" t="str">
        <f>VLOOKUP(D124,Kemenkeu!C:I,7,FALSE)</f>
        <v>Rendah</v>
      </c>
      <c r="L124" t="str">
        <f>VLOOKUP(D124,BPKP!C:J,8,FALSE)</f>
        <v>Tinggi</v>
      </c>
      <c r="M124" s="2" t="s">
        <v>297</v>
      </c>
    </row>
    <row r="125" spans="1:13" x14ac:dyDescent="0.2">
      <c r="A125" s="58"/>
      <c r="C125" s="48">
        <v>141</v>
      </c>
      <c r="D125" s="49" t="s">
        <v>254</v>
      </c>
      <c r="E125" s="49">
        <v>2302180208</v>
      </c>
      <c r="F125" s="50">
        <v>3.61</v>
      </c>
      <c r="G125" s="49">
        <v>384</v>
      </c>
      <c r="H125" s="50">
        <v>84.87</v>
      </c>
      <c r="I125" s="49" t="s">
        <v>7</v>
      </c>
      <c r="J125" s="2" t="s">
        <v>4</v>
      </c>
      <c r="K125" t="str">
        <f>VLOOKUP(D125,Kemenkeu!C:I,7,FALSE)</f>
        <v>Rendah</v>
      </c>
      <c r="L125" t="str">
        <f>VLOOKUP(D125,BPKP!C:J,8,FALSE)</f>
        <v>Tinggi</v>
      </c>
      <c r="M125" s="2" t="s">
        <v>297</v>
      </c>
    </row>
    <row r="126" spans="1:13" x14ac:dyDescent="0.2">
      <c r="A126" s="58"/>
      <c r="C126" s="48">
        <v>147</v>
      </c>
      <c r="D126" s="49" t="s">
        <v>130</v>
      </c>
      <c r="E126" s="49">
        <v>2302180223</v>
      </c>
      <c r="F126" s="50">
        <v>3.67</v>
      </c>
      <c r="G126" s="49">
        <v>371</v>
      </c>
      <c r="H126" s="50">
        <v>84.73</v>
      </c>
      <c r="I126" s="49" t="s">
        <v>7</v>
      </c>
      <c r="J126" s="2" t="s">
        <v>4</v>
      </c>
      <c r="K126" t="str">
        <f>VLOOKUP(D126,Kemenkeu!C:I,7,FALSE)</f>
        <v>Rendah</v>
      </c>
      <c r="L126" t="str">
        <f>VLOOKUP(D126,BPKP!C:J,8,FALSE)</f>
        <v>Tinggi</v>
      </c>
      <c r="M126" s="2" t="s">
        <v>297</v>
      </c>
    </row>
    <row r="127" spans="1:13" x14ac:dyDescent="0.2">
      <c r="A127" s="58"/>
      <c r="C127" s="48">
        <v>160</v>
      </c>
      <c r="D127" s="49" t="s">
        <v>139</v>
      </c>
      <c r="E127" s="49">
        <v>2302180157</v>
      </c>
      <c r="F127" s="50">
        <v>3.67</v>
      </c>
      <c r="G127" s="49">
        <v>365</v>
      </c>
      <c r="H127" s="50">
        <v>84.25</v>
      </c>
      <c r="I127" s="49" t="s">
        <v>7</v>
      </c>
      <c r="J127" s="2" t="s">
        <v>4</v>
      </c>
      <c r="K127" t="str">
        <f>VLOOKUP(D127,Kemenkeu!C:I,7,FALSE)</f>
        <v>Rendah</v>
      </c>
      <c r="L127" t="str">
        <f>VLOOKUP(D127,BPKP!C:J,8,FALSE)</f>
        <v>Tinggi</v>
      </c>
      <c r="M127" s="2" t="s">
        <v>297</v>
      </c>
    </row>
    <row r="128" spans="1:13" x14ac:dyDescent="0.2">
      <c r="A128" s="58"/>
      <c r="C128" s="48">
        <v>163</v>
      </c>
      <c r="D128" s="49" t="s">
        <v>119</v>
      </c>
      <c r="E128" s="49">
        <v>2302180135</v>
      </c>
      <c r="F128" s="50">
        <v>3.63</v>
      </c>
      <c r="G128" s="49">
        <v>371</v>
      </c>
      <c r="H128" s="50">
        <v>84.13</v>
      </c>
      <c r="I128" s="49" t="s">
        <v>7</v>
      </c>
      <c r="J128" s="2" t="s">
        <v>4</v>
      </c>
      <c r="K128" t="str">
        <f>VLOOKUP(D128,Kemenkeu!C:I,7,FALSE)</f>
        <v>Rendah</v>
      </c>
      <c r="L128" t="str">
        <f>VLOOKUP(D128,BPKP!C:J,8,FALSE)</f>
        <v>Tinggi</v>
      </c>
      <c r="M128" s="2" t="s">
        <v>297</v>
      </c>
    </row>
    <row r="129" spans="1:13" x14ac:dyDescent="0.2">
      <c r="A129" s="58"/>
      <c r="C129" s="48">
        <v>164</v>
      </c>
      <c r="D129" s="49" t="s">
        <v>194</v>
      </c>
      <c r="E129" s="49">
        <v>2302180248</v>
      </c>
      <c r="F129" s="50">
        <v>3.63</v>
      </c>
      <c r="G129" s="49">
        <v>369</v>
      </c>
      <c r="H129" s="50">
        <v>83.97</v>
      </c>
      <c r="I129" s="49" t="s">
        <v>7</v>
      </c>
      <c r="J129" s="2" t="s">
        <v>4</v>
      </c>
      <c r="K129" t="str">
        <f>VLOOKUP(D129,Kemenkeu!C:I,7,FALSE)</f>
        <v>Rendah</v>
      </c>
      <c r="L129" t="str">
        <f>VLOOKUP(D129,BPKP!C:J,8,FALSE)</f>
        <v>Tinggi</v>
      </c>
      <c r="M129" s="2" t="s">
        <v>297</v>
      </c>
    </row>
    <row r="130" spans="1:13" x14ac:dyDescent="0.2">
      <c r="A130" s="58"/>
      <c r="C130" s="48">
        <v>168</v>
      </c>
      <c r="D130" s="49" t="s">
        <v>198</v>
      </c>
      <c r="E130" s="49">
        <v>2302180124</v>
      </c>
      <c r="F130" s="50">
        <v>3.58</v>
      </c>
      <c r="G130" s="49">
        <v>377</v>
      </c>
      <c r="H130" s="50">
        <v>83.86</v>
      </c>
      <c r="I130" s="49" t="s">
        <v>7</v>
      </c>
      <c r="J130" s="2" t="s">
        <v>4</v>
      </c>
      <c r="K130" t="str">
        <f>VLOOKUP(D130,Kemenkeu!C:I,7,FALSE)</f>
        <v>Rendah</v>
      </c>
      <c r="L130" t="str">
        <f>VLOOKUP(D130,BPKP!C:J,8,FALSE)</f>
        <v>Tinggi</v>
      </c>
      <c r="M130" s="2" t="s">
        <v>297</v>
      </c>
    </row>
    <row r="131" spans="1:13" x14ac:dyDescent="0.2">
      <c r="A131" s="58"/>
      <c r="C131" s="48">
        <v>169</v>
      </c>
      <c r="D131" s="49" t="s">
        <v>193</v>
      </c>
      <c r="E131" s="49">
        <v>2302180247</v>
      </c>
      <c r="F131" s="50">
        <v>3.58</v>
      </c>
      <c r="G131" s="49">
        <v>376</v>
      </c>
      <c r="H131" s="50">
        <v>83.78</v>
      </c>
      <c r="I131" s="49" t="s">
        <v>7</v>
      </c>
      <c r="J131" s="2" t="s">
        <v>4</v>
      </c>
      <c r="K131" t="str">
        <f>VLOOKUP(D131,Kemenkeu!C:I,7,FALSE)</f>
        <v>Rendah</v>
      </c>
      <c r="L131" t="str">
        <f>VLOOKUP(D131,BPKP!C:J,8,FALSE)</f>
        <v>Tinggi</v>
      </c>
      <c r="M131" s="2" t="s">
        <v>297</v>
      </c>
    </row>
    <row r="132" spans="1:13" x14ac:dyDescent="0.2">
      <c r="A132" s="58"/>
      <c r="C132" s="48">
        <v>193</v>
      </c>
      <c r="D132" s="49" t="s">
        <v>120</v>
      </c>
      <c r="E132" s="49">
        <v>2302180131</v>
      </c>
      <c r="F132" s="50">
        <v>3.62</v>
      </c>
      <c r="G132" s="49">
        <v>358</v>
      </c>
      <c r="H132" s="50">
        <v>82.94</v>
      </c>
      <c r="I132" s="49" t="s">
        <v>7</v>
      </c>
      <c r="J132" s="2" t="s">
        <v>4</v>
      </c>
      <c r="K132" t="str">
        <f>VLOOKUP(D132,Kemenkeu!C:I,7,FALSE)</f>
        <v>Rendah</v>
      </c>
      <c r="L132" t="str">
        <f>VLOOKUP(D132,BPKP!C:J,8,FALSE)</f>
        <v>Tinggi</v>
      </c>
      <c r="M132" s="2" t="s">
        <v>297</v>
      </c>
    </row>
    <row r="133" spans="1:13" x14ac:dyDescent="0.2">
      <c r="A133" s="58"/>
      <c r="C133" s="48">
        <v>202</v>
      </c>
      <c r="D133" s="49" t="s">
        <v>214</v>
      </c>
      <c r="E133" s="49">
        <v>2302180119</v>
      </c>
      <c r="F133" s="50">
        <v>3.34</v>
      </c>
      <c r="G133" s="49">
        <v>406</v>
      </c>
      <c r="H133" s="50">
        <v>82.58</v>
      </c>
      <c r="I133" s="49" t="s">
        <v>7</v>
      </c>
      <c r="J133" s="2" t="s">
        <v>4</v>
      </c>
      <c r="K133" t="str">
        <f>VLOOKUP(D133,Kemenkeu!C:I,7,FALSE)</f>
        <v>Rendah</v>
      </c>
      <c r="L133" t="str">
        <f>VLOOKUP(D133,BPKP!C:J,8,FALSE)</f>
        <v>Tinggi</v>
      </c>
      <c r="M133" s="2" t="s">
        <v>297</v>
      </c>
    </row>
    <row r="134" spans="1:13" x14ac:dyDescent="0.2">
      <c r="A134" s="58">
        <v>44</v>
      </c>
      <c r="C134" s="51">
        <v>224</v>
      </c>
      <c r="D134" s="52" t="s">
        <v>203</v>
      </c>
      <c r="E134" s="52">
        <v>2302180129</v>
      </c>
      <c r="F134" s="53">
        <v>3.45</v>
      </c>
      <c r="G134" s="52">
        <v>360</v>
      </c>
      <c r="H134" s="53">
        <v>80.55</v>
      </c>
      <c r="I134" s="52" t="s">
        <v>7</v>
      </c>
      <c r="J134" s="2" t="s">
        <v>4</v>
      </c>
      <c r="K134" t="str">
        <f>VLOOKUP(D134,Kemenkeu!C:I,7,FALSE)</f>
        <v>Rendah</v>
      </c>
      <c r="L134" t="e">
        <f>VLOOKUP(D134,BPKP!C:J,8,FALSE)</f>
        <v>#N/A</v>
      </c>
      <c r="M134" s="2" t="s">
        <v>297</v>
      </c>
    </row>
    <row r="135" spans="1:13" x14ac:dyDescent="0.2">
      <c r="A135" s="58"/>
      <c r="C135" s="48">
        <v>231</v>
      </c>
      <c r="D135" s="49" t="s">
        <v>233</v>
      </c>
      <c r="E135" s="49">
        <v>2302180210</v>
      </c>
      <c r="F135" s="50">
        <v>3.56</v>
      </c>
      <c r="G135" s="49">
        <v>328</v>
      </c>
      <c r="H135" s="50">
        <v>79.64</v>
      </c>
      <c r="I135" s="49" t="s">
        <v>7</v>
      </c>
      <c r="J135" s="2" t="s">
        <v>4</v>
      </c>
      <c r="K135" t="str">
        <f>VLOOKUP(D135,Kemenkeu!C:I,7,FALSE)</f>
        <v>Rendah</v>
      </c>
      <c r="L135" t="str">
        <f>VLOOKUP(D135,BPKP!C:J,8,FALSE)</f>
        <v>Tinggi</v>
      </c>
      <c r="M135" s="2" t="s">
        <v>297</v>
      </c>
    </row>
    <row r="136" spans="1:13" x14ac:dyDescent="0.2">
      <c r="A136" s="58">
        <v>45</v>
      </c>
      <c r="C136" s="51">
        <v>235</v>
      </c>
      <c r="D136" s="52" t="s">
        <v>136</v>
      </c>
      <c r="E136" s="52">
        <v>2302180139</v>
      </c>
      <c r="F136" s="53">
        <v>3.32</v>
      </c>
      <c r="G136" s="52">
        <v>348</v>
      </c>
      <c r="H136" s="53">
        <v>77.64</v>
      </c>
      <c r="I136" s="52" t="s">
        <v>7</v>
      </c>
      <c r="J136" s="2" t="s">
        <v>4</v>
      </c>
      <c r="K136" t="str">
        <f>VLOOKUP(D136,Kemenkeu!C:I,7,FALSE)</f>
        <v>Rendah</v>
      </c>
      <c r="L136" t="e">
        <f>VLOOKUP(D136,BPKP!C:J,8,FALSE)</f>
        <v>#N/A</v>
      </c>
      <c r="M136" s="2" t="s">
        <v>297</v>
      </c>
    </row>
    <row r="137" spans="1:13" x14ac:dyDescent="0.2">
      <c r="A137" s="58"/>
      <c r="C137" s="48">
        <v>104</v>
      </c>
      <c r="D137" s="49" t="s">
        <v>191</v>
      </c>
      <c r="E137" s="49">
        <v>2302180244</v>
      </c>
      <c r="F137" s="50">
        <v>3.54</v>
      </c>
      <c r="G137" s="49">
        <v>411</v>
      </c>
      <c r="H137" s="50">
        <v>85.98</v>
      </c>
      <c r="I137" s="49" t="s">
        <v>13</v>
      </c>
      <c r="J137" s="2" t="s">
        <v>0</v>
      </c>
      <c r="K137" t="str">
        <f>VLOOKUP(D137,Kemenkeu!C:I,7,FALSE)</f>
        <v>Rendah</v>
      </c>
      <c r="L137" t="str">
        <f>VLOOKUP(D137,BPKP!C:J,8,FALSE)</f>
        <v>Tinggi</v>
      </c>
      <c r="M137" s="2" t="s">
        <v>297</v>
      </c>
    </row>
    <row r="138" spans="1:13" x14ac:dyDescent="0.2">
      <c r="A138" s="58"/>
      <c r="C138" s="48">
        <v>196</v>
      </c>
      <c r="D138" s="49" t="s">
        <v>169</v>
      </c>
      <c r="E138" s="49">
        <v>2302180116</v>
      </c>
      <c r="F138" s="50">
        <v>3.57</v>
      </c>
      <c r="G138" s="49">
        <v>366</v>
      </c>
      <c r="H138" s="50">
        <v>82.83</v>
      </c>
      <c r="I138" s="49" t="s">
        <v>13</v>
      </c>
      <c r="J138" s="2" t="s">
        <v>0</v>
      </c>
      <c r="K138" t="e">
        <f>VLOOKUP(D138,Kemenkeu!C:I,7,FALSE)</f>
        <v>#N/A</v>
      </c>
      <c r="L138" t="str">
        <f>VLOOKUP(D138,BPKP!C:J,8,FALSE)</f>
        <v>Tinggi</v>
      </c>
      <c r="M138" s="2" t="s">
        <v>297</v>
      </c>
    </row>
    <row r="139" spans="1:13" x14ac:dyDescent="0.2">
      <c r="A139" s="58"/>
      <c r="B139">
        <v>1</v>
      </c>
      <c r="C139" s="54">
        <v>214</v>
      </c>
      <c r="D139" s="9" t="s">
        <v>247</v>
      </c>
      <c r="E139" s="9">
        <v>2302180106</v>
      </c>
      <c r="F139" s="10">
        <v>3.45</v>
      </c>
      <c r="G139" s="9">
        <v>371</v>
      </c>
      <c r="H139" s="10">
        <v>81.430000000000007</v>
      </c>
      <c r="I139" s="9" t="s">
        <v>13</v>
      </c>
      <c r="J139" s="2" t="s">
        <v>0</v>
      </c>
      <c r="K139" t="e">
        <f>VLOOKUP(D139,Kemenkeu!C:I,7,FALSE)</f>
        <v>#N/A</v>
      </c>
      <c r="L139" t="e">
        <f>VLOOKUP(D139,BPKP!C:J,8,FALSE)</f>
        <v>#N/A</v>
      </c>
      <c r="M139" s="2" t="s">
        <v>295</v>
      </c>
    </row>
    <row r="140" spans="1:13" x14ac:dyDescent="0.2">
      <c r="A140" s="58"/>
      <c r="B140">
        <v>2</v>
      </c>
      <c r="C140" s="54">
        <v>234</v>
      </c>
      <c r="D140" s="9" t="s">
        <v>239</v>
      </c>
      <c r="E140" s="9">
        <v>2302180117</v>
      </c>
      <c r="F140" s="10">
        <v>3.56</v>
      </c>
      <c r="G140" s="9">
        <v>307</v>
      </c>
      <c r="H140" s="10">
        <v>77.959999999999994</v>
      </c>
      <c r="I140" s="9" t="s">
        <v>13</v>
      </c>
      <c r="J140" s="2" t="s">
        <v>0</v>
      </c>
      <c r="K140" t="str">
        <f>VLOOKUP(D140,Kemenkeu!C:I,7,FALSE)</f>
        <v>Rendah</v>
      </c>
      <c r="L140" t="e">
        <f>VLOOKUP(D140,BPKP!C:J,8,FALSE)</f>
        <v>#N/A</v>
      </c>
      <c r="M140" s="2" t="s">
        <v>295</v>
      </c>
    </row>
    <row r="141" spans="1:13" x14ac:dyDescent="0.2">
      <c r="A141" s="58"/>
      <c r="B141">
        <v>3</v>
      </c>
      <c r="C141" s="54">
        <v>109</v>
      </c>
      <c r="D141" s="9" t="s">
        <v>143</v>
      </c>
      <c r="E141" s="9">
        <v>2302180118</v>
      </c>
      <c r="F141" s="10">
        <v>3.61</v>
      </c>
      <c r="G141" s="9">
        <v>397</v>
      </c>
      <c r="H141" s="10">
        <v>85.91</v>
      </c>
      <c r="I141" s="9" t="s">
        <v>13</v>
      </c>
      <c r="J141" s="2" t="s">
        <v>2</v>
      </c>
      <c r="K141" t="str">
        <f>VLOOKUP(D141,Kemenkeu!C:I,7,FALSE)</f>
        <v>Sedang</v>
      </c>
      <c r="L141" t="e">
        <f>VLOOKUP(D141,BPKP!C:J,8,FALSE)</f>
        <v>#N/A</v>
      </c>
      <c r="M141" s="2" t="s">
        <v>295</v>
      </c>
    </row>
    <row r="142" spans="1:13" x14ac:dyDescent="0.2">
      <c r="A142" s="58"/>
      <c r="B142">
        <v>4</v>
      </c>
      <c r="C142" s="54">
        <v>124</v>
      </c>
      <c r="D142" s="9" t="s">
        <v>107</v>
      </c>
      <c r="E142" s="9">
        <v>2302180088</v>
      </c>
      <c r="F142" s="10">
        <v>3.6</v>
      </c>
      <c r="G142" s="9">
        <v>394</v>
      </c>
      <c r="H142" s="10">
        <v>85.52</v>
      </c>
      <c r="I142" s="9" t="s">
        <v>13</v>
      </c>
      <c r="J142" s="2" t="s">
        <v>2</v>
      </c>
      <c r="K142" t="str">
        <f>VLOOKUP(D142,Kemenkeu!C:I,7,FALSE)</f>
        <v>Rendah</v>
      </c>
      <c r="L142" t="e">
        <f>VLOOKUP(D142,BPKP!C:J,8,FALSE)</f>
        <v>#N/A</v>
      </c>
      <c r="M142" s="2" t="s">
        <v>295</v>
      </c>
    </row>
    <row r="143" spans="1:13" x14ac:dyDescent="0.2">
      <c r="A143" s="58"/>
      <c r="C143" s="48">
        <v>137</v>
      </c>
      <c r="D143" s="49" t="s">
        <v>246</v>
      </c>
      <c r="E143" s="49">
        <v>2302180110</v>
      </c>
      <c r="F143" s="50">
        <v>3.73</v>
      </c>
      <c r="G143" s="49">
        <v>364</v>
      </c>
      <c r="H143" s="50">
        <v>85.07</v>
      </c>
      <c r="I143" s="49" t="s">
        <v>13</v>
      </c>
      <c r="J143" s="2" t="s">
        <v>2</v>
      </c>
      <c r="K143" t="str">
        <f>VLOOKUP(D143,Kemenkeu!C:I,7,FALSE)</f>
        <v>Rendah</v>
      </c>
      <c r="L143" t="str">
        <f>VLOOKUP(D143,BPKP!C:J,8,FALSE)</f>
        <v>Tinggi</v>
      </c>
      <c r="M143" s="2" t="s">
        <v>297</v>
      </c>
    </row>
    <row r="144" spans="1:13" x14ac:dyDescent="0.2">
      <c r="A144" s="58"/>
      <c r="B144">
        <v>5</v>
      </c>
      <c r="C144" s="54">
        <v>180</v>
      </c>
      <c r="D144" s="9" t="s">
        <v>257</v>
      </c>
      <c r="E144" s="9">
        <v>2302180026</v>
      </c>
      <c r="F144" s="10">
        <v>3.44</v>
      </c>
      <c r="G144" s="9">
        <v>398</v>
      </c>
      <c r="H144" s="10">
        <v>83.44</v>
      </c>
      <c r="I144" s="9" t="s">
        <v>13</v>
      </c>
      <c r="J144" s="2" t="s">
        <v>2</v>
      </c>
      <c r="K144" t="e">
        <f>VLOOKUP(D144,Kemenkeu!C:I,7,FALSE)</f>
        <v>#N/A</v>
      </c>
      <c r="L144" t="e">
        <f>VLOOKUP(D144,BPKP!C:J,8,FALSE)</f>
        <v>#N/A</v>
      </c>
      <c r="M144" s="2" t="s">
        <v>295</v>
      </c>
    </row>
    <row r="145" spans="1:13" x14ac:dyDescent="0.2">
      <c r="A145" s="58"/>
      <c r="B145">
        <v>6</v>
      </c>
      <c r="C145" s="54">
        <v>194</v>
      </c>
      <c r="D145" s="9" t="s">
        <v>79</v>
      </c>
      <c r="E145" s="9">
        <v>2302180027</v>
      </c>
      <c r="F145" s="10">
        <v>3.49</v>
      </c>
      <c r="G145" s="9">
        <v>382</v>
      </c>
      <c r="H145" s="10">
        <v>82.91</v>
      </c>
      <c r="I145" s="9" t="s">
        <v>13</v>
      </c>
      <c r="J145" s="2" t="s">
        <v>2</v>
      </c>
      <c r="K145" t="str">
        <f>VLOOKUP(D145,Kemenkeu!C:I,7,FALSE)</f>
        <v>Rendah</v>
      </c>
      <c r="L145" t="e">
        <f>VLOOKUP(D145,BPKP!C:J,8,FALSE)</f>
        <v>#N/A</v>
      </c>
      <c r="M145" s="2" t="s">
        <v>295</v>
      </c>
    </row>
    <row r="146" spans="1:13" x14ac:dyDescent="0.2">
      <c r="A146" s="58"/>
      <c r="B146">
        <v>7</v>
      </c>
      <c r="C146" s="54">
        <v>216</v>
      </c>
      <c r="D146" s="9" t="s">
        <v>250</v>
      </c>
      <c r="E146" s="9">
        <v>2302180007</v>
      </c>
      <c r="F146" s="10">
        <v>3.57</v>
      </c>
      <c r="G146" s="9">
        <v>348</v>
      </c>
      <c r="H146" s="10">
        <v>81.39</v>
      </c>
      <c r="I146" s="9" t="s">
        <v>13</v>
      </c>
      <c r="J146" s="2" t="s">
        <v>2</v>
      </c>
      <c r="K146" t="str">
        <f>VLOOKUP(D146,Kemenkeu!C:I,7,FALSE)</f>
        <v>Rendah</v>
      </c>
      <c r="L146" t="e">
        <f>VLOOKUP(D146,BPKP!C:J,8,FALSE)</f>
        <v>#N/A</v>
      </c>
      <c r="M146" s="2" t="s">
        <v>295</v>
      </c>
    </row>
    <row r="147" spans="1:13" x14ac:dyDescent="0.2">
      <c r="A147" s="58"/>
      <c r="C147" s="48">
        <v>48</v>
      </c>
      <c r="D147" s="49" t="s">
        <v>190</v>
      </c>
      <c r="E147" s="49">
        <v>2302180128</v>
      </c>
      <c r="F147" s="50">
        <v>3.81</v>
      </c>
      <c r="G147" s="49">
        <v>384</v>
      </c>
      <c r="H147" s="50">
        <v>87.87</v>
      </c>
      <c r="I147" s="49" t="s">
        <v>13</v>
      </c>
      <c r="J147" s="2" t="s">
        <v>4</v>
      </c>
      <c r="K147" t="str">
        <f>VLOOKUP(D147,Kemenkeu!C:I,7,FALSE)</f>
        <v>Tinggi</v>
      </c>
      <c r="L147" t="str">
        <f>VLOOKUP(D147,BPKP!C:J,8,FALSE)</f>
        <v>Rendah</v>
      </c>
      <c r="M147" s="2" t="s">
        <v>297</v>
      </c>
    </row>
    <row r="148" spans="1:13" x14ac:dyDescent="0.2">
      <c r="A148" s="58"/>
      <c r="C148" s="48">
        <v>56</v>
      </c>
      <c r="D148" s="49" t="s">
        <v>174</v>
      </c>
      <c r="E148" s="49">
        <v>2302180115</v>
      </c>
      <c r="F148" s="50">
        <v>3.81</v>
      </c>
      <c r="G148" s="49">
        <v>379</v>
      </c>
      <c r="H148" s="50">
        <v>87.47</v>
      </c>
      <c r="I148" s="49" t="s">
        <v>13</v>
      </c>
      <c r="J148" s="2" t="s">
        <v>4</v>
      </c>
      <c r="K148" t="str">
        <f>VLOOKUP(D148,Kemenkeu!C:I,7,FALSE)</f>
        <v>Tinggi</v>
      </c>
      <c r="L148" t="e">
        <f>VLOOKUP(D148,BPKP!C:J,8,FALSE)</f>
        <v>#N/A</v>
      </c>
      <c r="M148" s="2" t="s">
        <v>297</v>
      </c>
    </row>
    <row r="149" spans="1:13" x14ac:dyDescent="0.2">
      <c r="A149" s="58"/>
      <c r="C149" s="48">
        <v>74</v>
      </c>
      <c r="D149" s="49" t="s">
        <v>238</v>
      </c>
      <c r="E149" s="49">
        <v>2302180107</v>
      </c>
      <c r="F149" s="50">
        <v>3.68</v>
      </c>
      <c r="G149" s="49">
        <v>396</v>
      </c>
      <c r="H149" s="50">
        <v>86.88</v>
      </c>
      <c r="I149" s="49" t="s">
        <v>13</v>
      </c>
      <c r="J149" s="2" t="s">
        <v>4</v>
      </c>
      <c r="K149" t="str">
        <f>VLOOKUP(D149,Kemenkeu!C:I,7,FALSE)</f>
        <v>Tinggi</v>
      </c>
      <c r="L149" t="e">
        <f>VLOOKUP(D149,BPKP!C:J,8,FALSE)</f>
        <v>#N/A</v>
      </c>
      <c r="M149" s="2" t="s">
        <v>297</v>
      </c>
    </row>
    <row r="150" spans="1:13" x14ac:dyDescent="0.2">
      <c r="A150" s="58"/>
      <c r="C150" s="48">
        <v>78</v>
      </c>
      <c r="D150" s="49" t="s">
        <v>105</v>
      </c>
      <c r="E150" s="49">
        <v>2302180046</v>
      </c>
      <c r="F150" s="50">
        <v>3.67</v>
      </c>
      <c r="G150" s="49">
        <v>396</v>
      </c>
      <c r="H150" s="50">
        <v>86.73</v>
      </c>
      <c r="I150" s="49" t="s">
        <v>13</v>
      </c>
      <c r="J150" s="2" t="s">
        <v>4</v>
      </c>
      <c r="K150" t="str">
        <f>VLOOKUP(D150,Kemenkeu!C:I,7,FALSE)</f>
        <v>Tinggi</v>
      </c>
      <c r="L150" t="e">
        <f>VLOOKUP(D150,BPKP!C:J,8,FALSE)</f>
        <v>#N/A</v>
      </c>
      <c r="M150" s="2" t="s">
        <v>297</v>
      </c>
    </row>
    <row r="151" spans="1:13" x14ac:dyDescent="0.2">
      <c r="A151" s="58"/>
      <c r="C151" s="48">
        <v>83</v>
      </c>
      <c r="D151" s="49" t="s">
        <v>16</v>
      </c>
      <c r="E151" s="49">
        <v>2302180099</v>
      </c>
      <c r="F151" s="50">
        <v>3.8</v>
      </c>
      <c r="G151" s="49">
        <v>370</v>
      </c>
      <c r="H151" s="50">
        <v>86.6</v>
      </c>
      <c r="I151" s="49" t="s">
        <v>13</v>
      </c>
      <c r="J151" s="2" t="s">
        <v>4</v>
      </c>
      <c r="K151" t="str">
        <f>VLOOKUP(D151,Kemenkeu!C:I,7,FALSE)</f>
        <v>Tinggi</v>
      </c>
      <c r="L151" t="str">
        <f>VLOOKUP(D151,BPKP!C:J,8,FALSE)</f>
        <v>Rendah</v>
      </c>
      <c r="M151" s="2" t="s">
        <v>297</v>
      </c>
    </row>
    <row r="152" spans="1:13" x14ac:dyDescent="0.2">
      <c r="A152" s="58"/>
      <c r="C152" s="48">
        <v>111</v>
      </c>
      <c r="D152" s="49" t="s">
        <v>88</v>
      </c>
      <c r="E152" s="49">
        <v>2302180245</v>
      </c>
      <c r="F152" s="50">
        <v>3.75</v>
      </c>
      <c r="G152" s="49">
        <v>370</v>
      </c>
      <c r="H152" s="50">
        <v>85.85</v>
      </c>
      <c r="I152" s="49" t="s">
        <v>13</v>
      </c>
      <c r="J152" s="2" t="s">
        <v>4</v>
      </c>
      <c r="K152" t="str">
        <f>VLOOKUP(D152,Kemenkeu!C:I,7,FALSE)</f>
        <v>Sedang</v>
      </c>
      <c r="L152" t="str">
        <f>VLOOKUP(D152,BPKP!C:J,8,FALSE)</f>
        <v>Tinggi</v>
      </c>
      <c r="M152" s="2" t="s">
        <v>297</v>
      </c>
    </row>
    <row r="153" spans="1:13" x14ac:dyDescent="0.2">
      <c r="A153" s="58"/>
      <c r="C153" s="48">
        <v>153</v>
      </c>
      <c r="D153" s="49" t="s">
        <v>43</v>
      </c>
      <c r="E153" s="49">
        <v>2302180137</v>
      </c>
      <c r="F153" s="50">
        <v>3.62</v>
      </c>
      <c r="G153" s="49">
        <v>379</v>
      </c>
      <c r="H153" s="50">
        <v>84.62</v>
      </c>
      <c r="I153" s="49" t="s">
        <v>13</v>
      </c>
      <c r="J153" s="2" t="s">
        <v>4</v>
      </c>
      <c r="K153" t="str">
        <f>VLOOKUP(D153,Kemenkeu!C:I,7,FALSE)</f>
        <v>Rendah</v>
      </c>
      <c r="L153" t="str">
        <f>VLOOKUP(D153,BPKP!C:J,8,FALSE)</f>
        <v>Tinggi</v>
      </c>
      <c r="M153" s="2" t="s">
        <v>297</v>
      </c>
    </row>
    <row r="154" spans="1:13" x14ac:dyDescent="0.2">
      <c r="A154" s="58"/>
      <c r="B154">
        <v>8</v>
      </c>
      <c r="C154" s="54">
        <v>170</v>
      </c>
      <c r="D154" s="9" t="s">
        <v>253</v>
      </c>
      <c r="E154" s="9">
        <v>2302180120</v>
      </c>
      <c r="F154" s="10">
        <v>3.6</v>
      </c>
      <c r="G154" s="9">
        <v>372</v>
      </c>
      <c r="H154" s="10">
        <v>83.76</v>
      </c>
      <c r="I154" s="9" t="s">
        <v>13</v>
      </c>
      <c r="J154" s="2" t="s">
        <v>4</v>
      </c>
      <c r="K154" t="str">
        <f>VLOOKUP(D154,Kemenkeu!C:I,7,FALSE)</f>
        <v>Rendah</v>
      </c>
      <c r="L154" t="e">
        <f>VLOOKUP(D154,BPKP!C:J,8,FALSE)</f>
        <v>#N/A</v>
      </c>
      <c r="M154" s="2" t="s">
        <v>295</v>
      </c>
    </row>
    <row r="155" spans="1:13" x14ac:dyDescent="0.2">
      <c r="A155" s="58"/>
      <c r="C155" s="48">
        <v>174</v>
      </c>
      <c r="D155" s="49" t="s">
        <v>97</v>
      </c>
      <c r="E155" s="49">
        <v>2302180033</v>
      </c>
      <c r="F155" s="50">
        <v>3.62</v>
      </c>
      <c r="G155" s="49">
        <v>366</v>
      </c>
      <c r="H155" s="50">
        <v>83.58</v>
      </c>
      <c r="I155" s="49" t="s">
        <v>13</v>
      </c>
      <c r="J155" s="2" t="s">
        <v>4</v>
      </c>
      <c r="K155" t="e">
        <f>VLOOKUP(D155,Kemenkeu!C:I,7,FALSE)</f>
        <v>#N/A</v>
      </c>
      <c r="L155" t="str">
        <f>VLOOKUP(D155,BPKP!C:J,8,FALSE)</f>
        <v>Tinggi</v>
      </c>
      <c r="M155" s="2" t="s">
        <v>297</v>
      </c>
    </row>
    <row r="156" spans="1:13" x14ac:dyDescent="0.2">
      <c r="A156" s="58"/>
      <c r="C156" s="48">
        <v>178</v>
      </c>
      <c r="D156" s="49" t="s">
        <v>195</v>
      </c>
      <c r="E156" s="49">
        <v>2302180246</v>
      </c>
      <c r="F156" s="50">
        <v>3.7800000000000002</v>
      </c>
      <c r="G156" s="49">
        <v>335</v>
      </c>
      <c r="H156" s="50">
        <v>83.5</v>
      </c>
      <c r="I156" s="49" t="s">
        <v>13</v>
      </c>
      <c r="J156" s="2" t="s">
        <v>4</v>
      </c>
      <c r="K156" t="str">
        <f>VLOOKUP(D156,Kemenkeu!C:I,7,FALSE)</f>
        <v>Rendah</v>
      </c>
      <c r="L156" t="str">
        <f>VLOOKUP(D156,BPKP!C:J,8,FALSE)</f>
        <v>Tinggi</v>
      </c>
      <c r="M156" s="2" t="s">
        <v>297</v>
      </c>
    </row>
    <row r="157" spans="1:13" x14ac:dyDescent="0.2">
      <c r="A157" s="58"/>
      <c r="C157" s="48">
        <v>186</v>
      </c>
      <c r="D157" s="49" t="s">
        <v>219</v>
      </c>
      <c r="E157" s="49">
        <v>2302180014</v>
      </c>
      <c r="F157" s="50">
        <v>3.7199999999999998</v>
      </c>
      <c r="G157" s="49">
        <v>342</v>
      </c>
      <c r="H157" s="50">
        <v>83.16</v>
      </c>
      <c r="I157" s="49" t="s">
        <v>13</v>
      </c>
      <c r="J157" s="2" t="s">
        <v>4</v>
      </c>
      <c r="K157" t="str">
        <f>VLOOKUP(D157,Kemenkeu!C:I,7,FALSE)</f>
        <v>Rendah</v>
      </c>
      <c r="L157" t="str">
        <f>VLOOKUP(D157,BPKP!C:J,8,FALSE)</f>
        <v>Tinggi</v>
      </c>
      <c r="M157" s="2" t="s">
        <v>297</v>
      </c>
    </row>
    <row r="158" spans="1:13" x14ac:dyDescent="0.2">
      <c r="A158" s="58"/>
      <c r="C158" s="48">
        <v>191</v>
      </c>
      <c r="D158" s="49" t="s">
        <v>61</v>
      </c>
      <c r="E158" s="49">
        <v>2302180177</v>
      </c>
      <c r="F158" s="50">
        <v>3.61</v>
      </c>
      <c r="G158" s="49">
        <v>361</v>
      </c>
      <c r="H158" s="50">
        <v>83.03</v>
      </c>
      <c r="I158" s="49" t="s">
        <v>13</v>
      </c>
      <c r="J158" s="2" t="s">
        <v>4</v>
      </c>
      <c r="K158" t="str">
        <f>VLOOKUP(D158,Kemenkeu!C:I,7,FALSE)</f>
        <v>Rendah</v>
      </c>
      <c r="L158" t="str">
        <f>VLOOKUP(D158,BPKP!C:J,8,FALSE)</f>
        <v>Tinggi</v>
      </c>
      <c r="M158" s="2" t="s">
        <v>297</v>
      </c>
    </row>
    <row r="159" spans="1:13" x14ac:dyDescent="0.2">
      <c r="A159" s="58"/>
      <c r="C159" s="48">
        <v>208</v>
      </c>
      <c r="D159" s="49" t="s">
        <v>251</v>
      </c>
      <c r="E159" s="49">
        <v>2302180076</v>
      </c>
      <c r="F159" s="50">
        <v>3.5</v>
      </c>
      <c r="G159" s="49">
        <v>369</v>
      </c>
      <c r="H159" s="50">
        <v>82.02</v>
      </c>
      <c r="I159" s="49" t="s">
        <v>13</v>
      </c>
      <c r="J159" s="2" t="s">
        <v>4</v>
      </c>
      <c r="K159" t="str">
        <f>VLOOKUP(D159,Kemenkeu!C:I,7,FALSE)</f>
        <v>Rendah</v>
      </c>
      <c r="L159" t="str">
        <f>VLOOKUP(D159,BPKP!C:J,8,FALSE)</f>
        <v>Tinggi</v>
      </c>
      <c r="M159" s="2" t="s">
        <v>297</v>
      </c>
    </row>
    <row r="160" spans="1:13" x14ac:dyDescent="0.2">
      <c r="A160" s="58"/>
      <c r="C160" s="48">
        <v>218</v>
      </c>
      <c r="D160" s="49" t="s">
        <v>232</v>
      </c>
      <c r="E160" s="49">
        <v>2302180111</v>
      </c>
      <c r="F160" s="50">
        <v>3.37</v>
      </c>
      <c r="G160" s="49">
        <v>384</v>
      </c>
      <c r="H160" s="50">
        <v>81.27</v>
      </c>
      <c r="I160" s="49" t="s">
        <v>13</v>
      </c>
      <c r="J160" s="2" t="s">
        <v>4</v>
      </c>
      <c r="K160" t="str">
        <f>VLOOKUP(D160,Kemenkeu!C:I,7,FALSE)</f>
        <v>Rendah</v>
      </c>
      <c r="L160" t="str">
        <f>VLOOKUP(D160,BPKP!C:J,8,FALSE)</f>
        <v>Tinggi</v>
      </c>
      <c r="M160" s="2" t="s">
        <v>297</v>
      </c>
    </row>
    <row r="161" spans="1:13" x14ac:dyDescent="0.2">
      <c r="A161" s="58"/>
      <c r="C161" s="48">
        <v>232</v>
      </c>
      <c r="D161" s="49" t="s">
        <v>39</v>
      </c>
      <c r="E161" s="49">
        <v>2302180158</v>
      </c>
      <c r="F161" s="50">
        <v>3.43</v>
      </c>
      <c r="G161" s="49">
        <v>348</v>
      </c>
      <c r="H161" s="50">
        <v>79.290000000000006</v>
      </c>
      <c r="I161" s="49" t="s">
        <v>13</v>
      </c>
      <c r="J161" s="2" t="s">
        <v>4</v>
      </c>
      <c r="K161" t="str">
        <f>VLOOKUP(D161,Kemenkeu!C:I,7,FALSE)</f>
        <v>Rendah</v>
      </c>
      <c r="L161" t="str">
        <f>VLOOKUP(D161,BPKP!C:J,8,FALSE)</f>
        <v>Tinggi</v>
      </c>
      <c r="M161" s="2" t="s">
        <v>297</v>
      </c>
    </row>
    <row r="162" spans="1:13" x14ac:dyDescent="0.2">
      <c r="A162" s="58"/>
      <c r="B162">
        <v>9</v>
      </c>
      <c r="C162" s="54">
        <v>237</v>
      </c>
      <c r="D162" s="9" t="s">
        <v>185</v>
      </c>
      <c r="E162" s="9">
        <v>2302180013</v>
      </c>
      <c r="F162" s="10">
        <v>3.23</v>
      </c>
      <c r="G162" s="9">
        <v>339</v>
      </c>
      <c r="H162" s="10">
        <v>75.569999999999993</v>
      </c>
      <c r="I162" s="9" t="s">
        <v>13</v>
      </c>
      <c r="J162" s="2" t="s">
        <v>4</v>
      </c>
      <c r="K162" t="str">
        <f>VLOOKUP(D162,Kemenkeu!C:I,7,FALSE)</f>
        <v>Rendah</v>
      </c>
      <c r="L162" t="e">
        <f>VLOOKUP(D162,BPKP!C:J,8,FALSE)</f>
        <v>#N/A</v>
      </c>
      <c r="M162" s="2" t="s">
        <v>295</v>
      </c>
    </row>
    <row r="163" spans="1:13" x14ac:dyDescent="0.2">
      <c r="A163" s="60"/>
    </row>
  </sheetData>
  <autoFilter ref="B4:M162" xr:uid="{00000000-0009-0000-0000-000006000000}"/>
  <sortState xmlns:xlrd2="http://schemas.microsoft.com/office/spreadsheetml/2017/richdata2" ref="C5:J162">
    <sortCondition ref="I5:I162"/>
    <sortCondition ref="J5:J162"/>
  </sortState>
  <phoneticPr fontId="4" type="noConversion"/>
  <conditionalFormatting sqref="D1:D1048576">
    <cfRule type="duplicateValues" dxfId="0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3"/>
  <sheetViews>
    <sheetView workbookViewId="0">
      <selection activeCell="I28" sqref="I28"/>
    </sheetView>
  </sheetViews>
  <sheetFormatPr defaultRowHeight="12.75" x14ac:dyDescent="0.2"/>
  <cols>
    <col min="2" max="2" width="10.42578125" bestFit="1" customWidth="1"/>
    <col min="3" max="3" width="4.5703125" customWidth="1"/>
    <col min="4" max="4" width="37.42578125" bestFit="1" customWidth="1"/>
    <col min="5" max="5" width="11" bestFit="1" customWidth="1"/>
    <col min="6" max="6" width="4.5703125" bestFit="1" customWidth="1"/>
    <col min="7" max="7" width="4.85546875" bestFit="1" customWidth="1"/>
    <col min="8" max="8" width="10.42578125" bestFit="1" customWidth="1"/>
    <col min="9" max="9" width="33.140625" bestFit="1" customWidth="1"/>
    <col min="10" max="10" width="8.140625" bestFit="1" customWidth="1"/>
    <col min="11" max="11" width="11.85546875" bestFit="1" customWidth="1"/>
    <col min="12" max="12" width="9.85546875" customWidth="1"/>
    <col min="13" max="13" width="18.7109375" bestFit="1" customWidth="1"/>
    <col min="14" max="14" width="14.7109375" bestFit="1" customWidth="1"/>
  </cols>
  <sheetData>
    <row r="1" spans="1:14" x14ac:dyDescent="0.2">
      <c r="B1" s="6"/>
      <c r="C1" s="1" t="s">
        <v>7</v>
      </c>
      <c r="J1">
        <v>17</v>
      </c>
      <c r="L1" s="2"/>
    </row>
    <row r="2" spans="1:14" x14ac:dyDescent="0.2">
      <c r="B2" s="6"/>
      <c r="C2" s="1" t="s">
        <v>13</v>
      </c>
      <c r="J2">
        <v>18</v>
      </c>
      <c r="L2" s="2"/>
    </row>
    <row r="3" spans="1:14" x14ac:dyDescent="0.2">
      <c r="B3" s="6"/>
      <c r="C3" s="5"/>
    </row>
    <row r="4" spans="1:14" x14ac:dyDescent="0.2">
      <c r="A4" s="23" t="s">
        <v>298</v>
      </c>
      <c r="B4" s="23" t="s">
        <v>299</v>
      </c>
      <c r="C4" s="12" t="s">
        <v>267</v>
      </c>
      <c r="D4" s="13" t="s">
        <v>261</v>
      </c>
      <c r="E4" s="13" t="s">
        <v>260</v>
      </c>
      <c r="F4" s="13" t="s">
        <v>264</v>
      </c>
      <c r="G4" s="13" t="s">
        <v>265</v>
      </c>
      <c r="H4" s="13" t="s">
        <v>266</v>
      </c>
      <c r="I4" s="13" t="s">
        <v>292</v>
      </c>
      <c r="J4" s="13" t="s">
        <v>268</v>
      </c>
      <c r="K4" s="13" t="s">
        <v>293</v>
      </c>
      <c r="L4" s="13" t="s">
        <v>294</v>
      </c>
      <c r="M4" s="13" t="s">
        <v>301</v>
      </c>
      <c r="N4" s="13" t="s">
        <v>300</v>
      </c>
    </row>
    <row r="5" spans="1:14" x14ac:dyDescent="0.2">
      <c r="A5" s="44"/>
      <c r="B5" s="44"/>
      <c r="C5" s="55"/>
      <c r="D5" s="56"/>
      <c r="E5" s="56"/>
      <c r="F5" s="57"/>
      <c r="G5" s="56"/>
      <c r="H5" s="57"/>
      <c r="I5" s="56"/>
      <c r="J5" s="2"/>
      <c r="M5" s="2"/>
      <c r="N5" s="2"/>
    </row>
    <row r="6" spans="1:14" x14ac:dyDescent="0.2">
      <c r="A6" s="44"/>
      <c r="B6" s="44"/>
      <c r="C6" s="55"/>
      <c r="D6" s="56"/>
      <c r="E6" s="56"/>
      <c r="F6" s="57"/>
      <c r="G6" s="56"/>
      <c r="H6" s="57"/>
      <c r="I6" s="56"/>
      <c r="J6" s="2"/>
      <c r="M6" s="2"/>
      <c r="N6" s="2"/>
    </row>
    <row r="7" spans="1:14" x14ac:dyDescent="0.2">
      <c r="A7" s="44"/>
      <c r="B7" s="44"/>
      <c r="C7" s="55"/>
      <c r="D7" s="56"/>
      <c r="E7" s="56"/>
      <c r="F7" s="57"/>
      <c r="G7" s="56"/>
      <c r="H7" s="57"/>
      <c r="I7" s="56"/>
      <c r="J7" s="2"/>
      <c r="M7" s="2"/>
      <c r="N7" s="2"/>
    </row>
    <row r="8" spans="1:14" x14ac:dyDescent="0.2">
      <c r="A8" s="44"/>
      <c r="C8" s="55"/>
      <c r="D8" s="56"/>
      <c r="E8" s="56"/>
      <c r="F8" s="57"/>
      <c r="G8" s="56"/>
      <c r="H8" s="57"/>
      <c r="I8" s="56"/>
      <c r="J8" s="2"/>
      <c r="M8" s="2"/>
      <c r="N8" s="2"/>
    </row>
    <row r="9" spans="1:14" x14ac:dyDescent="0.2">
      <c r="A9" s="44"/>
      <c r="C9" s="55"/>
      <c r="D9" s="56"/>
      <c r="E9" s="56"/>
      <c r="F9" s="57"/>
      <c r="G9" s="56"/>
      <c r="H9" s="57"/>
      <c r="I9" s="56"/>
      <c r="J9" s="2"/>
      <c r="M9" s="2"/>
    </row>
    <row r="10" spans="1:14" x14ac:dyDescent="0.2">
      <c r="A10" s="44"/>
      <c r="C10" s="55"/>
      <c r="D10" s="56"/>
      <c r="E10" s="56"/>
      <c r="F10" s="57"/>
      <c r="G10" s="56"/>
      <c r="H10" s="57"/>
      <c r="I10" s="56"/>
      <c r="J10" s="2"/>
      <c r="M10" s="2"/>
      <c r="N10" s="2"/>
    </row>
    <row r="11" spans="1:14" x14ac:dyDescent="0.2">
      <c r="A11" s="44"/>
      <c r="C11" s="55"/>
      <c r="D11" s="56"/>
      <c r="E11" s="56"/>
      <c r="F11" s="57"/>
      <c r="G11" s="56"/>
      <c r="H11" s="57"/>
      <c r="I11" s="56"/>
      <c r="J11" s="2"/>
      <c r="M11" s="2"/>
      <c r="N11" s="2"/>
    </row>
    <row r="12" spans="1:14" x14ac:dyDescent="0.2">
      <c r="A12" s="44"/>
      <c r="C12" s="55"/>
      <c r="D12" s="56"/>
      <c r="E12" s="56"/>
      <c r="F12" s="57"/>
      <c r="G12" s="56"/>
      <c r="H12" s="57"/>
      <c r="I12" s="56"/>
      <c r="J12" s="2"/>
      <c r="M12" s="2"/>
      <c r="N12" s="2"/>
    </row>
    <row r="13" spans="1:14" x14ac:dyDescent="0.2">
      <c r="A13" s="44"/>
      <c r="C13" s="55"/>
      <c r="D13" s="56"/>
      <c r="E13" s="56"/>
      <c r="F13" s="57"/>
      <c r="G13" s="56"/>
      <c r="H13" s="57"/>
      <c r="I13" s="56"/>
      <c r="J13" s="2"/>
      <c r="M13" s="2"/>
      <c r="N13" s="2"/>
    </row>
    <row r="14" spans="1:14" x14ac:dyDescent="0.2">
      <c r="A14" s="44"/>
      <c r="C14" s="55"/>
      <c r="D14" s="56"/>
      <c r="E14" s="56"/>
      <c r="F14" s="57"/>
      <c r="G14" s="56"/>
      <c r="H14" s="57"/>
      <c r="I14" s="56"/>
      <c r="J14" s="2"/>
      <c r="M14" s="2"/>
      <c r="N14" s="2"/>
    </row>
    <row r="15" spans="1:14" x14ac:dyDescent="0.2">
      <c r="A15" s="44"/>
      <c r="C15" s="55"/>
      <c r="D15" s="56"/>
      <c r="E15" s="56"/>
      <c r="F15" s="57"/>
      <c r="G15" s="56"/>
      <c r="H15" s="57"/>
      <c r="I15" s="56"/>
      <c r="J15" s="2"/>
      <c r="M15" s="2"/>
      <c r="N15" s="2"/>
    </row>
    <row r="16" spans="1:14" x14ac:dyDescent="0.2">
      <c r="A16" s="44"/>
      <c r="C16" s="55"/>
      <c r="D16" s="56"/>
      <c r="E16" s="56"/>
      <c r="F16" s="57"/>
      <c r="G16" s="56"/>
      <c r="H16" s="57"/>
      <c r="I16" s="56"/>
      <c r="J16" s="2"/>
      <c r="M16" s="2"/>
      <c r="N16" s="2"/>
    </row>
    <row r="17" spans="1:14" x14ac:dyDescent="0.2">
      <c r="A17" s="44"/>
      <c r="C17" s="55"/>
      <c r="D17" s="56"/>
      <c r="E17" s="56"/>
      <c r="F17" s="57"/>
      <c r="G17" s="56"/>
      <c r="H17" s="57"/>
      <c r="I17" s="56"/>
      <c r="J17" s="2"/>
      <c r="M17" s="2"/>
      <c r="N17" s="2"/>
    </row>
    <row r="18" spans="1:14" x14ac:dyDescent="0.2">
      <c r="A18" s="44"/>
      <c r="C18" s="55"/>
      <c r="D18" s="56"/>
      <c r="E18" s="56"/>
      <c r="F18" s="57"/>
      <c r="G18" s="56"/>
      <c r="H18" s="57"/>
      <c r="I18" s="56"/>
      <c r="J18" s="2"/>
      <c r="M18" s="2"/>
    </row>
    <row r="19" spans="1:14" x14ac:dyDescent="0.2">
      <c r="A19" s="44"/>
      <c r="C19" s="55"/>
      <c r="D19" s="56"/>
      <c r="E19" s="56"/>
      <c r="F19" s="57"/>
      <c r="G19" s="56"/>
      <c r="H19" s="57"/>
      <c r="I19" s="56"/>
      <c r="J19" s="2"/>
      <c r="M19" s="2"/>
      <c r="N19" s="2"/>
    </row>
    <row r="20" spans="1:14" x14ac:dyDescent="0.2">
      <c r="A20" s="44"/>
      <c r="C20" s="55"/>
      <c r="D20" s="56"/>
      <c r="E20" s="56"/>
      <c r="F20" s="57"/>
      <c r="G20" s="56"/>
      <c r="H20" s="57"/>
      <c r="I20" s="56"/>
      <c r="J20" s="2"/>
      <c r="M20" s="2"/>
      <c r="N20" s="2"/>
    </row>
    <row r="21" spans="1:14" x14ac:dyDescent="0.2">
      <c r="A21" s="44"/>
      <c r="C21" s="55"/>
      <c r="D21" s="56"/>
      <c r="E21" s="56"/>
      <c r="F21" s="57"/>
      <c r="G21" s="56"/>
      <c r="H21" s="57"/>
      <c r="I21" s="56"/>
      <c r="J21" s="2"/>
      <c r="M21" s="2"/>
      <c r="N21" s="2"/>
    </row>
    <row r="22" spans="1:14" x14ac:dyDescent="0.2">
      <c r="A22" s="44"/>
      <c r="C22" s="55"/>
      <c r="D22" s="56"/>
      <c r="E22" s="56"/>
      <c r="F22" s="57"/>
      <c r="G22" s="56"/>
      <c r="H22" s="57"/>
      <c r="I22" s="56"/>
      <c r="J22" s="2"/>
      <c r="M22" s="2"/>
      <c r="N22" s="2"/>
    </row>
    <row r="23" spans="1:14" x14ac:dyDescent="0.2">
      <c r="A23" s="44"/>
      <c r="C23" s="55"/>
      <c r="D23" s="56"/>
      <c r="E23" s="56"/>
      <c r="F23" s="57"/>
      <c r="G23" s="56"/>
      <c r="H23" s="57"/>
      <c r="I23" s="56"/>
      <c r="J23" s="2"/>
      <c r="M23" s="2"/>
    </row>
    <row r="24" spans="1:14" x14ac:dyDescent="0.2">
      <c r="A24" s="44"/>
      <c r="C24" s="55"/>
      <c r="D24" s="56"/>
      <c r="E24" s="56"/>
      <c r="F24" s="57"/>
      <c r="G24" s="56"/>
      <c r="H24" s="57"/>
      <c r="I24" s="56"/>
      <c r="J24" s="2"/>
      <c r="M24" s="2"/>
    </row>
    <row r="25" spans="1:14" x14ac:dyDescent="0.2">
      <c r="A25" s="44"/>
      <c r="C25" s="55"/>
      <c r="D25" s="56"/>
      <c r="E25" s="56"/>
      <c r="F25" s="57"/>
      <c r="G25" s="56"/>
      <c r="H25" s="57"/>
      <c r="I25" s="56"/>
      <c r="J25" s="2"/>
      <c r="M25" s="2"/>
    </row>
    <row r="26" spans="1:14" x14ac:dyDescent="0.2">
      <c r="A26" s="44"/>
      <c r="C26" s="55"/>
      <c r="D26" s="56"/>
      <c r="E26" s="56"/>
      <c r="F26" s="57"/>
      <c r="G26" s="56"/>
      <c r="H26" s="57"/>
      <c r="I26" s="56"/>
      <c r="J26" s="2"/>
      <c r="M26" s="2"/>
    </row>
    <row r="27" spans="1:14" x14ac:dyDescent="0.2">
      <c r="A27" s="44"/>
      <c r="C27" s="55"/>
      <c r="D27" s="56"/>
      <c r="E27" s="56"/>
      <c r="F27" s="57"/>
      <c r="G27" s="56"/>
      <c r="H27" s="57"/>
      <c r="I27" s="56"/>
      <c r="J27" s="2"/>
      <c r="M27" s="2"/>
    </row>
    <row r="28" spans="1:14" x14ac:dyDescent="0.2">
      <c r="A28" s="44"/>
      <c r="C28" s="55"/>
      <c r="D28" s="56"/>
      <c r="E28" s="56"/>
      <c r="F28" s="57"/>
      <c r="G28" s="56"/>
      <c r="H28" s="57"/>
      <c r="I28" s="56"/>
      <c r="J28" s="2"/>
      <c r="M28" s="2"/>
    </row>
    <row r="29" spans="1:14" x14ac:dyDescent="0.2">
      <c r="A29" s="44"/>
      <c r="C29" s="55"/>
      <c r="D29" s="56"/>
      <c r="E29" s="56"/>
      <c r="F29" s="57"/>
      <c r="G29" s="56"/>
      <c r="H29" s="57"/>
      <c r="I29" s="56"/>
      <c r="J29" s="2"/>
      <c r="M29" s="2"/>
    </row>
    <row r="30" spans="1:14" x14ac:dyDescent="0.2">
      <c r="A30" s="44"/>
      <c r="C30" s="55"/>
      <c r="D30" s="56"/>
      <c r="E30" s="56"/>
      <c r="F30" s="57"/>
      <c r="G30" s="56"/>
      <c r="H30" s="57"/>
      <c r="I30" s="56"/>
      <c r="J30" s="2"/>
      <c r="M30" s="2"/>
    </row>
    <row r="31" spans="1:14" x14ac:dyDescent="0.2">
      <c r="A31" s="44"/>
      <c r="C31" s="55"/>
      <c r="D31" s="56"/>
      <c r="E31" s="56"/>
      <c r="F31" s="57"/>
      <c r="G31" s="56"/>
      <c r="H31" s="57"/>
      <c r="I31" s="56"/>
      <c r="J31" s="2"/>
      <c r="M31" s="2"/>
    </row>
    <row r="32" spans="1:14" x14ac:dyDescent="0.2">
      <c r="A32" s="44"/>
      <c r="C32" s="55"/>
      <c r="D32" s="56"/>
      <c r="E32" s="56"/>
      <c r="F32" s="57"/>
      <c r="G32" s="56"/>
      <c r="H32" s="57"/>
      <c r="I32" s="56"/>
      <c r="J32" s="2"/>
      <c r="M32" s="2"/>
    </row>
    <row r="33" spans="1:13" x14ac:dyDescent="0.2">
      <c r="A33" s="44"/>
      <c r="C33" s="55"/>
      <c r="D33" s="56"/>
      <c r="E33" s="56"/>
      <c r="F33" s="57"/>
      <c r="G33" s="56"/>
      <c r="H33" s="57"/>
      <c r="I33" s="56"/>
      <c r="J33" s="2"/>
      <c r="M33" s="2"/>
    </row>
    <row r="34" spans="1:13" x14ac:dyDescent="0.2">
      <c r="A34" s="44"/>
      <c r="C34" s="55"/>
      <c r="D34" s="56"/>
      <c r="E34" s="56"/>
      <c r="F34" s="57"/>
      <c r="G34" s="56"/>
      <c r="H34" s="57"/>
      <c r="I34" s="56"/>
      <c r="J34" s="2"/>
      <c r="M34" s="2"/>
    </row>
    <row r="35" spans="1:13" x14ac:dyDescent="0.2">
      <c r="A35" s="44"/>
      <c r="C35" s="55"/>
      <c r="D35" s="56"/>
      <c r="E35" s="56"/>
      <c r="F35" s="57"/>
      <c r="G35" s="56"/>
      <c r="H35" s="57"/>
      <c r="I35" s="56"/>
      <c r="J35" s="2"/>
      <c r="M35" s="2"/>
    </row>
    <row r="36" spans="1:13" x14ac:dyDescent="0.2">
      <c r="A36" s="44"/>
      <c r="C36" s="55"/>
      <c r="D36" s="56"/>
      <c r="E36" s="56"/>
      <c r="F36" s="57"/>
      <c r="G36" s="56"/>
      <c r="H36" s="57"/>
      <c r="I36" s="56"/>
      <c r="J36" s="2"/>
      <c r="M36" s="2"/>
    </row>
    <row r="37" spans="1:13" x14ac:dyDescent="0.2">
      <c r="A37" s="44"/>
      <c r="C37" s="55"/>
      <c r="D37" s="56"/>
      <c r="E37" s="56"/>
      <c r="F37" s="57"/>
      <c r="G37" s="56"/>
      <c r="H37" s="57"/>
      <c r="I37" s="56"/>
      <c r="J37" s="2"/>
      <c r="M37" s="2"/>
    </row>
    <row r="38" spans="1:13" x14ac:dyDescent="0.2">
      <c r="A38" s="44"/>
      <c r="C38" s="55"/>
      <c r="D38" s="56"/>
      <c r="E38" s="56"/>
      <c r="F38" s="57"/>
      <c r="G38" s="56"/>
      <c r="H38" s="57"/>
      <c r="I38" s="56"/>
      <c r="J38" s="2"/>
      <c r="M38" s="2"/>
    </row>
    <row r="39" spans="1:13" x14ac:dyDescent="0.2">
      <c r="A39" s="44"/>
      <c r="C39" s="55"/>
      <c r="D39" s="56"/>
      <c r="E39" s="56"/>
      <c r="F39" s="57"/>
      <c r="G39" s="56"/>
      <c r="H39" s="57"/>
      <c r="I39" s="56"/>
      <c r="J39" s="2"/>
      <c r="M39" s="2"/>
    </row>
    <row r="40" spans="1:13" x14ac:dyDescent="0.2">
      <c r="A40" s="44"/>
      <c r="C40" s="55"/>
      <c r="D40" s="56"/>
      <c r="E40" s="56"/>
      <c r="F40" s="57"/>
      <c r="G40" s="56"/>
      <c r="H40" s="57"/>
      <c r="I40" s="56"/>
      <c r="J40" s="2"/>
      <c r="M40" s="2"/>
    </row>
    <row r="41" spans="1:13" x14ac:dyDescent="0.2">
      <c r="A41" s="44"/>
      <c r="C41" s="55"/>
      <c r="D41" s="56"/>
      <c r="E41" s="56"/>
      <c r="F41" s="57"/>
      <c r="G41" s="56"/>
      <c r="H41" s="57"/>
      <c r="I41" s="56"/>
      <c r="J41" s="2"/>
      <c r="M41" s="2"/>
    </row>
    <row r="42" spans="1:13" x14ac:dyDescent="0.2">
      <c r="A42" s="44"/>
      <c r="C42" s="55"/>
      <c r="D42" s="56"/>
      <c r="E42" s="56"/>
      <c r="F42" s="57"/>
      <c r="G42" s="56"/>
      <c r="H42" s="57"/>
      <c r="I42" s="56"/>
      <c r="J42" s="2"/>
      <c r="M42" s="2"/>
    </row>
    <row r="43" spans="1:13" x14ac:dyDescent="0.2">
      <c r="A43" s="44"/>
      <c r="C43" s="55"/>
      <c r="D43" s="56"/>
      <c r="E43" s="56"/>
      <c r="F43" s="57"/>
      <c r="G43" s="56"/>
      <c r="H43" s="57"/>
      <c r="I43" s="56"/>
      <c r="J43" s="2"/>
      <c r="M43" s="2"/>
    </row>
    <row r="44" spans="1:13" x14ac:dyDescent="0.2">
      <c r="A44" s="44"/>
      <c r="C44" s="55"/>
      <c r="D44" s="56"/>
      <c r="E44" s="56"/>
      <c r="F44" s="57"/>
      <c r="G44" s="56"/>
      <c r="H44" s="57"/>
      <c r="I44" s="56"/>
      <c r="J44" s="2"/>
      <c r="M44" s="2"/>
    </row>
    <row r="45" spans="1:13" x14ac:dyDescent="0.2">
      <c r="A45" s="44"/>
      <c r="C45" s="55"/>
      <c r="D45" s="56"/>
      <c r="E45" s="56"/>
      <c r="F45" s="57"/>
      <c r="G45" s="56"/>
      <c r="H45" s="57"/>
      <c r="I45" s="56"/>
      <c r="J45" s="2"/>
      <c r="M45" s="2"/>
    </row>
    <row r="46" spans="1:13" x14ac:dyDescent="0.2">
      <c r="A46" s="44"/>
      <c r="C46" s="55"/>
      <c r="D46" s="56"/>
      <c r="E46" s="56"/>
      <c r="F46" s="57"/>
      <c r="G46" s="56"/>
      <c r="H46" s="57"/>
      <c r="I46" s="56"/>
      <c r="J46" s="2"/>
      <c r="M46" s="2"/>
    </row>
    <row r="47" spans="1:13" x14ac:dyDescent="0.2">
      <c r="A47" s="44"/>
      <c r="C47" s="55"/>
      <c r="D47" s="56"/>
      <c r="E47" s="56"/>
      <c r="F47" s="57"/>
      <c r="G47" s="56"/>
      <c r="H47" s="57"/>
      <c r="I47" s="56"/>
      <c r="J47" s="2"/>
      <c r="M47" s="2"/>
    </row>
    <row r="48" spans="1:13" x14ac:dyDescent="0.2">
      <c r="A48" s="44"/>
      <c r="C48" s="55"/>
      <c r="D48" s="56"/>
      <c r="E48" s="56"/>
      <c r="F48" s="57"/>
      <c r="G48" s="56"/>
      <c r="H48" s="57"/>
      <c r="I48" s="56"/>
      <c r="J48" s="2"/>
      <c r="M48" s="2"/>
    </row>
    <row r="49" spans="1:14" x14ac:dyDescent="0.2">
      <c r="A49" s="44"/>
      <c r="C49" s="55"/>
      <c r="D49" s="56"/>
      <c r="E49" s="56"/>
      <c r="F49" s="57"/>
      <c r="G49" s="56"/>
      <c r="H49" s="57"/>
      <c r="I49" s="56"/>
      <c r="J49" s="2"/>
      <c r="M49" s="2"/>
    </row>
    <row r="50" spans="1:14" x14ac:dyDescent="0.2">
      <c r="A50" s="44"/>
      <c r="C50" s="55"/>
      <c r="D50" s="56"/>
      <c r="E50" s="56"/>
      <c r="F50" s="57"/>
      <c r="G50" s="56"/>
      <c r="H50" s="57"/>
      <c r="I50" s="56"/>
      <c r="J50" s="2"/>
      <c r="M50" s="2"/>
    </row>
    <row r="51" spans="1:14" x14ac:dyDescent="0.2">
      <c r="A51" s="44"/>
      <c r="C51" s="55"/>
      <c r="D51" s="56"/>
      <c r="E51" s="56"/>
      <c r="F51" s="57"/>
      <c r="G51" s="56"/>
      <c r="H51" s="57"/>
      <c r="I51" s="56"/>
      <c r="J51" s="2"/>
      <c r="M51" s="2"/>
    </row>
    <row r="52" spans="1:14" x14ac:dyDescent="0.2">
      <c r="A52" s="44"/>
      <c r="C52" s="55"/>
      <c r="D52" s="56"/>
      <c r="E52" s="56"/>
      <c r="F52" s="57"/>
      <c r="G52" s="56"/>
      <c r="H52" s="57"/>
      <c r="I52" s="56"/>
      <c r="J52" s="2"/>
      <c r="M52" s="2"/>
    </row>
    <row r="53" spans="1:14" x14ac:dyDescent="0.2">
      <c r="A53" s="44"/>
      <c r="C53" s="55"/>
      <c r="D53" s="56"/>
      <c r="E53" s="56"/>
      <c r="F53" s="57"/>
      <c r="G53" s="56"/>
      <c r="H53" s="57"/>
      <c r="I53" s="56"/>
      <c r="J53" s="2"/>
      <c r="M53" s="2"/>
    </row>
    <row r="54" spans="1:14" x14ac:dyDescent="0.2">
      <c r="A54" s="44"/>
      <c r="C54" s="55"/>
      <c r="D54" s="56"/>
      <c r="E54" s="56"/>
      <c r="F54" s="57"/>
      <c r="G54" s="56"/>
      <c r="H54" s="57"/>
      <c r="I54" s="56"/>
      <c r="J54" s="2"/>
      <c r="M54" s="2"/>
    </row>
    <row r="55" spans="1:14" x14ac:dyDescent="0.2">
      <c r="A55" s="44"/>
      <c r="C55" s="55"/>
      <c r="D55" s="56"/>
      <c r="E55" s="56"/>
      <c r="F55" s="57"/>
      <c r="G55" s="56"/>
      <c r="H55" s="57"/>
      <c r="I55" s="56"/>
      <c r="J55" s="2"/>
      <c r="M55" s="2"/>
    </row>
    <row r="56" spans="1:14" x14ac:dyDescent="0.2">
      <c r="A56" s="44"/>
      <c r="C56" s="55"/>
      <c r="D56" s="56"/>
      <c r="E56" s="56"/>
      <c r="F56" s="57"/>
      <c r="G56" s="56"/>
      <c r="H56" s="57"/>
      <c r="I56" s="56"/>
      <c r="J56" s="2"/>
      <c r="M56" s="2"/>
    </row>
    <row r="57" spans="1:14" x14ac:dyDescent="0.2">
      <c r="A57" s="44"/>
      <c r="C57" s="55"/>
      <c r="D57" s="56"/>
      <c r="E57" s="56"/>
      <c r="F57" s="57"/>
      <c r="G57" s="56"/>
      <c r="H57" s="57"/>
      <c r="I57" s="56"/>
      <c r="J57" s="2"/>
      <c r="M57" s="2"/>
    </row>
    <row r="58" spans="1:14" x14ac:dyDescent="0.2">
      <c r="A58" s="44"/>
      <c r="C58" s="55"/>
      <c r="D58" s="56"/>
      <c r="E58" s="56"/>
      <c r="F58" s="57"/>
      <c r="G58" s="56"/>
      <c r="H58" s="57"/>
      <c r="I58" s="56"/>
      <c r="J58" s="2"/>
      <c r="M58" s="2"/>
    </row>
    <row r="59" spans="1:14" x14ac:dyDescent="0.2">
      <c r="A59" s="44"/>
      <c r="C59" s="55"/>
      <c r="D59" s="56"/>
      <c r="E59" s="56"/>
      <c r="F59" s="57"/>
      <c r="G59" s="56"/>
      <c r="H59" s="57"/>
      <c r="I59" s="56"/>
      <c r="J59" s="2"/>
      <c r="M59" s="2"/>
      <c r="N59" s="2"/>
    </row>
    <row r="60" spans="1:14" x14ac:dyDescent="0.2">
      <c r="A60" s="44"/>
      <c r="C60" s="55"/>
      <c r="D60" s="56"/>
      <c r="E60" s="56"/>
      <c r="F60" s="57"/>
      <c r="G60" s="56"/>
      <c r="H60" s="57"/>
      <c r="I60" s="56"/>
      <c r="J60" s="2"/>
      <c r="M60" s="2"/>
    </row>
    <row r="61" spans="1:14" x14ac:dyDescent="0.2">
      <c r="A61" s="44"/>
      <c r="C61" s="55"/>
      <c r="D61" s="56"/>
      <c r="E61" s="56"/>
      <c r="F61" s="57"/>
      <c r="G61" s="56"/>
      <c r="H61" s="57"/>
      <c r="I61" s="56"/>
      <c r="J61" s="2"/>
      <c r="M61" s="2"/>
    </row>
    <row r="62" spans="1:14" x14ac:dyDescent="0.2">
      <c r="A62" s="44"/>
      <c r="C62" s="55"/>
      <c r="D62" s="56"/>
      <c r="E62" s="56"/>
      <c r="F62" s="57"/>
      <c r="G62" s="56"/>
      <c r="H62" s="57"/>
      <c r="I62" s="56"/>
      <c r="J62" s="2"/>
      <c r="M62" s="2"/>
    </row>
    <row r="63" spans="1:14" x14ac:dyDescent="0.2">
      <c r="A63" s="44"/>
      <c r="C63" s="55"/>
      <c r="D63" s="56"/>
      <c r="E63" s="56"/>
      <c r="F63" s="57"/>
      <c r="G63" s="56"/>
      <c r="H63" s="57"/>
      <c r="I63" s="56"/>
      <c r="J63" s="2"/>
      <c r="M63" s="2"/>
      <c r="N63" s="2"/>
    </row>
    <row r="64" spans="1:14" x14ac:dyDescent="0.2">
      <c r="A64" s="44"/>
      <c r="C64" s="55"/>
      <c r="D64" s="56"/>
      <c r="E64" s="56"/>
      <c r="F64" s="57"/>
      <c r="G64" s="56"/>
      <c r="H64" s="57"/>
      <c r="I64" s="56"/>
      <c r="J64" s="2"/>
      <c r="M64" s="2"/>
      <c r="N64" s="2"/>
    </row>
    <row r="65" spans="1:14" x14ac:dyDescent="0.2">
      <c r="A65" s="44"/>
      <c r="C65" s="55"/>
      <c r="D65" s="56"/>
      <c r="E65" s="56"/>
      <c r="F65" s="57"/>
      <c r="G65" s="56"/>
      <c r="H65" s="57"/>
      <c r="I65" s="56"/>
      <c r="J65" s="2"/>
      <c r="M65" s="2"/>
      <c r="N65" s="2"/>
    </row>
    <row r="66" spans="1:14" x14ac:dyDescent="0.2">
      <c r="A66" s="44"/>
      <c r="C66" s="55"/>
      <c r="D66" s="56"/>
      <c r="E66" s="56"/>
      <c r="F66" s="57"/>
      <c r="G66" s="56"/>
      <c r="H66" s="57"/>
      <c r="I66" s="56"/>
      <c r="J66" s="2"/>
      <c r="M66" s="2"/>
      <c r="N66" s="2"/>
    </row>
    <row r="67" spans="1:14" x14ac:dyDescent="0.2">
      <c r="A67" s="44"/>
      <c r="C67" s="55"/>
      <c r="D67" s="56"/>
      <c r="E67" s="56"/>
      <c r="F67" s="57"/>
      <c r="G67" s="56"/>
      <c r="H67" s="57"/>
      <c r="I67" s="56"/>
      <c r="J67" s="2"/>
      <c r="M67" s="2"/>
    </row>
    <row r="68" spans="1:14" x14ac:dyDescent="0.2">
      <c r="A68" s="44"/>
      <c r="C68" s="55"/>
      <c r="D68" s="56"/>
      <c r="E68" s="56"/>
      <c r="F68" s="57"/>
      <c r="G68" s="56"/>
      <c r="H68" s="57"/>
      <c r="I68" s="56"/>
      <c r="J68" s="2"/>
      <c r="M68" s="2"/>
      <c r="N68" s="2"/>
    </row>
    <row r="69" spans="1:14" x14ac:dyDescent="0.2">
      <c r="A69" s="44"/>
      <c r="C69" s="55"/>
      <c r="D69" s="56"/>
      <c r="E69" s="56"/>
      <c r="F69" s="57"/>
      <c r="G69" s="56"/>
      <c r="H69" s="57"/>
      <c r="I69" s="56"/>
      <c r="J69" s="2"/>
      <c r="M69" s="2"/>
      <c r="N69" s="2"/>
    </row>
    <row r="70" spans="1:14" x14ac:dyDescent="0.2">
      <c r="A70" s="44"/>
      <c r="C70" s="55"/>
      <c r="D70" s="56"/>
      <c r="E70" s="56"/>
      <c r="F70" s="57"/>
      <c r="G70" s="56"/>
      <c r="H70" s="57"/>
      <c r="I70" s="56"/>
      <c r="J70" s="2"/>
      <c r="M70" s="2"/>
      <c r="N70" s="2"/>
    </row>
    <row r="71" spans="1:14" x14ac:dyDescent="0.2">
      <c r="A71" s="44"/>
      <c r="C71" s="55"/>
      <c r="D71" s="56"/>
      <c r="E71" s="56"/>
      <c r="F71" s="57"/>
      <c r="G71" s="56"/>
      <c r="H71" s="57"/>
      <c r="I71" s="56"/>
      <c r="J71" s="2"/>
      <c r="M71" s="2"/>
      <c r="N71" s="2"/>
    </row>
    <row r="72" spans="1:14" x14ac:dyDescent="0.2">
      <c r="A72" s="44"/>
      <c r="C72" s="55"/>
      <c r="D72" s="56"/>
      <c r="E72" s="56"/>
      <c r="F72" s="57"/>
      <c r="G72" s="56"/>
      <c r="H72" s="57"/>
      <c r="I72" s="56"/>
      <c r="J72" s="2"/>
      <c r="M72" s="2"/>
      <c r="N72" s="2"/>
    </row>
    <row r="73" spans="1:14" x14ac:dyDescent="0.2">
      <c r="A73" s="44"/>
      <c r="C73" s="55"/>
      <c r="D73" s="56"/>
      <c r="E73" s="56"/>
      <c r="F73" s="57"/>
      <c r="G73" s="56"/>
      <c r="H73" s="57"/>
      <c r="I73" s="56"/>
      <c r="J73" s="2"/>
      <c r="M73" s="2"/>
    </row>
    <row r="74" spans="1:14" x14ac:dyDescent="0.2">
      <c r="A74" s="44"/>
      <c r="C74" s="55"/>
      <c r="D74" s="56"/>
      <c r="E74" s="56"/>
      <c r="F74" s="57"/>
      <c r="G74" s="56"/>
      <c r="H74" s="57"/>
      <c r="I74" s="56"/>
      <c r="J74" s="2"/>
      <c r="M74" s="2"/>
    </row>
    <row r="75" spans="1:14" x14ac:dyDescent="0.2">
      <c r="A75" s="44"/>
      <c r="C75" s="55"/>
      <c r="D75" s="56"/>
      <c r="E75" s="56"/>
      <c r="F75" s="57"/>
      <c r="G75" s="56"/>
      <c r="H75" s="57"/>
      <c r="I75" s="56"/>
      <c r="J75" s="2"/>
      <c r="M75" s="2"/>
    </row>
    <row r="76" spans="1:14" x14ac:dyDescent="0.2">
      <c r="A76" s="44"/>
      <c r="C76" s="55"/>
      <c r="D76" s="56"/>
      <c r="E76" s="56"/>
      <c r="F76" s="57"/>
      <c r="G76" s="56"/>
      <c r="H76" s="57"/>
      <c r="I76" s="56"/>
      <c r="J76" s="2"/>
      <c r="M76" s="2"/>
    </row>
    <row r="77" spans="1:14" x14ac:dyDescent="0.2">
      <c r="A77" s="44"/>
      <c r="C77" s="55"/>
      <c r="D77" s="56"/>
      <c r="E77" s="56"/>
      <c r="F77" s="57"/>
      <c r="G77" s="56"/>
      <c r="H77" s="57"/>
      <c r="I77" s="56"/>
      <c r="J77" s="2"/>
      <c r="M77" s="2"/>
    </row>
    <row r="78" spans="1:14" x14ac:dyDescent="0.2">
      <c r="A78" s="44"/>
      <c r="C78" s="55"/>
      <c r="D78" s="56"/>
      <c r="E78" s="56"/>
      <c r="F78" s="57"/>
      <c r="G78" s="56"/>
      <c r="H78" s="57"/>
      <c r="I78" s="56"/>
      <c r="J78" s="2"/>
      <c r="M78" s="2"/>
    </row>
    <row r="79" spans="1:14" x14ac:dyDescent="0.2">
      <c r="A79" s="44"/>
      <c r="C79" s="55"/>
      <c r="D79" s="56"/>
      <c r="E79" s="56"/>
      <c r="F79" s="57"/>
      <c r="G79" s="56"/>
      <c r="H79" s="57"/>
      <c r="I79" s="56"/>
      <c r="J79" s="2"/>
      <c r="M79" s="2"/>
    </row>
    <row r="80" spans="1:14" x14ac:dyDescent="0.2">
      <c r="A80" s="44"/>
      <c r="C80" s="55"/>
      <c r="D80" s="56"/>
      <c r="E80" s="56"/>
      <c r="F80" s="57"/>
      <c r="G80" s="56"/>
      <c r="H80" s="57"/>
      <c r="I80" s="56"/>
      <c r="J80" s="2"/>
      <c r="M80" s="2"/>
    </row>
    <row r="81" spans="1:13" x14ac:dyDescent="0.2">
      <c r="A81" s="44"/>
      <c r="C81" s="55"/>
      <c r="D81" s="56"/>
      <c r="E81" s="56"/>
      <c r="F81" s="57"/>
      <c r="G81" s="56"/>
      <c r="H81" s="57"/>
      <c r="I81" s="56"/>
      <c r="J81" s="2"/>
      <c r="M81" s="2"/>
    </row>
    <row r="82" spans="1:13" x14ac:dyDescent="0.2">
      <c r="A82" s="44"/>
      <c r="C82" s="55"/>
      <c r="D82" s="56"/>
      <c r="E82" s="56"/>
      <c r="F82" s="57"/>
      <c r="G82" s="56"/>
      <c r="H82" s="57"/>
      <c r="I82" s="56"/>
      <c r="J82" s="2"/>
      <c r="M82" s="2"/>
    </row>
    <row r="83" spans="1:13" x14ac:dyDescent="0.2">
      <c r="A83" s="44"/>
      <c r="C83" s="55"/>
      <c r="D83" s="56"/>
      <c r="E83" s="56"/>
      <c r="F83" s="57"/>
      <c r="G83" s="56"/>
      <c r="H83" s="57"/>
      <c r="I83" s="56"/>
      <c r="J83" s="2"/>
      <c r="M83" s="2"/>
    </row>
    <row r="84" spans="1:13" x14ac:dyDescent="0.2">
      <c r="A84" s="44"/>
      <c r="C84" s="55"/>
      <c r="D84" s="56"/>
      <c r="E84" s="56"/>
      <c r="F84" s="57"/>
      <c r="G84" s="56"/>
      <c r="H84" s="57"/>
      <c r="I84" s="56"/>
      <c r="J84" s="2"/>
      <c r="M84" s="2"/>
    </row>
    <row r="85" spans="1:13" x14ac:dyDescent="0.2">
      <c r="A85" s="44"/>
      <c r="C85" s="55"/>
      <c r="D85" s="56"/>
      <c r="E85" s="56"/>
      <c r="F85" s="57"/>
      <c r="G85" s="56"/>
      <c r="H85" s="57"/>
      <c r="I85" s="56"/>
      <c r="J85" s="2"/>
      <c r="M85" s="2"/>
    </row>
    <row r="86" spans="1:13" x14ac:dyDescent="0.2">
      <c r="A86" s="44"/>
      <c r="C86" s="55"/>
      <c r="D86" s="56"/>
      <c r="E86" s="56"/>
      <c r="F86" s="57"/>
      <c r="G86" s="56"/>
      <c r="H86" s="57"/>
      <c r="I86" s="56"/>
      <c r="J86" s="2"/>
      <c r="M86" s="2"/>
    </row>
    <row r="87" spans="1:13" x14ac:dyDescent="0.2">
      <c r="A87" s="44"/>
      <c r="C87" s="55"/>
      <c r="D87" s="56"/>
      <c r="E87" s="56"/>
      <c r="F87" s="57"/>
      <c r="G87" s="56"/>
      <c r="H87" s="57"/>
      <c r="I87" s="56"/>
      <c r="J87" s="2"/>
      <c r="M87" s="2"/>
    </row>
    <row r="88" spans="1:13" x14ac:dyDescent="0.2">
      <c r="A88" s="44"/>
      <c r="C88" s="55"/>
      <c r="D88" s="56"/>
      <c r="E88" s="56"/>
      <c r="F88" s="57"/>
      <c r="G88" s="56"/>
      <c r="H88" s="57"/>
      <c r="I88" s="56"/>
      <c r="J88" s="2"/>
      <c r="M88" s="2"/>
    </row>
    <row r="89" spans="1:13" x14ac:dyDescent="0.2">
      <c r="A89" s="44"/>
      <c r="C89" s="55"/>
      <c r="D89" s="56"/>
      <c r="E89" s="56"/>
      <c r="F89" s="57"/>
      <c r="G89" s="56"/>
      <c r="H89" s="57"/>
      <c r="I89" s="56"/>
      <c r="J89" s="2"/>
      <c r="M89" s="2"/>
    </row>
    <row r="90" spans="1:13" x14ac:dyDescent="0.2">
      <c r="A90" s="44"/>
      <c r="C90" s="55"/>
      <c r="D90" s="56"/>
      <c r="E90" s="56"/>
      <c r="F90" s="57"/>
      <c r="G90" s="56"/>
      <c r="H90" s="57"/>
      <c r="I90" s="56"/>
      <c r="J90" s="2"/>
      <c r="M90" s="2"/>
    </row>
    <row r="91" spans="1:13" x14ac:dyDescent="0.2">
      <c r="A91" s="44"/>
      <c r="C91" s="55"/>
      <c r="D91" s="56"/>
      <c r="E91" s="56"/>
      <c r="F91" s="57"/>
      <c r="G91" s="56"/>
      <c r="H91" s="57"/>
      <c r="I91" s="56"/>
      <c r="J91" s="2"/>
      <c r="M91" s="2"/>
    </row>
    <row r="92" spans="1:13" x14ac:dyDescent="0.2">
      <c r="A92" s="44"/>
      <c r="C92" s="55"/>
      <c r="D92" s="56"/>
      <c r="E92" s="56"/>
      <c r="F92" s="57"/>
      <c r="G92" s="56"/>
      <c r="H92" s="57"/>
      <c r="I92" s="56"/>
      <c r="J92" s="2"/>
      <c r="M92" s="2"/>
    </row>
    <row r="93" spans="1:13" x14ac:dyDescent="0.2">
      <c r="A93" s="44"/>
      <c r="C93" s="55"/>
      <c r="D93" s="56"/>
      <c r="E93" s="56"/>
      <c r="F93" s="57"/>
      <c r="G93" s="56"/>
      <c r="H93" s="57"/>
      <c r="I93" s="56"/>
      <c r="J93" s="2"/>
      <c r="M93" s="2"/>
    </row>
    <row r="94" spans="1:13" x14ac:dyDescent="0.2">
      <c r="A94" s="44"/>
      <c r="C94" s="55"/>
      <c r="D94" s="56"/>
      <c r="E94" s="56"/>
      <c r="F94" s="57"/>
      <c r="G94" s="56"/>
      <c r="H94" s="57"/>
      <c r="I94" s="56"/>
      <c r="J94" s="2"/>
      <c r="M94" s="2"/>
    </row>
    <row r="95" spans="1:13" x14ac:dyDescent="0.2">
      <c r="A95" s="44"/>
      <c r="C95" s="55"/>
      <c r="D95" s="56"/>
      <c r="E95" s="56"/>
      <c r="F95" s="57"/>
      <c r="G95" s="56"/>
      <c r="H95" s="57"/>
      <c r="I95" s="56"/>
      <c r="J95" s="2"/>
      <c r="M95" s="2"/>
    </row>
    <row r="96" spans="1:13" x14ac:dyDescent="0.2">
      <c r="A96" s="44"/>
      <c r="C96" s="55"/>
      <c r="D96" s="56"/>
      <c r="E96" s="56"/>
      <c r="F96" s="57"/>
      <c r="G96" s="56"/>
      <c r="H96" s="57"/>
      <c r="I96" s="56"/>
      <c r="J96" s="2"/>
      <c r="M96" s="2"/>
    </row>
    <row r="97" spans="1:13" x14ac:dyDescent="0.2">
      <c r="A97" s="44"/>
      <c r="C97" s="55"/>
      <c r="D97" s="56"/>
      <c r="E97" s="56"/>
      <c r="F97" s="57"/>
      <c r="G97" s="56"/>
      <c r="H97" s="57"/>
      <c r="I97" s="56"/>
      <c r="J97" s="2"/>
      <c r="M97" s="2"/>
    </row>
    <row r="98" spans="1:13" x14ac:dyDescent="0.2">
      <c r="A98" s="44"/>
      <c r="C98" s="55"/>
      <c r="D98" s="56"/>
      <c r="E98" s="56"/>
      <c r="F98" s="57"/>
      <c r="G98" s="56"/>
      <c r="H98" s="57"/>
      <c r="I98" s="56"/>
      <c r="J98" s="2"/>
      <c r="M98" s="2"/>
    </row>
    <row r="99" spans="1:13" x14ac:dyDescent="0.2">
      <c r="A99" s="44"/>
      <c r="C99" s="55"/>
      <c r="D99" s="56"/>
      <c r="E99" s="56"/>
      <c r="F99" s="57"/>
      <c r="G99" s="56"/>
      <c r="H99" s="57"/>
      <c r="I99" s="56"/>
      <c r="J99" s="2"/>
      <c r="M99" s="2"/>
    </row>
    <row r="100" spans="1:13" x14ac:dyDescent="0.2">
      <c r="A100" s="44"/>
      <c r="C100" s="55"/>
      <c r="D100" s="56"/>
      <c r="E100" s="56"/>
      <c r="F100" s="57"/>
      <c r="G100" s="56"/>
      <c r="H100" s="57"/>
      <c r="I100" s="56"/>
      <c r="J100" s="2"/>
      <c r="M100" s="2"/>
    </row>
    <row r="101" spans="1:13" x14ac:dyDescent="0.2">
      <c r="A101" s="44"/>
      <c r="C101" s="55"/>
      <c r="D101" s="56"/>
      <c r="E101" s="56"/>
      <c r="F101" s="57"/>
      <c r="G101" s="56"/>
      <c r="H101" s="57"/>
      <c r="I101" s="56"/>
      <c r="J101" s="2"/>
      <c r="M101" s="2"/>
    </row>
    <row r="102" spans="1:13" x14ac:dyDescent="0.2">
      <c r="A102" s="44"/>
      <c r="C102" s="55"/>
      <c r="D102" s="56"/>
      <c r="E102" s="56"/>
      <c r="F102" s="57"/>
      <c r="G102" s="56"/>
      <c r="H102" s="57"/>
      <c r="I102" s="56"/>
      <c r="J102" s="2"/>
      <c r="M102" s="2"/>
    </row>
    <row r="103" spans="1:13" x14ac:dyDescent="0.2">
      <c r="A103" s="44"/>
      <c r="C103" s="55"/>
      <c r="D103" s="56"/>
      <c r="E103" s="56"/>
      <c r="F103" s="57"/>
      <c r="G103" s="56"/>
      <c r="H103" s="57"/>
      <c r="I103" s="56"/>
      <c r="J103" s="2"/>
      <c r="M103" s="2"/>
    </row>
    <row r="104" spans="1:13" x14ac:dyDescent="0.2">
      <c r="A104" s="44"/>
      <c r="C104" s="55"/>
      <c r="D104" s="56"/>
      <c r="E104" s="56"/>
      <c r="F104" s="57"/>
      <c r="G104" s="56"/>
      <c r="H104" s="57"/>
      <c r="I104" s="56"/>
      <c r="J104" s="2"/>
      <c r="M104" s="2"/>
    </row>
    <row r="105" spans="1:13" x14ac:dyDescent="0.2">
      <c r="A105" s="44"/>
      <c r="C105" s="55"/>
      <c r="D105" s="56"/>
      <c r="E105" s="56"/>
      <c r="F105" s="57"/>
      <c r="G105" s="56"/>
      <c r="H105" s="57"/>
      <c r="I105" s="56"/>
      <c r="J105" s="2"/>
      <c r="M105" s="2"/>
    </row>
    <row r="106" spans="1:13" x14ac:dyDescent="0.2">
      <c r="A106" s="44"/>
      <c r="C106" s="55"/>
      <c r="D106" s="56"/>
      <c r="E106" s="56"/>
      <c r="F106" s="57"/>
      <c r="G106" s="56"/>
      <c r="H106" s="57"/>
      <c r="I106" s="56"/>
      <c r="J106" s="2"/>
      <c r="M106" s="2"/>
    </row>
    <row r="107" spans="1:13" x14ac:dyDescent="0.2">
      <c r="A107" s="44"/>
      <c r="C107" s="55"/>
      <c r="D107" s="56"/>
      <c r="E107" s="56"/>
      <c r="F107" s="57"/>
      <c r="G107" s="56"/>
      <c r="H107" s="57"/>
      <c r="I107" s="56"/>
      <c r="J107" s="2"/>
      <c r="M107" s="2"/>
    </row>
    <row r="108" spans="1:13" x14ac:dyDescent="0.2">
      <c r="A108" s="44"/>
      <c r="C108" s="55"/>
      <c r="D108" s="56"/>
      <c r="E108" s="56"/>
      <c r="F108" s="57"/>
      <c r="G108" s="56"/>
      <c r="H108" s="57"/>
      <c r="I108" s="56"/>
      <c r="J108" s="2"/>
      <c r="M108" s="2"/>
    </row>
    <row r="109" spans="1:13" x14ac:dyDescent="0.2">
      <c r="A109" s="44"/>
      <c r="C109" s="55"/>
      <c r="D109" s="56"/>
      <c r="E109" s="56"/>
      <c r="F109" s="57"/>
      <c r="G109" s="56"/>
      <c r="H109" s="57"/>
      <c r="I109" s="56"/>
      <c r="J109" s="2"/>
      <c r="M109" s="2"/>
    </row>
    <row r="110" spans="1:13" x14ac:dyDescent="0.2">
      <c r="A110" s="44"/>
      <c r="C110" s="55"/>
      <c r="D110" s="56"/>
      <c r="E110" s="56"/>
      <c r="F110" s="57"/>
      <c r="G110" s="56"/>
      <c r="H110" s="57"/>
      <c r="I110" s="56"/>
      <c r="J110" s="2"/>
      <c r="M110" s="2"/>
    </row>
    <row r="111" spans="1:13" x14ac:dyDescent="0.2">
      <c r="A111" s="44"/>
      <c r="C111" s="55"/>
      <c r="D111" s="56"/>
      <c r="E111" s="56"/>
      <c r="F111" s="57"/>
      <c r="G111" s="56"/>
      <c r="H111" s="57"/>
      <c r="I111" s="56"/>
      <c r="J111" s="2"/>
      <c r="M111" s="2"/>
    </row>
    <row r="112" spans="1:13" x14ac:dyDescent="0.2">
      <c r="A112" s="44"/>
      <c r="C112" s="55"/>
      <c r="D112" s="56"/>
      <c r="E112" s="56"/>
      <c r="F112" s="57"/>
      <c r="G112" s="56"/>
      <c r="H112" s="57"/>
      <c r="I112" s="56"/>
      <c r="J112" s="2"/>
      <c r="M112" s="2"/>
    </row>
    <row r="113" spans="1:13" x14ac:dyDescent="0.2">
      <c r="A113" s="44"/>
      <c r="C113" s="55"/>
      <c r="D113" s="56"/>
      <c r="E113" s="56"/>
      <c r="F113" s="57"/>
      <c r="G113" s="56"/>
      <c r="H113" s="57"/>
      <c r="I113" s="56"/>
      <c r="J113" s="2"/>
      <c r="M113" s="2"/>
    </row>
    <row r="114" spans="1:13" x14ac:dyDescent="0.2">
      <c r="A114" s="44"/>
      <c r="C114" s="55"/>
      <c r="D114" s="56"/>
      <c r="E114" s="56"/>
      <c r="F114" s="57"/>
      <c r="G114" s="56"/>
      <c r="H114" s="57"/>
      <c r="I114" s="56"/>
      <c r="J114" s="2"/>
      <c r="M114" s="2"/>
    </row>
    <row r="115" spans="1:13" x14ac:dyDescent="0.2">
      <c r="A115" s="44"/>
      <c r="C115" s="55"/>
      <c r="D115" s="56"/>
      <c r="E115" s="56"/>
      <c r="F115" s="57"/>
      <c r="G115" s="56"/>
      <c r="H115" s="57"/>
      <c r="I115" s="56"/>
      <c r="J115" s="2"/>
      <c r="M115" s="2"/>
    </row>
    <row r="116" spans="1:13" x14ac:dyDescent="0.2">
      <c r="A116" s="44"/>
      <c r="C116" s="55"/>
      <c r="D116" s="56"/>
      <c r="E116" s="56"/>
      <c r="F116" s="57"/>
      <c r="G116" s="56"/>
      <c r="H116" s="57"/>
      <c r="I116" s="56"/>
      <c r="J116" s="2"/>
      <c r="M116" s="2"/>
    </row>
    <row r="117" spans="1:13" x14ac:dyDescent="0.2">
      <c r="A117" s="44"/>
      <c r="C117" s="55"/>
      <c r="D117" s="56"/>
      <c r="E117" s="56"/>
      <c r="F117" s="57"/>
      <c r="G117" s="56"/>
      <c r="H117" s="57"/>
      <c r="I117" s="56"/>
      <c r="J117" s="2"/>
      <c r="M117" s="2"/>
    </row>
    <row r="118" spans="1:13" x14ac:dyDescent="0.2">
      <c r="A118" s="44"/>
      <c r="C118" s="55"/>
      <c r="D118" s="56"/>
      <c r="E118" s="56"/>
      <c r="F118" s="57"/>
      <c r="G118" s="56"/>
      <c r="H118" s="57"/>
      <c r="I118" s="56"/>
      <c r="J118" s="2"/>
      <c r="M118" s="2"/>
    </row>
    <row r="119" spans="1:13" x14ac:dyDescent="0.2">
      <c r="A119" s="44"/>
      <c r="C119" s="55"/>
      <c r="D119" s="56"/>
      <c r="E119" s="56"/>
      <c r="F119" s="57"/>
      <c r="G119" s="56"/>
      <c r="H119" s="57"/>
      <c r="I119" s="56"/>
      <c r="J119" s="2"/>
      <c r="M119" s="2"/>
    </row>
    <row r="120" spans="1:13" x14ac:dyDescent="0.2">
      <c r="A120" s="44"/>
      <c r="C120" s="55"/>
      <c r="D120" s="56"/>
      <c r="E120" s="56"/>
      <c r="F120" s="57"/>
      <c r="G120" s="56"/>
      <c r="H120" s="57"/>
      <c r="I120" s="56"/>
      <c r="J120" s="2"/>
      <c r="M120" s="2"/>
    </row>
    <row r="121" spans="1:13" x14ac:dyDescent="0.2">
      <c r="A121" s="44"/>
      <c r="C121" s="55"/>
      <c r="D121" s="56"/>
      <c r="E121" s="56"/>
      <c r="F121" s="57"/>
      <c r="G121" s="56"/>
      <c r="H121" s="57"/>
      <c r="I121" s="56"/>
      <c r="J121" s="2"/>
      <c r="M121" s="2"/>
    </row>
    <row r="122" spans="1:13" x14ac:dyDescent="0.2">
      <c r="A122" s="44"/>
      <c r="C122" s="55"/>
      <c r="D122" s="56"/>
      <c r="E122" s="56"/>
      <c r="F122" s="57"/>
      <c r="G122" s="56"/>
      <c r="H122" s="57"/>
      <c r="I122" s="56"/>
      <c r="J122" s="2"/>
      <c r="M122" s="2"/>
    </row>
    <row r="123" spans="1:13" x14ac:dyDescent="0.2">
      <c r="A123" s="44"/>
      <c r="C123" s="55"/>
      <c r="D123" s="56"/>
      <c r="E123" s="56"/>
      <c r="F123" s="57"/>
      <c r="G123" s="56"/>
      <c r="H123" s="57"/>
      <c r="I123" s="56"/>
      <c r="J123" s="2"/>
      <c r="M123" s="2"/>
    </row>
    <row r="124" spans="1:13" x14ac:dyDescent="0.2">
      <c r="A124" s="44"/>
      <c r="C124" s="55"/>
      <c r="D124" s="56"/>
      <c r="E124" s="56"/>
      <c r="F124" s="57"/>
      <c r="G124" s="56"/>
      <c r="H124" s="57"/>
      <c r="I124" s="56"/>
      <c r="J124" s="2"/>
      <c r="M124" s="2"/>
    </row>
    <row r="125" spans="1:13" x14ac:dyDescent="0.2">
      <c r="A125" s="44"/>
      <c r="C125" s="55"/>
      <c r="D125" s="56"/>
      <c r="E125" s="56"/>
      <c r="F125" s="57"/>
      <c r="G125" s="56"/>
      <c r="H125" s="57"/>
      <c r="I125" s="56"/>
      <c r="J125" s="2"/>
      <c r="M125" s="2"/>
    </row>
    <row r="126" spans="1:13" x14ac:dyDescent="0.2">
      <c r="A126" s="44"/>
      <c r="C126" s="55"/>
      <c r="D126" s="56"/>
      <c r="E126" s="56"/>
      <c r="F126" s="57"/>
      <c r="G126" s="56"/>
      <c r="H126" s="57"/>
      <c r="I126" s="56"/>
      <c r="J126" s="2"/>
      <c r="M126" s="2"/>
    </row>
    <row r="127" spans="1:13" x14ac:dyDescent="0.2">
      <c r="A127" s="44"/>
      <c r="C127" s="55"/>
      <c r="D127" s="56"/>
      <c r="E127" s="56"/>
      <c r="F127" s="57"/>
      <c r="G127" s="56"/>
      <c r="H127" s="57"/>
      <c r="I127" s="56"/>
      <c r="J127" s="2"/>
      <c r="M127" s="2"/>
    </row>
    <row r="128" spans="1:13" x14ac:dyDescent="0.2">
      <c r="A128" s="44"/>
      <c r="C128" s="55"/>
      <c r="D128" s="56"/>
      <c r="E128" s="56"/>
      <c r="F128" s="57"/>
      <c r="G128" s="56"/>
      <c r="H128" s="57"/>
      <c r="I128" s="56"/>
      <c r="J128" s="2"/>
      <c r="M128" s="2"/>
    </row>
    <row r="129" spans="1:13" x14ac:dyDescent="0.2">
      <c r="A129" s="44"/>
      <c r="C129" s="55"/>
      <c r="D129" s="56"/>
      <c r="E129" s="56"/>
      <c r="F129" s="57"/>
      <c r="G129" s="56"/>
      <c r="H129" s="57"/>
      <c r="I129" s="56"/>
      <c r="J129" s="2"/>
      <c r="M129" s="2"/>
    </row>
    <row r="130" spans="1:13" x14ac:dyDescent="0.2">
      <c r="A130" s="44"/>
      <c r="C130" s="55"/>
      <c r="D130" s="56"/>
      <c r="E130" s="56"/>
      <c r="F130" s="57"/>
      <c r="G130" s="56"/>
      <c r="H130" s="57"/>
      <c r="I130" s="56"/>
      <c r="J130" s="2"/>
      <c r="M130" s="2"/>
    </row>
    <row r="131" spans="1:13" x14ac:dyDescent="0.2">
      <c r="A131" s="44"/>
      <c r="C131" s="55"/>
      <c r="D131" s="56"/>
      <c r="E131" s="56"/>
      <c r="F131" s="57"/>
      <c r="G131" s="56"/>
      <c r="H131" s="57"/>
      <c r="I131" s="56"/>
      <c r="J131" s="2"/>
      <c r="M131" s="2"/>
    </row>
    <row r="132" spans="1:13" x14ac:dyDescent="0.2">
      <c r="A132" s="44"/>
      <c r="C132" s="55"/>
      <c r="D132" s="56"/>
      <c r="E132" s="56"/>
      <c r="F132" s="57"/>
      <c r="G132" s="56"/>
      <c r="H132" s="57"/>
      <c r="I132" s="56"/>
      <c r="J132" s="2"/>
      <c r="M132" s="2"/>
    </row>
    <row r="133" spans="1:13" x14ac:dyDescent="0.2">
      <c r="A133" s="44"/>
      <c r="C133" s="55"/>
      <c r="D133" s="56"/>
      <c r="E133" s="56"/>
      <c r="F133" s="57"/>
      <c r="G133" s="56"/>
      <c r="H133" s="57"/>
      <c r="I133" s="56"/>
      <c r="J133" s="2"/>
      <c r="M133" s="2"/>
    </row>
    <row r="134" spans="1:13" x14ac:dyDescent="0.2">
      <c r="A134" s="44"/>
      <c r="C134" s="55"/>
      <c r="D134" s="56"/>
      <c r="E134" s="56"/>
      <c r="F134" s="57"/>
      <c r="G134" s="56"/>
      <c r="H134" s="57"/>
      <c r="I134" s="56"/>
      <c r="J134" s="2"/>
      <c r="M134" s="2"/>
    </row>
    <row r="135" spans="1:13" x14ac:dyDescent="0.2">
      <c r="A135" s="44"/>
      <c r="C135" s="55"/>
      <c r="D135" s="56"/>
      <c r="E135" s="56"/>
      <c r="F135" s="57"/>
      <c r="G135" s="56"/>
      <c r="H135" s="57"/>
      <c r="I135" s="56"/>
      <c r="J135" s="2"/>
      <c r="M135" s="2"/>
    </row>
    <row r="136" spans="1:13" x14ac:dyDescent="0.2">
      <c r="A136" s="44"/>
      <c r="C136" s="55"/>
      <c r="D136" s="56"/>
      <c r="E136" s="56"/>
      <c r="F136" s="57"/>
      <c r="G136" s="56"/>
      <c r="H136" s="57"/>
      <c r="I136" s="56"/>
      <c r="J136" s="2"/>
      <c r="M136" s="2"/>
    </row>
    <row r="137" spans="1:13" x14ac:dyDescent="0.2">
      <c r="A137" s="44"/>
      <c r="C137" s="55"/>
      <c r="D137" s="56"/>
      <c r="E137" s="56"/>
      <c r="F137" s="57"/>
      <c r="G137" s="56"/>
      <c r="H137" s="57"/>
      <c r="I137" s="56"/>
      <c r="J137" s="2"/>
      <c r="M137" s="2"/>
    </row>
    <row r="138" spans="1:13" x14ac:dyDescent="0.2">
      <c r="A138" s="44"/>
      <c r="C138" s="55"/>
      <c r="D138" s="56"/>
      <c r="E138" s="56"/>
      <c r="F138" s="57"/>
      <c r="G138" s="56"/>
      <c r="H138" s="57"/>
      <c r="I138" s="56"/>
      <c r="J138" s="2"/>
      <c r="M138" s="2"/>
    </row>
    <row r="139" spans="1:13" x14ac:dyDescent="0.2">
      <c r="A139" s="44"/>
      <c r="C139" s="55"/>
      <c r="D139" s="56"/>
      <c r="E139" s="56"/>
      <c r="F139" s="57"/>
      <c r="G139" s="56"/>
      <c r="H139" s="57"/>
      <c r="I139" s="56"/>
      <c r="J139" s="2"/>
      <c r="M139" s="2"/>
    </row>
    <row r="140" spans="1:13" x14ac:dyDescent="0.2">
      <c r="A140" s="44"/>
      <c r="C140" s="55"/>
      <c r="D140" s="56"/>
      <c r="E140" s="56"/>
      <c r="F140" s="57"/>
      <c r="G140" s="56"/>
      <c r="H140" s="57"/>
      <c r="I140" s="56"/>
      <c r="J140" s="2"/>
      <c r="M140" s="2"/>
    </row>
    <row r="141" spans="1:13" x14ac:dyDescent="0.2">
      <c r="A141" s="44"/>
      <c r="C141" s="55"/>
      <c r="D141" s="56"/>
      <c r="E141" s="56"/>
      <c r="F141" s="57"/>
      <c r="G141" s="56"/>
      <c r="H141" s="57"/>
      <c r="I141" s="56"/>
      <c r="J141" s="2"/>
      <c r="M141" s="2"/>
    </row>
    <row r="142" spans="1:13" x14ac:dyDescent="0.2">
      <c r="A142" s="44"/>
      <c r="C142" s="55"/>
      <c r="D142" s="56"/>
      <c r="E142" s="56"/>
      <c r="F142" s="57"/>
      <c r="G142" s="56"/>
      <c r="H142" s="57"/>
      <c r="I142" s="56"/>
      <c r="J142" s="2"/>
      <c r="M142" s="2"/>
    </row>
    <row r="143" spans="1:13" x14ac:dyDescent="0.2">
      <c r="A143" s="44"/>
      <c r="C143" s="55"/>
      <c r="D143" s="56"/>
      <c r="E143" s="56"/>
      <c r="F143" s="57"/>
      <c r="G143" s="56"/>
      <c r="H143" s="57"/>
      <c r="I143" s="56"/>
      <c r="J143" s="2"/>
      <c r="M143" s="2"/>
    </row>
    <row r="144" spans="1:13" x14ac:dyDescent="0.2">
      <c r="A144" s="44"/>
      <c r="C144" s="55"/>
      <c r="D144" s="56"/>
      <c r="E144" s="56"/>
      <c r="F144" s="57"/>
      <c r="G144" s="56"/>
      <c r="H144" s="57"/>
      <c r="I144" s="56"/>
      <c r="J144" s="2"/>
      <c r="M144" s="2"/>
    </row>
    <row r="145" spans="1:13" x14ac:dyDescent="0.2">
      <c r="A145" s="44"/>
      <c r="C145" s="55"/>
      <c r="D145" s="56"/>
      <c r="E145" s="56"/>
      <c r="F145" s="57"/>
      <c r="G145" s="56"/>
      <c r="H145" s="57"/>
      <c r="I145" s="56"/>
      <c r="J145" s="2"/>
      <c r="M145" s="2"/>
    </row>
    <row r="146" spans="1:13" x14ac:dyDescent="0.2">
      <c r="A146" s="44"/>
      <c r="C146" s="55"/>
      <c r="D146" s="56"/>
      <c r="E146" s="56"/>
      <c r="F146" s="57"/>
      <c r="G146" s="56"/>
      <c r="H146" s="57"/>
      <c r="I146" s="56"/>
      <c r="J146" s="2"/>
      <c r="M146" s="2"/>
    </row>
    <row r="147" spans="1:13" x14ac:dyDescent="0.2">
      <c r="A147" s="44"/>
      <c r="C147" s="55"/>
      <c r="D147" s="56"/>
      <c r="E147" s="56"/>
      <c r="F147" s="57"/>
      <c r="G147" s="56"/>
      <c r="H147" s="57"/>
      <c r="I147" s="56"/>
      <c r="J147" s="2"/>
      <c r="M147" s="2"/>
    </row>
    <row r="148" spans="1:13" x14ac:dyDescent="0.2">
      <c r="A148" s="44"/>
      <c r="C148" s="55"/>
      <c r="D148" s="56"/>
      <c r="E148" s="56"/>
      <c r="F148" s="57"/>
      <c r="G148" s="56"/>
      <c r="H148" s="57"/>
      <c r="I148" s="56"/>
      <c r="J148" s="2"/>
      <c r="M148" s="2"/>
    </row>
    <row r="149" spans="1:13" x14ac:dyDescent="0.2">
      <c r="A149" s="44"/>
      <c r="C149" s="55"/>
      <c r="D149" s="56"/>
      <c r="E149" s="56"/>
      <c r="F149" s="57"/>
      <c r="G149" s="56"/>
      <c r="H149" s="57"/>
      <c r="I149" s="56"/>
      <c r="J149" s="2"/>
      <c r="M149" s="2"/>
    </row>
    <row r="150" spans="1:13" x14ac:dyDescent="0.2">
      <c r="A150" s="44"/>
      <c r="C150" s="55"/>
      <c r="D150" s="56"/>
      <c r="E150" s="56"/>
      <c r="F150" s="57"/>
      <c r="G150" s="56"/>
      <c r="H150" s="57"/>
      <c r="I150" s="56"/>
      <c r="J150" s="2"/>
      <c r="M150" s="2"/>
    </row>
    <row r="151" spans="1:13" x14ac:dyDescent="0.2">
      <c r="A151" s="44"/>
      <c r="C151" s="55"/>
      <c r="D151" s="56"/>
      <c r="E151" s="56"/>
      <c r="F151" s="57"/>
      <c r="G151" s="56"/>
      <c r="H151" s="57"/>
      <c r="I151" s="56"/>
      <c r="J151" s="2"/>
      <c r="M151" s="2"/>
    </row>
    <row r="152" spans="1:13" x14ac:dyDescent="0.2">
      <c r="A152" s="44"/>
      <c r="C152" s="55"/>
      <c r="D152" s="56"/>
      <c r="E152" s="56"/>
      <c r="F152" s="57"/>
      <c r="G152" s="56"/>
      <c r="H152" s="57"/>
      <c r="I152" s="56"/>
      <c r="J152" s="2"/>
      <c r="M152" s="2"/>
    </row>
    <row r="153" spans="1:13" x14ac:dyDescent="0.2">
      <c r="A153" s="44"/>
      <c r="C153" s="55"/>
      <c r="D153" s="56"/>
      <c r="E153" s="56"/>
      <c r="F153" s="57"/>
      <c r="G153" s="56"/>
      <c r="H153" s="57"/>
      <c r="I153" s="56"/>
      <c r="J153" s="2"/>
      <c r="M153" s="2"/>
    </row>
    <row r="154" spans="1:13" x14ac:dyDescent="0.2">
      <c r="A154" s="44"/>
      <c r="C154" s="55"/>
      <c r="D154" s="56"/>
      <c r="E154" s="56"/>
      <c r="F154" s="57"/>
      <c r="G154" s="56"/>
      <c r="H154" s="57"/>
      <c r="I154" s="56"/>
      <c r="J154" s="2"/>
      <c r="M154" s="2"/>
    </row>
    <row r="155" spans="1:13" x14ac:dyDescent="0.2">
      <c r="A155" s="44"/>
      <c r="C155" s="55"/>
      <c r="D155" s="56"/>
      <c r="E155" s="56"/>
      <c r="F155" s="57"/>
      <c r="G155" s="56"/>
      <c r="H155" s="57"/>
      <c r="I155" s="56"/>
      <c r="J155" s="2"/>
      <c r="M155" s="2"/>
    </row>
    <row r="156" spans="1:13" x14ac:dyDescent="0.2">
      <c r="A156" s="44"/>
      <c r="C156" s="55"/>
      <c r="D156" s="56"/>
      <c r="E156" s="56"/>
      <c r="F156" s="57"/>
      <c r="G156" s="56"/>
      <c r="H156" s="57"/>
      <c r="I156" s="56"/>
      <c r="J156" s="2"/>
      <c r="M156" s="2"/>
    </row>
    <row r="157" spans="1:13" x14ac:dyDescent="0.2">
      <c r="A157" s="44"/>
      <c r="C157" s="55"/>
      <c r="D157" s="56"/>
      <c r="E157" s="56"/>
      <c r="F157" s="57"/>
      <c r="G157" s="56"/>
      <c r="H157" s="57"/>
      <c r="I157" s="56"/>
      <c r="J157" s="2"/>
      <c r="M157" s="2"/>
    </row>
    <row r="158" spans="1:13" x14ac:dyDescent="0.2">
      <c r="A158" s="44"/>
      <c r="C158" s="55"/>
      <c r="D158" s="56"/>
      <c r="E158" s="56"/>
      <c r="F158" s="57"/>
      <c r="G158" s="56"/>
      <c r="H158" s="57"/>
      <c r="I158" s="56"/>
      <c r="J158" s="2"/>
      <c r="M158" s="2"/>
    </row>
    <row r="159" spans="1:13" x14ac:dyDescent="0.2">
      <c r="A159" s="44"/>
      <c r="C159" s="55"/>
      <c r="D159" s="56"/>
      <c r="E159" s="56"/>
      <c r="F159" s="57"/>
      <c r="G159" s="56"/>
      <c r="H159" s="57"/>
      <c r="I159" s="56"/>
      <c r="J159" s="2"/>
      <c r="M159" s="2"/>
    </row>
    <row r="160" spans="1:13" x14ac:dyDescent="0.2">
      <c r="A160" s="44"/>
      <c r="C160" s="55"/>
      <c r="D160" s="56"/>
      <c r="E160" s="56"/>
      <c r="F160" s="57"/>
      <c r="G160" s="56"/>
      <c r="H160" s="57"/>
      <c r="I160" s="56"/>
      <c r="J160" s="2"/>
      <c r="M160" s="2"/>
    </row>
    <row r="161" spans="1:13" x14ac:dyDescent="0.2">
      <c r="A161" s="44"/>
      <c r="C161" s="55"/>
      <c r="D161" s="56"/>
      <c r="E161" s="56"/>
      <c r="F161" s="57"/>
      <c r="G161" s="56"/>
      <c r="H161" s="57"/>
      <c r="I161" s="56"/>
      <c r="J161" s="2"/>
      <c r="M161" s="2"/>
    </row>
    <row r="162" spans="1:13" x14ac:dyDescent="0.2">
      <c r="A162" s="44"/>
      <c r="C162" s="55"/>
      <c r="D162" s="56"/>
      <c r="E162" s="56"/>
      <c r="F162" s="57"/>
      <c r="G162" s="56"/>
      <c r="H162" s="57"/>
      <c r="I162" s="56"/>
      <c r="J162" s="2"/>
      <c r="M162" s="2"/>
    </row>
    <row r="163" spans="1:13" x14ac:dyDescent="0.2">
      <c r="C163" s="56"/>
      <c r="D163" s="56"/>
      <c r="E163" s="56"/>
      <c r="F163" s="56"/>
      <c r="G163" s="56"/>
      <c r="H163" s="56"/>
      <c r="I163" s="56"/>
    </row>
  </sheetData>
  <autoFilter ref="B4:M162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Status Simulasi</vt:lpstr>
      <vt:lpstr>Perkiraan Alokasi</vt:lpstr>
      <vt:lpstr>Data Pilihan</vt:lpstr>
      <vt:lpstr>Data Pilihan (2)</vt:lpstr>
      <vt:lpstr>Kemenkeu</vt:lpstr>
      <vt:lpstr>BPKP</vt:lpstr>
      <vt:lpstr>Pemprov</vt:lpstr>
      <vt:lpstr>Pemkot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2021-10-31T18:57:05Z</dcterms:created>
  <dcterms:modified xsi:type="dcterms:W3CDTF">2021-10-31T20:27:34Z</dcterms:modified>
</cp:coreProperties>
</file>