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HTDOCS\toolujian\doc\"/>
    </mc:Choice>
  </mc:AlternateContent>
  <bookViews>
    <workbookView xWindow="0" yWindow="0" windowWidth="20490" windowHeight="7320" firstSheet="7" activeTab="5"/>
  </bookViews>
  <sheets>
    <sheet name="PRODI" sheetId="1" r:id="rId1"/>
    <sheet name="jurusans" sheetId="14" r:id="rId2"/>
    <sheet name="prodis" sheetId="15" r:id="rId3"/>
    <sheet name="semesters" sheetId="16" r:id="rId4"/>
    <sheet name="matkuls" sheetId="17" r:id="rId5"/>
    <sheet name="SEMESTER" sheetId="2" r:id="rId6"/>
    <sheet name="MATKUL BASE" sheetId="10" r:id="rId7"/>
    <sheet name="matkul find sks" sheetId="18" r:id="rId8"/>
    <sheet name="matkuls (2)" sheetId="21" r:id="rId9"/>
    <sheet name="MATKUL + SESI (2)" sheetId="20" r:id="rId10"/>
    <sheet name="MATKUL + SESI" sheetId="3" r:id="rId11"/>
    <sheet name="SESI LIST" sheetId="4" r:id="rId12"/>
  </sheets>
  <definedNames>
    <definedName name="_xlnm._FilterDatabase" localSheetId="0" hidden="1">PRODI!$A$1:$E$14</definedName>
    <definedName name="_xlnm._FilterDatabase" localSheetId="5" hidden="1">SEMESTER!$A$1:$D$26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0" l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H179" i="20"/>
  <c r="G179" i="20"/>
  <c r="I179" i="20" s="1"/>
  <c r="F179" i="20" s="1"/>
  <c r="H178" i="20"/>
  <c r="G178" i="20"/>
  <c r="H177" i="20"/>
  <c r="G177" i="20"/>
  <c r="I177" i="20" s="1"/>
  <c r="F177" i="20" s="1"/>
  <c r="H176" i="20"/>
  <c r="G176" i="20"/>
  <c r="I176" i="20" s="1"/>
  <c r="F176" i="20" s="1"/>
  <c r="H175" i="20"/>
  <c r="G175" i="20"/>
  <c r="H174" i="20"/>
  <c r="G174" i="20"/>
  <c r="H173" i="20"/>
  <c r="G173" i="20"/>
  <c r="H172" i="20"/>
  <c r="G172" i="20"/>
  <c r="H171" i="20"/>
  <c r="G171" i="20"/>
  <c r="I171" i="20" s="1"/>
  <c r="F171" i="20" s="1"/>
  <c r="H170" i="20"/>
  <c r="G170" i="20"/>
  <c r="I170" i="20" s="1"/>
  <c r="F170" i="20" s="1"/>
  <c r="H169" i="20"/>
  <c r="G169" i="20"/>
  <c r="I169" i="20" s="1"/>
  <c r="H168" i="20"/>
  <c r="I168" i="20" s="1"/>
  <c r="F168" i="20" s="1"/>
  <c r="G168" i="20"/>
  <c r="H167" i="20"/>
  <c r="G167" i="20"/>
  <c r="H166" i="20"/>
  <c r="G166" i="20"/>
  <c r="H165" i="20"/>
  <c r="G165" i="20"/>
  <c r="H164" i="20"/>
  <c r="I164" i="20" s="1"/>
  <c r="F164" i="20" s="1"/>
  <c r="G164" i="20"/>
  <c r="H163" i="20"/>
  <c r="G163" i="20"/>
  <c r="H162" i="20"/>
  <c r="G162" i="20"/>
  <c r="H161" i="20"/>
  <c r="G161" i="20"/>
  <c r="I161" i="20" s="1"/>
  <c r="F161" i="20" s="1"/>
  <c r="H160" i="20"/>
  <c r="I160" i="20" s="1"/>
  <c r="F160" i="20" s="1"/>
  <c r="G160" i="20"/>
  <c r="H159" i="20"/>
  <c r="G159" i="20"/>
  <c r="I159" i="20" s="1"/>
  <c r="F159" i="20" s="1"/>
  <c r="H158" i="20"/>
  <c r="G158" i="20"/>
  <c r="H157" i="20"/>
  <c r="G157" i="20"/>
  <c r="I157" i="20" s="1"/>
  <c r="F157" i="20" s="1"/>
  <c r="H156" i="20"/>
  <c r="I156" i="20" s="1"/>
  <c r="F156" i="20" s="1"/>
  <c r="G156" i="20"/>
  <c r="H155" i="20"/>
  <c r="G155" i="20"/>
  <c r="I155" i="20" s="1"/>
  <c r="F155" i="20" s="1"/>
  <c r="H154" i="20"/>
  <c r="G154" i="20"/>
  <c r="H153" i="20"/>
  <c r="G153" i="20"/>
  <c r="I153" i="20" s="1"/>
  <c r="F153" i="20" s="1"/>
  <c r="H152" i="20"/>
  <c r="G152" i="20"/>
  <c r="H151" i="20"/>
  <c r="G151" i="20"/>
  <c r="I151" i="20" s="1"/>
  <c r="F151" i="20" s="1"/>
  <c r="H150" i="20"/>
  <c r="G150" i="20"/>
  <c r="H149" i="20"/>
  <c r="G149" i="20"/>
  <c r="H148" i="20"/>
  <c r="G148" i="20"/>
  <c r="H147" i="20"/>
  <c r="I147" i="20" s="1"/>
  <c r="F147" i="20" s="1"/>
  <c r="G147" i="20"/>
  <c r="H146" i="20"/>
  <c r="G146" i="20"/>
  <c r="I146" i="20" s="1"/>
  <c r="F146" i="20" s="1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I139" i="20" s="1"/>
  <c r="F139" i="20" s="1"/>
  <c r="H138" i="20"/>
  <c r="G138" i="20"/>
  <c r="H137" i="20"/>
  <c r="G137" i="20"/>
  <c r="I137" i="20" s="1"/>
  <c r="F137" i="20" s="1"/>
  <c r="H136" i="20"/>
  <c r="G136" i="20"/>
  <c r="H135" i="20"/>
  <c r="G135" i="20"/>
  <c r="I135" i="20" s="1"/>
  <c r="F135" i="20" s="1"/>
  <c r="H134" i="20"/>
  <c r="G134" i="20"/>
  <c r="H133" i="20"/>
  <c r="G133" i="20"/>
  <c r="H132" i="20"/>
  <c r="G132" i="20"/>
  <c r="H131" i="20"/>
  <c r="G131" i="20"/>
  <c r="I131" i="20" s="1"/>
  <c r="F131" i="20" s="1"/>
  <c r="H130" i="20"/>
  <c r="G130" i="20"/>
  <c r="H129" i="20"/>
  <c r="G129" i="20"/>
  <c r="I129" i="20" s="1"/>
  <c r="H128" i="20"/>
  <c r="G128" i="20"/>
  <c r="I128" i="20" s="1"/>
  <c r="F128" i="20" s="1"/>
  <c r="H127" i="20"/>
  <c r="G127" i="20"/>
  <c r="H126" i="20"/>
  <c r="G126" i="20"/>
  <c r="H125" i="20"/>
  <c r="G125" i="20"/>
  <c r="H124" i="20"/>
  <c r="G124" i="20"/>
  <c r="H123" i="20"/>
  <c r="I123" i="20" s="1"/>
  <c r="F123" i="20" s="1"/>
  <c r="G123" i="20"/>
  <c r="H122" i="20"/>
  <c r="G122" i="20"/>
  <c r="I122" i="20" s="1"/>
  <c r="F122" i="20" s="1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I112" i="20" s="1"/>
  <c r="F112" i="20"/>
  <c r="H111" i="20"/>
  <c r="G111" i="20"/>
  <c r="H110" i="20"/>
  <c r="G110" i="20"/>
  <c r="I110" i="20" s="1"/>
  <c r="F110" i="20" s="1"/>
  <c r="D110" i="20"/>
  <c r="H109" i="20"/>
  <c r="G109" i="20"/>
  <c r="I109" i="20" s="1"/>
  <c r="F109" i="20" s="1"/>
  <c r="D109" i="20"/>
  <c r="H108" i="20"/>
  <c r="G108" i="20"/>
  <c r="D108" i="20"/>
  <c r="I107" i="20"/>
  <c r="F107" i="20" s="1"/>
  <c r="H107" i="20"/>
  <c r="G107" i="20"/>
  <c r="D107" i="20"/>
  <c r="H106" i="20"/>
  <c r="G106" i="20"/>
  <c r="D106" i="20"/>
  <c r="H105" i="20"/>
  <c r="G105" i="20"/>
  <c r="D105" i="20"/>
  <c r="H104" i="20"/>
  <c r="G104" i="20"/>
  <c r="D104" i="20"/>
  <c r="H103" i="20"/>
  <c r="G103" i="20"/>
  <c r="I103" i="20" s="1"/>
  <c r="F103" i="20" s="1"/>
  <c r="D103" i="20"/>
  <c r="H102" i="20"/>
  <c r="G102" i="20"/>
  <c r="H101" i="20"/>
  <c r="G101" i="20"/>
  <c r="I100" i="20"/>
  <c r="F100" i="20" s="1"/>
  <c r="H100" i="20"/>
  <c r="G100" i="20"/>
  <c r="H99" i="20"/>
  <c r="G99" i="20"/>
  <c r="I99" i="20" s="1"/>
  <c r="F99" i="20" s="1"/>
  <c r="H98" i="20"/>
  <c r="G98" i="20"/>
  <c r="I98" i="20" s="1"/>
  <c r="F98" i="20" s="1"/>
  <c r="H97" i="20"/>
  <c r="G97" i="20"/>
  <c r="H96" i="20"/>
  <c r="G96" i="20"/>
  <c r="I96" i="20" s="1"/>
  <c r="F96" i="20" s="1"/>
  <c r="H95" i="20"/>
  <c r="G95" i="20"/>
  <c r="H94" i="20"/>
  <c r="G94" i="20"/>
  <c r="H93" i="20"/>
  <c r="G93" i="20"/>
  <c r="H92" i="20"/>
  <c r="G92" i="20"/>
  <c r="H91" i="20"/>
  <c r="G91" i="20"/>
  <c r="I91" i="20" s="1"/>
  <c r="F91" i="20" s="1"/>
  <c r="H90" i="20"/>
  <c r="G90" i="20"/>
  <c r="I90" i="20" s="1"/>
  <c r="F90" i="20" s="1"/>
  <c r="H89" i="20"/>
  <c r="I89" i="20" s="1"/>
  <c r="F89" i="20" s="1"/>
  <c r="G89" i="20"/>
  <c r="H88" i="20"/>
  <c r="G88" i="20"/>
  <c r="I88" i="20" s="1"/>
  <c r="F88" i="20" s="1"/>
  <c r="H87" i="20"/>
  <c r="G87" i="20"/>
  <c r="H86" i="20"/>
  <c r="G86" i="20"/>
  <c r="I86" i="20" s="1"/>
  <c r="F86" i="20" s="1"/>
  <c r="H85" i="20"/>
  <c r="I85" i="20" s="1"/>
  <c r="F85" i="20" s="1"/>
  <c r="G85" i="20"/>
  <c r="H84" i="20"/>
  <c r="G84" i="20"/>
  <c r="H83" i="20"/>
  <c r="G83" i="20"/>
  <c r="H82" i="20"/>
  <c r="G82" i="20"/>
  <c r="D82" i="20"/>
  <c r="H81" i="20"/>
  <c r="G81" i="20"/>
  <c r="I81" i="20" s="1"/>
  <c r="F81" i="20" s="1"/>
  <c r="D81" i="20"/>
  <c r="H80" i="20"/>
  <c r="I80" i="20" s="1"/>
  <c r="F80" i="20" s="1"/>
  <c r="G80" i="20"/>
  <c r="D80" i="20"/>
  <c r="H79" i="20"/>
  <c r="G79" i="20"/>
  <c r="D79" i="20"/>
  <c r="H78" i="20"/>
  <c r="G78" i="20"/>
  <c r="I78" i="20" s="1"/>
  <c r="F78" i="20" s="1"/>
  <c r="D78" i="20"/>
  <c r="H77" i="20"/>
  <c r="G77" i="20"/>
  <c r="I77" i="20" s="1"/>
  <c r="F77" i="20" s="1"/>
  <c r="D77" i="20"/>
  <c r="H76" i="20"/>
  <c r="G76" i="20"/>
  <c r="I76" i="20" s="1"/>
  <c r="F76" i="20" s="1"/>
  <c r="D76" i="20"/>
  <c r="H75" i="20"/>
  <c r="G75" i="20"/>
  <c r="I75" i="20" s="1"/>
  <c r="F75" i="20" s="1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I68" i="20" s="1"/>
  <c r="F68" i="20" s="1"/>
  <c r="H67" i="20"/>
  <c r="G67" i="20"/>
  <c r="H66" i="20"/>
  <c r="G66" i="20"/>
  <c r="I66" i="20" s="1"/>
  <c r="F66" i="20" s="1"/>
  <c r="D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I60" i="20" s="1"/>
  <c r="F60" i="20" s="1"/>
  <c r="H59" i="20"/>
  <c r="G59" i="20"/>
  <c r="D59" i="20"/>
  <c r="H58" i="20"/>
  <c r="G58" i="20"/>
  <c r="I58" i="20" s="1"/>
  <c r="F58" i="20" s="1"/>
  <c r="H57" i="20"/>
  <c r="G57" i="20"/>
  <c r="H56" i="20"/>
  <c r="G56" i="20"/>
  <c r="H55" i="20"/>
  <c r="G55" i="20"/>
  <c r="H54" i="20"/>
  <c r="I54" i="20" s="1"/>
  <c r="F54" i="20" s="1"/>
  <c r="G54" i="20"/>
  <c r="D54" i="20"/>
  <c r="H53" i="20"/>
  <c r="G53" i="20"/>
  <c r="H52" i="20"/>
  <c r="G52" i="20"/>
  <c r="H51" i="20"/>
  <c r="G51" i="20"/>
  <c r="I51" i="20" s="1"/>
  <c r="F51" i="20" s="1"/>
  <c r="H50" i="20"/>
  <c r="G50" i="20"/>
  <c r="H49" i="20"/>
  <c r="G49" i="20"/>
  <c r="I49" i="20" s="1"/>
  <c r="F49" i="20" s="1"/>
  <c r="H48" i="20"/>
  <c r="G48" i="20"/>
  <c r="H47" i="20"/>
  <c r="G47" i="20"/>
  <c r="I47" i="20" s="1"/>
  <c r="F47" i="20" s="1"/>
  <c r="H46" i="20"/>
  <c r="G46" i="20"/>
  <c r="H45" i="20"/>
  <c r="G45" i="20"/>
  <c r="H44" i="20"/>
  <c r="G44" i="20"/>
  <c r="D44" i="20"/>
  <c r="H43" i="20"/>
  <c r="G43" i="20"/>
  <c r="D43" i="20"/>
  <c r="H42" i="20"/>
  <c r="G42" i="20"/>
  <c r="D42" i="20"/>
  <c r="H41" i="20"/>
  <c r="G41" i="20"/>
  <c r="H40" i="20"/>
  <c r="G40" i="20"/>
  <c r="H39" i="20"/>
  <c r="G39" i="20"/>
  <c r="D39" i="20"/>
  <c r="H38" i="20"/>
  <c r="G38" i="20"/>
  <c r="I38" i="20" s="1"/>
  <c r="F38" i="20" s="1"/>
  <c r="D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I32" i="20" s="1"/>
  <c r="F32" i="20" s="1"/>
  <c r="H31" i="20"/>
  <c r="G31" i="20"/>
  <c r="H30" i="20"/>
  <c r="G30" i="20"/>
  <c r="H29" i="20"/>
  <c r="G29" i="20"/>
  <c r="H28" i="20"/>
  <c r="I28" i="20" s="1"/>
  <c r="F28" i="20" s="1"/>
  <c r="G28" i="20"/>
  <c r="H27" i="20"/>
  <c r="G27" i="20"/>
  <c r="H26" i="20"/>
  <c r="G26" i="20"/>
  <c r="H25" i="20"/>
  <c r="G25" i="20"/>
  <c r="I25" i="20" s="1"/>
  <c r="F25" i="20" s="1"/>
  <c r="H24" i="20"/>
  <c r="G24" i="20"/>
  <c r="I24" i="20" s="1"/>
  <c r="F24" i="20" s="1"/>
  <c r="H23" i="20"/>
  <c r="G23" i="20"/>
  <c r="I23" i="20" s="1"/>
  <c r="F23" i="20" s="1"/>
  <c r="H22" i="20"/>
  <c r="G22" i="20"/>
  <c r="H21" i="20"/>
  <c r="G21" i="20"/>
  <c r="H20" i="20"/>
  <c r="G20" i="20"/>
  <c r="I20" i="20" s="1"/>
  <c r="F20" i="20" s="1"/>
  <c r="H19" i="20"/>
  <c r="G19" i="20"/>
  <c r="H18" i="20"/>
  <c r="G18" i="20"/>
  <c r="I18" i="20" s="1"/>
  <c r="I17" i="20"/>
  <c r="F17" i="20" s="1"/>
  <c r="H17" i="20"/>
  <c r="G17" i="20"/>
  <c r="H16" i="20"/>
  <c r="G16" i="20"/>
  <c r="H15" i="20"/>
  <c r="G15" i="20"/>
  <c r="H14" i="20"/>
  <c r="G14" i="20"/>
  <c r="H13" i="20"/>
  <c r="G13" i="20"/>
  <c r="H12" i="20"/>
  <c r="G12" i="20"/>
  <c r="I12" i="20" s="1"/>
  <c r="F12" i="20" s="1"/>
  <c r="H11" i="20"/>
  <c r="G11" i="20"/>
  <c r="I11" i="20" s="1"/>
  <c r="F11" i="20" s="1"/>
  <c r="H10" i="20"/>
  <c r="G10" i="20"/>
  <c r="I10" i="20" s="1"/>
  <c r="F10" i="20" s="1"/>
  <c r="H9" i="20"/>
  <c r="G9" i="20"/>
  <c r="I9" i="20" s="1"/>
  <c r="F9" i="20" s="1"/>
  <c r="H8" i="20"/>
  <c r="I8" i="20" s="1"/>
  <c r="F8" i="20" s="1"/>
  <c r="G8" i="20"/>
  <c r="H7" i="20"/>
  <c r="G7" i="20"/>
  <c r="H6" i="20"/>
  <c r="G6" i="20"/>
  <c r="H5" i="20"/>
  <c r="G5" i="20"/>
  <c r="I4" i="20"/>
  <c r="H4" i="20"/>
  <c r="G4" i="20"/>
  <c r="H3" i="20"/>
  <c r="G3" i="20"/>
  <c r="I3" i="20" s="1"/>
  <c r="H2" i="20"/>
  <c r="G2" i="20"/>
  <c r="F1" i="3"/>
  <c r="I16" i="20" l="1"/>
  <c r="I42" i="20"/>
  <c r="F42" i="20" s="1"/>
  <c r="I56" i="20"/>
  <c r="F56" i="20" s="1"/>
  <c r="I97" i="20"/>
  <c r="F97" i="20" s="1"/>
  <c r="I105" i="20"/>
  <c r="F105" i="20" s="1"/>
  <c r="I149" i="20"/>
  <c r="F149" i="20" s="1"/>
  <c r="I36" i="20"/>
  <c r="F36" i="20" s="1"/>
  <c r="I101" i="20"/>
  <c r="F101" i="20" s="1"/>
  <c r="I116" i="20"/>
  <c r="F116" i="20" s="1"/>
  <c r="I144" i="20"/>
  <c r="F144" i="20" s="1"/>
  <c r="I163" i="20"/>
  <c r="F163" i="20" s="1"/>
  <c r="I167" i="20"/>
  <c r="F167" i="20" s="1"/>
  <c r="I13" i="20"/>
  <c r="F13" i="20" s="1"/>
  <c r="I26" i="20"/>
  <c r="F26" i="20" s="1"/>
  <c r="I31" i="20"/>
  <c r="F31" i="20" s="1"/>
  <c r="I33" i="20"/>
  <c r="F33" i="20" s="1"/>
  <c r="I35" i="20"/>
  <c r="F35" i="20" s="1"/>
  <c r="I44" i="20"/>
  <c r="F44" i="20" s="1"/>
  <c r="I48" i="20"/>
  <c r="F48" i="20" s="1"/>
  <c r="I64" i="20"/>
  <c r="F64" i="20" s="1"/>
  <c r="I70" i="20"/>
  <c r="F70" i="20" s="1"/>
  <c r="I72" i="20"/>
  <c r="F72" i="20" s="1"/>
  <c r="I83" i="20"/>
  <c r="F83" i="20" s="1"/>
  <c r="I94" i="20"/>
  <c r="F94" i="20" s="1"/>
  <c r="I102" i="20"/>
  <c r="F102" i="20" s="1"/>
  <c r="I113" i="20"/>
  <c r="F113" i="20" s="1"/>
  <c r="I115" i="20"/>
  <c r="F115" i="20" s="1"/>
  <c r="I119" i="20"/>
  <c r="I121" i="20"/>
  <c r="F121" i="20" s="1"/>
  <c r="I132" i="20"/>
  <c r="F132" i="20" s="1"/>
  <c r="I136" i="20"/>
  <c r="F136" i="20" s="1"/>
  <c r="I138" i="20"/>
  <c r="F138" i="20" s="1"/>
  <c r="I143" i="20"/>
  <c r="F143" i="20" s="1"/>
  <c r="I145" i="20"/>
  <c r="F145" i="20" s="1"/>
  <c r="I152" i="20"/>
  <c r="F152" i="20" s="1"/>
  <c r="I154" i="20"/>
  <c r="F154" i="20" s="1"/>
  <c r="I162" i="20"/>
  <c r="F162" i="20" s="1"/>
  <c r="I21" i="20"/>
  <c r="F21" i="20" s="1"/>
  <c r="I39" i="20"/>
  <c r="F39" i="20" s="1"/>
  <c r="I15" i="20"/>
  <c r="F15" i="20" s="1"/>
  <c r="I27" i="20"/>
  <c r="F27" i="20" s="1"/>
  <c r="I50" i="20"/>
  <c r="F50" i="20" s="1"/>
  <c r="I65" i="20"/>
  <c r="F65" i="20" s="1"/>
  <c r="I82" i="20"/>
  <c r="F82" i="20" s="1"/>
  <c r="I84" i="20"/>
  <c r="F84" i="20" s="1"/>
  <c r="I104" i="20"/>
  <c r="F104" i="20" s="1"/>
  <c r="I118" i="20"/>
  <c r="I172" i="20"/>
  <c r="F172" i="20" s="1"/>
  <c r="I29" i="20"/>
  <c r="F29" i="20" s="1"/>
  <c r="I45" i="20"/>
  <c r="F45" i="20" s="1"/>
  <c r="I52" i="20"/>
  <c r="F52" i="20" s="1"/>
  <c r="I55" i="20"/>
  <c r="F55" i="20" s="1"/>
  <c r="I62" i="20"/>
  <c r="F62" i="20" s="1"/>
  <c r="I69" i="20"/>
  <c r="F69" i="20" s="1"/>
  <c r="I93" i="20"/>
  <c r="F93" i="20" s="1"/>
  <c r="I124" i="20"/>
  <c r="F124" i="20" s="1"/>
  <c r="I133" i="20"/>
  <c r="F133" i="20" s="1"/>
  <c r="I140" i="20"/>
  <c r="F140" i="20" s="1"/>
  <c r="I148" i="20"/>
  <c r="F148" i="20" s="1"/>
  <c r="I2" i="20"/>
  <c r="I5" i="20"/>
  <c r="I7" i="20"/>
  <c r="F7" i="20" s="1"/>
  <c r="I19" i="20"/>
  <c r="F19" i="20" s="1"/>
  <c r="I34" i="20"/>
  <c r="F34" i="20" s="1"/>
  <c r="I37" i="20"/>
  <c r="F37" i="20" s="1"/>
  <c r="I40" i="20"/>
  <c r="F40" i="20" s="1"/>
  <c r="I43" i="20"/>
  <c r="F43" i="20" s="1"/>
  <c r="I53" i="20"/>
  <c r="F53" i="20" s="1"/>
  <c r="I59" i="20"/>
  <c r="F59" i="20" s="1"/>
  <c r="I61" i="20"/>
  <c r="F61" i="20" s="1"/>
  <c r="I63" i="20"/>
  <c r="F63" i="20" s="1"/>
  <c r="I67" i="20"/>
  <c r="F67" i="20" s="1"/>
  <c r="I73" i="20"/>
  <c r="F73" i="20" s="1"/>
  <c r="I79" i="20"/>
  <c r="F79" i="20" s="1"/>
  <c r="I92" i="20"/>
  <c r="F92" i="20" s="1"/>
  <c r="I108" i="20"/>
  <c r="F108" i="20" s="1"/>
  <c r="I114" i="20"/>
  <c r="F114" i="20" s="1"/>
  <c r="I117" i="20"/>
  <c r="F117" i="20" s="1"/>
  <c r="I125" i="20"/>
  <c r="F125" i="20" s="1"/>
  <c r="I127" i="20"/>
  <c r="F127" i="20" s="1"/>
  <c r="I130" i="20"/>
  <c r="F130" i="20" s="1"/>
  <c r="I165" i="20"/>
  <c r="F165" i="20" s="1"/>
  <c r="I175" i="20"/>
  <c r="F175" i="20" s="1"/>
  <c r="I178" i="20"/>
  <c r="F178" i="20" s="1"/>
  <c r="I6" i="20"/>
  <c r="I14" i="20"/>
  <c r="F14" i="20" s="1"/>
  <c r="I22" i="20"/>
  <c r="F22" i="20" s="1"/>
  <c r="I30" i="20"/>
  <c r="F30" i="20" s="1"/>
  <c r="I141" i="20"/>
  <c r="F141" i="20" s="1"/>
  <c r="I41" i="20"/>
  <c r="F41" i="20" s="1"/>
  <c r="I46" i="20"/>
  <c r="F46" i="20" s="1"/>
  <c r="I57" i="20"/>
  <c r="F57" i="20" s="1"/>
  <c r="I71" i="20"/>
  <c r="F71" i="20" s="1"/>
  <c r="I106" i="20"/>
  <c r="F106" i="20" s="1"/>
  <c r="I120" i="20"/>
  <c r="I173" i="20"/>
  <c r="F173" i="20" s="1"/>
  <c r="I95" i="20"/>
  <c r="F95" i="20" s="1"/>
  <c r="I134" i="20"/>
  <c r="F134" i="20" s="1"/>
  <c r="I150" i="20"/>
  <c r="F150" i="20" s="1"/>
  <c r="I166" i="20"/>
  <c r="F166" i="20" s="1"/>
  <c r="I74" i="20"/>
  <c r="F74" i="20" s="1"/>
  <c r="I87" i="20"/>
  <c r="F87" i="20" s="1"/>
  <c r="I111" i="20"/>
  <c r="F111" i="20" s="1"/>
  <c r="I126" i="20"/>
  <c r="F126" i="20" s="1"/>
  <c r="I142" i="20"/>
  <c r="F142" i="20" s="1"/>
  <c r="I158" i="20"/>
  <c r="F158" i="20" s="1"/>
  <c r="I174" i="20"/>
  <c r="F174" i="20" s="1"/>
  <c r="E11" i="2" l="1"/>
  <c r="G27" i="2"/>
  <c r="F27" i="2"/>
  <c r="E15" i="1"/>
  <c r="G105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F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" i="2"/>
  <c r="F2" i="2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G107" i="3" l="1"/>
  <c r="D37" i="3"/>
  <c r="D41" i="3"/>
  <c r="D42" i="3"/>
  <c r="D43" i="3"/>
  <c r="D38" i="3"/>
  <c r="H38" i="3"/>
  <c r="H37" i="3"/>
  <c r="H41" i="3"/>
  <c r="H42" i="3"/>
  <c r="H43" i="3"/>
  <c r="G38" i="3"/>
  <c r="G37" i="3"/>
  <c r="G41" i="3"/>
  <c r="G42" i="3"/>
  <c r="G43" i="3"/>
  <c r="D103" i="3"/>
  <c r="D104" i="3"/>
  <c r="D105" i="3"/>
  <c r="D106" i="3"/>
  <c r="D107" i="3"/>
  <c r="D108" i="3"/>
  <c r="D109" i="3"/>
  <c r="D102" i="3"/>
  <c r="D65" i="3"/>
  <c r="H102" i="3"/>
  <c r="H103" i="3"/>
  <c r="H104" i="3"/>
  <c r="H105" i="3"/>
  <c r="H106" i="3"/>
  <c r="H107" i="3"/>
  <c r="H108" i="3"/>
  <c r="H109" i="3"/>
  <c r="G102" i="3"/>
  <c r="I102" i="3" s="1"/>
  <c r="G103" i="3"/>
  <c r="I103" i="3" s="1"/>
  <c r="G104" i="3"/>
  <c r="I104" i="3" s="1"/>
  <c r="I105" i="3"/>
  <c r="G106" i="3"/>
  <c r="I106" i="3" s="1"/>
  <c r="G108" i="3"/>
  <c r="G109" i="3"/>
  <c r="D58" i="3"/>
  <c r="D53" i="3"/>
  <c r="G53" i="3"/>
  <c r="G58" i="3"/>
  <c r="H53" i="3"/>
  <c r="H58" i="3"/>
  <c r="D80" i="3"/>
  <c r="D76" i="3"/>
  <c r="D77" i="3"/>
  <c r="D78" i="3"/>
  <c r="D79" i="3"/>
  <c r="D81" i="3"/>
  <c r="D75" i="3"/>
  <c r="G31" i="3"/>
  <c r="G32" i="3"/>
  <c r="G36" i="3"/>
  <c r="G35" i="3"/>
  <c r="G34" i="3"/>
  <c r="G33" i="3"/>
  <c r="G30" i="3"/>
  <c r="G45" i="3"/>
  <c r="G46" i="3"/>
  <c r="G49" i="3"/>
  <c r="G48" i="3"/>
  <c r="G47" i="3"/>
  <c r="G50" i="3"/>
  <c r="G44" i="3"/>
  <c r="G40" i="3"/>
  <c r="G39" i="3"/>
  <c r="G119" i="3"/>
  <c r="G118" i="3"/>
  <c r="G117" i="3"/>
  <c r="G110" i="3"/>
  <c r="G113" i="3"/>
  <c r="G115" i="3"/>
  <c r="G111" i="3"/>
  <c r="G112" i="3"/>
  <c r="G116" i="3"/>
  <c r="G114" i="3"/>
  <c r="G99" i="3"/>
  <c r="G101" i="3"/>
  <c r="G98" i="3"/>
  <c r="G100" i="3"/>
  <c r="G96" i="3"/>
  <c r="G97" i="3"/>
  <c r="G95" i="3"/>
  <c r="G88" i="3"/>
  <c r="G90" i="3"/>
  <c r="G91" i="3"/>
  <c r="G92" i="3"/>
  <c r="G94" i="3"/>
  <c r="G89" i="3"/>
  <c r="G93" i="3"/>
  <c r="G87" i="3"/>
  <c r="G72" i="3"/>
  <c r="G69" i="3"/>
  <c r="G71" i="3"/>
  <c r="G73" i="3"/>
  <c r="G74" i="3"/>
  <c r="G67" i="3"/>
  <c r="G70" i="3"/>
  <c r="G68" i="3"/>
  <c r="G64" i="3"/>
  <c r="G66" i="3"/>
  <c r="G65" i="3"/>
  <c r="G62" i="3"/>
  <c r="G59" i="3"/>
  <c r="G61" i="3"/>
  <c r="G60" i="3"/>
  <c r="G63" i="3"/>
  <c r="G51" i="3"/>
  <c r="G57" i="3"/>
  <c r="G54" i="3"/>
  <c r="G56" i="3"/>
  <c r="G52" i="3"/>
  <c r="G55" i="3"/>
  <c r="G85" i="3"/>
  <c r="G84" i="3"/>
  <c r="G86" i="3"/>
  <c r="G83" i="3"/>
  <c r="G82" i="3"/>
  <c r="G75" i="3"/>
  <c r="G81" i="3"/>
  <c r="G79" i="3"/>
  <c r="G78" i="3"/>
  <c r="G77" i="3"/>
  <c r="G76" i="3"/>
  <c r="G80" i="3"/>
  <c r="G174" i="3"/>
  <c r="G175" i="3"/>
  <c r="G178" i="3"/>
  <c r="G173" i="3"/>
  <c r="G176" i="3"/>
  <c r="G177" i="3"/>
  <c r="G167" i="3"/>
  <c r="G172" i="3"/>
  <c r="G171" i="3"/>
  <c r="G166" i="3"/>
  <c r="G170" i="3"/>
  <c r="G169" i="3"/>
  <c r="G168" i="3"/>
  <c r="G131" i="3"/>
  <c r="G130" i="3"/>
  <c r="G129" i="3"/>
  <c r="G135" i="3"/>
  <c r="G136" i="3"/>
  <c r="G134" i="3"/>
  <c r="G133" i="3"/>
  <c r="G132" i="3"/>
  <c r="G125" i="3"/>
  <c r="G126" i="3"/>
  <c r="G124" i="3"/>
  <c r="G122" i="3"/>
  <c r="G123" i="3"/>
  <c r="G121" i="3"/>
  <c r="G128" i="3"/>
  <c r="G127" i="3"/>
  <c r="G120" i="3"/>
  <c r="G138" i="3"/>
  <c r="G143" i="3"/>
  <c r="G137" i="3"/>
  <c r="G139" i="3"/>
  <c r="G141" i="3"/>
  <c r="G142" i="3"/>
  <c r="G140" i="3"/>
  <c r="G159" i="3"/>
  <c r="G156" i="3"/>
  <c r="G155" i="3"/>
  <c r="G157" i="3"/>
  <c r="G158" i="3"/>
  <c r="G153" i="3"/>
  <c r="G152" i="3"/>
  <c r="G154" i="3"/>
  <c r="G147" i="3"/>
  <c r="G146" i="3"/>
  <c r="G149" i="3"/>
  <c r="G150" i="3"/>
  <c r="G151" i="3"/>
  <c r="G145" i="3"/>
  <c r="G144" i="3"/>
  <c r="G148" i="3"/>
  <c r="G164" i="3"/>
  <c r="G163" i="3"/>
  <c r="G161" i="3"/>
  <c r="G165" i="3"/>
  <c r="G160" i="3"/>
  <c r="G162" i="3"/>
  <c r="G11" i="3"/>
  <c r="G12" i="3"/>
  <c r="G13" i="3"/>
  <c r="G7" i="3"/>
  <c r="G9" i="3"/>
  <c r="G10" i="3"/>
  <c r="G8" i="3"/>
  <c r="G3" i="3"/>
  <c r="G4" i="3"/>
  <c r="G1" i="3"/>
  <c r="G6" i="3"/>
  <c r="G2" i="3"/>
  <c r="G5" i="3"/>
  <c r="G26" i="3"/>
  <c r="G29" i="3"/>
  <c r="G24" i="3"/>
  <c r="G22" i="3"/>
  <c r="G25" i="3"/>
  <c r="G27" i="3"/>
  <c r="G23" i="3"/>
  <c r="G28" i="3"/>
  <c r="G21" i="3"/>
  <c r="G17" i="3"/>
  <c r="G16" i="3"/>
  <c r="G14" i="3"/>
  <c r="G20" i="3"/>
  <c r="G19" i="3"/>
  <c r="G18" i="3"/>
  <c r="G15" i="3"/>
  <c r="H76" i="3"/>
  <c r="H77" i="3"/>
  <c r="H78" i="3"/>
  <c r="H79" i="3"/>
  <c r="H81" i="3"/>
  <c r="H75" i="3"/>
  <c r="H14" i="3"/>
  <c r="H16" i="3"/>
  <c r="H17" i="3"/>
  <c r="H21" i="3"/>
  <c r="I14" i="3" l="1"/>
  <c r="I43" i="3"/>
  <c r="F43" i="3" s="1"/>
  <c r="J43" i="3" s="1"/>
  <c r="I38" i="3"/>
  <c r="F38" i="3" s="1"/>
  <c r="J38" i="3" s="1"/>
  <c r="I17" i="3"/>
  <c r="I41" i="3"/>
  <c r="F41" i="3" s="1"/>
  <c r="J41" i="3" s="1"/>
  <c r="I78" i="3"/>
  <c r="I37" i="3"/>
  <c r="F37" i="3" s="1"/>
  <c r="J37" i="3" s="1"/>
  <c r="I107" i="3"/>
  <c r="F107" i="3" s="1"/>
  <c r="J107" i="3" s="1"/>
  <c r="I77" i="3"/>
  <c r="I75" i="3"/>
  <c r="I21" i="3"/>
  <c r="I79" i="3"/>
  <c r="I58" i="3"/>
  <c r="I109" i="3"/>
  <c r="F109" i="3" s="1"/>
  <c r="J109" i="3" s="1"/>
  <c r="I16" i="3"/>
  <c r="I76" i="3"/>
  <c r="I81" i="3"/>
  <c r="I53" i="3"/>
  <c r="I108" i="3"/>
  <c r="F108" i="3" s="1"/>
  <c r="J108" i="3" s="1"/>
  <c r="I42" i="3"/>
  <c r="F42" i="3" s="1"/>
  <c r="J42" i="3" s="1"/>
  <c r="F106" i="3"/>
  <c r="J106" i="3" s="1"/>
  <c r="F102" i="3"/>
  <c r="J102" i="3" s="1"/>
  <c r="F105" i="3"/>
  <c r="J105" i="3" s="1"/>
  <c r="F104" i="3"/>
  <c r="J104" i="3" s="1"/>
  <c r="F103" i="3"/>
  <c r="J103" i="3" s="1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5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H18" i="3"/>
  <c r="I18" i="3" s="1"/>
  <c r="H19" i="3"/>
  <c r="I19" i="3" s="1"/>
  <c r="H20" i="3"/>
  <c r="I20" i="3" s="1"/>
  <c r="H28" i="3"/>
  <c r="I28" i="3" s="1"/>
  <c r="H23" i="3"/>
  <c r="I23" i="3" s="1"/>
  <c r="H27" i="3"/>
  <c r="I27" i="3" s="1"/>
  <c r="H25" i="3"/>
  <c r="I25" i="3" s="1"/>
  <c r="H22" i="3"/>
  <c r="I22" i="3" s="1"/>
  <c r="H24" i="3"/>
  <c r="I24" i="3" s="1"/>
  <c r="H29" i="3"/>
  <c r="I29" i="3" s="1"/>
  <c r="H26" i="3"/>
  <c r="I26" i="3" s="1"/>
  <c r="H5" i="3"/>
  <c r="I5" i="3" s="1"/>
  <c r="H2" i="3"/>
  <c r="I2" i="3" s="1"/>
  <c r="H6" i="3"/>
  <c r="I6" i="3" s="1"/>
  <c r="H1" i="3"/>
  <c r="I1" i="3" s="1"/>
  <c r="H4" i="3"/>
  <c r="I4" i="3" s="1"/>
  <c r="H3" i="3"/>
  <c r="I3" i="3" s="1"/>
  <c r="H8" i="3"/>
  <c r="I8" i="3" s="1"/>
  <c r="H10" i="3"/>
  <c r="I10" i="3" s="1"/>
  <c r="H9" i="3"/>
  <c r="I9" i="3" s="1"/>
  <c r="H7" i="3"/>
  <c r="I7" i="3" s="1"/>
  <c r="H13" i="3"/>
  <c r="I13" i="3" s="1"/>
  <c r="H12" i="3"/>
  <c r="I12" i="3" s="1"/>
  <c r="H11" i="3"/>
  <c r="I11" i="3" s="1"/>
  <c r="H162" i="3"/>
  <c r="I162" i="3" s="1"/>
  <c r="H160" i="3"/>
  <c r="I160" i="3" s="1"/>
  <c r="H165" i="3"/>
  <c r="I165" i="3" s="1"/>
  <c r="H161" i="3"/>
  <c r="I161" i="3" s="1"/>
  <c r="H163" i="3"/>
  <c r="I163" i="3" s="1"/>
  <c r="H164" i="3"/>
  <c r="I164" i="3" s="1"/>
  <c r="H148" i="3"/>
  <c r="I148" i="3" s="1"/>
  <c r="H144" i="3"/>
  <c r="I144" i="3" s="1"/>
  <c r="H145" i="3"/>
  <c r="I145" i="3" s="1"/>
  <c r="H151" i="3"/>
  <c r="I151" i="3" s="1"/>
  <c r="H150" i="3"/>
  <c r="I150" i="3" s="1"/>
  <c r="H149" i="3"/>
  <c r="I149" i="3" s="1"/>
  <c r="H146" i="3"/>
  <c r="I146" i="3" s="1"/>
  <c r="F146" i="3" s="1"/>
  <c r="J146" i="3" s="1"/>
  <c r="H147" i="3"/>
  <c r="I147" i="3" s="1"/>
  <c r="H154" i="3"/>
  <c r="I154" i="3" s="1"/>
  <c r="H152" i="3"/>
  <c r="I152" i="3" s="1"/>
  <c r="H153" i="3"/>
  <c r="I153" i="3" s="1"/>
  <c r="H158" i="3"/>
  <c r="I158" i="3" s="1"/>
  <c r="H157" i="3"/>
  <c r="I157" i="3" s="1"/>
  <c r="H155" i="3"/>
  <c r="I155" i="3" s="1"/>
  <c r="H156" i="3"/>
  <c r="I156" i="3" s="1"/>
  <c r="H159" i="3"/>
  <c r="I159" i="3" s="1"/>
  <c r="H140" i="3"/>
  <c r="I140" i="3" s="1"/>
  <c r="H142" i="3"/>
  <c r="I142" i="3" s="1"/>
  <c r="H141" i="3"/>
  <c r="I141" i="3" s="1"/>
  <c r="H139" i="3"/>
  <c r="I139" i="3" s="1"/>
  <c r="H137" i="3"/>
  <c r="I137" i="3" s="1"/>
  <c r="H143" i="3"/>
  <c r="I143" i="3" s="1"/>
  <c r="H138" i="3"/>
  <c r="I138" i="3" s="1"/>
  <c r="H120" i="3"/>
  <c r="I120" i="3" s="1"/>
  <c r="H127" i="3"/>
  <c r="I127" i="3" s="1"/>
  <c r="H128" i="3"/>
  <c r="I128" i="3" s="1"/>
  <c r="H121" i="3"/>
  <c r="I121" i="3" s="1"/>
  <c r="H123" i="3"/>
  <c r="I123" i="3" s="1"/>
  <c r="H122" i="3"/>
  <c r="I122" i="3" s="1"/>
  <c r="H124" i="3"/>
  <c r="I124" i="3" s="1"/>
  <c r="H126" i="3"/>
  <c r="I126" i="3" s="1"/>
  <c r="H125" i="3"/>
  <c r="I125" i="3" s="1"/>
  <c r="H132" i="3"/>
  <c r="I132" i="3" s="1"/>
  <c r="H133" i="3"/>
  <c r="I133" i="3" s="1"/>
  <c r="H134" i="3"/>
  <c r="I134" i="3" s="1"/>
  <c r="H136" i="3"/>
  <c r="I136" i="3" s="1"/>
  <c r="H135" i="3"/>
  <c r="I135" i="3" s="1"/>
  <c r="H129" i="3"/>
  <c r="I129" i="3" s="1"/>
  <c r="H130" i="3"/>
  <c r="I130" i="3" s="1"/>
  <c r="H131" i="3"/>
  <c r="I131" i="3" s="1"/>
  <c r="H168" i="3"/>
  <c r="I168" i="3" s="1"/>
  <c r="H169" i="3"/>
  <c r="I169" i="3" s="1"/>
  <c r="H170" i="3"/>
  <c r="I170" i="3" s="1"/>
  <c r="H166" i="3"/>
  <c r="I166" i="3" s="1"/>
  <c r="H171" i="3"/>
  <c r="I171" i="3" s="1"/>
  <c r="H172" i="3"/>
  <c r="I172" i="3" s="1"/>
  <c r="H167" i="3"/>
  <c r="I167" i="3" s="1"/>
  <c r="H177" i="3"/>
  <c r="I177" i="3" s="1"/>
  <c r="H176" i="3"/>
  <c r="I176" i="3" s="1"/>
  <c r="H173" i="3"/>
  <c r="I173" i="3" s="1"/>
  <c r="H178" i="3"/>
  <c r="I178" i="3" s="1"/>
  <c r="H175" i="3"/>
  <c r="I175" i="3" s="1"/>
  <c r="H174" i="3"/>
  <c r="I174" i="3" s="1"/>
  <c r="H80" i="3"/>
  <c r="I80" i="3" s="1"/>
  <c r="H82" i="3"/>
  <c r="I82" i="3" s="1"/>
  <c r="H83" i="3"/>
  <c r="I83" i="3" s="1"/>
  <c r="H86" i="3"/>
  <c r="I86" i="3" s="1"/>
  <c r="H84" i="3"/>
  <c r="I84" i="3" s="1"/>
  <c r="H85" i="3"/>
  <c r="I85" i="3" s="1"/>
  <c r="H55" i="3"/>
  <c r="I55" i="3" s="1"/>
  <c r="H52" i="3"/>
  <c r="I52" i="3" s="1"/>
  <c r="H56" i="3"/>
  <c r="I56" i="3" s="1"/>
  <c r="H54" i="3"/>
  <c r="I54" i="3" s="1"/>
  <c r="H57" i="3"/>
  <c r="I57" i="3" s="1"/>
  <c r="H51" i="3"/>
  <c r="I51" i="3" s="1"/>
  <c r="H63" i="3"/>
  <c r="I63" i="3" s="1"/>
  <c r="H60" i="3"/>
  <c r="I60" i="3" s="1"/>
  <c r="H61" i="3"/>
  <c r="I61" i="3" s="1"/>
  <c r="H59" i="3"/>
  <c r="I59" i="3" s="1"/>
  <c r="H62" i="3"/>
  <c r="I62" i="3" s="1"/>
  <c r="H65" i="3"/>
  <c r="I65" i="3" s="1"/>
  <c r="H66" i="3"/>
  <c r="I66" i="3" s="1"/>
  <c r="H64" i="3"/>
  <c r="I64" i="3" s="1"/>
  <c r="H68" i="3"/>
  <c r="I68" i="3" s="1"/>
  <c r="H70" i="3"/>
  <c r="I70" i="3" s="1"/>
  <c r="H67" i="3"/>
  <c r="I67" i="3" s="1"/>
  <c r="H74" i="3"/>
  <c r="I74" i="3" s="1"/>
  <c r="H73" i="3"/>
  <c r="I73" i="3" s="1"/>
  <c r="H71" i="3"/>
  <c r="I71" i="3" s="1"/>
  <c r="H69" i="3"/>
  <c r="I69" i="3" s="1"/>
  <c r="H72" i="3"/>
  <c r="I72" i="3" s="1"/>
  <c r="H87" i="3"/>
  <c r="I87" i="3" s="1"/>
  <c r="H93" i="3"/>
  <c r="I93" i="3" s="1"/>
  <c r="H89" i="3"/>
  <c r="I89" i="3" s="1"/>
  <c r="H94" i="3"/>
  <c r="I94" i="3" s="1"/>
  <c r="H92" i="3"/>
  <c r="I92" i="3" s="1"/>
  <c r="H91" i="3"/>
  <c r="I91" i="3" s="1"/>
  <c r="H90" i="3"/>
  <c r="I90" i="3" s="1"/>
  <c r="H88" i="3"/>
  <c r="I88" i="3" s="1"/>
  <c r="H95" i="3"/>
  <c r="I95" i="3" s="1"/>
  <c r="H97" i="3"/>
  <c r="I97" i="3" s="1"/>
  <c r="H96" i="3"/>
  <c r="I96" i="3" s="1"/>
  <c r="H100" i="3"/>
  <c r="I100" i="3" s="1"/>
  <c r="H98" i="3"/>
  <c r="I98" i="3" s="1"/>
  <c r="H101" i="3"/>
  <c r="I101" i="3" s="1"/>
  <c r="H99" i="3"/>
  <c r="I99" i="3" s="1"/>
  <c r="H114" i="3"/>
  <c r="I114" i="3" s="1"/>
  <c r="H116" i="3"/>
  <c r="I116" i="3" s="1"/>
  <c r="H112" i="3"/>
  <c r="I112" i="3" s="1"/>
  <c r="H111" i="3"/>
  <c r="I111" i="3" s="1"/>
  <c r="H115" i="3"/>
  <c r="I115" i="3" s="1"/>
  <c r="H113" i="3"/>
  <c r="I113" i="3" s="1"/>
  <c r="H110" i="3"/>
  <c r="I110" i="3" s="1"/>
  <c r="H117" i="3"/>
  <c r="I117" i="3" s="1"/>
  <c r="H118" i="3"/>
  <c r="I118" i="3" s="1"/>
  <c r="H119" i="3"/>
  <c r="I119" i="3" s="1"/>
  <c r="H39" i="3"/>
  <c r="I39" i="3" s="1"/>
  <c r="H40" i="3"/>
  <c r="H44" i="3"/>
  <c r="H50" i="3"/>
  <c r="I50" i="3" s="1"/>
  <c r="H47" i="3"/>
  <c r="I47" i="3" s="1"/>
  <c r="H48" i="3"/>
  <c r="I48" i="3" s="1"/>
  <c r="H49" i="3"/>
  <c r="I49" i="3" s="1"/>
  <c r="H46" i="3"/>
  <c r="I46" i="3" s="1"/>
  <c r="H45" i="3"/>
  <c r="H30" i="3"/>
  <c r="H33" i="3"/>
  <c r="I33" i="3" s="1"/>
  <c r="H34" i="3"/>
  <c r="I34" i="3" s="1"/>
  <c r="H35" i="3"/>
  <c r="I35" i="3" s="1"/>
  <c r="H36" i="3"/>
  <c r="I36" i="3" s="1"/>
  <c r="H32" i="3"/>
  <c r="I32" i="3" s="1"/>
  <c r="H31" i="3"/>
  <c r="I31" i="3" s="1"/>
  <c r="H15" i="3"/>
  <c r="I15" i="3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I40" i="3" l="1"/>
  <c r="F40" i="3" s="1"/>
  <c r="J40" i="3" s="1"/>
  <c r="F33" i="3"/>
  <c r="J33" i="3" s="1"/>
  <c r="I44" i="3"/>
  <c r="F44" i="3" s="1"/>
  <c r="J44" i="3" s="1"/>
  <c r="I45" i="3"/>
  <c r="F45" i="3" s="1"/>
  <c r="J45" i="3" s="1"/>
  <c r="I30" i="3"/>
  <c r="F30" i="3" s="1"/>
  <c r="J30" i="3" s="1"/>
  <c r="F78" i="3"/>
  <c r="J78" i="3" s="1"/>
  <c r="F14" i="3"/>
  <c r="J14" i="3" s="1"/>
  <c r="F58" i="3"/>
  <c r="J58" i="3" s="1"/>
  <c r="F76" i="3"/>
  <c r="J76" i="3" s="1"/>
  <c r="F17" i="3"/>
  <c r="J17" i="3" s="1"/>
  <c r="F75" i="3"/>
  <c r="J75" i="3" s="1"/>
  <c r="F79" i="3"/>
  <c r="J79" i="3" s="1"/>
  <c r="F66" i="3"/>
  <c r="J66" i="3" s="1"/>
  <c r="F16" i="3"/>
  <c r="J16" i="3" s="1"/>
  <c r="F77" i="3"/>
  <c r="J77" i="3" s="1"/>
  <c r="F21" i="3"/>
  <c r="J21" i="3" s="1"/>
  <c r="F53" i="3"/>
  <c r="J53" i="3" s="1"/>
  <c r="F81" i="3"/>
  <c r="J81" i="3" s="1"/>
  <c r="F85" i="3"/>
  <c r="J85" i="3" s="1"/>
  <c r="F98" i="3"/>
  <c r="J98" i="3" s="1"/>
  <c r="F91" i="3"/>
  <c r="J91" i="3" s="1"/>
  <c r="F178" i="3"/>
  <c r="J178" i="3" s="1"/>
  <c r="F166" i="3"/>
  <c r="J166" i="3" s="1"/>
  <c r="F124" i="3"/>
  <c r="J124" i="3" s="1"/>
  <c r="F138" i="3"/>
  <c r="J138" i="3" s="1"/>
  <c r="F147" i="3"/>
  <c r="J147" i="3" s="1"/>
  <c r="F164" i="3"/>
  <c r="J164" i="3" s="1"/>
  <c r="F162" i="3"/>
  <c r="J162" i="3" s="1"/>
  <c r="F3" i="3"/>
  <c r="J3" i="3" s="1"/>
  <c r="F29" i="3"/>
  <c r="J29" i="3" s="1"/>
  <c r="F139" i="3"/>
  <c r="J139" i="3" s="1"/>
  <c r="F153" i="3"/>
  <c r="J153" i="3" s="1"/>
  <c r="F39" i="3"/>
  <c r="J39" i="3" s="1"/>
  <c r="F69" i="3"/>
  <c r="J69" i="3" s="1"/>
  <c r="F121" i="3"/>
  <c r="J121" i="3" s="1"/>
  <c r="F8" i="3"/>
  <c r="J8" i="3" s="1"/>
  <c r="F118" i="3"/>
  <c r="F114" i="3"/>
  <c r="J114" i="3" s="1"/>
  <c r="F100" i="3"/>
  <c r="J100" i="3" s="1"/>
  <c r="F94" i="3"/>
  <c r="J94" i="3" s="1"/>
  <c r="F72" i="3"/>
  <c r="J72" i="3" s="1"/>
  <c r="F64" i="3"/>
  <c r="J64" i="3" s="1"/>
  <c r="F51" i="3"/>
  <c r="J51" i="3" s="1"/>
  <c r="F52" i="3"/>
  <c r="J52" i="3" s="1"/>
  <c r="F174" i="3"/>
  <c r="J174" i="3" s="1"/>
  <c r="F176" i="3"/>
  <c r="J176" i="3" s="1"/>
  <c r="F168" i="3"/>
  <c r="J168" i="3" s="1"/>
  <c r="F135" i="3"/>
  <c r="J135" i="3" s="1"/>
  <c r="F122" i="3"/>
  <c r="J122" i="3" s="1"/>
  <c r="F127" i="3"/>
  <c r="J127" i="3" s="1"/>
  <c r="F140" i="3"/>
  <c r="J140" i="3" s="1"/>
  <c r="F154" i="3"/>
  <c r="J154" i="3" s="1"/>
  <c r="F150" i="3"/>
  <c r="J150" i="3" s="1"/>
  <c r="F165" i="3"/>
  <c r="J165" i="3" s="1"/>
  <c r="F12" i="3"/>
  <c r="J12" i="3" s="1"/>
  <c r="J1" i="3"/>
  <c r="F26" i="3"/>
  <c r="J26" i="3" s="1"/>
  <c r="F20" i="3"/>
  <c r="J20" i="3" s="1"/>
  <c r="F36" i="3"/>
  <c r="J36" i="3" s="1"/>
  <c r="F96" i="3"/>
  <c r="J96" i="3" s="1"/>
  <c r="F65" i="3"/>
  <c r="J65" i="3" s="1"/>
  <c r="F83" i="3"/>
  <c r="J83" i="3" s="1"/>
  <c r="F123" i="3"/>
  <c r="J123" i="3" s="1"/>
  <c r="F155" i="3"/>
  <c r="J155" i="3" s="1"/>
  <c r="F13" i="3"/>
  <c r="J13" i="3" s="1"/>
  <c r="F6" i="3"/>
  <c r="J6" i="3" s="1"/>
  <c r="F70" i="3"/>
  <c r="J70" i="3" s="1"/>
  <c r="F175" i="3"/>
  <c r="J175" i="3" s="1"/>
  <c r="F2" i="3"/>
  <c r="J2" i="3" s="1"/>
  <c r="F47" i="3"/>
  <c r="J47" i="3" s="1"/>
  <c r="F50" i="3"/>
  <c r="J50" i="3" s="1"/>
  <c r="F60" i="3"/>
  <c r="J60" i="3" s="1"/>
  <c r="F35" i="3"/>
  <c r="J35" i="3" s="1"/>
  <c r="F48" i="3"/>
  <c r="J48" i="3" s="1"/>
  <c r="F89" i="3"/>
  <c r="J89" i="3" s="1"/>
  <c r="F54" i="3"/>
  <c r="J54" i="3" s="1"/>
  <c r="F136" i="3"/>
  <c r="J136" i="3" s="1"/>
  <c r="F151" i="3"/>
  <c r="J151" i="3" s="1"/>
  <c r="F31" i="3"/>
  <c r="J31" i="3" s="1"/>
  <c r="F34" i="3"/>
  <c r="J34" i="3" s="1"/>
  <c r="F46" i="3"/>
  <c r="J46" i="3" s="1"/>
  <c r="F119" i="3"/>
  <c r="F113" i="3"/>
  <c r="J113" i="3" s="1"/>
  <c r="F116" i="3"/>
  <c r="J116" i="3" s="1"/>
  <c r="F95" i="3"/>
  <c r="J95" i="3" s="1"/>
  <c r="F92" i="3"/>
  <c r="J92" i="3" s="1"/>
  <c r="F87" i="3"/>
  <c r="J87" i="3" s="1"/>
  <c r="F68" i="3"/>
  <c r="J68" i="3" s="1"/>
  <c r="F62" i="3"/>
  <c r="J62" i="3" s="1"/>
  <c r="F63" i="3"/>
  <c r="J63" i="3" s="1"/>
  <c r="F84" i="3"/>
  <c r="J84" i="3" s="1"/>
  <c r="F80" i="3"/>
  <c r="J80" i="3" s="1"/>
  <c r="F173" i="3"/>
  <c r="J173" i="3" s="1"/>
  <c r="F169" i="3"/>
  <c r="J169" i="3" s="1"/>
  <c r="F129" i="3"/>
  <c r="J129" i="3" s="1"/>
  <c r="F133" i="3"/>
  <c r="J133" i="3" s="1"/>
  <c r="F128" i="3"/>
  <c r="J128" i="3" s="1"/>
  <c r="F143" i="3"/>
  <c r="J143" i="3" s="1"/>
  <c r="F142" i="3"/>
  <c r="J142" i="3" s="1"/>
  <c r="F152" i="3"/>
  <c r="J152" i="3" s="1"/>
  <c r="F149" i="3"/>
  <c r="J149" i="3" s="1"/>
  <c r="F144" i="3"/>
  <c r="J144" i="3" s="1"/>
  <c r="F11" i="3"/>
  <c r="J11" i="3" s="1"/>
  <c r="F9" i="3"/>
  <c r="J9" i="3" s="1"/>
  <c r="F4" i="3"/>
  <c r="J4" i="3" s="1"/>
  <c r="F22" i="3"/>
  <c r="J22" i="3" s="1"/>
  <c r="F32" i="3"/>
  <c r="J32" i="3" s="1"/>
  <c r="F115" i="3"/>
  <c r="J115" i="3" s="1"/>
  <c r="F88" i="3"/>
  <c r="J88" i="3" s="1"/>
  <c r="F74" i="3"/>
  <c r="J74" i="3" s="1"/>
  <c r="F59" i="3"/>
  <c r="J59" i="3" s="1"/>
  <c r="F86" i="3"/>
  <c r="J86" i="3" s="1"/>
  <c r="F171" i="3"/>
  <c r="J171" i="3" s="1"/>
  <c r="F132" i="3"/>
  <c r="J132" i="3" s="1"/>
  <c r="F137" i="3"/>
  <c r="J137" i="3" s="1"/>
  <c r="F157" i="3"/>
  <c r="J157" i="3" s="1"/>
  <c r="F148" i="3"/>
  <c r="J148" i="3" s="1"/>
  <c r="F10" i="3"/>
  <c r="J10" i="3" s="1"/>
  <c r="F25" i="3"/>
  <c r="J25" i="3" s="1"/>
  <c r="F7" i="3"/>
  <c r="J7" i="3" s="1"/>
  <c r="F112" i="3"/>
  <c r="J112" i="3" s="1"/>
  <c r="F73" i="3"/>
  <c r="J73" i="3" s="1"/>
  <c r="F134" i="3"/>
  <c r="J134" i="3" s="1"/>
  <c r="F24" i="3"/>
  <c r="J24" i="3" s="1"/>
  <c r="F111" i="3"/>
  <c r="J111" i="3" s="1"/>
  <c r="F67" i="3"/>
  <c r="J67" i="3" s="1"/>
  <c r="F82" i="3"/>
  <c r="J82" i="3" s="1"/>
  <c r="F49" i="3"/>
  <c r="J49" i="3" s="1"/>
  <c r="F97" i="3"/>
  <c r="J97" i="3" s="1"/>
  <c r="F61" i="3"/>
  <c r="J61" i="3" s="1"/>
  <c r="F170" i="3"/>
  <c r="J170" i="3" s="1"/>
  <c r="F19" i="3"/>
  <c r="J19" i="3" s="1"/>
  <c r="F117" i="3"/>
  <c r="F93" i="3"/>
  <c r="J93" i="3" s="1"/>
  <c r="F56" i="3"/>
  <c r="J56" i="3" s="1"/>
  <c r="F131" i="3"/>
  <c r="J131" i="3" s="1"/>
  <c r="F141" i="3"/>
  <c r="J141" i="3" s="1"/>
  <c r="F158" i="3"/>
  <c r="J158" i="3" s="1"/>
  <c r="F161" i="3"/>
  <c r="J161" i="3" s="1"/>
  <c r="F27" i="3"/>
  <c r="J27" i="3" s="1"/>
  <c r="F99" i="3"/>
  <c r="J99" i="3" s="1"/>
  <c r="F57" i="3"/>
  <c r="J57" i="3" s="1"/>
  <c r="F177" i="3"/>
  <c r="J177" i="3" s="1"/>
  <c r="F125" i="3"/>
  <c r="J125" i="3" s="1"/>
  <c r="F159" i="3"/>
  <c r="J159" i="3" s="1"/>
  <c r="F163" i="3"/>
  <c r="J163" i="3" s="1"/>
  <c r="F23" i="3"/>
  <c r="J23" i="3" s="1"/>
  <c r="F110" i="3"/>
  <c r="J110" i="3" s="1"/>
  <c r="F90" i="3"/>
  <c r="J90" i="3" s="1"/>
  <c r="F55" i="3"/>
  <c r="J55" i="3" s="1"/>
  <c r="F172" i="3"/>
  <c r="J172" i="3" s="1"/>
  <c r="F130" i="3"/>
  <c r="J130" i="3" s="1"/>
  <c r="F120" i="3"/>
  <c r="J120" i="3" s="1"/>
  <c r="F145" i="3"/>
  <c r="J145" i="3" s="1"/>
  <c r="F160" i="3"/>
  <c r="J160" i="3" s="1"/>
  <c r="F5" i="3"/>
  <c r="J5" i="3" s="1"/>
  <c r="F101" i="3"/>
  <c r="J101" i="3" s="1"/>
  <c r="F71" i="3"/>
  <c r="J71" i="3" s="1"/>
  <c r="F167" i="3"/>
  <c r="J167" i="3" s="1"/>
  <c r="F126" i="3"/>
  <c r="J126" i="3" s="1"/>
  <c r="F156" i="3"/>
  <c r="J156" i="3" s="1"/>
  <c r="F28" i="3"/>
  <c r="J28" i="3" s="1"/>
  <c r="F18" i="3" l="1"/>
  <c r="J18" i="3" s="1"/>
  <c r="F15" i="3"/>
  <c r="J15" i="3" s="1"/>
</calcChain>
</file>

<file path=xl/sharedStrings.xml><?xml version="1.0" encoding="utf-8"?>
<sst xmlns="http://schemas.openxmlformats.org/spreadsheetml/2006/main" count="2632" uniqueCount="436">
  <si>
    <t>id</t>
  </si>
  <si>
    <t>kode</t>
  </si>
  <si>
    <t>nama</t>
  </si>
  <si>
    <t>d3akt</t>
  </si>
  <si>
    <t>d3aktap</t>
  </si>
  <si>
    <t>d4aktreg</t>
  </si>
  <si>
    <t>d4aktapnonakt</t>
  </si>
  <si>
    <t>d3pjk</t>
  </si>
  <si>
    <t>d3pjkap</t>
  </si>
  <si>
    <t>d3pbb</t>
  </si>
  <si>
    <t>d3pbbap</t>
  </si>
  <si>
    <t>d3bc</t>
  </si>
  <si>
    <t>d3bcap</t>
  </si>
  <si>
    <t>d3kbn</t>
  </si>
  <si>
    <t>d3kbnap</t>
  </si>
  <si>
    <t>d3ma</t>
  </si>
  <si>
    <t>id_prodi</t>
  </si>
  <si>
    <t>angka</t>
  </si>
  <si>
    <t>id_semester</t>
  </si>
  <si>
    <t>Ekonomi Mikro</t>
  </si>
  <si>
    <t>Hukum Perdata</t>
  </si>
  <si>
    <t>Pengantar Akuntansi I</t>
  </si>
  <si>
    <t>Praktik Pengantar Akuntansi I</t>
  </si>
  <si>
    <t>Akuntansi Biaya II</t>
  </si>
  <si>
    <t>Akuntansi Keuangan Menengah I</t>
  </si>
  <si>
    <t>Akuntansi Pemerintah II</t>
  </si>
  <si>
    <t>Hukum Keuangan Negara</t>
  </si>
  <si>
    <t>Keuangan Publik</t>
  </si>
  <si>
    <t>Praktik Akuntansi Keuangan Menengah I</t>
  </si>
  <si>
    <t>Sistem Informasi Akuntansi</t>
  </si>
  <si>
    <t>Statistika Terapan</t>
  </si>
  <si>
    <t>Akuntansi Biaya I</t>
  </si>
  <si>
    <t>Akuntansi Pemerintah I</t>
  </si>
  <si>
    <t>Ekonomi Makro</t>
  </si>
  <si>
    <t>Perpajakan I</t>
  </si>
  <si>
    <t>Akuntansi Keuangan Lanjutan I</t>
  </si>
  <si>
    <t>Analisis Laporan Keuangan</t>
  </si>
  <si>
    <t>Audit Keuangan Sektor Komersial</t>
  </si>
  <si>
    <t>Bahasa Indonesia</t>
  </si>
  <si>
    <t>Budaya Nusantara dan Pengembangan Kepribadian</t>
  </si>
  <si>
    <t>Sistem Informasi Akuntansi Pemerintah</t>
  </si>
  <si>
    <t>Bank dan Lembaga Keuangan</t>
  </si>
  <si>
    <t>Pengelolaan Barang Milik Negara</t>
  </si>
  <si>
    <t>Pengelolaan Kas Negara</t>
  </si>
  <si>
    <t>Pengelolaan Keuangan Daerah</t>
  </si>
  <si>
    <t>Transfer Ke Daerah dan Dana Desa</t>
  </si>
  <si>
    <t>Akuntansi Biaya</t>
  </si>
  <si>
    <t>Matematika Keuangan</t>
  </si>
  <si>
    <t>Pelaksanaan Pendapatan Negara Bukan Pajak</t>
  </si>
  <si>
    <t>Pengadaan Barang/Jasa Pemerintah</t>
  </si>
  <si>
    <t>Perencanaan Anggaran Negara I</t>
  </si>
  <si>
    <t>Perpajakan Instansi Pemerintah</t>
  </si>
  <si>
    <t>Akuntansi Pemerintah Pusat</t>
  </si>
  <si>
    <t>Manajemen Proyek</t>
  </si>
  <si>
    <t>Pengelolaan Keuangan BLU</t>
  </si>
  <si>
    <t>Pengelolaan Utang Pemerintah</t>
  </si>
  <si>
    <t>Praktik Aplikasi Keuangan Negara</t>
  </si>
  <si>
    <t>Kehumasan dan Layanan Informasi Kepabeanan dan Cukai</t>
  </si>
  <si>
    <t>Kepabeanan Internasional</t>
  </si>
  <si>
    <t>Manajemen</t>
  </si>
  <si>
    <t>Pengantar Auditing</t>
  </si>
  <si>
    <t>Pengantar Intelijen Kepabeanan dan Cukai</t>
  </si>
  <si>
    <t>Identifikasi dan Klasifikasi Barang I</t>
  </si>
  <si>
    <t>Penegakan Hukum Kepabeanan dan Cukai I</t>
  </si>
  <si>
    <t>Perundang-undangan Cukai</t>
  </si>
  <si>
    <t>Perundang-undangan Kepabeanan</t>
  </si>
  <si>
    <t>Teknis dan Fasilitas Cukai I</t>
  </si>
  <si>
    <t>Teknis Kepabeanan I</t>
  </si>
  <si>
    <t>Fasilitas Kepabeanan</t>
  </si>
  <si>
    <t>Fasilitas Perdagangan Internasional</t>
  </si>
  <si>
    <t>Kewarganegaraan</t>
  </si>
  <si>
    <t>Manajemen Risiko Kepabeanan dan Cukai</t>
  </si>
  <si>
    <t>Pengantar Pengelolaan Keuangan Negara</t>
  </si>
  <si>
    <t>Teknis Perbendaharaan</t>
  </si>
  <si>
    <t>Akuntansi Keuangan Menengah (Khusus Manajemen Aset)</t>
  </si>
  <si>
    <t>Hukum Pertanahan</t>
  </si>
  <si>
    <t>Hukum Perusahaan</t>
  </si>
  <si>
    <t>Manajemen Keuangan</t>
  </si>
  <si>
    <t>Penilaian Aset dan Properti I</t>
  </si>
  <si>
    <t>Perpajakan Bendahara Pemerintah</t>
  </si>
  <si>
    <t>Statistika</t>
  </si>
  <si>
    <t>Aplikasi Laporan BMN</t>
  </si>
  <si>
    <t>Aplikasi SIM Kekayaan Negara II</t>
  </si>
  <si>
    <t>Pengadaan Barang dan Jasa</t>
  </si>
  <si>
    <t>Penilaian Aset dan Properti III</t>
  </si>
  <si>
    <t>Penilaian Usaha I</t>
  </si>
  <si>
    <t>Hukum Bisnis</t>
  </si>
  <si>
    <t>Akuntansi Keuangan Lanjutan</t>
  </si>
  <si>
    <t>Akuntansi Perpajakan</t>
  </si>
  <si>
    <t>Komunikasi Publik</t>
  </si>
  <si>
    <t>Manajemen dan Proses Bisnis Wajib Pajak</t>
  </si>
  <si>
    <t>Penelitian Ilmu Sosial</t>
  </si>
  <si>
    <t>Agama</t>
  </si>
  <si>
    <t>Bahasa Inggris</t>
  </si>
  <si>
    <t>Pengantar Ilmu Ekonomi</t>
  </si>
  <si>
    <t>Pengantar Ilmu Hukum</t>
  </si>
  <si>
    <t>Pengantar Pengelolaan Keuangan Negara I</t>
  </si>
  <si>
    <t>Ketentuan Umum Perpajakan</t>
  </si>
  <si>
    <t>Pajak Bumi dan Bangunan</t>
  </si>
  <si>
    <t>Pajak Penghasilan</t>
  </si>
  <si>
    <t>Pajak Pertambahan Nilai</t>
  </si>
  <si>
    <t>Pengantar Hukum Pajak</t>
  </si>
  <si>
    <t>Etika dan Anti Korupsi</t>
  </si>
  <si>
    <t>Pancasila</t>
  </si>
  <si>
    <t>Ekonomi Wilayah dan Perkotaan</t>
  </si>
  <si>
    <t>Hukum Agraria dan Properti</t>
  </si>
  <si>
    <t>Ilmu Ukur Tanah dan Pemetaan</t>
  </si>
  <si>
    <t>Manajemen Keuangan I</t>
  </si>
  <si>
    <t>Pengantar Investasi Realestat</t>
  </si>
  <si>
    <t>Pengantar Penilaian Properti</t>
  </si>
  <si>
    <t>Teknologi Bangunan</t>
  </si>
  <si>
    <t>Hukum Perusahaan dan Bisnis</t>
  </si>
  <si>
    <t>Pendataan dan Penilaian Masal</t>
  </si>
  <si>
    <t>Pengantar Penilaian Bisnis</t>
  </si>
  <si>
    <t>Penilaian Mesin dan Peralatan</t>
  </si>
  <si>
    <t>Penilaian Properti Komersial</t>
  </si>
  <si>
    <t>Penilaian Sumber Daya Alam II</t>
  </si>
  <si>
    <t>Analisis Pasar Properti</t>
  </si>
  <si>
    <t>Ekonomi Sumber Daya Alam</t>
  </si>
  <si>
    <t>Manajemen Properti</t>
  </si>
  <si>
    <t>Pajak Bumi dan Bangunan (PBB)</t>
  </si>
  <si>
    <t>Akuntansi Manajemen</t>
  </si>
  <si>
    <t>Perpajakan Kontemporer</t>
  </si>
  <si>
    <t>Akuntansi Keuangan Kontemporer</t>
  </si>
  <si>
    <t>Audit Forensik dan Investigasi</t>
  </si>
  <si>
    <t>Audit Sektor Publik</t>
  </si>
  <si>
    <t>Audit Sistem Informasi</t>
  </si>
  <si>
    <t>Sistem Pengendalian Manajemen</t>
  </si>
  <si>
    <t>Teori Akuntansi</t>
  </si>
  <si>
    <t>Kepemimpinan</t>
  </si>
  <si>
    <t>Manajemen Stratejik</t>
  </si>
  <si>
    <t>Eko.Mikro</t>
  </si>
  <si>
    <t>Hk Perdata</t>
  </si>
  <si>
    <t>PengAkun I</t>
  </si>
  <si>
    <t>P Peng Akun I</t>
  </si>
  <si>
    <t>AKBI II</t>
  </si>
  <si>
    <t>AKM I</t>
  </si>
  <si>
    <t>AkPem II</t>
  </si>
  <si>
    <t>HKN</t>
  </si>
  <si>
    <t>Keu Publik</t>
  </si>
  <si>
    <t>P AKM I</t>
  </si>
  <si>
    <t>SIA</t>
  </si>
  <si>
    <t>Statistika Tr</t>
  </si>
  <si>
    <t>AKBI I</t>
  </si>
  <si>
    <t>AkPem I</t>
  </si>
  <si>
    <t>Eko.Makro</t>
  </si>
  <si>
    <t>AKL I</t>
  </si>
  <si>
    <t>ALK</t>
  </si>
  <si>
    <t>AKSK</t>
  </si>
  <si>
    <t>B.Indo</t>
  </si>
  <si>
    <t>Budnus PK</t>
  </si>
  <si>
    <t>SIAP</t>
  </si>
  <si>
    <t>Bank LK</t>
  </si>
  <si>
    <t>P BMN</t>
  </si>
  <si>
    <t>PKN</t>
  </si>
  <si>
    <t>P KeuDa</t>
  </si>
  <si>
    <t>TKDD</t>
  </si>
  <si>
    <t>AKBI</t>
  </si>
  <si>
    <t>Mtk Keu</t>
  </si>
  <si>
    <t>P PNBP</t>
  </si>
  <si>
    <t>PBJ</t>
  </si>
  <si>
    <t>PAN I</t>
  </si>
  <si>
    <t>Pjk InstPem</t>
  </si>
  <si>
    <t>AkPem Pus</t>
  </si>
  <si>
    <t>Man Proy</t>
  </si>
  <si>
    <t>P Keu BLU</t>
  </si>
  <si>
    <t>PUP</t>
  </si>
  <si>
    <t>P AplKeuNeg</t>
  </si>
  <si>
    <t>KLI KC</t>
  </si>
  <si>
    <t>Kpabean Int</t>
  </si>
  <si>
    <t>PengAudit</t>
  </si>
  <si>
    <t>PIKC</t>
  </si>
  <si>
    <t>TPB</t>
  </si>
  <si>
    <t>IKB I</t>
  </si>
  <si>
    <t>PH KC I</t>
  </si>
  <si>
    <t>Per UU Cukai</t>
  </si>
  <si>
    <t>Per UU Pabean</t>
  </si>
  <si>
    <t>TPI</t>
  </si>
  <si>
    <t>TFC I</t>
  </si>
  <si>
    <t>T Pabean I</t>
  </si>
  <si>
    <t>F Pabean</t>
  </si>
  <si>
    <t>F Per Int</t>
  </si>
  <si>
    <t>KWN</t>
  </si>
  <si>
    <t>ManRis KC</t>
  </si>
  <si>
    <t>Peng PKN</t>
  </si>
  <si>
    <t>T Perbend</t>
  </si>
  <si>
    <t>AKM MA</t>
  </si>
  <si>
    <t>Hk Tanah</t>
  </si>
  <si>
    <t>Hk Usaha</t>
  </si>
  <si>
    <t>ManKeu</t>
  </si>
  <si>
    <t>PAP I</t>
  </si>
  <si>
    <t>Pjk BendPem</t>
  </si>
  <si>
    <t>Apl Lap BMN</t>
  </si>
  <si>
    <t>Apl SIM KN II</t>
  </si>
  <si>
    <t>PAP III</t>
  </si>
  <si>
    <t>P Usaha I</t>
  </si>
  <si>
    <t>Hk Bisnis</t>
  </si>
  <si>
    <t>AKL</t>
  </si>
  <si>
    <t>AkPer</t>
  </si>
  <si>
    <t>KomLik</t>
  </si>
  <si>
    <t>Man ProBis WP</t>
  </si>
  <si>
    <t>Pen IlSos</t>
  </si>
  <si>
    <t>B.Inggris</t>
  </si>
  <si>
    <t>PIE</t>
  </si>
  <si>
    <t>PIH</t>
  </si>
  <si>
    <t>Peng PKN I</t>
  </si>
  <si>
    <t>KUP</t>
  </si>
  <si>
    <t>PBB</t>
  </si>
  <si>
    <t>pph</t>
  </si>
  <si>
    <t>PPN</t>
  </si>
  <si>
    <t>Peng Hk Pjk</t>
  </si>
  <si>
    <t>Etika</t>
  </si>
  <si>
    <t>Eko.WilKot</t>
  </si>
  <si>
    <t>Hk AgrPro</t>
  </si>
  <si>
    <t>IUT</t>
  </si>
  <si>
    <t>ManKeu I</t>
  </si>
  <si>
    <t>PIR</t>
  </si>
  <si>
    <t>Peng Pen Prop</t>
  </si>
  <si>
    <t>TekBang</t>
  </si>
  <si>
    <t>Hk PB</t>
  </si>
  <si>
    <t>PPM</t>
  </si>
  <si>
    <t>Peng Pen Bisnis</t>
  </si>
  <si>
    <t>PMP</t>
  </si>
  <si>
    <t>PPK</t>
  </si>
  <si>
    <t>P SDA II</t>
  </si>
  <si>
    <t>APP</t>
  </si>
  <si>
    <t>Eko.SDA</t>
  </si>
  <si>
    <t>Man Prop</t>
  </si>
  <si>
    <t>AkMan</t>
  </si>
  <si>
    <t>Pjk Kontem</t>
  </si>
  <si>
    <t>AkKeu Kontem</t>
  </si>
  <si>
    <t>Audit FI</t>
  </si>
  <si>
    <t>ASP</t>
  </si>
  <si>
    <t>ASI</t>
  </si>
  <si>
    <t>SPM</t>
  </si>
  <si>
    <t>TA</t>
  </si>
  <si>
    <t>ManStrat</t>
  </si>
  <si>
    <t>D-III Akuntansi Alih Program</t>
  </si>
  <si>
    <t>D-III Akuntansi</t>
  </si>
  <si>
    <t>D-III Kebendaharaan Negara Alih Program</t>
  </si>
  <si>
    <t>D-III Kebendaharaan Negara</t>
  </si>
  <si>
    <t>D-III Kepabeanan Dan Cukai Alih Program</t>
  </si>
  <si>
    <t>D-III Kepabeanan Dan Cukai</t>
  </si>
  <si>
    <t>D-III Manajemen Aset</t>
  </si>
  <si>
    <t>D-III Pajak Alih Program</t>
  </si>
  <si>
    <t>D-III Pajak</t>
  </si>
  <si>
    <t>D-III PBB/Penilai</t>
  </si>
  <si>
    <t>D-III PBB/Penilai Alih Program</t>
  </si>
  <si>
    <t>D-IV Akuntansi Alih Program (Non Akt)</t>
  </si>
  <si>
    <t>D-IV Akuntansi (Reguler)</t>
  </si>
  <si>
    <t>NO</t>
  </si>
  <si>
    <t>D-IV AKUNTANSI ALIH PROGRAM (NON AKT) SEMESTER VII</t>
  </si>
  <si>
    <t>D-IV AKUNTANSI ALIH PROGRAM (NON AKT) SEMESTER IX</t>
  </si>
  <si>
    <t>AKUNTANSI KEUANGAN KONTEMPORER</t>
  </si>
  <si>
    <t>MANAJEMEN KEUANGAN</t>
  </si>
  <si>
    <t>TEORI AKUNTANSI</t>
  </si>
  <si>
    <t>AKUNTANSI KEUANGAN MENENGAH I</t>
  </si>
  <si>
    <t>SISTEM PENGENDALIAN MANAJEMEN</t>
  </si>
  <si>
    <t>AKUNTANSI MANAJEMEN</t>
  </si>
  <si>
    <t>AUDIT SEKTOR PUBLIK</t>
  </si>
  <si>
    <t>PERPAJAKAN KONTEMPORER</t>
  </si>
  <si>
    <t>AUDIT SISTEM INFORMASI</t>
  </si>
  <si>
    <t>KEPEMIMPINAN</t>
  </si>
  <si>
    <t>SISTEM INFORMASI AKUNTANSI PEMERINTAH</t>
  </si>
  <si>
    <t>MANAJEMEN STRATEJIK</t>
  </si>
  <si>
    <t>AUDIT FORENSIK DAN INVESTIGASI</t>
  </si>
  <si>
    <t>SISTEM INFORMASI AKUNTANSI</t>
  </si>
  <si>
    <t>D-IV AKUNTANSI (REGULER) SEMESTER VII</t>
  </si>
  <si>
    <t>sesi</t>
  </si>
  <si>
    <t>D-III PAJAK SEMESTER I</t>
  </si>
  <si>
    <t>D-III PAJAK SEMESTER III</t>
  </si>
  <si>
    <t>D-III PAJAK SEMESTER V</t>
  </si>
  <si>
    <t>D-III PAJAK ALIH PROGRAM SEMESTER III</t>
  </si>
  <si>
    <t>D-III PAJAK ALIH PROGRAM SEMESTER V</t>
  </si>
  <si>
    <t>PENGANTAR PENGELOLAAN KEUANGAN NEGARA I</t>
  </si>
  <si>
    <t>KEUANGAN PUBLIK</t>
  </si>
  <si>
    <t>BAHASA INDONESIA</t>
  </si>
  <si>
    <t>BAHASA INGGRIS</t>
  </si>
  <si>
    <t>AKUNTANSI KEUANGAN LANJUTAN</t>
  </si>
  <si>
    <t>PANCASILA</t>
  </si>
  <si>
    <t>KETENTUAN UMUM PERPAJAKAN</t>
  </si>
  <si>
    <t>MANAJEMEN</t>
  </si>
  <si>
    <t>PENGANTAR ILMU EKONOMI</t>
  </si>
  <si>
    <t>PAJAK BUMI DAN BANGUNAN</t>
  </si>
  <si>
    <t>AKUNTANSI PERPAJAKAN</t>
  </si>
  <si>
    <t>AKUNTANSI BIAYA</t>
  </si>
  <si>
    <t>MANAJEMEN DAN PROSES BISNIS WAJIB PAJAK</t>
  </si>
  <si>
    <t>PENGANTAR AKUNTANSI I</t>
  </si>
  <si>
    <t>PENGANTAR HUKUM PAJAK</t>
  </si>
  <si>
    <t>PENELITIAN ILMU SOSIAL</t>
  </si>
  <si>
    <t>HUKUM BISNIS</t>
  </si>
  <si>
    <t>PENGANTAR ILMU HUKUM</t>
  </si>
  <si>
    <t>PAJAK PENGHASILAN</t>
  </si>
  <si>
    <t>KOMUNIKASI PUBLIK</t>
  </si>
  <si>
    <t>ETIKA DAN ANTI KORUPSI</t>
  </si>
  <si>
    <t>PAJAK PERTAMBAHAN NILAI</t>
  </si>
  <si>
    <t>BUDAYA NUSANTARA DAN PENGEMBANGAN KEPRIBADIAN</t>
  </si>
  <si>
    <t>AGAMA</t>
  </si>
  <si>
    <t>D-III AKUNTANSI SEMESTER III</t>
  </si>
  <si>
    <t>D-III AKUNTANSI SEMESTER V</t>
  </si>
  <si>
    <t>D-III AKUNTANSI ALIH PROGRAM SEMESTER III</t>
  </si>
  <si>
    <t>D-III AKUNTANSI ALIH PROGRAM SEMESTER V</t>
  </si>
  <si>
    <t>EKONOMI MAKRO</t>
  </si>
  <si>
    <t>AKUNTANSI KEUANGAN LANJUTAN I</t>
  </si>
  <si>
    <t>EKONOMI MIKRO</t>
  </si>
  <si>
    <t>AUDIT KEUANGAN SEKTOR KOMERSIAL</t>
  </si>
  <si>
    <t>PERPAJAKAN I</t>
  </si>
  <si>
    <t>ANALISIS LAPORAN KEUANGAN</t>
  </si>
  <si>
    <t>HUKUM KEUANGAN NEGARA</t>
  </si>
  <si>
    <t>AKUNTANSI BIAYA I</t>
  </si>
  <si>
    <t>STATISTIKA TERAPAN</t>
  </si>
  <si>
    <t>HUKUM PERDATA</t>
  </si>
  <si>
    <t>AKUNTANSI PEMERINTAH I</t>
  </si>
  <si>
    <t>AKUNTANSI PEMERINTAH II</t>
  </si>
  <si>
    <t>AKUNTANSI BIAYA II</t>
  </si>
  <si>
    <t>PRAKTIK PENGANTAR AKUNTANSI I</t>
  </si>
  <si>
    <t>PENGANTAR PENGELOLAAN KEUANGAN NEGARA</t>
  </si>
  <si>
    <t>PRAKTIK AKUNTANSI KEUANGAN MENENGAH I</t>
  </si>
  <si>
    <t>D-III PBB/PENILAI SEMESTER III</t>
  </si>
  <si>
    <t>D-III PBB/PENILAI SEMESTER V</t>
  </si>
  <si>
    <t>D-III PBB/PENILAI ALIH PROGRAM SEMESTER IV</t>
  </si>
  <si>
    <t>D-III PBB/PENILAI ALIH PROGRAM SEMESTER V</t>
  </si>
  <si>
    <t>STATISTIKA</t>
  </si>
  <si>
    <t>TEKNOLOGI BANGUNAN</t>
  </si>
  <si>
    <t>PENDATAAN DAN PENILAIAN MASAL</t>
  </si>
  <si>
    <t>HUKUM AGRARIA DAN PROPERTI</t>
  </si>
  <si>
    <t>HUKUM PERUSAHAAN DAN BISNIS</t>
  </si>
  <si>
    <t>MANAJEMEN PROPERTI</t>
  </si>
  <si>
    <t>PENGANTAR PENILAIAN PROPERTI</t>
  </si>
  <si>
    <t>PENILAIAN MESIN DAN PERALATAN</t>
  </si>
  <si>
    <t>PENGANTAR INVESTASI REALESTAT</t>
  </si>
  <si>
    <t>PENILAIAN SUMBER DAYA ALAM II</t>
  </si>
  <si>
    <t>ANALISIS PASAR PROPERTI</t>
  </si>
  <si>
    <t>MANAJEMEN KEUANGAN I</t>
  </si>
  <si>
    <t>PENGANTAR PENILAIAN BISNIS</t>
  </si>
  <si>
    <t>EKONOMI WILAYAH DAN PERKOTAAN</t>
  </si>
  <si>
    <t>PENILAIAN PROPERTI KOMERSIAL</t>
  </si>
  <si>
    <t>EKONOMI SUMBER DAYA ALAM</t>
  </si>
  <si>
    <t>ILMU UKUR TANAH DAN PEMETAAN</t>
  </si>
  <si>
    <t>PAJAK BUMI DAN BANGUNAN (PBB)</t>
  </si>
  <si>
    <t>D-III MANAJEMEN ASET SEMESTER III</t>
  </si>
  <si>
    <t>D-III MANAJEMEN ASET SEMESTER V</t>
  </si>
  <si>
    <t>PENILAIAN USAHA I</t>
  </si>
  <si>
    <t>PENILAIAN ASET DAN PROPERTI III</t>
  </si>
  <si>
    <t>HUKUM PERTANAHAN</t>
  </si>
  <si>
    <t>APLIKASI SIM KEKAYAAN NEGARA II</t>
  </si>
  <si>
    <t>HUKUM PERUSAHAAN</t>
  </si>
  <si>
    <t>APLIKASI LAPORAN BMN</t>
  </si>
  <si>
    <t>PENILAIAN ASET DAN PROPERTI I</t>
  </si>
  <si>
    <t>PENGADAAN BARANG DAN JASA</t>
  </si>
  <si>
    <t>PERPAJAKAN BENDAHARA PEMERINTAH</t>
  </si>
  <si>
    <t>D-III KEBENDAHARAAN NEGARA SEMESTER III</t>
  </si>
  <si>
    <t>D-III KEBENDAHARAAN NEGARA SEMESTER V</t>
  </si>
  <si>
    <t>D-III KEBENDAHARAAN NEGARA ALIH PROGRAM SEMESTER V</t>
  </si>
  <si>
    <t>MATEMATIKA KEUANGAN</t>
  </si>
  <si>
    <t>MANAJEMEN PROYEK</t>
  </si>
  <si>
    <t>PENGELOLAAN KAS NEGARA</t>
  </si>
  <si>
    <t>PERENCANAAN ANGGARAN NEGARA I</t>
  </si>
  <si>
    <t>AKUNTANSI PEMERINTAH PUSAT</t>
  </si>
  <si>
    <t>BANK DAN LEMBAGA KEUANGAN</t>
  </si>
  <si>
    <t>PERPAJAKAN INSTANSI PEMERINTAH</t>
  </si>
  <si>
    <t>PENGELOLAAN KEUANGAN DAERAH</t>
  </si>
  <si>
    <t>PENGELOLAAN UTANG PEMERINTAH</t>
  </si>
  <si>
    <t>TRANSFER KE DAERAH DAN DANA DESA</t>
  </si>
  <si>
    <t>PENGELOLAAN BARANG MILIK NEGARA</t>
  </si>
  <si>
    <t>PENGELOLAAN KEUANGAN BLU</t>
  </si>
  <si>
    <t>PENGADAAN BARANG/JASA PEMERINTAH</t>
  </si>
  <si>
    <t>PELAKSANAAN PENDAPATAN NEGARA BUKAN PAJAK</t>
  </si>
  <si>
    <t>PRAKTIK APLIKASI KEUANGAN NEGARA</t>
  </si>
  <si>
    <t>AKUNTANSI KEUANGAN MENENGAH (KHUSUS MANAJEMEN ASET)</t>
  </si>
  <si>
    <t>D-III KEPABEANAN DAN CUKAI SEMESTER III</t>
  </si>
  <si>
    <t>D-III KEPABEANAN DAN CUKAI SEMESTER V</t>
  </si>
  <si>
    <t>D-III KEPABEANAN DAN CUKAI ALIH PROGRAM SEMESTER V</t>
  </si>
  <si>
    <t>PENGANTAR AUDITING</t>
  </si>
  <si>
    <t>TEKNIS PERBENDAHARAAN</t>
  </si>
  <si>
    <t>TEKNIS PEMERIKSAAN BARANG</t>
  </si>
  <si>
    <t>PERUNDANG-UNDANGAN KEPABEANAN</t>
  </si>
  <si>
    <t>PERUNDANG-UNDANGAN CUKAI</t>
  </si>
  <si>
    <t>FASILITAS KEPABEANAN</t>
  </si>
  <si>
    <t>TEKNIS PERDAGANGAN INTERNASIONAL</t>
  </si>
  <si>
    <t>FASILITAS PERDAGANGAN INTERNASIONAL</t>
  </si>
  <si>
    <t>KEPABEANAN INTERNASIONAL</t>
  </si>
  <si>
    <t>TEKNIS KEPABEANAN I</t>
  </si>
  <si>
    <t>KEWARGANEGARAAN</t>
  </si>
  <si>
    <t>KEHUMASAN DAN LAYANAN INFORMASI KEPABEANAN DAN CUKAI</t>
  </si>
  <si>
    <t>TEKNIS DAN FASILITAS CUKAI I</t>
  </si>
  <si>
    <t>PENGANTAR INTELIJEN KEPABEANAN DAN CUKAI</t>
  </si>
  <si>
    <t>IDENTIFIKASI DAN KLASIFIKASI BARANG I</t>
  </si>
  <si>
    <t>MANAJEMEN RISIKO KEPABEANAN DAN CUKAI</t>
  </si>
  <si>
    <t>PENEGAKAN HUKUM KEPABEANAN DAN CUKAI I</t>
  </si>
  <si>
    <t>Teknis Pemeriksaan Barang</t>
  </si>
  <si>
    <t>Teknis Perdagangan Internasional</t>
  </si>
  <si>
    <t>03</t>
  </si>
  <si>
    <t>07</t>
  </si>
  <si>
    <t>01</t>
  </si>
  <si>
    <t>05</t>
  </si>
  <si>
    <t>09</t>
  </si>
  <si>
    <t>06</t>
  </si>
  <si>
    <t>02</t>
  </si>
  <si>
    <t>04</t>
  </si>
  <si>
    <t>08</t>
  </si>
  <si>
    <t>Semester III</t>
  </si>
  <si>
    <t>Semester V</t>
  </si>
  <si>
    <t>Semester VII</t>
  </si>
  <si>
    <t>Semester IX</t>
  </si>
  <si>
    <t>Semester I</t>
  </si>
  <si>
    <t>Semester IV</t>
  </si>
  <si>
    <t>Semester VI</t>
  </si>
  <si>
    <t>name</t>
  </si>
  <si>
    <t>contactPerson</t>
  </si>
  <si>
    <t>Akuntansi</t>
  </si>
  <si>
    <t>081113207716</t>
  </si>
  <si>
    <t>Pajak</t>
  </si>
  <si>
    <t>081113509364</t>
  </si>
  <si>
    <t>Kepabeanan dan Cukai</t>
  </si>
  <si>
    <t>081113509153</t>
  </si>
  <si>
    <t>081113509422</t>
  </si>
  <si>
    <t>jurusan</t>
  </si>
  <si>
    <t>idjurusan</t>
  </si>
  <si>
    <t>prodi</t>
  </si>
  <si>
    <t>D-IV Akuntansi Alih Program (AKT)</t>
  </si>
  <si>
    <t>RECALCULATE</t>
  </si>
  <si>
    <t>ID</t>
  </si>
  <si>
    <t>d4aktapakt</t>
  </si>
  <si>
    <t>idJurusan</t>
  </si>
  <si>
    <t>code</t>
  </si>
  <si>
    <t>idProdi</t>
  </si>
  <si>
    <t>number</t>
  </si>
  <si>
    <t>idSemester</t>
  </si>
  <si>
    <t>sessionExam</t>
  </si>
  <si>
    <t>sksNumber</t>
  </si>
  <si>
    <t>sesi dua digit</t>
  </si>
  <si>
    <t>sks</t>
  </si>
  <si>
    <t>created_at</t>
  </si>
  <si>
    <t>updated_at</t>
  </si>
  <si>
    <t>Akuntansi Keuangan Menengah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</si>
</sst>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quotePrefix="1"/>
    <xf numFmtId="0" fontId="0" fillId="0" borderId="0" xfId="0" quotePrefix="1" applyFill="1" applyBorder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0" xfId="0" applyFont="1" applyFill="1"/>
    <xf numFmtId="0" fontId="5" fillId="2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2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2" sqref="A2:A15"/>
    </sheetView>
  </sheetViews>
  <sheetFormatPr defaultRowHeight="15" x14ac:dyDescent="0.25"/>
  <cols>
    <col min="3" max="3" width="40.140625" customWidth="1"/>
    <col min="4" max="4" width="21.42578125" bestFit="1" customWidth="1"/>
    <col min="5" max="7" width="12" customWidth="1"/>
    <col min="9" max="9" width="21.42578125" bestFit="1" customWidth="1"/>
    <col min="10" max="10" width="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417</v>
      </c>
      <c r="E1" t="s">
        <v>418</v>
      </c>
    </row>
    <row r="2" spans="1:11" x14ac:dyDescent="0.25">
      <c r="A2">
        <v>1</v>
      </c>
      <c r="B2" t="s">
        <v>3</v>
      </c>
      <c r="C2" t="s">
        <v>238</v>
      </c>
      <c r="D2" s="18" t="s">
        <v>410</v>
      </c>
      <c r="E2">
        <f t="shared" ref="E2:E15" si="0">VLOOKUP(D2,$I:$K,2,FALSE)</f>
        <v>1</v>
      </c>
      <c r="I2" s="16" t="s">
        <v>408</v>
      </c>
      <c r="J2" s="17" t="s">
        <v>0</v>
      </c>
      <c r="K2" s="16" t="s">
        <v>409</v>
      </c>
    </row>
    <row r="3" spans="1:11" x14ac:dyDescent="0.25">
      <c r="A3">
        <v>2</v>
      </c>
      <c r="B3" t="s">
        <v>4</v>
      </c>
      <c r="C3" t="s">
        <v>237</v>
      </c>
      <c r="D3" s="18" t="s">
        <v>410</v>
      </c>
      <c r="E3">
        <f t="shared" si="0"/>
        <v>1</v>
      </c>
      <c r="I3" s="18" t="s">
        <v>410</v>
      </c>
      <c r="J3" s="18">
        <v>1</v>
      </c>
      <c r="K3" s="19" t="s">
        <v>411</v>
      </c>
    </row>
    <row r="4" spans="1:11" x14ac:dyDescent="0.25">
      <c r="A4">
        <v>3</v>
      </c>
      <c r="B4" t="s">
        <v>5</v>
      </c>
      <c r="C4" t="s">
        <v>249</v>
      </c>
      <c r="D4" s="18" t="s">
        <v>410</v>
      </c>
      <c r="E4">
        <f t="shared" si="0"/>
        <v>1</v>
      </c>
      <c r="I4" s="18" t="s">
        <v>412</v>
      </c>
      <c r="J4" s="18">
        <v>2</v>
      </c>
      <c r="K4" s="20" t="s">
        <v>413</v>
      </c>
    </row>
    <row r="5" spans="1:11" x14ac:dyDescent="0.25">
      <c r="A5">
        <v>4</v>
      </c>
      <c r="B5" t="s">
        <v>6</v>
      </c>
      <c r="C5" t="s">
        <v>248</v>
      </c>
      <c r="D5" s="18" t="s">
        <v>410</v>
      </c>
      <c r="E5">
        <f t="shared" si="0"/>
        <v>1</v>
      </c>
      <c r="I5" s="18" t="s">
        <v>414</v>
      </c>
      <c r="J5" s="18">
        <v>3</v>
      </c>
      <c r="K5" s="20" t="s">
        <v>415</v>
      </c>
    </row>
    <row r="6" spans="1:11" x14ac:dyDescent="0.25">
      <c r="A6">
        <v>5</v>
      </c>
      <c r="B6" t="s">
        <v>7</v>
      </c>
      <c r="C6" t="s">
        <v>245</v>
      </c>
      <c r="D6" s="18" t="s">
        <v>412</v>
      </c>
      <c r="E6">
        <f t="shared" si="0"/>
        <v>2</v>
      </c>
      <c r="I6" s="18" t="s">
        <v>77</v>
      </c>
      <c r="J6" s="18">
        <v>4</v>
      </c>
      <c r="K6" s="20" t="s">
        <v>416</v>
      </c>
    </row>
    <row r="7" spans="1:11" x14ac:dyDescent="0.25">
      <c r="A7">
        <v>6</v>
      </c>
      <c r="B7" t="s">
        <v>8</v>
      </c>
      <c r="C7" t="s">
        <v>244</v>
      </c>
      <c r="D7" s="18" t="s">
        <v>412</v>
      </c>
      <c r="E7">
        <f t="shared" si="0"/>
        <v>2</v>
      </c>
    </row>
    <row r="8" spans="1:11" x14ac:dyDescent="0.25">
      <c r="A8">
        <v>7</v>
      </c>
      <c r="B8" t="s">
        <v>9</v>
      </c>
      <c r="C8" t="s">
        <v>246</v>
      </c>
      <c r="D8" s="18" t="s">
        <v>412</v>
      </c>
      <c r="E8">
        <f t="shared" si="0"/>
        <v>2</v>
      </c>
    </row>
    <row r="9" spans="1:11" x14ac:dyDescent="0.25">
      <c r="A9">
        <v>8</v>
      </c>
      <c r="B9" t="s">
        <v>10</v>
      </c>
      <c r="C9" t="s">
        <v>247</v>
      </c>
      <c r="D9" s="18" t="s">
        <v>412</v>
      </c>
      <c r="E9">
        <f t="shared" si="0"/>
        <v>2</v>
      </c>
    </row>
    <row r="10" spans="1:11" x14ac:dyDescent="0.25">
      <c r="A10">
        <v>9</v>
      </c>
      <c r="B10" t="s">
        <v>11</v>
      </c>
      <c r="C10" t="s">
        <v>242</v>
      </c>
      <c r="D10" s="18" t="s">
        <v>414</v>
      </c>
      <c r="E10">
        <f t="shared" si="0"/>
        <v>3</v>
      </c>
    </row>
    <row r="11" spans="1:11" x14ac:dyDescent="0.25">
      <c r="A11">
        <v>10</v>
      </c>
      <c r="B11" t="s">
        <v>12</v>
      </c>
      <c r="C11" t="s">
        <v>241</v>
      </c>
      <c r="D11" s="18" t="s">
        <v>414</v>
      </c>
      <c r="E11">
        <f t="shared" si="0"/>
        <v>3</v>
      </c>
    </row>
    <row r="12" spans="1:11" x14ac:dyDescent="0.25">
      <c r="A12">
        <v>11</v>
      </c>
      <c r="B12" t="s">
        <v>13</v>
      </c>
      <c r="C12" t="s">
        <v>240</v>
      </c>
      <c r="D12" s="18" t="s">
        <v>77</v>
      </c>
      <c r="E12">
        <f t="shared" si="0"/>
        <v>4</v>
      </c>
    </row>
    <row r="13" spans="1:11" x14ac:dyDescent="0.25">
      <c r="A13">
        <v>12</v>
      </c>
      <c r="B13" t="s">
        <v>14</v>
      </c>
      <c r="C13" t="s">
        <v>239</v>
      </c>
      <c r="D13" s="18" t="s">
        <v>77</v>
      </c>
      <c r="E13">
        <f t="shared" si="0"/>
        <v>4</v>
      </c>
    </row>
    <row r="14" spans="1:11" x14ac:dyDescent="0.25">
      <c r="A14">
        <v>13</v>
      </c>
      <c r="B14" t="s">
        <v>15</v>
      </c>
      <c r="C14" t="s">
        <v>243</v>
      </c>
      <c r="D14" s="18" t="s">
        <v>77</v>
      </c>
      <c r="E14">
        <f t="shared" si="0"/>
        <v>4</v>
      </c>
    </row>
    <row r="15" spans="1:11" x14ac:dyDescent="0.25">
      <c r="A15">
        <v>14</v>
      </c>
      <c r="B15" t="s">
        <v>423</v>
      </c>
      <c r="C15" t="s">
        <v>420</v>
      </c>
      <c r="D15" s="18" t="s">
        <v>410</v>
      </c>
      <c r="E15">
        <f t="shared" si="0"/>
        <v>1</v>
      </c>
    </row>
  </sheetData>
  <autoFilter ref="A1:E14"/>
  <sortState ref="A2:E14">
    <sortCondition ref="E2:E14"/>
    <sortCondition ref="C2:C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J2" sqref="J2:J179"/>
    </sheetView>
  </sheetViews>
  <sheetFormatPr defaultRowHeight="15" x14ac:dyDescent="0.25"/>
  <cols>
    <col min="4" max="4" width="15" bestFit="1" customWidth="1"/>
    <col min="5" max="5" width="53.85546875" bestFit="1" customWidth="1"/>
    <col min="7" max="7" width="37.7109375" bestFit="1" customWidth="1"/>
    <col min="8" max="8" width="12.28515625" bestFit="1" customWidth="1"/>
  </cols>
  <sheetData>
    <row r="1" spans="1:10" x14ac:dyDescent="0.25">
      <c r="A1" s="2" t="s">
        <v>0</v>
      </c>
      <c r="B1" s="2" t="s">
        <v>16</v>
      </c>
      <c r="C1" s="2" t="s">
        <v>18</v>
      </c>
      <c r="D1" s="2" t="s">
        <v>1</v>
      </c>
      <c r="E1" s="2" t="s">
        <v>2</v>
      </c>
      <c r="F1" s="2" t="s">
        <v>268</v>
      </c>
      <c r="J1" s="2" t="s">
        <v>431</v>
      </c>
    </row>
    <row r="2" spans="1:10" x14ac:dyDescent="0.25">
      <c r="A2" s="5">
        <v>1</v>
      </c>
      <c r="B2" s="11">
        <v>1</v>
      </c>
      <c r="C2" s="11">
        <v>1</v>
      </c>
      <c r="D2" s="11" t="s">
        <v>145</v>
      </c>
      <c r="E2" s="12" t="s">
        <v>33</v>
      </c>
      <c r="F2" s="24">
        <v>1</v>
      </c>
      <c r="G2" s="11" t="str">
        <f>VLOOKUP(B2,PRODI!$A$1:$C$14,3,FALSE)</f>
        <v>D-III Akuntansi</v>
      </c>
      <c r="H2" s="11" t="str">
        <f>VLOOKUP(C2,SEMESTER!$A:$D,4,FALSE)</f>
        <v>Semester III</v>
      </c>
      <c r="I2" s="5" t="str">
        <f t="shared" ref="I2:I33" si="0">UPPER(G2)&amp;" "&amp;UPPER(H2)&amp;" "&amp;UPPER(E2)</f>
        <v>D-III AKUNTANSI SEMESTER III EKONOMI MAKRO</v>
      </c>
      <c r="J2" s="5" t="str">
        <f t="shared" ref="J2:J33" si="1">IF(F2&lt;10,"0"&amp;F2,F2)</f>
        <v>01</v>
      </c>
    </row>
    <row r="3" spans="1:10" s="5" customFormat="1" x14ac:dyDescent="0.25">
      <c r="A3" s="5">
        <v>2</v>
      </c>
      <c r="B3" s="11">
        <v>1</v>
      </c>
      <c r="C3" s="11">
        <v>1</v>
      </c>
      <c r="D3" s="11" t="s">
        <v>136</v>
      </c>
      <c r="E3" s="12" t="s">
        <v>24</v>
      </c>
      <c r="F3" s="24">
        <v>3</v>
      </c>
      <c r="G3" s="11" t="str">
        <f>VLOOKUP(B3,PRODI!$A$1:$C$14,3,FALSE)</f>
        <v>D-III Akuntansi</v>
      </c>
      <c r="H3" s="11" t="str">
        <f>VLOOKUP(C3,SEMESTER!$A:$D,4,FALSE)</f>
        <v>Semester III</v>
      </c>
      <c r="I3" s="5" t="str">
        <f t="shared" si="0"/>
        <v>D-III AKUNTANSI SEMESTER III AKUNTANSI KEUANGAN MENENGAH I</v>
      </c>
      <c r="J3" s="5" t="str">
        <f t="shared" si="1"/>
        <v>03</v>
      </c>
    </row>
    <row r="4" spans="1:10" s="5" customFormat="1" x14ac:dyDescent="0.25">
      <c r="A4" s="5">
        <v>3</v>
      </c>
      <c r="B4" s="11">
        <v>1</v>
      </c>
      <c r="C4" s="11">
        <v>1</v>
      </c>
      <c r="D4" s="11" t="s">
        <v>140</v>
      </c>
      <c r="E4" s="12" t="s">
        <v>28</v>
      </c>
      <c r="F4" s="24">
        <v>5</v>
      </c>
      <c r="G4" s="11" t="str">
        <f>VLOOKUP(B4,PRODI!$A$1:$C$14,3,FALSE)</f>
        <v>D-III Akuntansi</v>
      </c>
      <c r="H4" s="11" t="str">
        <f>VLOOKUP(C4,SEMESTER!$A:$D,4,FALSE)</f>
        <v>Semester III</v>
      </c>
      <c r="I4" s="5" t="str">
        <f t="shared" si="0"/>
        <v>D-III AKUNTANSI SEMESTER III PRAKTIK AKUNTANSI KEUANGAN MENENGAH I</v>
      </c>
      <c r="J4" s="5" t="str">
        <f t="shared" si="1"/>
        <v>05</v>
      </c>
    </row>
    <row r="5" spans="1:10" s="5" customFormat="1" x14ac:dyDescent="0.25">
      <c r="A5" s="5">
        <v>4</v>
      </c>
      <c r="B5" s="11">
        <v>1</v>
      </c>
      <c r="C5" s="11">
        <v>1</v>
      </c>
      <c r="D5" s="11" t="s">
        <v>34</v>
      </c>
      <c r="E5" s="12" t="s">
        <v>34</v>
      </c>
      <c r="F5" s="24">
        <v>17</v>
      </c>
      <c r="G5" s="11" t="str">
        <f>VLOOKUP(B5,PRODI!$A$1:$C$14,3,FALSE)</f>
        <v>D-III Akuntansi</v>
      </c>
      <c r="H5" s="11" t="str">
        <f>VLOOKUP(C5,SEMESTER!$A:$D,4,FALSE)</f>
        <v>Semester III</v>
      </c>
      <c r="I5" s="5" t="str">
        <f t="shared" si="0"/>
        <v>D-III AKUNTANSI SEMESTER III PERPAJAKAN I</v>
      </c>
      <c r="J5" s="5">
        <f t="shared" si="1"/>
        <v>17</v>
      </c>
    </row>
    <row r="6" spans="1:10" s="5" customFormat="1" x14ac:dyDescent="0.25">
      <c r="A6" s="5">
        <v>5</v>
      </c>
      <c r="B6" s="11">
        <v>1</v>
      </c>
      <c r="C6" s="11">
        <v>1</v>
      </c>
      <c r="D6" s="11" t="s">
        <v>143</v>
      </c>
      <c r="E6" s="12" t="s">
        <v>31</v>
      </c>
      <c r="F6" s="24">
        <v>15</v>
      </c>
      <c r="G6" s="11" t="str">
        <f>VLOOKUP(B6,PRODI!$A$1:$C$14,3,FALSE)</f>
        <v>D-III Akuntansi</v>
      </c>
      <c r="H6" s="11" t="str">
        <f>VLOOKUP(C6,SEMESTER!$A:$D,4,FALSE)</f>
        <v>Semester III</v>
      </c>
      <c r="I6" s="5" t="str">
        <f t="shared" si="0"/>
        <v>D-III AKUNTANSI SEMESTER III AKUNTANSI BIAYA I</v>
      </c>
      <c r="J6" s="5">
        <f t="shared" si="1"/>
        <v>15</v>
      </c>
    </row>
    <row r="7" spans="1:10" s="7" customFormat="1" x14ac:dyDescent="0.25">
      <c r="A7" s="5">
        <v>6</v>
      </c>
      <c r="B7" s="11">
        <v>1</v>
      </c>
      <c r="C7" s="11">
        <v>1</v>
      </c>
      <c r="D7" s="11" t="s">
        <v>144</v>
      </c>
      <c r="E7" s="12" t="s">
        <v>32</v>
      </c>
      <c r="F7" s="24">
        <f>VLOOKUP(I7,'SESI LIST'!$B:$E,3,FALSE)</f>
        <v>11</v>
      </c>
      <c r="G7" s="11" t="str">
        <f>VLOOKUP(B7,PRODI!$A$1:$C$14,3,FALSE)</f>
        <v>D-III Akuntansi</v>
      </c>
      <c r="H7" s="11" t="str">
        <f>VLOOKUP(C7,SEMESTER!$A:$D,4,FALSE)</f>
        <v>Semester III</v>
      </c>
      <c r="I7" s="5" t="str">
        <f t="shared" si="0"/>
        <v>D-III AKUNTANSI SEMESTER III AKUNTANSI PEMERINTAH I</v>
      </c>
      <c r="J7" s="5">
        <f t="shared" si="1"/>
        <v>11</v>
      </c>
    </row>
    <row r="8" spans="1:10" s="7" customFormat="1" x14ac:dyDescent="0.25">
      <c r="A8" s="5">
        <v>7</v>
      </c>
      <c r="B8" s="5">
        <v>1</v>
      </c>
      <c r="C8" s="5">
        <v>2</v>
      </c>
      <c r="D8" s="5" t="s">
        <v>149</v>
      </c>
      <c r="E8" s="5" t="s">
        <v>38</v>
      </c>
      <c r="F8" s="25">
        <f>VLOOKUP(I8,'SESI LIST'!$B:$E,3,FALSE)</f>
        <v>1</v>
      </c>
      <c r="G8" s="5" t="str">
        <f>VLOOKUP(B8,PRODI!$A$1:$C$14,3,FALSE)</f>
        <v>D-III Akuntansi</v>
      </c>
      <c r="H8" s="5" t="str">
        <f>VLOOKUP(C8,SEMESTER!$A:$D,4,FALSE)</f>
        <v>Semester V</v>
      </c>
      <c r="I8" s="5" t="str">
        <f t="shared" si="0"/>
        <v>D-III AKUNTANSI SEMESTER V BAHASA INDONESIA</v>
      </c>
      <c r="J8" s="5" t="str">
        <f t="shared" si="1"/>
        <v>01</v>
      </c>
    </row>
    <row r="9" spans="1:10" s="7" customFormat="1" x14ac:dyDescent="0.25">
      <c r="A9" s="5">
        <v>8</v>
      </c>
      <c r="B9" s="5">
        <v>1</v>
      </c>
      <c r="C9" s="5">
        <v>2</v>
      </c>
      <c r="D9" s="5" t="s">
        <v>146</v>
      </c>
      <c r="E9" s="5" t="s">
        <v>35</v>
      </c>
      <c r="F9" s="25">
        <f>VLOOKUP(I9,'SESI LIST'!$B:$E,3,FALSE)</f>
        <v>3</v>
      </c>
      <c r="G9" s="5" t="str">
        <f>VLOOKUP(B9,PRODI!$A$1:$C$14,3,FALSE)</f>
        <v>D-III Akuntansi</v>
      </c>
      <c r="H9" s="5" t="str">
        <f>VLOOKUP(C9,SEMESTER!$A:$D,4,FALSE)</f>
        <v>Semester V</v>
      </c>
      <c r="I9" s="5" t="str">
        <f t="shared" si="0"/>
        <v>D-III AKUNTANSI SEMESTER V AKUNTANSI KEUANGAN LANJUTAN I</v>
      </c>
      <c r="J9" s="5" t="str">
        <f t="shared" si="1"/>
        <v>03</v>
      </c>
    </row>
    <row r="10" spans="1:10" s="7" customFormat="1" x14ac:dyDescent="0.25">
      <c r="A10" s="5">
        <v>9</v>
      </c>
      <c r="B10" s="5">
        <v>1</v>
      </c>
      <c r="C10" s="5">
        <v>2</v>
      </c>
      <c r="D10" s="5" t="s">
        <v>148</v>
      </c>
      <c r="E10" s="5" t="s">
        <v>37</v>
      </c>
      <c r="F10" s="25">
        <f>VLOOKUP(I10,'SESI LIST'!$B:$E,3,FALSE)</f>
        <v>5</v>
      </c>
      <c r="G10" s="5" t="str">
        <f>VLOOKUP(B10,PRODI!$A$1:$C$14,3,FALSE)</f>
        <v>D-III Akuntansi</v>
      </c>
      <c r="H10" s="5" t="str">
        <f>VLOOKUP(C10,SEMESTER!$A:$D,4,FALSE)</f>
        <v>Semester V</v>
      </c>
      <c r="I10" s="5" t="str">
        <f t="shared" si="0"/>
        <v>D-III AKUNTANSI SEMESTER V AUDIT KEUANGAN SEKTOR KOMERSIAL</v>
      </c>
      <c r="J10" s="5" t="str">
        <f t="shared" si="1"/>
        <v>05</v>
      </c>
    </row>
    <row r="11" spans="1:10" s="9" customFormat="1" x14ac:dyDescent="0.25">
      <c r="A11" s="5">
        <v>10</v>
      </c>
      <c r="B11" s="5">
        <v>1</v>
      </c>
      <c r="C11" s="5">
        <v>2</v>
      </c>
      <c r="D11" s="5" t="s">
        <v>147</v>
      </c>
      <c r="E11" s="5" t="s">
        <v>36</v>
      </c>
      <c r="F11" s="25">
        <f>VLOOKUP(I11,'SESI LIST'!$B:$E,3,FALSE)</f>
        <v>7</v>
      </c>
      <c r="G11" s="5" t="str">
        <f>VLOOKUP(B11,PRODI!$A$1:$C$14,3,FALSE)</f>
        <v>D-III Akuntansi</v>
      </c>
      <c r="H11" s="5" t="str">
        <f>VLOOKUP(C11,SEMESTER!$A:$D,4,FALSE)</f>
        <v>Semester V</v>
      </c>
      <c r="I11" s="5" t="str">
        <f t="shared" si="0"/>
        <v>D-III AKUNTANSI SEMESTER V ANALISIS LAPORAN KEUANGAN</v>
      </c>
      <c r="J11" s="5" t="str">
        <f t="shared" si="1"/>
        <v>07</v>
      </c>
    </row>
    <row r="12" spans="1:10" s="9" customFormat="1" x14ac:dyDescent="0.25">
      <c r="A12" s="5">
        <v>11</v>
      </c>
      <c r="B12" s="5">
        <v>1</v>
      </c>
      <c r="C12" s="5">
        <v>2</v>
      </c>
      <c r="D12" s="5" t="s">
        <v>142</v>
      </c>
      <c r="E12" s="5" t="s">
        <v>30</v>
      </c>
      <c r="F12" s="25">
        <f>VLOOKUP(I12,'SESI LIST'!$B:$E,3,FALSE)</f>
        <v>9</v>
      </c>
      <c r="G12" s="5" t="str">
        <f>VLOOKUP(B12,PRODI!$A$1:$C$14,3,FALSE)</f>
        <v>D-III Akuntansi</v>
      </c>
      <c r="H12" s="5" t="str">
        <f>VLOOKUP(C12,SEMESTER!$A:$D,4,FALSE)</f>
        <v>Semester V</v>
      </c>
      <c r="I12" s="5" t="str">
        <f t="shared" si="0"/>
        <v>D-III AKUNTANSI SEMESTER V STATISTIKA TERAPAN</v>
      </c>
      <c r="J12" s="5" t="str">
        <f t="shared" si="1"/>
        <v>09</v>
      </c>
    </row>
    <row r="13" spans="1:10" s="9" customFormat="1" x14ac:dyDescent="0.25">
      <c r="A13" s="5">
        <v>12</v>
      </c>
      <c r="B13" s="5">
        <v>1</v>
      </c>
      <c r="C13" s="5">
        <v>2</v>
      </c>
      <c r="D13" s="5" t="s">
        <v>151</v>
      </c>
      <c r="E13" s="5" t="s">
        <v>40</v>
      </c>
      <c r="F13" s="25">
        <f>VLOOKUP(I13,'SESI LIST'!$B:$E,3,FALSE)</f>
        <v>11</v>
      </c>
      <c r="G13" s="5" t="str">
        <f>VLOOKUP(B13,PRODI!$A$1:$C$14,3,FALSE)</f>
        <v>D-III Akuntansi</v>
      </c>
      <c r="H13" s="5" t="str">
        <f>VLOOKUP(C13,SEMESTER!$A:$D,4,FALSE)</f>
        <v>Semester V</v>
      </c>
      <c r="I13" s="5" t="str">
        <f t="shared" si="0"/>
        <v>D-III AKUNTANSI SEMESTER V SISTEM INFORMASI AKUNTANSI PEMERINTAH</v>
      </c>
      <c r="J13" s="5">
        <f t="shared" si="1"/>
        <v>11</v>
      </c>
    </row>
    <row r="14" spans="1:10" s="9" customFormat="1" x14ac:dyDescent="0.25">
      <c r="A14" s="5">
        <v>13</v>
      </c>
      <c r="B14" s="5">
        <v>1</v>
      </c>
      <c r="C14" s="5">
        <v>2</v>
      </c>
      <c r="D14" s="5" t="s">
        <v>150</v>
      </c>
      <c r="E14" s="5" t="s">
        <v>39</v>
      </c>
      <c r="F14" s="25">
        <f>VLOOKUP(I14,'SESI LIST'!$B:$E,3,FALSE)</f>
        <v>13</v>
      </c>
      <c r="G14" s="5" t="str">
        <f>VLOOKUP(B14,PRODI!$A$1:$C$14,3,FALSE)</f>
        <v>D-III Akuntansi</v>
      </c>
      <c r="H14" s="5" t="str">
        <f>VLOOKUP(C14,SEMESTER!$A:$D,4,FALSE)</f>
        <v>Semester V</v>
      </c>
      <c r="I14" s="5" t="str">
        <f t="shared" si="0"/>
        <v>D-III AKUNTANSI SEMESTER V BUDAYA NUSANTARA DAN PENGEMBANGAN KEPRIBADIAN</v>
      </c>
      <c r="J14" s="5">
        <f t="shared" si="1"/>
        <v>13</v>
      </c>
    </row>
    <row r="15" spans="1:10" s="9" customFormat="1" x14ac:dyDescent="0.25">
      <c r="A15" s="5">
        <v>14</v>
      </c>
      <c r="B15" s="7">
        <v>2</v>
      </c>
      <c r="C15" s="7">
        <v>3</v>
      </c>
      <c r="D15" s="7" t="s">
        <v>184</v>
      </c>
      <c r="E15" s="8" t="s">
        <v>72</v>
      </c>
      <c r="F15" s="25">
        <f>VLOOKUP(I15,'SESI LIST'!$B:$E,3,FALSE)</f>
        <v>2</v>
      </c>
      <c r="G15" s="7" t="str">
        <f>VLOOKUP(B15,PRODI!$A$1:$C$14,3,FALSE)</f>
        <v>D-III Akuntansi Alih Program</v>
      </c>
      <c r="H15" s="7" t="str">
        <f>VLOOKUP(C15,SEMESTER!$A:$D,4,FALSE)</f>
        <v>Semester III</v>
      </c>
      <c r="I15" s="5" t="str">
        <f t="shared" si="0"/>
        <v>D-III AKUNTANSI ALIH PROGRAM SEMESTER III PENGANTAR PENGELOLAAN KEUANGAN NEGARA</v>
      </c>
      <c r="J15" s="5" t="str">
        <f t="shared" si="1"/>
        <v>02</v>
      </c>
    </row>
    <row r="16" spans="1:10" s="9" customFormat="1" x14ac:dyDescent="0.25">
      <c r="A16" s="5">
        <v>15</v>
      </c>
      <c r="B16" s="5">
        <v>2</v>
      </c>
      <c r="C16" s="5">
        <v>3</v>
      </c>
      <c r="D16" s="5" t="s">
        <v>131</v>
      </c>
      <c r="E16" s="6" t="s">
        <v>19</v>
      </c>
      <c r="F16" s="25">
        <v>4</v>
      </c>
      <c r="G16" s="5" t="str">
        <f>VLOOKUP(B16,PRODI!$A$1:$C$14,3,FALSE)</f>
        <v>D-III Akuntansi Alih Program</v>
      </c>
      <c r="H16" s="5" t="str">
        <f>VLOOKUP(C16,SEMESTER!$A:$D,4,FALSE)</f>
        <v>Semester III</v>
      </c>
      <c r="I16" s="5" t="str">
        <f t="shared" si="0"/>
        <v>D-III AKUNTANSI ALIH PROGRAM SEMESTER III EKONOMI MIKRO</v>
      </c>
      <c r="J16" s="5" t="str">
        <f t="shared" si="1"/>
        <v>04</v>
      </c>
    </row>
    <row r="17" spans="1:10" s="9" customFormat="1" x14ac:dyDescent="0.25">
      <c r="A17" s="5">
        <v>16</v>
      </c>
      <c r="B17" s="7">
        <v>2</v>
      </c>
      <c r="C17" s="7">
        <v>3</v>
      </c>
      <c r="D17" s="7" t="s">
        <v>59</v>
      </c>
      <c r="E17" s="8" t="s">
        <v>59</v>
      </c>
      <c r="F17" s="25">
        <f>VLOOKUP(I17,'SESI LIST'!$B:$E,3,FALSE)</f>
        <v>6</v>
      </c>
      <c r="G17" s="7" t="str">
        <f>VLOOKUP(B17,PRODI!$A$1:$C$14,3,FALSE)</f>
        <v>D-III Akuntansi Alih Program</v>
      </c>
      <c r="H17" s="7" t="str">
        <f>VLOOKUP(C17,SEMESTER!$A:$D,4,FALSE)</f>
        <v>Semester III</v>
      </c>
      <c r="I17" s="5" t="str">
        <f t="shared" si="0"/>
        <v>D-III AKUNTANSI ALIH PROGRAM SEMESTER III MANAJEMEN</v>
      </c>
      <c r="J17" s="5" t="str">
        <f t="shared" si="1"/>
        <v>06</v>
      </c>
    </row>
    <row r="18" spans="1:10" s="9" customFormat="1" x14ac:dyDescent="0.25">
      <c r="A18" s="5">
        <v>17</v>
      </c>
      <c r="B18" s="7">
        <v>2</v>
      </c>
      <c r="C18" s="7">
        <v>3</v>
      </c>
      <c r="D18" s="7" t="s">
        <v>34</v>
      </c>
      <c r="E18" s="8" t="s">
        <v>34</v>
      </c>
      <c r="F18" s="25">
        <v>17</v>
      </c>
      <c r="G18" s="7" t="str">
        <f>VLOOKUP(B18,PRODI!$A$1:$C$14,3,FALSE)</f>
        <v>D-III Akuntansi Alih Program</v>
      </c>
      <c r="H18" s="7" t="str">
        <f>VLOOKUP(C18,SEMESTER!$A:$D,4,FALSE)</f>
        <v>Semester III</v>
      </c>
      <c r="I18" s="5" t="str">
        <f t="shared" si="0"/>
        <v>D-III AKUNTANSI ALIH PROGRAM SEMESTER III PERPAJAKAN I</v>
      </c>
      <c r="J18" s="5">
        <f t="shared" si="1"/>
        <v>17</v>
      </c>
    </row>
    <row r="19" spans="1:10" s="11" customFormat="1" x14ac:dyDescent="0.25">
      <c r="A19" s="5">
        <v>18</v>
      </c>
      <c r="B19" s="5">
        <v>2</v>
      </c>
      <c r="C19" s="5">
        <v>3</v>
      </c>
      <c r="D19" s="5" t="s">
        <v>132</v>
      </c>
      <c r="E19" s="6" t="s">
        <v>20</v>
      </c>
      <c r="F19" s="25">
        <f>VLOOKUP(I19,'SESI LIST'!$B:$E,3,FALSE)</f>
        <v>10</v>
      </c>
      <c r="G19" s="5" t="str">
        <f>VLOOKUP(B19,PRODI!$A$1:$C$14,3,FALSE)</f>
        <v>D-III Akuntansi Alih Program</v>
      </c>
      <c r="H19" s="5" t="str">
        <f>VLOOKUP(C19,SEMESTER!$A:$D,4,FALSE)</f>
        <v>Semester III</v>
      </c>
      <c r="I19" s="5" t="str">
        <f t="shared" si="0"/>
        <v>D-III AKUNTANSI ALIH PROGRAM SEMESTER III HUKUM PERDATA</v>
      </c>
      <c r="J19" s="5">
        <f t="shared" si="1"/>
        <v>10</v>
      </c>
    </row>
    <row r="20" spans="1:10" s="11" customFormat="1" x14ac:dyDescent="0.25">
      <c r="A20" s="5">
        <v>19</v>
      </c>
      <c r="B20" s="5">
        <v>2</v>
      </c>
      <c r="C20" s="5">
        <v>3</v>
      </c>
      <c r="D20" s="5" t="s">
        <v>133</v>
      </c>
      <c r="E20" s="6" t="s">
        <v>21</v>
      </c>
      <c r="F20" s="25">
        <f>VLOOKUP(I20,'SESI LIST'!$B:$E,3,FALSE)</f>
        <v>12</v>
      </c>
      <c r="G20" s="5" t="str">
        <f>VLOOKUP(B20,PRODI!$A$1:$C$14,3,FALSE)</f>
        <v>D-III Akuntansi Alih Program</v>
      </c>
      <c r="H20" s="5" t="str">
        <f>VLOOKUP(C20,SEMESTER!$A:$D,4,FALSE)</f>
        <v>Semester III</v>
      </c>
      <c r="I20" s="5" t="str">
        <f t="shared" si="0"/>
        <v>D-III AKUNTANSI ALIH PROGRAM SEMESTER III PENGANTAR AKUNTANSI I</v>
      </c>
      <c r="J20" s="5">
        <f t="shared" si="1"/>
        <v>12</v>
      </c>
    </row>
    <row r="21" spans="1:10" s="11" customFormat="1" x14ac:dyDescent="0.25">
      <c r="A21" s="5">
        <v>20</v>
      </c>
      <c r="B21" s="5">
        <v>2</v>
      </c>
      <c r="C21" s="5">
        <v>3</v>
      </c>
      <c r="D21" s="5" t="s">
        <v>134</v>
      </c>
      <c r="E21" s="6" t="s">
        <v>22</v>
      </c>
      <c r="F21" s="25">
        <f>VLOOKUP(I21,'SESI LIST'!$B:$E,3,FALSE)</f>
        <v>14</v>
      </c>
      <c r="G21" s="5" t="str">
        <f>VLOOKUP(B21,PRODI!$A$1:$C$14,3,FALSE)</f>
        <v>D-III Akuntansi Alih Program</v>
      </c>
      <c r="H21" s="5" t="str">
        <f>VLOOKUP(C21,SEMESTER!$A:$D,4,FALSE)</f>
        <v>Semester III</v>
      </c>
      <c r="I21" s="5" t="str">
        <f t="shared" si="0"/>
        <v>D-III AKUNTANSI ALIH PROGRAM SEMESTER III PRAKTIK PENGANTAR AKUNTANSI I</v>
      </c>
      <c r="J21" s="5">
        <f t="shared" si="1"/>
        <v>14</v>
      </c>
    </row>
    <row r="22" spans="1:10" s="11" customFormat="1" x14ac:dyDescent="0.25">
      <c r="A22" s="5">
        <v>21</v>
      </c>
      <c r="B22" s="7">
        <v>2</v>
      </c>
      <c r="C22" s="7">
        <v>3</v>
      </c>
      <c r="D22" s="7" t="s">
        <v>211</v>
      </c>
      <c r="E22" s="8" t="s">
        <v>102</v>
      </c>
      <c r="F22" s="25">
        <f>VLOOKUP(I22,'SESI LIST'!$B:$E,3,FALSE)</f>
        <v>16</v>
      </c>
      <c r="G22" s="7" t="str">
        <f>VLOOKUP(B22,PRODI!$A$1:$C$14,3,FALSE)</f>
        <v>D-III Akuntansi Alih Program</v>
      </c>
      <c r="H22" s="7" t="str">
        <f>VLOOKUP(C22,SEMESTER!$A:$D,4,FALSE)</f>
        <v>Semester III</v>
      </c>
      <c r="I22" s="5" t="str">
        <f t="shared" si="0"/>
        <v>D-III AKUNTANSI ALIH PROGRAM SEMESTER III ETIKA DAN ANTI KORUPSI</v>
      </c>
      <c r="J22" s="5">
        <f t="shared" si="1"/>
        <v>16</v>
      </c>
    </row>
    <row r="23" spans="1:10" s="11" customFormat="1" x14ac:dyDescent="0.25">
      <c r="A23" s="5">
        <v>22</v>
      </c>
      <c r="B23" s="9">
        <v>2</v>
      </c>
      <c r="C23" s="9">
        <v>4</v>
      </c>
      <c r="D23" s="9" t="s">
        <v>139</v>
      </c>
      <c r="E23" s="10" t="s">
        <v>27</v>
      </c>
      <c r="F23" s="26">
        <f>VLOOKUP(I23,'SESI LIST'!$B:$E,3,FALSE)</f>
        <v>1</v>
      </c>
      <c r="G23" s="9" t="str">
        <f>VLOOKUP(B23,PRODI!$A$1:$C$14,3,FALSE)</f>
        <v>D-III Akuntansi Alih Program</v>
      </c>
      <c r="H23" s="9" t="str">
        <f>VLOOKUP(C23,SEMESTER!$A:$D,4,FALSE)</f>
        <v>Semester V</v>
      </c>
      <c r="I23" s="5" t="str">
        <f t="shared" si="0"/>
        <v>D-III AKUNTANSI ALIH PROGRAM SEMESTER V KEUANGAN PUBLIK</v>
      </c>
      <c r="J23" s="5" t="str">
        <f t="shared" si="1"/>
        <v>01</v>
      </c>
    </row>
    <row r="24" spans="1:10" s="11" customFormat="1" x14ac:dyDescent="0.25">
      <c r="A24" s="5">
        <v>23</v>
      </c>
      <c r="B24" s="9">
        <v>2</v>
      </c>
      <c r="C24" s="9">
        <v>4</v>
      </c>
      <c r="D24" s="9" t="s">
        <v>136</v>
      </c>
      <c r="E24" s="10" t="s">
        <v>24</v>
      </c>
      <c r="F24" s="26">
        <f>VLOOKUP(I24,'SESI LIST'!$B:$E,3,FALSE)</f>
        <v>3</v>
      </c>
      <c r="G24" s="9" t="str">
        <f>VLOOKUP(B24,PRODI!$A$1:$C$14,3,FALSE)</f>
        <v>D-III Akuntansi Alih Program</v>
      </c>
      <c r="H24" s="9" t="str">
        <f>VLOOKUP(C24,SEMESTER!$A:$D,4,FALSE)</f>
        <v>Semester V</v>
      </c>
      <c r="I24" s="5" t="str">
        <f t="shared" si="0"/>
        <v>D-III AKUNTANSI ALIH PROGRAM SEMESTER V AKUNTANSI KEUANGAN MENENGAH I</v>
      </c>
      <c r="J24" s="5" t="str">
        <f t="shared" si="1"/>
        <v>03</v>
      </c>
    </row>
    <row r="25" spans="1:10" s="5" customFormat="1" x14ac:dyDescent="0.25">
      <c r="A25" s="5">
        <v>24</v>
      </c>
      <c r="B25" s="9">
        <v>2</v>
      </c>
      <c r="C25" s="9">
        <v>4</v>
      </c>
      <c r="D25" s="9" t="s">
        <v>140</v>
      </c>
      <c r="E25" s="10" t="s">
        <v>28</v>
      </c>
      <c r="F25" s="26">
        <f>VLOOKUP(I25,'SESI LIST'!$B:$E,3,FALSE)</f>
        <v>5</v>
      </c>
      <c r="G25" s="9" t="str">
        <f>VLOOKUP(B25,PRODI!$A$1:$C$14,3,FALSE)</f>
        <v>D-III Akuntansi Alih Program</v>
      </c>
      <c r="H25" s="9" t="str">
        <f>VLOOKUP(C25,SEMESTER!$A:$D,4,FALSE)</f>
        <v>Semester V</v>
      </c>
      <c r="I25" s="5" t="str">
        <f t="shared" si="0"/>
        <v>D-III AKUNTANSI ALIH PROGRAM SEMESTER V PRAKTIK AKUNTANSI KEUANGAN MENENGAH I</v>
      </c>
      <c r="J25" s="5" t="str">
        <f t="shared" si="1"/>
        <v>05</v>
      </c>
    </row>
    <row r="26" spans="1:10" s="5" customFormat="1" x14ac:dyDescent="0.25">
      <c r="A26" s="5">
        <v>25</v>
      </c>
      <c r="B26" s="9">
        <v>2</v>
      </c>
      <c r="C26" s="9">
        <v>4</v>
      </c>
      <c r="D26" s="9" t="s">
        <v>138</v>
      </c>
      <c r="E26" s="10" t="s">
        <v>26</v>
      </c>
      <c r="F26" s="26">
        <f>VLOOKUP(I26,'SESI LIST'!$B:$E,3,FALSE)</f>
        <v>7</v>
      </c>
      <c r="G26" s="9" t="str">
        <f>VLOOKUP(B26,PRODI!$A$1:$C$14,3,FALSE)</f>
        <v>D-III Akuntansi Alih Program</v>
      </c>
      <c r="H26" s="9" t="str">
        <f>VLOOKUP(C26,SEMESTER!$A:$D,4,FALSE)</f>
        <v>Semester V</v>
      </c>
      <c r="I26" s="5" t="str">
        <f t="shared" si="0"/>
        <v>D-III AKUNTANSI ALIH PROGRAM SEMESTER V HUKUM KEUANGAN NEGARA</v>
      </c>
      <c r="J26" s="5" t="str">
        <f t="shared" si="1"/>
        <v>07</v>
      </c>
    </row>
    <row r="27" spans="1:10" s="5" customFormat="1" x14ac:dyDescent="0.25">
      <c r="A27" s="5">
        <v>26</v>
      </c>
      <c r="B27" s="9">
        <v>2</v>
      </c>
      <c r="C27" s="9">
        <v>4</v>
      </c>
      <c r="D27" s="9" t="s">
        <v>142</v>
      </c>
      <c r="E27" s="10" t="s">
        <v>30</v>
      </c>
      <c r="F27" s="26">
        <f>VLOOKUP(I27,'SESI LIST'!$B:$E,3,FALSE)</f>
        <v>9</v>
      </c>
      <c r="G27" s="9" t="str">
        <f>VLOOKUP(B27,PRODI!$A$1:$C$14,3,FALSE)</f>
        <v>D-III Akuntansi Alih Program</v>
      </c>
      <c r="H27" s="9" t="str">
        <f>VLOOKUP(C27,SEMESTER!$A:$D,4,FALSE)</f>
        <v>Semester V</v>
      </c>
      <c r="I27" s="5" t="str">
        <f t="shared" si="0"/>
        <v>D-III AKUNTANSI ALIH PROGRAM SEMESTER V STATISTIKA TERAPAN</v>
      </c>
      <c r="J27" s="5" t="str">
        <f t="shared" si="1"/>
        <v>09</v>
      </c>
    </row>
    <row r="28" spans="1:10" s="5" customFormat="1" x14ac:dyDescent="0.25">
      <c r="A28" s="5">
        <v>27</v>
      </c>
      <c r="B28" s="9">
        <v>2</v>
      </c>
      <c r="C28" s="9">
        <v>4</v>
      </c>
      <c r="D28" s="9" t="s">
        <v>137</v>
      </c>
      <c r="E28" s="10" t="s">
        <v>25</v>
      </c>
      <c r="F28" s="26">
        <f>VLOOKUP(I28,'SESI LIST'!$B:$E,3,FALSE)</f>
        <v>11</v>
      </c>
      <c r="G28" s="9" t="str">
        <f>VLOOKUP(B28,PRODI!$A$1:$C$14,3,FALSE)</f>
        <v>D-III Akuntansi Alih Program</v>
      </c>
      <c r="H28" s="9" t="str">
        <f>VLOOKUP(C28,SEMESTER!$A:$D,4,FALSE)</f>
        <v>Semester V</v>
      </c>
      <c r="I28" s="5" t="str">
        <f t="shared" si="0"/>
        <v>D-III AKUNTANSI ALIH PROGRAM SEMESTER V AKUNTANSI PEMERINTAH II</v>
      </c>
      <c r="J28" s="5">
        <f t="shared" si="1"/>
        <v>11</v>
      </c>
    </row>
    <row r="29" spans="1:10" s="5" customFormat="1" x14ac:dyDescent="0.25">
      <c r="A29" s="5">
        <v>28</v>
      </c>
      <c r="B29" s="9">
        <v>2</v>
      </c>
      <c r="C29" s="9">
        <v>4</v>
      </c>
      <c r="D29" s="9" t="s">
        <v>135</v>
      </c>
      <c r="E29" s="10" t="s">
        <v>23</v>
      </c>
      <c r="F29" s="26">
        <f>VLOOKUP(I29,'SESI LIST'!$B:$E,3,FALSE)</f>
        <v>13</v>
      </c>
      <c r="G29" s="9" t="str">
        <f>VLOOKUP(B29,PRODI!$A$1:$C$14,3,FALSE)</f>
        <v>D-III Akuntansi Alih Program</v>
      </c>
      <c r="H29" s="9" t="str">
        <f>VLOOKUP(C29,SEMESTER!$A:$D,4,FALSE)</f>
        <v>Semester V</v>
      </c>
      <c r="I29" s="5" t="str">
        <f t="shared" si="0"/>
        <v>D-III AKUNTANSI ALIH PROGRAM SEMESTER V AKUNTANSI BIAYA II</v>
      </c>
      <c r="J29" s="5">
        <f t="shared" si="1"/>
        <v>13</v>
      </c>
    </row>
    <row r="30" spans="1:10" s="5" customFormat="1" x14ac:dyDescent="0.25">
      <c r="A30" s="5">
        <v>29</v>
      </c>
      <c r="B30" s="9">
        <v>2</v>
      </c>
      <c r="C30" s="9">
        <v>4</v>
      </c>
      <c r="D30" s="9" t="s">
        <v>141</v>
      </c>
      <c r="E30" s="10" t="s">
        <v>29</v>
      </c>
      <c r="F30" s="26">
        <f>VLOOKUP(I30,'SESI LIST'!$B:$E,3,FALSE)</f>
        <v>15</v>
      </c>
      <c r="G30" s="9" t="str">
        <f>VLOOKUP(B30,PRODI!$A$1:$C$14,3,FALSE)</f>
        <v>D-III Akuntansi Alih Program</v>
      </c>
      <c r="H30" s="9" t="str">
        <f>VLOOKUP(C30,SEMESTER!$A:$D,4,FALSE)</f>
        <v>Semester V</v>
      </c>
      <c r="I30" s="5" t="str">
        <f t="shared" si="0"/>
        <v>D-III AKUNTANSI ALIH PROGRAM SEMESTER V SISTEM INFORMASI AKUNTANSI</v>
      </c>
      <c r="J30" s="5">
        <f t="shared" si="1"/>
        <v>15</v>
      </c>
    </row>
    <row r="31" spans="1:10" s="5" customFormat="1" x14ac:dyDescent="0.25">
      <c r="A31" s="5">
        <v>30</v>
      </c>
      <c r="B31" s="13">
        <v>3</v>
      </c>
      <c r="C31" s="13">
        <v>5</v>
      </c>
      <c r="D31" s="13" t="s">
        <v>230</v>
      </c>
      <c r="E31" s="13" t="s">
        <v>123</v>
      </c>
      <c r="F31" s="27">
        <f>VLOOKUP(I31,'SESI LIST'!$B:$E,3,FALSE)</f>
        <v>1</v>
      </c>
      <c r="G31" s="13" t="str">
        <f>VLOOKUP(B31,PRODI!$A$1:$C$14,3,FALSE)</f>
        <v>D-IV Akuntansi (Reguler)</v>
      </c>
      <c r="H31" s="13" t="str">
        <f>VLOOKUP(C31,SEMESTER!$A:$D,4,FALSE)</f>
        <v>Semester VII</v>
      </c>
      <c r="I31" s="5" t="str">
        <f t="shared" si="0"/>
        <v>D-IV AKUNTANSI (REGULER) SEMESTER VII AKUNTANSI KEUANGAN KONTEMPORER</v>
      </c>
      <c r="J31" s="5" t="str">
        <f t="shared" si="1"/>
        <v>01</v>
      </c>
    </row>
    <row r="32" spans="1:10" s="13" customFormat="1" x14ac:dyDescent="0.25">
      <c r="A32" s="5">
        <v>31</v>
      </c>
      <c r="B32" s="13">
        <v>3</v>
      </c>
      <c r="C32" s="13">
        <v>5</v>
      </c>
      <c r="D32" s="13" t="s">
        <v>235</v>
      </c>
      <c r="E32" s="13" t="s">
        <v>128</v>
      </c>
      <c r="F32" s="27">
        <f>VLOOKUP(I32,'SESI LIST'!$B:$E,3,FALSE)</f>
        <v>3</v>
      </c>
      <c r="G32" s="13" t="str">
        <f>VLOOKUP(B32,PRODI!$A$1:$C$14,3,FALSE)</f>
        <v>D-IV Akuntansi (Reguler)</v>
      </c>
      <c r="H32" s="13" t="str">
        <f>VLOOKUP(C32,SEMESTER!$A:$D,4,FALSE)</f>
        <v>Semester VII</v>
      </c>
      <c r="I32" s="5" t="str">
        <f t="shared" si="0"/>
        <v>D-IV AKUNTANSI (REGULER) SEMESTER VII TEORI AKUNTANSI</v>
      </c>
      <c r="J32" s="5" t="str">
        <f t="shared" si="1"/>
        <v>03</v>
      </c>
    </row>
    <row r="33" spans="1:10" s="13" customFormat="1" x14ac:dyDescent="0.25">
      <c r="A33" s="5">
        <v>32</v>
      </c>
      <c r="B33" s="13">
        <v>3</v>
      </c>
      <c r="C33" s="13">
        <v>5</v>
      </c>
      <c r="D33" s="13" t="s">
        <v>234</v>
      </c>
      <c r="E33" s="13" t="s">
        <v>127</v>
      </c>
      <c r="F33" s="27">
        <f>VLOOKUP(I33,'SESI LIST'!$B:$E,3,FALSE)</f>
        <v>5</v>
      </c>
      <c r="G33" s="13" t="str">
        <f>VLOOKUP(B33,PRODI!$A$1:$C$14,3,FALSE)</f>
        <v>D-IV Akuntansi (Reguler)</v>
      </c>
      <c r="H33" s="13" t="str">
        <f>VLOOKUP(C33,SEMESTER!$A:$D,4,FALSE)</f>
        <v>Semester VII</v>
      </c>
      <c r="I33" s="5" t="str">
        <f t="shared" si="0"/>
        <v>D-IV AKUNTANSI (REGULER) SEMESTER VII SISTEM PENGENDALIAN MANAJEMEN</v>
      </c>
      <c r="J33" s="5" t="str">
        <f t="shared" si="1"/>
        <v>05</v>
      </c>
    </row>
    <row r="34" spans="1:10" s="13" customFormat="1" x14ac:dyDescent="0.25">
      <c r="A34" s="5">
        <v>33</v>
      </c>
      <c r="B34" s="13">
        <v>3</v>
      </c>
      <c r="C34" s="13">
        <v>5</v>
      </c>
      <c r="D34" s="13" t="s">
        <v>232</v>
      </c>
      <c r="E34" s="13" t="s">
        <v>125</v>
      </c>
      <c r="F34" s="27">
        <f>VLOOKUP(I34,'SESI LIST'!$B:$E,3,FALSE)</f>
        <v>7</v>
      </c>
      <c r="G34" s="13" t="str">
        <f>VLOOKUP(B34,PRODI!$A$1:$C$14,3,FALSE)</f>
        <v>D-IV Akuntansi (Reguler)</v>
      </c>
      <c r="H34" s="13" t="str">
        <f>VLOOKUP(C34,SEMESTER!$A:$D,4,FALSE)</f>
        <v>Semester VII</v>
      </c>
      <c r="I34" s="5" t="str">
        <f t="shared" ref="I34:I65" si="2">UPPER(G34)&amp;" "&amp;UPPER(H34)&amp;" "&amp;UPPER(E34)</f>
        <v>D-IV AKUNTANSI (REGULER) SEMESTER VII AUDIT SEKTOR PUBLIK</v>
      </c>
      <c r="J34" s="5" t="str">
        <f t="shared" ref="J34:J65" si="3">IF(F34&lt;10,"0"&amp;F34,F34)</f>
        <v>07</v>
      </c>
    </row>
    <row r="35" spans="1:10" s="13" customFormat="1" x14ac:dyDescent="0.25">
      <c r="A35" s="5">
        <v>34</v>
      </c>
      <c r="B35" s="13">
        <v>3</v>
      </c>
      <c r="C35" s="13">
        <v>5</v>
      </c>
      <c r="D35" s="13" t="s">
        <v>233</v>
      </c>
      <c r="E35" s="13" t="s">
        <v>126</v>
      </c>
      <c r="F35" s="27">
        <f>VLOOKUP(I35,'SESI LIST'!$B:$E,3,FALSE)</f>
        <v>9</v>
      </c>
      <c r="G35" s="13" t="str">
        <f>VLOOKUP(B35,PRODI!$A$1:$C$14,3,FALSE)</f>
        <v>D-IV Akuntansi (Reguler)</v>
      </c>
      <c r="H35" s="13" t="str">
        <f>VLOOKUP(C35,SEMESTER!$A:$D,4,FALSE)</f>
        <v>Semester VII</v>
      </c>
      <c r="I35" s="5" t="str">
        <f t="shared" si="2"/>
        <v>D-IV AKUNTANSI (REGULER) SEMESTER VII AUDIT SISTEM INFORMASI</v>
      </c>
      <c r="J35" s="5" t="str">
        <f t="shared" si="3"/>
        <v>09</v>
      </c>
    </row>
    <row r="36" spans="1:10" s="13" customFormat="1" x14ac:dyDescent="0.25">
      <c r="A36" s="5">
        <v>35</v>
      </c>
      <c r="B36" s="13">
        <v>3</v>
      </c>
      <c r="C36" s="13">
        <v>5</v>
      </c>
      <c r="D36" s="13" t="s">
        <v>129</v>
      </c>
      <c r="E36" s="13" t="s">
        <v>129</v>
      </c>
      <c r="F36" s="27">
        <f>VLOOKUP(I36,'SESI LIST'!$B:$E,3,FALSE)</f>
        <v>11</v>
      </c>
      <c r="G36" s="13" t="str">
        <f>VLOOKUP(B36,PRODI!$A$1:$C$14,3,FALSE)</f>
        <v>D-IV Akuntansi (Reguler)</v>
      </c>
      <c r="H36" s="13" t="str">
        <f>VLOOKUP(C36,SEMESTER!$A:$D,4,FALSE)</f>
        <v>Semester VII</v>
      </c>
      <c r="I36" s="5" t="str">
        <f t="shared" si="2"/>
        <v>D-IV AKUNTANSI (REGULER) SEMESTER VII KEPEMIMPINAN</v>
      </c>
      <c r="J36" s="5">
        <f t="shared" si="3"/>
        <v>11</v>
      </c>
    </row>
    <row r="37" spans="1:10" s="13" customFormat="1" x14ac:dyDescent="0.25">
      <c r="A37" s="5">
        <v>36</v>
      </c>
      <c r="B37" s="13">
        <v>3</v>
      </c>
      <c r="C37" s="13">
        <v>5</v>
      </c>
      <c r="D37" s="13" t="s">
        <v>236</v>
      </c>
      <c r="E37" s="13" t="s">
        <v>130</v>
      </c>
      <c r="F37" s="27">
        <f>VLOOKUP(I37,'SESI LIST'!$B:$E,3,FALSE)</f>
        <v>13</v>
      </c>
      <c r="G37" s="13" t="str">
        <f>VLOOKUP(B37,PRODI!$A$1:$C$14,3,FALSE)</f>
        <v>D-IV Akuntansi (Reguler)</v>
      </c>
      <c r="H37" s="13" t="str">
        <f>VLOOKUP(C37,SEMESTER!$A:$D,4,FALSE)</f>
        <v>Semester VII</v>
      </c>
      <c r="I37" s="5" t="str">
        <f t="shared" si="2"/>
        <v>D-IV AKUNTANSI (REGULER) SEMESTER VII MANAJEMEN STRATEJIK</v>
      </c>
      <c r="J37" s="5">
        <f t="shared" si="3"/>
        <v>13</v>
      </c>
    </row>
    <row r="38" spans="1:10" s="9" customFormat="1" x14ac:dyDescent="0.25">
      <c r="A38" s="5">
        <v>37</v>
      </c>
      <c r="B38" s="7">
        <v>4</v>
      </c>
      <c r="C38" s="7">
        <v>6</v>
      </c>
      <c r="D38" s="7" t="str">
        <f>VLOOKUP(E38,'MATKUL BASE'!$D:$E,2,FALSE)</f>
        <v>ManKeu</v>
      </c>
      <c r="E38" s="7" t="s">
        <v>77</v>
      </c>
      <c r="F38" s="28">
        <f>VLOOKUP(I38,'SESI LIST'!$B:$E,3,FALSE)</f>
        <v>2</v>
      </c>
      <c r="G38" s="7" t="str">
        <f>VLOOKUP(B38,PRODI!$A$1:$C$14,3,FALSE)</f>
        <v>D-IV Akuntansi Alih Program (Non Akt)</v>
      </c>
      <c r="H38" s="7" t="str">
        <f>VLOOKUP(C38,SEMESTER!$A:$D,4,FALSE)</f>
        <v>Semester VII</v>
      </c>
      <c r="I38" s="5" t="str">
        <f t="shared" si="2"/>
        <v>D-IV AKUNTANSI ALIH PROGRAM (NON AKT) SEMESTER VII MANAJEMEN KEUANGAN</v>
      </c>
      <c r="J38" s="5" t="str">
        <f t="shared" si="3"/>
        <v>02</v>
      </c>
    </row>
    <row r="39" spans="1:10" s="9" customFormat="1" x14ac:dyDescent="0.25">
      <c r="A39" s="5">
        <v>38</v>
      </c>
      <c r="B39" s="7">
        <v>4</v>
      </c>
      <c r="C39" s="7">
        <v>6</v>
      </c>
      <c r="D39" s="7" t="str">
        <f>VLOOKUP(E39,'MATKUL BASE'!$D:$E,2,FALSE)</f>
        <v>AKM I</v>
      </c>
      <c r="E39" s="7" t="s">
        <v>24</v>
      </c>
      <c r="F39" s="28">
        <f>VLOOKUP(I39,'SESI LIST'!$B:$E,3,FALSE)</f>
        <v>3</v>
      </c>
      <c r="G39" s="7" t="str">
        <f>VLOOKUP(B39,PRODI!$A$1:$C$14,3,FALSE)</f>
        <v>D-IV Akuntansi Alih Program (Non Akt)</v>
      </c>
      <c r="H39" s="7" t="str">
        <f>VLOOKUP(C39,SEMESTER!$A:$D,4,FALSE)</f>
        <v>Semester VII</v>
      </c>
      <c r="I39" s="5" t="str">
        <f t="shared" si="2"/>
        <v>D-IV AKUNTANSI ALIH PROGRAM (NON AKT) SEMESTER VII AKUNTANSI KEUANGAN MENENGAH I</v>
      </c>
      <c r="J39" s="5" t="str">
        <f t="shared" si="3"/>
        <v>03</v>
      </c>
    </row>
    <row r="40" spans="1:10" s="9" customFormat="1" x14ac:dyDescent="0.25">
      <c r="A40" s="5">
        <v>39</v>
      </c>
      <c r="B40" s="5">
        <v>4</v>
      </c>
      <c r="C40" s="5">
        <v>6</v>
      </c>
      <c r="D40" s="5" t="s">
        <v>228</v>
      </c>
      <c r="E40" s="6" t="s">
        <v>121</v>
      </c>
      <c r="F40" s="28">
        <f>VLOOKUP(I40,'SESI LIST'!$B:$E,3,FALSE)</f>
        <v>5</v>
      </c>
      <c r="G40" s="5" t="str">
        <f>VLOOKUP(B40,PRODI!$A$1:$C$14,3,FALSE)</f>
        <v>D-IV Akuntansi Alih Program (Non Akt)</v>
      </c>
      <c r="H40" s="5" t="str">
        <f>VLOOKUP(C40,SEMESTER!$A:$D,4,FALSE)</f>
        <v>Semester VII</v>
      </c>
      <c r="I40" s="5" t="str">
        <f t="shared" si="2"/>
        <v>D-IV AKUNTANSI ALIH PROGRAM (NON AKT) SEMESTER VII AKUNTANSI MANAJEMEN</v>
      </c>
      <c r="J40" s="5" t="str">
        <f t="shared" si="3"/>
        <v>05</v>
      </c>
    </row>
    <row r="41" spans="1:10" s="9" customFormat="1" x14ac:dyDescent="0.25">
      <c r="A41" s="5">
        <v>40</v>
      </c>
      <c r="B41" s="5">
        <v>4</v>
      </c>
      <c r="C41" s="5">
        <v>6</v>
      </c>
      <c r="D41" s="5" t="s">
        <v>229</v>
      </c>
      <c r="E41" s="6" t="s">
        <v>122</v>
      </c>
      <c r="F41" s="28">
        <f>VLOOKUP(I41,'SESI LIST'!$B:$E,3,FALSE)</f>
        <v>7</v>
      </c>
      <c r="G41" s="5" t="str">
        <f>VLOOKUP(B41,PRODI!$A$1:$C$14,3,FALSE)</f>
        <v>D-IV Akuntansi Alih Program (Non Akt)</v>
      </c>
      <c r="H41" s="5" t="str">
        <f>VLOOKUP(C41,SEMESTER!$A:$D,4,FALSE)</f>
        <v>Semester VII</v>
      </c>
      <c r="I41" s="5" t="str">
        <f t="shared" si="2"/>
        <v>D-IV AKUNTANSI ALIH PROGRAM (NON AKT) SEMESTER VII PERPAJAKAN KONTEMPORER</v>
      </c>
      <c r="J41" s="5" t="str">
        <f t="shared" si="3"/>
        <v>07</v>
      </c>
    </row>
    <row r="42" spans="1:10" s="9" customFormat="1" x14ac:dyDescent="0.25">
      <c r="A42" s="5">
        <v>41</v>
      </c>
      <c r="B42" s="7">
        <v>4</v>
      </c>
      <c r="C42" s="7">
        <v>6</v>
      </c>
      <c r="D42" s="7" t="str">
        <f>VLOOKUP(E42,'MATKUL BASE'!$D:$E,2,FALSE)</f>
        <v>Kepemimpinan</v>
      </c>
      <c r="E42" s="7" t="s">
        <v>129</v>
      </c>
      <c r="F42" s="28">
        <f>VLOOKUP(I42,'SESI LIST'!$B:$E,3,FALSE)</f>
        <v>11</v>
      </c>
      <c r="G42" s="7" t="str">
        <f>VLOOKUP(B42,PRODI!$A$1:$C$14,3,FALSE)</f>
        <v>D-IV Akuntansi Alih Program (Non Akt)</v>
      </c>
      <c r="H42" s="7" t="str">
        <f>VLOOKUP(C42,SEMESTER!$A:$D,4,FALSE)</f>
        <v>Semester VII</v>
      </c>
      <c r="I42" s="5" t="str">
        <f t="shared" si="2"/>
        <v>D-IV AKUNTANSI ALIH PROGRAM (NON AKT) SEMESTER VII KEPEMIMPINAN</v>
      </c>
      <c r="J42" s="5">
        <f t="shared" si="3"/>
        <v>11</v>
      </c>
    </row>
    <row r="43" spans="1:10" s="9" customFormat="1" x14ac:dyDescent="0.25">
      <c r="A43" s="5">
        <v>42</v>
      </c>
      <c r="B43" s="7">
        <v>4</v>
      </c>
      <c r="C43" s="7">
        <v>6</v>
      </c>
      <c r="D43" s="7" t="str">
        <f>VLOOKUP(E43,'MATKUL BASE'!$D:$E,2,FALSE)</f>
        <v>ManStrat</v>
      </c>
      <c r="E43" s="7" t="s">
        <v>130</v>
      </c>
      <c r="F43" s="28">
        <f>VLOOKUP(I43,'SESI LIST'!$B:$E,3,FALSE)</f>
        <v>13</v>
      </c>
      <c r="G43" s="7" t="str">
        <f>VLOOKUP(B43,PRODI!$A$1:$C$14,3,FALSE)</f>
        <v>D-IV Akuntansi Alih Program (Non Akt)</v>
      </c>
      <c r="H43" s="7" t="str">
        <f>VLOOKUP(C43,SEMESTER!$A:$D,4,FALSE)</f>
        <v>Semester VII</v>
      </c>
      <c r="I43" s="5" t="str">
        <f t="shared" si="2"/>
        <v>D-IV AKUNTANSI ALIH PROGRAM (NON AKT) SEMESTER VII MANAJEMEN STRATEJIK</v>
      </c>
      <c r="J43" s="5">
        <f t="shared" si="3"/>
        <v>13</v>
      </c>
    </row>
    <row r="44" spans="1:10" s="9" customFormat="1" x14ac:dyDescent="0.25">
      <c r="A44" s="5">
        <v>43</v>
      </c>
      <c r="B44" s="7">
        <v>4</v>
      </c>
      <c r="C44" s="7">
        <v>6</v>
      </c>
      <c r="D44" s="7" t="str">
        <f>VLOOKUP(E44,'MATKUL BASE'!$D:$E,2,FALSE)</f>
        <v>SIA</v>
      </c>
      <c r="E44" s="7" t="s">
        <v>29</v>
      </c>
      <c r="F44" s="28">
        <f>VLOOKUP(I44,'SESI LIST'!$B:$E,3,FALSE)</f>
        <v>15</v>
      </c>
      <c r="G44" s="7" t="str">
        <f>VLOOKUP(B44,PRODI!$A$1:$C$14,3,FALSE)</f>
        <v>D-IV Akuntansi Alih Program (Non Akt)</v>
      </c>
      <c r="H44" s="7" t="str">
        <f>VLOOKUP(C44,SEMESTER!$A:$D,4,FALSE)</f>
        <v>Semester VII</v>
      </c>
      <c r="I44" s="5" t="str">
        <f t="shared" si="2"/>
        <v>D-IV AKUNTANSI ALIH PROGRAM (NON AKT) SEMESTER VII SISTEM INFORMASI AKUNTANSI</v>
      </c>
      <c r="J44" s="5">
        <f t="shared" si="3"/>
        <v>15</v>
      </c>
    </row>
    <row r="45" spans="1:10" s="9" customFormat="1" x14ac:dyDescent="0.25">
      <c r="A45" s="5">
        <v>44</v>
      </c>
      <c r="B45" s="9">
        <v>4</v>
      </c>
      <c r="C45" s="9">
        <v>7</v>
      </c>
      <c r="D45" s="9" t="s">
        <v>230</v>
      </c>
      <c r="E45" s="9" t="s">
        <v>123</v>
      </c>
      <c r="F45" s="26">
        <f>VLOOKUP(I45,'SESI LIST'!$B:$E,3,FALSE)</f>
        <v>1</v>
      </c>
      <c r="G45" s="9" t="str">
        <f>VLOOKUP(B45,PRODI!$A$1:$C$14,3,FALSE)</f>
        <v>D-IV Akuntansi Alih Program (Non Akt)</v>
      </c>
      <c r="H45" s="9" t="str">
        <f>VLOOKUP(C45,SEMESTER!$A:$D,4,FALSE)</f>
        <v>Semester IX</v>
      </c>
      <c r="I45" s="5" t="str">
        <f t="shared" si="2"/>
        <v>D-IV AKUNTANSI ALIH PROGRAM (NON AKT) SEMESTER IX AKUNTANSI KEUANGAN KONTEMPORER</v>
      </c>
      <c r="J45" s="5" t="str">
        <f t="shared" si="3"/>
        <v>01</v>
      </c>
    </row>
    <row r="46" spans="1:10" s="13" customFormat="1" x14ac:dyDescent="0.25">
      <c r="A46" s="5">
        <v>45</v>
      </c>
      <c r="B46" s="9">
        <v>4</v>
      </c>
      <c r="C46" s="9">
        <v>7</v>
      </c>
      <c r="D46" s="9" t="s">
        <v>235</v>
      </c>
      <c r="E46" s="9" t="s">
        <v>128</v>
      </c>
      <c r="F46" s="26">
        <f>VLOOKUP(I46,'SESI LIST'!$B:$E,3,FALSE)</f>
        <v>3</v>
      </c>
      <c r="G46" s="9" t="str">
        <f>VLOOKUP(B46,PRODI!$A$1:$C$14,3,FALSE)</f>
        <v>D-IV Akuntansi Alih Program (Non Akt)</v>
      </c>
      <c r="H46" s="9" t="str">
        <f>VLOOKUP(C46,SEMESTER!$A:$D,4,FALSE)</f>
        <v>Semester IX</v>
      </c>
      <c r="I46" s="5" t="str">
        <f t="shared" si="2"/>
        <v>D-IV AKUNTANSI ALIH PROGRAM (NON AKT) SEMESTER IX TEORI AKUNTANSI</v>
      </c>
      <c r="J46" s="5" t="str">
        <f t="shared" si="3"/>
        <v>03</v>
      </c>
    </row>
    <row r="47" spans="1:10" s="13" customFormat="1" x14ac:dyDescent="0.25">
      <c r="A47" s="5">
        <v>46</v>
      </c>
      <c r="B47" s="9">
        <v>4</v>
      </c>
      <c r="C47" s="9">
        <v>7</v>
      </c>
      <c r="D47" s="9" t="s">
        <v>234</v>
      </c>
      <c r="E47" s="9" t="s">
        <v>127</v>
      </c>
      <c r="F47" s="26">
        <f>VLOOKUP(I47,'SESI LIST'!$B:$E,3,FALSE)</f>
        <v>5</v>
      </c>
      <c r="G47" s="9" t="str">
        <f>VLOOKUP(B47,PRODI!$A$1:$C$14,3,FALSE)</f>
        <v>D-IV Akuntansi Alih Program (Non Akt)</v>
      </c>
      <c r="H47" s="9" t="str">
        <f>VLOOKUP(C47,SEMESTER!$A:$D,4,FALSE)</f>
        <v>Semester IX</v>
      </c>
      <c r="I47" s="5" t="str">
        <f t="shared" si="2"/>
        <v>D-IV AKUNTANSI ALIH PROGRAM (NON AKT) SEMESTER IX SISTEM PENGENDALIAN MANAJEMEN</v>
      </c>
      <c r="J47" s="5" t="str">
        <f t="shared" si="3"/>
        <v>05</v>
      </c>
    </row>
    <row r="48" spans="1:10" s="13" customFormat="1" x14ac:dyDescent="0.25">
      <c r="A48" s="5">
        <v>47</v>
      </c>
      <c r="B48" s="9">
        <v>4</v>
      </c>
      <c r="C48" s="9">
        <v>7</v>
      </c>
      <c r="D48" s="9" t="s">
        <v>232</v>
      </c>
      <c r="E48" s="9" t="s">
        <v>125</v>
      </c>
      <c r="F48" s="26">
        <f>VLOOKUP(I48,'SESI LIST'!$B:$E,3,FALSE)</f>
        <v>7</v>
      </c>
      <c r="G48" s="9" t="str">
        <f>VLOOKUP(B48,PRODI!$A$1:$C$14,3,FALSE)</f>
        <v>D-IV Akuntansi Alih Program (Non Akt)</v>
      </c>
      <c r="H48" s="9" t="str">
        <f>VLOOKUP(C48,SEMESTER!$A:$D,4,FALSE)</f>
        <v>Semester IX</v>
      </c>
      <c r="I48" s="5" t="str">
        <f t="shared" si="2"/>
        <v>D-IV AKUNTANSI ALIH PROGRAM (NON AKT) SEMESTER IX AUDIT SEKTOR PUBLIK</v>
      </c>
      <c r="J48" s="5" t="str">
        <f t="shared" si="3"/>
        <v>07</v>
      </c>
    </row>
    <row r="49" spans="1:10" s="13" customFormat="1" x14ac:dyDescent="0.25">
      <c r="A49" s="5">
        <v>48</v>
      </c>
      <c r="B49" s="9">
        <v>4</v>
      </c>
      <c r="C49" s="9">
        <v>7</v>
      </c>
      <c r="D49" s="9" t="s">
        <v>233</v>
      </c>
      <c r="E49" s="9" t="s">
        <v>126</v>
      </c>
      <c r="F49" s="26">
        <f>VLOOKUP(I49,'SESI LIST'!$B:$E,3,FALSE)</f>
        <v>9</v>
      </c>
      <c r="G49" s="9" t="str">
        <f>VLOOKUP(B49,PRODI!$A$1:$C$14,3,FALSE)</f>
        <v>D-IV Akuntansi Alih Program (Non Akt)</v>
      </c>
      <c r="H49" s="9" t="str">
        <f>VLOOKUP(C49,SEMESTER!$A:$D,4,FALSE)</f>
        <v>Semester IX</v>
      </c>
      <c r="I49" s="5" t="str">
        <f t="shared" si="2"/>
        <v>D-IV AKUNTANSI ALIH PROGRAM (NON AKT) SEMESTER IX AUDIT SISTEM INFORMASI</v>
      </c>
      <c r="J49" s="5" t="str">
        <f t="shared" si="3"/>
        <v>09</v>
      </c>
    </row>
    <row r="50" spans="1:10" s="13" customFormat="1" x14ac:dyDescent="0.25">
      <c r="A50" s="5">
        <v>49</v>
      </c>
      <c r="B50" s="9">
        <v>4</v>
      </c>
      <c r="C50" s="9">
        <v>7</v>
      </c>
      <c r="D50" s="9" t="s">
        <v>151</v>
      </c>
      <c r="E50" s="9" t="s">
        <v>40</v>
      </c>
      <c r="F50" s="26">
        <f>VLOOKUP(I50,'SESI LIST'!$B:$E,3,FALSE)</f>
        <v>11</v>
      </c>
      <c r="G50" s="9" t="str">
        <f>VLOOKUP(B50,PRODI!$A$1:$C$14,3,FALSE)</f>
        <v>D-IV Akuntansi Alih Program (Non Akt)</v>
      </c>
      <c r="H50" s="9" t="str">
        <f>VLOOKUP(C50,SEMESTER!$A:$D,4,FALSE)</f>
        <v>Semester IX</v>
      </c>
      <c r="I50" s="5" t="str">
        <f t="shared" si="2"/>
        <v>D-IV AKUNTANSI ALIH PROGRAM (NON AKT) SEMESTER IX SISTEM INFORMASI AKUNTANSI PEMERINTAH</v>
      </c>
      <c r="J50" s="5">
        <f t="shared" si="3"/>
        <v>11</v>
      </c>
    </row>
    <row r="51" spans="1:10" s="13" customFormat="1" x14ac:dyDescent="0.25">
      <c r="A51" s="5">
        <v>50</v>
      </c>
      <c r="B51" s="9">
        <v>4</v>
      </c>
      <c r="C51" s="9">
        <v>7</v>
      </c>
      <c r="D51" s="9" t="s">
        <v>231</v>
      </c>
      <c r="E51" s="9" t="s">
        <v>124</v>
      </c>
      <c r="F51" s="26">
        <f>VLOOKUP(I51,'SESI LIST'!$B:$E,3,FALSE)</f>
        <v>13</v>
      </c>
      <c r="G51" s="9" t="str">
        <f>VLOOKUP(B51,PRODI!$A$1:$C$14,3,FALSE)</f>
        <v>D-IV Akuntansi Alih Program (Non Akt)</v>
      </c>
      <c r="H51" s="9" t="str">
        <f>VLOOKUP(C51,SEMESTER!$A:$D,4,FALSE)</f>
        <v>Semester IX</v>
      </c>
      <c r="I51" s="5" t="str">
        <f t="shared" si="2"/>
        <v>D-IV AKUNTANSI ALIH PROGRAM (NON AKT) SEMESTER IX AUDIT FORENSIK DAN INVESTIGASI</v>
      </c>
      <c r="J51" s="5">
        <f t="shared" si="3"/>
        <v>13</v>
      </c>
    </row>
    <row r="52" spans="1:10" s="13" customFormat="1" x14ac:dyDescent="0.25">
      <c r="A52" s="5">
        <v>51</v>
      </c>
      <c r="B52" s="13">
        <v>5</v>
      </c>
      <c r="C52" s="13">
        <v>8</v>
      </c>
      <c r="D52" s="13" t="s">
        <v>205</v>
      </c>
      <c r="E52" s="14" t="s">
        <v>96</v>
      </c>
      <c r="F52" s="27">
        <f>VLOOKUP(I52,'SESI LIST'!$B:$E,3,FALSE)</f>
        <v>2</v>
      </c>
      <c r="G52" s="13" t="str">
        <f>VLOOKUP(B52,PRODI!$A$1:$C$14,3,FALSE)</f>
        <v>D-III Pajak</v>
      </c>
      <c r="H52" s="13" t="str">
        <f>VLOOKUP(C52,SEMESTER!$A:$D,4,FALSE)</f>
        <v>Semester I</v>
      </c>
      <c r="I52" s="5" t="str">
        <f t="shared" si="2"/>
        <v>D-III PAJAK SEMESTER I PENGANTAR PENGELOLAAN KEUANGAN NEGARA I</v>
      </c>
      <c r="J52" s="5" t="str">
        <f t="shared" si="3"/>
        <v>02</v>
      </c>
    </row>
    <row r="53" spans="1:10" s="13" customFormat="1" x14ac:dyDescent="0.25">
      <c r="A53" s="5">
        <v>52</v>
      </c>
      <c r="B53" s="13">
        <v>5</v>
      </c>
      <c r="C53" s="13">
        <v>8</v>
      </c>
      <c r="D53" s="13" t="s">
        <v>202</v>
      </c>
      <c r="E53" s="14" t="s">
        <v>93</v>
      </c>
      <c r="F53" s="27">
        <f>VLOOKUP(I53,'SESI LIST'!$B:$E,3,FALSE)</f>
        <v>4</v>
      </c>
      <c r="G53" s="13" t="str">
        <f>VLOOKUP(B53,PRODI!$A$1:$C$14,3,FALSE)</f>
        <v>D-III Pajak</v>
      </c>
      <c r="H53" s="13" t="str">
        <f>VLOOKUP(C53,SEMESTER!$A:$D,4,FALSE)</f>
        <v>Semester I</v>
      </c>
      <c r="I53" s="5" t="str">
        <f t="shared" si="2"/>
        <v>D-III PAJAK SEMESTER I BAHASA INGGRIS</v>
      </c>
      <c r="J53" s="5" t="str">
        <f t="shared" si="3"/>
        <v>04</v>
      </c>
    </row>
    <row r="54" spans="1:10" s="5" customFormat="1" x14ac:dyDescent="0.25">
      <c r="A54" s="5">
        <v>53</v>
      </c>
      <c r="B54" s="15">
        <v>5</v>
      </c>
      <c r="C54" s="15">
        <v>8</v>
      </c>
      <c r="D54" s="15" t="str">
        <f>VLOOKUP(E54,'MATKUL BASE'!$D:$E,2,FALSE)</f>
        <v>Pancasila</v>
      </c>
      <c r="E54" s="15" t="s">
        <v>103</v>
      </c>
      <c r="F54" s="27">
        <f>VLOOKUP(I54,'SESI LIST'!$B:$E,3,FALSE)</f>
        <v>6</v>
      </c>
      <c r="G54" s="15" t="str">
        <f>VLOOKUP(B54,PRODI!$A$1:$C$14,3,FALSE)</f>
        <v>D-III Pajak</v>
      </c>
      <c r="H54" s="15" t="str">
        <f>VLOOKUP(C54,SEMESTER!$A:$D,4,FALSE)</f>
        <v>Semester I</v>
      </c>
      <c r="I54" s="5" t="str">
        <f t="shared" si="2"/>
        <v>D-III PAJAK SEMESTER I PANCASILA</v>
      </c>
      <c r="J54" s="5" t="str">
        <f t="shared" si="3"/>
        <v>06</v>
      </c>
    </row>
    <row r="55" spans="1:10" s="5" customFormat="1" x14ac:dyDescent="0.25">
      <c r="A55" s="5">
        <v>54</v>
      </c>
      <c r="B55" s="13">
        <v>5</v>
      </c>
      <c r="C55" s="13">
        <v>8</v>
      </c>
      <c r="D55" s="13" t="s">
        <v>203</v>
      </c>
      <c r="E55" s="14" t="s">
        <v>94</v>
      </c>
      <c r="F55" s="27">
        <f>VLOOKUP(I55,'SESI LIST'!$B:$E,3,FALSE)</f>
        <v>8</v>
      </c>
      <c r="G55" s="13" t="str">
        <f>VLOOKUP(B55,PRODI!$A$1:$C$14,3,FALSE)</f>
        <v>D-III Pajak</v>
      </c>
      <c r="H55" s="13" t="str">
        <f>VLOOKUP(C55,SEMESTER!$A:$D,4,FALSE)</f>
        <v>Semester I</v>
      </c>
      <c r="I55" s="5" t="str">
        <f t="shared" si="2"/>
        <v>D-III PAJAK SEMESTER I PENGANTAR ILMU EKONOMI</v>
      </c>
      <c r="J55" s="5" t="str">
        <f t="shared" si="3"/>
        <v>08</v>
      </c>
    </row>
    <row r="56" spans="1:10" s="5" customFormat="1" x14ac:dyDescent="0.25">
      <c r="A56" s="5">
        <v>55</v>
      </c>
      <c r="B56" s="13">
        <v>5</v>
      </c>
      <c r="C56" s="13">
        <v>8</v>
      </c>
      <c r="D56" s="13" t="s">
        <v>92</v>
      </c>
      <c r="E56" s="14" t="s">
        <v>92</v>
      </c>
      <c r="F56" s="27">
        <f>VLOOKUP(I56,'SESI LIST'!$B:$E,3,FALSE)</f>
        <v>10</v>
      </c>
      <c r="G56" s="13" t="str">
        <f>VLOOKUP(B56,PRODI!$A$1:$C$14,3,FALSE)</f>
        <v>D-III Pajak</v>
      </c>
      <c r="H56" s="13" t="str">
        <f>VLOOKUP(C56,SEMESTER!$A:$D,4,FALSE)</f>
        <v>Semester I</v>
      </c>
      <c r="I56" s="5" t="str">
        <f t="shared" si="2"/>
        <v>D-III PAJAK SEMESTER I AGAMA</v>
      </c>
      <c r="J56" s="5">
        <f t="shared" si="3"/>
        <v>10</v>
      </c>
    </row>
    <row r="57" spans="1:10" s="5" customFormat="1" x14ac:dyDescent="0.25">
      <c r="A57" s="5">
        <v>56</v>
      </c>
      <c r="B57" s="13">
        <v>5</v>
      </c>
      <c r="C57" s="13">
        <v>8</v>
      </c>
      <c r="D57" s="13" t="s">
        <v>133</v>
      </c>
      <c r="E57" s="14" t="s">
        <v>21</v>
      </c>
      <c r="F57" s="27">
        <f>VLOOKUP(I57,'SESI LIST'!$B:$E,3,FALSE)</f>
        <v>12</v>
      </c>
      <c r="G57" s="13" t="str">
        <f>VLOOKUP(B57,PRODI!$A$1:$C$14,3,FALSE)</f>
        <v>D-III Pajak</v>
      </c>
      <c r="H57" s="13" t="str">
        <f>VLOOKUP(C57,SEMESTER!$A:$D,4,FALSE)</f>
        <v>Semester I</v>
      </c>
      <c r="I57" s="5" t="str">
        <f t="shared" si="2"/>
        <v>D-III PAJAK SEMESTER I PENGANTAR AKUNTANSI I</v>
      </c>
      <c r="J57" s="5">
        <f t="shared" si="3"/>
        <v>12</v>
      </c>
    </row>
    <row r="58" spans="1:10" s="5" customFormat="1" x14ac:dyDescent="0.25">
      <c r="A58" s="5">
        <v>57</v>
      </c>
      <c r="B58" s="13">
        <v>5</v>
      </c>
      <c r="C58" s="13">
        <v>8</v>
      </c>
      <c r="D58" s="13" t="s">
        <v>204</v>
      </c>
      <c r="E58" s="14" t="s">
        <v>95</v>
      </c>
      <c r="F58" s="27">
        <f>VLOOKUP(I58,'SESI LIST'!$B:$E,3,FALSE)</f>
        <v>14</v>
      </c>
      <c r="G58" s="13" t="str">
        <f>VLOOKUP(B58,PRODI!$A$1:$C$14,3,FALSE)</f>
        <v>D-III Pajak</v>
      </c>
      <c r="H58" s="13" t="str">
        <f>VLOOKUP(C58,SEMESTER!$A:$D,4,FALSE)</f>
        <v>Semester I</v>
      </c>
      <c r="I58" s="5" t="str">
        <f t="shared" si="2"/>
        <v>D-III PAJAK SEMESTER I PENGANTAR ILMU HUKUM</v>
      </c>
      <c r="J58" s="5">
        <f t="shared" si="3"/>
        <v>14</v>
      </c>
    </row>
    <row r="59" spans="1:10" s="5" customFormat="1" x14ac:dyDescent="0.25">
      <c r="A59" s="5">
        <v>58</v>
      </c>
      <c r="B59" s="15">
        <v>5</v>
      </c>
      <c r="C59" s="15">
        <v>8</v>
      </c>
      <c r="D59" s="15" t="str">
        <f>VLOOKUP(E59,'MATKUL BASE'!$D:$E,2,FALSE)</f>
        <v>Etika</v>
      </c>
      <c r="E59" s="15" t="s">
        <v>102</v>
      </c>
      <c r="F59" s="27">
        <f>VLOOKUP(I59,'SESI LIST'!$B:$E,3,FALSE)</f>
        <v>16</v>
      </c>
      <c r="G59" s="15" t="str">
        <f>VLOOKUP(B59,PRODI!$A$1:$C$14,3,FALSE)</f>
        <v>D-III Pajak</v>
      </c>
      <c r="H59" s="15" t="str">
        <f>VLOOKUP(C59,SEMESTER!$A:$D,4,FALSE)</f>
        <v>Semester I</v>
      </c>
      <c r="I59" s="5" t="str">
        <f t="shared" si="2"/>
        <v>D-III PAJAK SEMESTER I ETIKA DAN ANTI KORUPSI</v>
      </c>
      <c r="J59" s="5">
        <f t="shared" si="3"/>
        <v>16</v>
      </c>
    </row>
    <row r="60" spans="1:10" s="5" customFormat="1" x14ac:dyDescent="0.25">
      <c r="A60" s="5">
        <v>59</v>
      </c>
      <c r="B60" s="9">
        <v>5</v>
      </c>
      <c r="C60" s="9">
        <v>9</v>
      </c>
      <c r="D60" s="9" t="s">
        <v>139</v>
      </c>
      <c r="E60" s="9" t="s">
        <v>27</v>
      </c>
      <c r="F60" s="26">
        <f>VLOOKUP(I60,'SESI LIST'!$B:$E,3,FALSE)</f>
        <v>2</v>
      </c>
      <c r="G60" s="9" t="str">
        <f>VLOOKUP(B60,PRODI!$A$1:$C$14,3,FALSE)</f>
        <v>D-III Pajak</v>
      </c>
      <c r="H60" s="9" t="str">
        <f>VLOOKUP(C60,SEMESTER!$A:$D,4,FALSE)</f>
        <v>Semester III</v>
      </c>
      <c r="I60" s="5" t="str">
        <f t="shared" si="2"/>
        <v>D-III PAJAK SEMESTER III KEUANGAN PUBLIK</v>
      </c>
      <c r="J60" s="5" t="str">
        <f t="shared" si="3"/>
        <v>02</v>
      </c>
    </row>
    <row r="61" spans="1:10" s="9" customFormat="1" x14ac:dyDescent="0.25">
      <c r="A61" s="5">
        <v>60</v>
      </c>
      <c r="B61" s="9">
        <v>5</v>
      </c>
      <c r="C61" s="9">
        <v>9</v>
      </c>
      <c r="D61" s="9" t="s">
        <v>136</v>
      </c>
      <c r="E61" s="9" t="s">
        <v>24</v>
      </c>
      <c r="F61" s="26">
        <f>VLOOKUP(I61,'SESI LIST'!$B:$E,3,FALSE)</f>
        <v>4</v>
      </c>
      <c r="G61" s="9" t="str">
        <f>VLOOKUP(B61,PRODI!$A$1:$C$14,3,FALSE)</f>
        <v>D-III Pajak</v>
      </c>
      <c r="H61" s="9" t="str">
        <f>VLOOKUP(C61,SEMESTER!$A:$D,4,FALSE)</f>
        <v>Semester III</v>
      </c>
      <c r="I61" s="5" t="str">
        <f t="shared" si="2"/>
        <v>D-III PAJAK SEMESTER III AKUNTANSI KEUANGAN MENENGAH I</v>
      </c>
      <c r="J61" s="5" t="str">
        <f t="shared" si="3"/>
        <v>04</v>
      </c>
    </row>
    <row r="62" spans="1:10" s="9" customFormat="1" x14ac:dyDescent="0.25">
      <c r="A62" s="5">
        <v>61</v>
      </c>
      <c r="B62" s="9">
        <v>5</v>
      </c>
      <c r="C62" s="9">
        <v>9</v>
      </c>
      <c r="D62" s="9" t="s">
        <v>206</v>
      </c>
      <c r="E62" s="9" t="s">
        <v>97</v>
      </c>
      <c r="F62" s="26">
        <f>VLOOKUP(I62,'SESI LIST'!$B:$E,3,FALSE)</f>
        <v>6</v>
      </c>
      <c r="G62" s="9" t="str">
        <f>VLOOKUP(B62,PRODI!$A$1:$C$14,3,FALSE)</f>
        <v>D-III Pajak</v>
      </c>
      <c r="H62" s="9" t="str">
        <f>VLOOKUP(C62,SEMESTER!$A:$D,4,FALSE)</f>
        <v>Semester III</v>
      </c>
      <c r="I62" s="5" t="str">
        <f t="shared" si="2"/>
        <v>D-III PAJAK SEMESTER III KETENTUAN UMUM PERPAJAKAN</v>
      </c>
      <c r="J62" s="5" t="str">
        <f t="shared" si="3"/>
        <v>06</v>
      </c>
    </row>
    <row r="63" spans="1:10" s="9" customFormat="1" x14ac:dyDescent="0.25">
      <c r="A63" s="5">
        <v>62</v>
      </c>
      <c r="B63" s="9">
        <v>5</v>
      </c>
      <c r="C63" s="9">
        <v>9</v>
      </c>
      <c r="D63" s="9" t="s">
        <v>207</v>
      </c>
      <c r="E63" s="9" t="s">
        <v>98</v>
      </c>
      <c r="F63" s="26">
        <f>VLOOKUP(I63,'SESI LIST'!$B:$E,3,FALSE)</f>
        <v>8</v>
      </c>
      <c r="G63" s="9" t="str">
        <f>VLOOKUP(B63,PRODI!$A$1:$C$14,3,FALSE)</f>
        <v>D-III Pajak</v>
      </c>
      <c r="H63" s="9" t="str">
        <f>VLOOKUP(C63,SEMESTER!$A:$D,4,FALSE)</f>
        <v>Semester III</v>
      </c>
      <c r="I63" s="5" t="str">
        <f t="shared" si="2"/>
        <v>D-III PAJAK SEMESTER III PAJAK BUMI DAN BANGUNAN</v>
      </c>
      <c r="J63" s="5" t="str">
        <f t="shared" si="3"/>
        <v>08</v>
      </c>
    </row>
    <row r="64" spans="1:10" s="9" customFormat="1" x14ac:dyDescent="0.25">
      <c r="A64" s="5">
        <v>63</v>
      </c>
      <c r="B64" s="9">
        <v>5</v>
      </c>
      <c r="C64" s="9">
        <v>9</v>
      </c>
      <c r="D64" s="9" t="s">
        <v>157</v>
      </c>
      <c r="E64" s="9" t="s">
        <v>46</v>
      </c>
      <c r="F64" s="26">
        <f>VLOOKUP(I64,'SESI LIST'!$B:$E,3,FALSE)</f>
        <v>10</v>
      </c>
      <c r="G64" s="9" t="str">
        <f>VLOOKUP(B64,PRODI!$A$1:$C$14,3,FALSE)</f>
        <v>D-III Pajak</v>
      </c>
      <c r="H64" s="9" t="str">
        <f>VLOOKUP(C64,SEMESTER!$A:$D,4,FALSE)</f>
        <v>Semester III</v>
      </c>
      <c r="I64" s="5" t="str">
        <f t="shared" si="2"/>
        <v>D-III PAJAK SEMESTER III AKUNTANSI BIAYA</v>
      </c>
      <c r="J64" s="5">
        <f t="shared" si="3"/>
        <v>10</v>
      </c>
    </row>
    <row r="65" spans="1:10" s="9" customFormat="1" x14ac:dyDescent="0.25">
      <c r="A65" s="5">
        <v>64</v>
      </c>
      <c r="B65" s="9">
        <v>5</v>
      </c>
      <c r="C65" s="9">
        <v>9</v>
      </c>
      <c r="D65" s="9" t="s">
        <v>210</v>
      </c>
      <c r="E65" s="9" t="s">
        <v>101</v>
      </c>
      <c r="F65" s="26">
        <f>VLOOKUP(I65,'SESI LIST'!$B:$E,3,FALSE)</f>
        <v>12</v>
      </c>
      <c r="G65" s="9" t="str">
        <f>VLOOKUP(B65,PRODI!$A$1:$C$14,3,FALSE)</f>
        <v>D-III Pajak</v>
      </c>
      <c r="H65" s="9" t="str">
        <f>VLOOKUP(C65,SEMESTER!$A:$D,4,FALSE)</f>
        <v>Semester III</v>
      </c>
      <c r="I65" s="5" t="str">
        <f t="shared" si="2"/>
        <v>D-III PAJAK SEMESTER III PENGANTAR HUKUM PAJAK</v>
      </c>
      <c r="J65" s="5">
        <f t="shared" si="3"/>
        <v>12</v>
      </c>
    </row>
    <row r="66" spans="1:10" s="9" customFormat="1" x14ac:dyDescent="0.25">
      <c r="A66" s="5">
        <v>65</v>
      </c>
      <c r="B66" s="9">
        <v>5</v>
      </c>
      <c r="C66" s="9">
        <v>9</v>
      </c>
      <c r="D66" s="9" t="str">
        <f>VLOOKUP(E66,'MATKUL BASE'!$D:$E,2,FALSE)</f>
        <v>pph</v>
      </c>
      <c r="E66" s="9" t="s">
        <v>99</v>
      </c>
      <c r="F66" s="26">
        <f>VLOOKUP(I66,'SESI LIST'!$B:$E,3,FALSE)</f>
        <v>14</v>
      </c>
      <c r="G66" s="9" t="str">
        <f>VLOOKUP(B66,PRODI!$A$1:$C$14,3,FALSE)</f>
        <v>D-III Pajak</v>
      </c>
      <c r="H66" s="9" t="str">
        <f>VLOOKUP(C66,SEMESTER!$A:$D,4,FALSE)</f>
        <v>Semester III</v>
      </c>
      <c r="I66" s="5" t="str">
        <f t="shared" ref="I66:I97" si="4">UPPER(G66)&amp;" "&amp;UPPER(H66)&amp;" "&amp;UPPER(E66)</f>
        <v>D-III PAJAK SEMESTER III PAJAK PENGHASILAN</v>
      </c>
      <c r="J66" s="5">
        <f t="shared" ref="J66:J97" si="5">IF(F66&lt;10,"0"&amp;F66,F66)</f>
        <v>14</v>
      </c>
    </row>
    <row r="67" spans="1:10" s="9" customFormat="1" x14ac:dyDescent="0.25">
      <c r="A67" s="5">
        <v>66</v>
      </c>
      <c r="B67" s="9">
        <v>5</v>
      </c>
      <c r="C67" s="9">
        <v>9</v>
      </c>
      <c r="D67" s="9" t="s">
        <v>209</v>
      </c>
      <c r="E67" s="9" t="s">
        <v>100</v>
      </c>
      <c r="F67" s="26">
        <f>VLOOKUP(I67,'SESI LIST'!$B:$E,3,FALSE)</f>
        <v>16</v>
      </c>
      <c r="G67" s="9" t="str">
        <f>VLOOKUP(B67,PRODI!$A$1:$C$14,3,FALSE)</f>
        <v>D-III Pajak</v>
      </c>
      <c r="H67" s="9" t="str">
        <f>VLOOKUP(C67,SEMESTER!$A:$D,4,FALSE)</f>
        <v>Semester III</v>
      </c>
      <c r="I67" s="5" t="str">
        <f t="shared" si="4"/>
        <v>D-III PAJAK SEMESTER III PAJAK PERTAMBAHAN NILAI</v>
      </c>
      <c r="J67" s="5">
        <f t="shared" si="5"/>
        <v>16</v>
      </c>
    </row>
    <row r="68" spans="1:10" s="9" customFormat="1" x14ac:dyDescent="0.25">
      <c r="A68" s="5">
        <v>67</v>
      </c>
      <c r="B68" s="5">
        <v>5</v>
      </c>
      <c r="C68" s="5">
        <v>10</v>
      </c>
      <c r="D68" s="5" t="s">
        <v>149</v>
      </c>
      <c r="E68" s="5" t="s">
        <v>38</v>
      </c>
      <c r="F68" s="28">
        <f>VLOOKUP(I68,'SESI LIST'!$B:$E,3,FALSE)</f>
        <v>2</v>
      </c>
      <c r="G68" s="5" t="str">
        <f>VLOOKUP(B68,PRODI!$A$1:$C$14,3,FALSE)</f>
        <v>D-III Pajak</v>
      </c>
      <c r="H68" s="5" t="str">
        <f>VLOOKUP(C68,SEMESTER!$A:$D,4,FALSE)</f>
        <v>Semester V</v>
      </c>
      <c r="I68" s="5" t="str">
        <f t="shared" si="4"/>
        <v>D-III PAJAK SEMESTER V BAHASA INDONESIA</v>
      </c>
      <c r="J68" s="5" t="str">
        <f t="shared" si="5"/>
        <v>02</v>
      </c>
    </row>
    <row r="69" spans="1:10" s="9" customFormat="1" x14ac:dyDescent="0.25">
      <c r="A69" s="5">
        <v>68</v>
      </c>
      <c r="B69" s="5">
        <v>5</v>
      </c>
      <c r="C69" s="5">
        <v>10</v>
      </c>
      <c r="D69" s="5" t="s">
        <v>197</v>
      </c>
      <c r="E69" s="5" t="s">
        <v>87</v>
      </c>
      <c r="F69" s="28">
        <f>VLOOKUP(I69,'SESI LIST'!$B:$E,3,FALSE)</f>
        <v>4</v>
      </c>
      <c r="G69" s="5" t="str">
        <f>VLOOKUP(B69,PRODI!$A$1:$C$14,3,FALSE)</f>
        <v>D-III Pajak</v>
      </c>
      <c r="H69" s="5" t="str">
        <f>VLOOKUP(C69,SEMESTER!$A:$D,4,FALSE)</f>
        <v>Semester V</v>
      </c>
      <c r="I69" s="5" t="str">
        <f t="shared" si="4"/>
        <v>D-III PAJAK SEMESTER V AKUNTANSI KEUANGAN LANJUTAN</v>
      </c>
      <c r="J69" s="5" t="str">
        <f t="shared" si="5"/>
        <v>04</v>
      </c>
    </row>
    <row r="70" spans="1:10" s="13" customFormat="1" x14ac:dyDescent="0.25">
      <c r="A70" s="5">
        <v>69</v>
      </c>
      <c r="B70" s="5">
        <v>5</v>
      </c>
      <c r="C70" s="5">
        <v>10</v>
      </c>
      <c r="D70" s="5" t="s">
        <v>103</v>
      </c>
      <c r="E70" s="5" t="s">
        <v>103</v>
      </c>
      <c r="F70" s="28">
        <f>VLOOKUP(I70,'SESI LIST'!$B:$E,3,FALSE)</f>
        <v>6</v>
      </c>
      <c r="G70" s="5" t="str">
        <f>VLOOKUP(B70,PRODI!$A$1:$C$14,3,FALSE)</f>
        <v>D-III Pajak</v>
      </c>
      <c r="H70" s="5" t="str">
        <f>VLOOKUP(C70,SEMESTER!$A:$D,4,FALSE)</f>
        <v>Semester V</v>
      </c>
      <c r="I70" s="5" t="str">
        <f t="shared" si="4"/>
        <v>D-III PAJAK SEMESTER V PANCASILA</v>
      </c>
      <c r="J70" s="5" t="str">
        <f t="shared" si="5"/>
        <v>06</v>
      </c>
    </row>
    <row r="71" spans="1:10" s="13" customFormat="1" x14ac:dyDescent="0.25">
      <c r="A71" s="5">
        <v>70</v>
      </c>
      <c r="B71" s="5">
        <v>5</v>
      </c>
      <c r="C71" s="5">
        <v>10</v>
      </c>
      <c r="D71" s="5" t="s">
        <v>198</v>
      </c>
      <c r="E71" s="5" t="s">
        <v>88</v>
      </c>
      <c r="F71" s="28">
        <f>VLOOKUP(I71,'SESI LIST'!$B:$E,3,FALSE)</f>
        <v>8</v>
      </c>
      <c r="G71" s="5" t="str">
        <f>VLOOKUP(B71,PRODI!$A$1:$C$14,3,FALSE)</f>
        <v>D-III Pajak</v>
      </c>
      <c r="H71" s="5" t="str">
        <f>VLOOKUP(C71,SEMESTER!$A:$D,4,FALSE)</f>
        <v>Semester V</v>
      </c>
      <c r="I71" s="5" t="str">
        <f t="shared" si="4"/>
        <v>D-III PAJAK SEMESTER V AKUNTANSI PERPAJAKAN</v>
      </c>
      <c r="J71" s="5" t="str">
        <f t="shared" si="5"/>
        <v>08</v>
      </c>
    </row>
    <row r="72" spans="1:10" s="13" customFormat="1" x14ac:dyDescent="0.25">
      <c r="A72" s="5">
        <v>71</v>
      </c>
      <c r="B72" s="5">
        <v>5</v>
      </c>
      <c r="C72" s="5">
        <v>10</v>
      </c>
      <c r="D72" s="5" t="s">
        <v>200</v>
      </c>
      <c r="E72" s="5" t="s">
        <v>90</v>
      </c>
      <c r="F72" s="28">
        <f>VLOOKUP(I72,'SESI LIST'!$B:$E,3,FALSE)</f>
        <v>10</v>
      </c>
      <c r="G72" s="5" t="str">
        <f>VLOOKUP(B72,PRODI!$A$1:$C$14,3,FALSE)</f>
        <v>D-III Pajak</v>
      </c>
      <c r="H72" s="5" t="str">
        <f>VLOOKUP(C72,SEMESTER!$A:$D,4,FALSE)</f>
        <v>Semester V</v>
      </c>
      <c r="I72" s="5" t="str">
        <f t="shared" si="4"/>
        <v>D-III PAJAK SEMESTER V MANAJEMEN DAN PROSES BISNIS WAJIB PAJAK</v>
      </c>
      <c r="J72" s="5">
        <f t="shared" si="5"/>
        <v>10</v>
      </c>
    </row>
    <row r="73" spans="1:10" s="13" customFormat="1" x14ac:dyDescent="0.25">
      <c r="A73" s="5">
        <v>72</v>
      </c>
      <c r="B73" s="5">
        <v>5</v>
      </c>
      <c r="C73" s="5">
        <v>10</v>
      </c>
      <c r="D73" s="5" t="s">
        <v>201</v>
      </c>
      <c r="E73" s="5" t="s">
        <v>91</v>
      </c>
      <c r="F73" s="28">
        <f>VLOOKUP(I73,'SESI LIST'!$B:$E,3,FALSE)</f>
        <v>12</v>
      </c>
      <c r="G73" s="5" t="str">
        <f>VLOOKUP(B73,PRODI!$A$1:$C$14,3,FALSE)</f>
        <v>D-III Pajak</v>
      </c>
      <c r="H73" s="5" t="str">
        <f>VLOOKUP(C73,SEMESTER!$A:$D,4,FALSE)</f>
        <v>Semester V</v>
      </c>
      <c r="I73" s="5" t="str">
        <f t="shared" si="4"/>
        <v>D-III PAJAK SEMESTER V PENELITIAN ILMU SOSIAL</v>
      </c>
      <c r="J73" s="5">
        <f t="shared" si="5"/>
        <v>12</v>
      </c>
    </row>
    <row r="74" spans="1:10" s="13" customFormat="1" x14ac:dyDescent="0.25">
      <c r="A74" s="5">
        <v>73</v>
      </c>
      <c r="B74" s="5">
        <v>5</v>
      </c>
      <c r="C74" s="5">
        <v>10</v>
      </c>
      <c r="D74" s="5" t="s">
        <v>199</v>
      </c>
      <c r="E74" s="5" t="s">
        <v>89</v>
      </c>
      <c r="F74" s="28">
        <f>VLOOKUP(I74,'SESI LIST'!$B:$E,3,FALSE)</f>
        <v>14</v>
      </c>
      <c r="G74" s="5" t="str">
        <f>VLOOKUP(B74,PRODI!$A$1:$C$14,3,FALSE)</f>
        <v>D-III Pajak</v>
      </c>
      <c r="H74" s="5" t="str">
        <f>VLOOKUP(C74,SEMESTER!$A:$D,4,FALSE)</f>
        <v>Semester V</v>
      </c>
      <c r="I74" s="5" t="str">
        <f t="shared" si="4"/>
        <v>D-III PAJAK SEMESTER V KOMUNIKASI PUBLIK</v>
      </c>
      <c r="J74" s="5">
        <f t="shared" si="5"/>
        <v>14</v>
      </c>
    </row>
    <row r="75" spans="1:10" s="13" customFormat="1" x14ac:dyDescent="0.25">
      <c r="A75" s="5">
        <v>74</v>
      </c>
      <c r="B75" s="5">
        <v>5</v>
      </c>
      <c r="C75" s="5">
        <v>10</v>
      </c>
      <c r="D75" s="5" t="s">
        <v>211</v>
      </c>
      <c r="E75" s="5" t="s">
        <v>102</v>
      </c>
      <c r="F75" s="28">
        <f>VLOOKUP(I75,'SESI LIST'!$B:$E,3,FALSE)</f>
        <v>16</v>
      </c>
      <c r="G75" s="5" t="str">
        <f>VLOOKUP(B75,PRODI!$A$1:$C$14,3,FALSE)</f>
        <v>D-III Pajak</v>
      </c>
      <c r="H75" s="5" t="str">
        <f>VLOOKUP(C75,SEMESTER!$A:$D,4,FALSE)</f>
        <v>Semester V</v>
      </c>
      <c r="I75" s="5" t="str">
        <f t="shared" si="4"/>
        <v>D-III PAJAK SEMESTER V ETIKA DAN ANTI KORUPSI</v>
      </c>
      <c r="J75" s="5">
        <f t="shared" si="5"/>
        <v>16</v>
      </c>
    </row>
    <row r="76" spans="1:10" s="13" customFormat="1" x14ac:dyDescent="0.25">
      <c r="A76" s="5">
        <v>75</v>
      </c>
      <c r="B76" s="15">
        <v>6</v>
      </c>
      <c r="C76" s="15">
        <v>11</v>
      </c>
      <c r="D76" s="15" t="str">
        <f>VLOOKUP(E76,'MATKUL BASE'!$D:$E,2,FALSE)</f>
        <v>Keu Publik</v>
      </c>
      <c r="E76" s="15" t="s">
        <v>27</v>
      </c>
      <c r="F76" s="27">
        <f>VLOOKUP(I76,'SESI LIST'!$B:$E,3,FALSE)</f>
        <v>2</v>
      </c>
      <c r="G76" s="15" t="str">
        <f>VLOOKUP(B76,PRODI!$A$1:$C$14,3,FALSE)</f>
        <v>D-III Pajak Alih Program</v>
      </c>
      <c r="H76" s="15" t="str">
        <f>VLOOKUP(C76,SEMESTER!$A:$D,4,FALSE)</f>
        <v>Semester III</v>
      </c>
      <c r="I76" s="5" t="str">
        <f t="shared" si="4"/>
        <v>D-III PAJAK ALIH PROGRAM SEMESTER III KEUANGAN PUBLIK</v>
      </c>
      <c r="J76" s="5" t="str">
        <f t="shared" si="5"/>
        <v>02</v>
      </c>
    </row>
    <row r="77" spans="1:10" s="13" customFormat="1" x14ac:dyDescent="0.25">
      <c r="A77" s="5">
        <v>76</v>
      </c>
      <c r="B77" s="15">
        <v>6</v>
      </c>
      <c r="C77" s="15">
        <v>11</v>
      </c>
      <c r="D77" s="15" t="str">
        <f>VLOOKUP(E77,'MATKUL BASE'!$D:$E,2,FALSE)</f>
        <v>AKM I</v>
      </c>
      <c r="E77" s="15" t="s">
        <v>24</v>
      </c>
      <c r="F77" s="27">
        <f>VLOOKUP(I77,'SESI LIST'!$B:$E,3,FALSE)</f>
        <v>4</v>
      </c>
      <c r="G77" s="15" t="str">
        <f>VLOOKUP(B77,PRODI!$A$1:$C$14,3,FALSE)</f>
        <v>D-III Pajak Alih Program</v>
      </c>
      <c r="H77" s="15" t="str">
        <f>VLOOKUP(C77,SEMESTER!$A:$D,4,FALSE)</f>
        <v>Semester III</v>
      </c>
      <c r="I77" s="5" t="str">
        <f t="shared" si="4"/>
        <v>D-III PAJAK ALIH PROGRAM SEMESTER III AKUNTANSI KEUANGAN MENENGAH I</v>
      </c>
      <c r="J77" s="5" t="str">
        <f t="shared" si="5"/>
        <v>04</v>
      </c>
    </row>
    <row r="78" spans="1:10" s="5" customFormat="1" x14ac:dyDescent="0.25">
      <c r="A78" s="5">
        <v>77</v>
      </c>
      <c r="B78" s="15">
        <v>6</v>
      </c>
      <c r="C78" s="15">
        <v>11</v>
      </c>
      <c r="D78" s="15" t="str">
        <f>VLOOKUP(E78,'MATKUL BASE'!$D:$E,2,FALSE)</f>
        <v>Manajemen</v>
      </c>
      <c r="E78" s="15" t="s">
        <v>59</v>
      </c>
      <c r="F78" s="27">
        <f>VLOOKUP(I78,'SESI LIST'!$B:$E,3,FALSE)</f>
        <v>6</v>
      </c>
      <c r="G78" s="15" t="str">
        <f>VLOOKUP(B78,PRODI!$A$1:$C$14,3,FALSE)</f>
        <v>D-III Pajak Alih Program</v>
      </c>
      <c r="H78" s="15" t="str">
        <f>VLOOKUP(C78,SEMESTER!$A:$D,4,FALSE)</f>
        <v>Semester III</v>
      </c>
      <c r="I78" s="5" t="str">
        <f t="shared" si="4"/>
        <v>D-III PAJAK ALIH PROGRAM SEMESTER III MANAJEMEN</v>
      </c>
      <c r="J78" s="5" t="str">
        <f t="shared" si="5"/>
        <v>06</v>
      </c>
    </row>
    <row r="79" spans="1:10" s="5" customFormat="1" x14ac:dyDescent="0.25">
      <c r="A79" s="5">
        <v>78</v>
      </c>
      <c r="B79" s="15">
        <v>6</v>
      </c>
      <c r="C79" s="15">
        <v>11</v>
      </c>
      <c r="D79" s="15" t="str">
        <f>VLOOKUP(E79,'MATKUL BASE'!$D:$E,2,FALSE)</f>
        <v>PBB</v>
      </c>
      <c r="E79" s="15" t="s">
        <v>98</v>
      </c>
      <c r="F79" s="27">
        <f>VLOOKUP(I79,'SESI LIST'!$B:$E,3,FALSE)</f>
        <v>8</v>
      </c>
      <c r="G79" s="15" t="str">
        <f>VLOOKUP(B79,PRODI!$A$1:$C$14,3,FALSE)</f>
        <v>D-III Pajak Alih Program</v>
      </c>
      <c r="H79" s="15" t="str">
        <f>VLOOKUP(C79,SEMESTER!$A:$D,4,FALSE)</f>
        <v>Semester III</v>
      </c>
      <c r="I79" s="5" t="str">
        <f t="shared" si="4"/>
        <v>D-III PAJAK ALIH PROGRAM SEMESTER III PAJAK BUMI DAN BANGUNAN</v>
      </c>
      <c r="J79" s="5" t="str">
        <f t="shared" si="5"/>
        <v>08</v>
      </c>
    </row>
    <row r="80" spans="1:10" s="5" customFormat="1" x14ac:dyDescent="0.25">
      <c r="A80" s="5">
        <v>79</v>
      </c>
      <c r="B80" s="15">
        <v>6</v>
      </c>
      <c r="C80" s="15">
        <v>11</v>
      </c>
      <c r="D80" s="15" t="str">
        <f>VLOOKUP(E80,'MATKUL BASE'!$D:$E,2,FALSE)</f>
        <v>AKBI</v>
      </c>
      <c r="E80" s="15" t="s">
        <v>46</v>
      </c>
      <c r="F80" s="27">
        <f>VLOOKUP(I80,'SESI LIST'!$B:$E,3,FALSE)</f>
        <v>10</v>
      </c>
      <c r="G80" s="15" t="str">
        <f>VLOOKUP(B80,PRODI!$A$1:$C$14,3,FALSE)</f>
        <v>D-III Pajak Alih Program</v>
      </c>
      <c r="H80" s="15" t="str">
        <f>VLOOKUP(C80,SEMESTER!$A:$D,4,FALSE)</f>
        <v>Semester III</v>
      </c>
      <c r="I80" s="5" t="str">
        <f t="shared" si="4"/>
        <v>D-III PAJAK ALIH PROGRAM SEMESTER III AKUNTANSI BIAYA</v>
      </c>
      <c r="J80" s="5">
        <f t="shared" si="5"/>
        <v>10</v>
      </c>
    </row>
    <row r="81" spans="1:10" s="5" customFormat="1" x14ac:dyDescent="0.25">
      <c r="A81" s="5">
        <v>80</v>
      </c>
      <c r="B81" s="13">
        <v>6</v>
      </c>
      <c r="C81" s="13">
        <v>11</v>
      </c>
      <c r="D81" s="13" t="str">
        <f>VLOOKUP(E81,'MATKUL BASE'!$D:$E,2,FALSE)</f>
        <v>Hk Bisnis</v>
      </c>
      <c r="E81" s="14" t="s">
        <v>86</v>
      </c>
      <c r="F81" s="27">
        <f>VLOOKUP(I81,'SESI LIST'!$B:$E,3,FALSE)</f>
        <v>12</v>
      </c>
      <c r="G81" s="13" t="str">
        <f>VLOOKUP(B81,PRODI!$A$1:$C$14,3,FALSE)</f>
        <v>D-III Pajak Alih Program</v>
      </c>
      <c r="H81" s="13" t="str">
        <f>VLOOKUP(C81,SEMESTER!$A:$D,4,FALSE)</f>
        <v>Semester III</v>
      </c>
      <c r="I81" s="5" t="str">
        <f t="shared" si="4"/>
        <v>D-III PAJAK ALIH PROGRAM SEMESTER III HUKUM BISNIS</v>
      </c>
      <c r="J81" s="5">
        <f t="shared" si="5"/>
        <v>12</v>
      </c>
    </row>
    <row r="82" spans="1:10" s="5" customFormat="1" x14ac:dyDescent="0.25">
      <c r="A82" s="5">
        <v>81</v>
      </c>
      <c r="B82" s="15">
        <v>6</v>
      </c>
      <c r="C82" s="15">
        <v>11</v>
      </c>
      <c r="D82" s="15" t="str">
        <f>VLOOKUP(E82,'MATKUL BASE'!$D:$E,2,FALSE)</f>
        <v>Budnus PK</v>
      </c>
      <c r="E82" s="15" t="s">
        <v>39</v>
      </c>
      <c r="F82" s="27">
        <f>VLOOKUP(I82,'SESI LIST'!$B:$E,3,FALSE)</f>
        <v>13</v>
      </c>
      <c r="G82" s="15" t="str">
        <f>VLOOKUP(B82,PRODI!$A$1:$C$14,3,FALSE)</f>
        <v>D-III Pajak Alih Program</v>
      </c>
      <c r="H82" s="15" t="str">
        <f>VLOOKUP(C82,SEMESTER!$A:$D,4,FALSE)</f>
        <v>Semester III</v>
      </c>
      <c r="I82" s="5" t="str">
        <f t="shared" si="4"/>
        <v>D-III PAJAK ALIH PROGRAM SEMESTER III BUDAYA NUSANTARA DAN PENGEMBANGAN KEPRIBADIAN</v>
      </c>
      <c r="J82" s="5">
        <f t="shared" si="5"/>
        <v>13</v>
      </c>
    </row>
    <row r="83" spans="1:10" s="5" customFormat="1" x14ac:dyDescent="0.25">
      <c r="A83" s="5">
        <v>82</v>
      </c>
      <c r="B83" s="5">
        <v>6</v>
      </c>
      <c r="C83" s="5">
        <v>12</v>
      </c>
      <c r="D83" s="5" t="s">
        <v>197</v>
      </c>
      <c r="E83" s="5" t="s">
        <v>87</v>
      </c>
      <c r="F83" s="28">
        <f>VLOOKUP(I83,'SESI LIST'!$B:$E,3,FALSE)</f>
        <v>4</v>
      </c>
      <c r="G83" s="5" t="str">
        <f>VLOOKUP(B83,PRODI!$A$1:$C$14,3,FALSE)</f>
        <v>D-III Pajak Alih Program</v>
      </c>
      <c r="H83" s="5" t="str">
        <f>VLOOKUP(C83,SEMESTER!$A:$D,4,FALSE)</f>
        <v>Semester V</v>
      </c>
      <c r="I83" s="5" t="str">
        <f t="shared" si="4"/>
        <v>D-III PAJAK ALIH PROGRAM SEMESTER V AKUNTANSI KEUANGAN LANJUTAN</v>
      </c>
      <c r="J83" s="5" t="str">
        <f t="shared" si="5"/>
        <v>04</v>
      </c>
    </row>
    <row r="84" spans="1:10" s="5" customFormat="1" x14ac:dyDescent="0.25">
      <c r="A84" s="5">
        <v>83</v>
      </c>
      <c r="B84" s="5">
        <v>6</v>
      </c>
      <c r="C84" s="5">
        <v>12</v>
      </c>
      <c r="D84" s="5" t="s">
        <v>198</v>
      </c>
      <c r="E84" s="5" t="s">
        <v>88</v>
      </c>
      <c r="F84" s="28">
        <f>VLOOKUP(I84,'SESI LIST'!$B:$E,3,FALSE)</f>
        <v>8</v>
      </c>
      <c r="G84" s="5" t="str">
        <f>VLOOKUP(B84,PRODI!$A$1:$C$14,3,FALSE)</f>
        <v>D-III Pajak Alih Program</v>
      </c>
      <c r="H84" s="5" t="str">
        <f>VLOOKUP(C84,SEMESTER!$A:$D,4,FALSE)</f>
        <v>Semester V</v>
      </c>
      <c r="I84" s="5" t="str">
        <f t="shared" si="4"/>
        <v>D-III PAJAK ALIH PROGRAM SEMESTER V AKUNTANSI PERPAJAKAN</v>
      </c>
      <c r="J84" s="5" t="str">
        <f t="shared" si="5"/>
        <v>08</v>
      </c>
    </row>
    <row r="85" spans="1:10" s="9" customFormat="1" x14ac:dyDescent="0.25">
      <c r="A85" s="5">
        <v>84</v>
      </c>
      <c r="B85" s="5">
        <v>6</v>
      </c>
      <c r="C85" s="5">
        <v>12</v>
      </c>
      <c r="D85" s="5" t="s">
        <v>200</v>
      </c>
      <c r="E85" s="5" t="s">
        <v>90</v>
      </c>
      <c r="F85" s="28">
        <f>VLOOKUP(I85,'SESI LIST'!$B:$E,3,FALSE)</f>
        <v>10</v>
      </c>
      <c r="G85" s="5" t="str">
        <f>VLOOKUP(B85,PRODI!$A$1:$C$14,3,FALSE)</f>
        <v>D-III Pajak Alih Program</v>
      </c>
      <c r="H85" s="5" t="str">
        <f>VLOOKUP(C85,SEMESTER!$A:$D,4,FALSE)</f>
        <v>Semester V</v>
      </c>
      <c r="I85" s="5" t="str">
        <f t="shared" si="4"/>
        <v>D-III PAJAK ALIH PROGRAM SEMESTER V MANAJEMEN DAN PROSES BISNIS WAJIB PAJAK</v>
      </c>
      <c r="J85" s="5">
        <f t="shared" si="5"/>
        <v>10</v>
      </c>
    </row>
    <row r="86" spans="1:10" s="9" customFormat="1" x14ac:dyDescent="0.25">
      <c r="A86" s="5">
        <v>85</v>
      </c>
      <c r="B86" s="5">
        <v>6</v>
      </c>
      <c r="C86" s="5">
        <v>12</v>
      </c>
      <c r="D86" s="5" t="s">
        <v>201</v>
      </c>
      <c r="E86" s="5" t="s">
        <v>91</v>
      </c>
      <c r="F86" s="28">
        <f>VLOOKUP(I86,'SESI LIST'!$B:$E,3,FALSE)</f>
        <v>12</v>
      </c>
      <c r="G86" s="5" t="str">
        <f>VLOOKUP(B86,PRODI!$A$1:$C$14,3,FALSE)</f>
        <v>D-III Pajak Alih Program</v>
      </c>
      <c r="H86" s="5" t="str">
        <f>VLOOKUP(C86,SEMESTER!$A:$D,4,FALSE)</f>
        <v>Semester V</v>
      </c>
      <c r="I86" s="5" t="str">
        <f t="shared" si="4"/>
        <v>D-III PAJAK ALIH PROGRAM SEMESTER V PENELITIAN ILMU SOSIAL</v>
      </c>
      <c r="J86" s="5">
        <f t="shared" si="5"/>
        <v>12</v>
      </c>
    </row>
    <row r="87" spans="1:10" s="9" customFormat="1" x14ac:dyDescent="0.25">
      <c r="A87" s="5">
        <v>86</v>
      </c>
      <c r="B87" s="5">
        <v>6</v>
      </c>
      <c r="C87" s="5">
        <v>12</v>
      </c>
      <c r="D87" s="5" t="s">
        <v>199</v>
      </c>
      <c r="E87" s="5" t="s">
        <v>89</v>
      </c>
      <c r="F87" s="28">
        <f>VLOOKUP(I87,'SESI LIST'!$B:$E,3,FALSE)</f>
        <v>14</v>
      </c>
      <c r="G87" s="5" t="str">
        <f>VLOOKUP(B87,PRODI!$A$1:$C$14,3,FALSE)</f>
        <v>D-III Pajak Alih Program</v>
      </c>
      <c r="H87" s="5" t="str">
        <f>VLOOKUP(C87,SEMESTER!$A:$D,4,FALSE)</f>
        <v>Semester V</v>
      </c>
      <c r="I87" s="5" t="str">
        <f t="shared" si="4"/>
        <v>D-III PAJAK ALIH PROGRAM SEMESTER V KOMUNIKASI PUBLIK</v>
      </c>
      <c r="J87" s="5">
        <f t="shared" si="5"/>
        <v>14</v>
      </c>
    </row>
    <row r="88" spans="1:10" s="9" customFormat="1" x14ac:dyDescent="0.25">
      <c r="A88" s="5">
        <v>87</v>
      </c>
      <c r="B88" s="9">
        <v>7</v>
      </c>
      <c r="C88" s="9">
        <v>13</v>
      </c>
      <c r="D88" s="9" t="s">
        <v>145</v>
      </c>
      <c r="E88" s="9" t="s">
        <v>33</v>
      </c>
      <c r="F88" s="26">
        <f>VLOOKUP(I88,'SESI LIST'!$B:$E,3,FALSE)</f>
        <v>2</v>
      </c>
      <c r="G88" s="9" t="str">
        <f>VLOOKUP(B88,PRODI!$A$1:$C$14,3,FALSE)</f>
        <v>D-III PBB/Penilai</v>
      </c>
      <c r="H88" s="9" t="str">
        <f>VLOOKUP(C88,SEMESTER!$A:$D,4,FALSE)</f>
        <v>Semester III</v>
      </c>
      <c r="I88" s="5" t="str">
        <f t="shared" si="4"/>
        <v>D-III PBB/PENILAI SEMESTER III EKONOMI MAKRO</v>
      </c>
      <c r="J88" s="5" t="str">
        <f t="shared" si="5"/>
        <v>02</v>
      </c>
    </row>
    <row r="89" spans="1:10" s="9" customFormat="1" x14ac:dyDescent="0.25">
      <c r="A89" s="5">
        <v>88</v>
      </c>
      <c r="B89" s="9">
        <v>7</v>
      </c>
      <c r="C89" s="9">
        <v>13</v>
      </c>
      <c r="D89" s="9" t="s">
        <v>218</v>
      </c>
      <c r="E89" s="9" t="s">
        <v>110</v>
      </c>
      <c r="F89" s="26">
        <f>VLOOKUP(I89,'SESI LIST'!$B:$E,3,FALSE)</f>
        <v>4</v>
      </c>
      <c r="G89" s="9" t="str">
        <f>VLOOKUP(B89,PRODI!$A$1:$C$14,3,FALSE)</f>
        <v>D-III PBB/Penilai</v>
      </c>
      <c r="H89" s="9" t="str">
        <f>VLOOKUP(C89,SEMESTER!$A:$D,4,FALSE)</f>
        <v>Semester III</v>
      </c>
      <c r="I89" s="5" t="str">
        <f t="shared" si="4"/>
        <v>D-III PBB/PENILAI SEMESTER III TEKNOLOGI BANGUNAN</v>
      </c>
      <c r="J89" s="5" t="str">
        <f t="shared" si="5"/>
        <v>04</v>
      </c>
    </row>
    <row r="90" spans="1:10" s="9" customFormat="1" x14ac:dyDescent="0.25">
      <c r="A90" s="5">
        <v>89</v>
      </c>
      <c r="B90" s="9">
        <v>7</v>
      </c>
      <c r="C90" s="9">
        <v>13</v>
      </c>
      <c r="D90" s="9" t="s">
        <v>213</v>
      </c>
      <c r="E90" s="9" t="s">
        <v>105</v>
      </c>
      <c r="F90" s="26">
        <f>VLOOKUP(I90,'SESI LIST'!$B:$E,3,FALSE)</f>
        <v>6</v>
      </c>
      <c r="G90" s="9" t="str">
        <f>VLOOKUP(B90,PRODI!$A$1:$C$14,3,FALSE)</f>
        <v>D-III PBB/Penilai</v>
      </c>
      <c r="H90" s="9" t="str">
        <f>VLOOKUP(C90,SEMESTER!$A:$D,4,FALSE)</f>
        <v>Semester III</v>
      </c>
      <c r="I90" s="5" t="str">
        <f t="shared" si="4"/>
        <v>D-III PBB/PENILAI SEMESTER III HUKUM AGRARIA DAN PROPERTI</v>
      </c>
      <c r="J90" s="5" t="str">
        <f t="shared" si="5"/>
        <v>06</v>
      </c>
    </row>
    <row r="91" spans="1:10" s="13" customFormat="1" x14ac:dyDescent="0.25">
      <c r="A91" s="5">
        <v>90</v>
      </c>
      <c r="B91" s="9">
        <v>7</v>
      </c>
      <c r="C91" s="9">
        <v>13</v>
      </c>
      <c r="D91" s="9" t="s">
        <v>217</v>
      </c>
      <c r="E91" s="9" t="s">
        <v>109</v>
      </c>
      <c r="F91" s="26">
        <f>VLOOKUP(I91,'SESI LIST'!$B:$E,3,FALSE)</f>
        <v>8</v>
      </c>
      <c r="G91" s="9" t="str">
        <f>VLOOKUP(B91,PRODI!$A$1:$C$14,3,FALSE)</f>
        <v>D-III PBB/Penilai</v>
      </c>
      <c r="H91" s="9" t="str">
        <f>VLOOKUP(C91,SEMESTER!$A:$D,4,FALSE)</f>
        <v>Semester III</v>
      </c>
      <c r="I91" s="5" t="str">
        <f t="shared" si="4"/>
        <v>D-III PBB/PENILAI SEMESTER III PENGANTAR PENILAIAN PROPERTI</v>
      </c>
      <c r="J91" s="5" t="str">
        <f t="shared" si="5"/>
        <v>08</v>
      </c>
    </row>
    <row r="92" spans="1:10" s="15" customFormat="1" x14ac:dyDescent="0.25">
      <c r="A92" s="5">
        <v>91</v>
      </c>
      <c r="B92" s="9">
        <v>7</v>
      </c>
      <c r="C92" s="9">
        <v>13</v>
      </c>
      <c r="D92" s="9" t="s">
        <v>216</v>
      </c>
      <c r="E92" s="9" t="s">
        <v>108</v>
      </c>
      <c r="F92" s="26">
        <f>VLOOKUP(I92,'SESI LIST'!$B:$E,3,FALSE)</f>
        <v>10</v>
      </c>
      <c r="G92" s="9" t="str">
        <f>VLOOKUP(B92,PRODI!$A$1:$C$14,3,FALSE)</f>
        <v>D-III PBB/Penilai</v>
      </c>
      <c r="H92" s="9" t="str">
        <f>VLOOKUP(C92,SEMESTER!$A:$D,4,FALSE)</f>
        <v>Semester III</v>
      </c>
      <c r="I92" s="5" t="str">
        <f t="shared" si="4"/>
        <v>D-III PBB/PENILAI SEMESTER III PENGANTAR INVESTASI REALESTAT</v>
      </c>
      <c r="J92" s="5">
        <f t="shared" si="5"/>
        <v>10</v>
      </c>
    </row>
    <row r="93" spans="1:10" s="15" customFormat="1" x14ac:dyDescent="0.25">
      <c r="A93" s="5">
        <v>92</v>
      </c>
      <c r="B93" s="9">
        <v>7</v>
      </c>
      <c r="C93" s="9">
        <v>13</v>
      </c>
      <c r="D93" s="9" t="s">
        <v>215</v>
      </c>
      <c r="E93" s="9" t="s">
        <v>107</v>
      </c>
      <c r="F93" s="26">
        <f>VLOOKUP(I93,'SESI LIST'!$B:$E,3,FALSE)</f>
        <v>12</v>
      </c>
      <c r="G93" s="9" t="str">
        <f>VLOOKUP(B93,PRODI!$A$1:$C$14,3,FALSE)</f>
        <v>D-III PBB/Penilai</v>
      </c>
      <c r="H93" s="9" t="str">
        <f>VLOOKUP(C93,SEMESTER!$A:$D,4,FALSE)</f>
        <v>Semester III</v>
      </c>
      <c r="I93" s="5" t="str">
        <f t="shared" si="4"/>
        <v>D-III PBB/PENILAI SEMESTER III MANAJEMEN KEUANGAN I</v>
      </c>
      <c r="J93" s="5">
        <f t="shared" si="5"/>
        <v>12</v>
      </c>
    </row>
    <row r="94" spans="1:10" s="15" customFormat="1" x14ac:dyDescent="0.25">
      <c r="A94" s="5">
        <v>93</v>
      </c>
      <c r="B94" s="9">
        <v>7</v>
      </c>
      <c r="C94" s="9">
        <v>13</v>
      </c>
      <c r="D94" s="9" t="s">
        <v>212</v>
      </c>
      <c r="E94" s="9" t="s">
        <v>104</v>
      </c>
      <c r="F94" s="26">
        <f>VLOOKUP(I94,'SESI LIST'!$B:$E,3,FALSE)</f>
        <v>14</v>
      </c>
      <c r="G94" s="9" t="str">
        <f>VLOOKUP(B94,PRODI!$A$1:$C$14,3,FALSE)</f>
        <v>D-III PBB/Penilai</v>
      </c>
      <c r="H94" s="9" t="str">
        <f>VLOOKUP(C94,SEMESTER!$A:$D,4,FALSE)</f>
        <v>Semester III</v>
      </c>
      <c r="I94" s="5" t="str">
        <f t="shared" si="4"/>
        <v>D-III PBB/PENILAI SEMESTER III EKONOMI WILAYAH DAN PERKOTAAN</v>
      </c>
      <c r="J94" s="5">
        <f t="shared" si="5"/>
        <v>14</v>
      </c>
    </row>
    <row r="95" spans="1:10" s="15" customFormat="1" x14ac:dyDescent="0.25">
      <c r="A95" s="5">
        <v>94</v>
      </c>
      <c r="B95" s="9">
        <v>7</v>
      </c>
      <c r="C95" s="9">
        <v>13</v>
      </c>
      <c r="D95" s="9" t="s">
        <v>214</v>
      </c>
      <c r="E95" s="9" t="s">
        <v>106</v>
      </c>
      <c r="F95" s="26">
        <f>VLOOKUP(I95,'SESI LIST'!$B:$E,3,FALSE)</f>
        <v>16</v>
      </c>
      <c r="G95" s="9" t="str">
        <f>VLOOKUP(B95,PRODI!$A$1:$C$14,3,FALSE)</f>
        <v>D-III PBB/Penilai</v>
      </c>
      <c r="H95" s="9" t="str">
        <f>VLOOKUP(C95,SEMESTER!$A:$D,4,FALSE)</f>
        <v>Semester III</v>
      </c>
      <c r="I95" s="5" t="str">
        <f t="shared" si="4"/>
        <v>D-III PBB/PENILAI SEMESTER III ILMU UKUR TANAH DAN PEMETAAN</v>
      </c>
      <c r="J95" s="5">
        <f t="shared" si="5"/>
        <v>16</v>
      </c>
    </row>
    <row r="96" spans="1:10" s="15" customFormat="1" x14ac:dyDescent="0.25">
      <c r="A96" s="5">
        <v>95</v>
      </c>
      <c r="B96" s="13">
        <v>7</v>
      </c>
      <c r="C96" s="13">
        <v>14</v>
      </c>
      <c r="D96" s="13" t="s">
        <v>149</v>
      </c>
      <c r="E96" s="13" t="s">
        <v>38</v>
      </c>
      <c r="F96" s="27">
        <f>VLOOKUP(I96,'SESI LIST'!$B:$E,3,FALSE)</f>
        <v>2</v>
      </c>
      <c r="G96" s="13" t="str">
        <f>VLOOKUP(B96,PRODI!$A$1:$C$14,3,FALSE)</f>
        <v>D-III PBB/Penilai</v>
      </c>
      <c r="H96" s="13" t="str">
        <f>VLOOKUP(C96,SEMESTER!$A:$D,4,FALSE)</f>
        <v>Semester V</v>
      </c>
      <c r="I96" s="5" t="str">
        <f t="shared" si="4"/>
        <v>D-III PBB/PENILAI SEMESTER V BAHASA INDONESIA</v>
      </c>
      <c r="J96" s="5" t="str">
        <f t="shared" si="5"/>
        <v>02</v>
      </c>
    </row>
    <row r="97" spans="1:10" s="15" customFormat="1" x14ac:dyDescent="0.25">
      <c r="A97" s="5">
        <v>96</v>
      </c>
      <c r="B97" s="13">
        <v>7</v>
      </c>
      <c r="C97" s="13">
        <v>14</v>
      </c>
      <c r="D97" s="13" t="s">
        <v>220</v>
      </c>
      <c r="E97" s="13" t="s">
        <v>112</v>
      </c>
      <c r="F97" s="27">
        <f>VLOOKUP(I97,'SESI LIST'!$B:$E,3,FALSE)</f>
        <v>4</v>
      </c>
      <c r="G97" s="13" t="str">
        <f>VLOOKUP(B97,PRODI!$A$1:$C$14,3,FALSE)</f>
        <v>D-III PBB/Penilai</v>
      </c>
      <c r="H97" s="13" t="str">
        <f>VLOOKUP(C97,SEMESTER!$A:$D,4,FALSE)</f>
        <v>Semester V</v>
      </c>
      <c r="I97" s="5" t="str">
        <f t="shared" si="4"/>
        <v>D-III PBB/PENILAI SEMESTER V PENDATAAN DAN PENILAIAN MASAL</v>
      </c>
      <c r="J97" s="5" t="str">
        <f t="shared" si="5"/>
        <v>04</v>
      </c>
    </row>
    <row r="98" spans="1:10" s="5" customFormat="1" x14ac:dyDescent="0.25">
      <c r="A98" s="5">
        <v>97</v>
      </c>
      <c r="B98" s="13">
        <v>7</v>
      </c>
      <c r="C98" s="13">
        <v>14</v>
      </c>
      <c r="D98" s="13" t="s">
        <v>219</v>
      </c>
      <c r="E98" s="13" t="s">
        <v>111</v>
      </c>
      <c r="F98" s="27">
        <f>VLOOKUP(I98,'SESI LIST'!$B:$E,3,FALSE)</f>
        <v>6</v>
      </c>
      <c r="G98" s="13" t="str">
        <f>VLOOKUP(B98,PRODI!$A$1:$C$14,3,FALSE)</f>
        <v>D-III PBB/Penilai</v>
      </c>
      <c r="H98" s="13" t="str">
        <f>VLOOKUP(C98,SEMESTER!$A:$D,4,FALSE)</f>
        <v>Semester V</v>
      </c>
      <c r="I98" s="5" t="str">
        <f t="shared" ref="I98:I129" si="6">UPPER(G98)&amp;" "&amp;UPPER(H98)&amp;" "&amp;UPPER(E98)</f>
        <v>D-III PBB/PENILAI SEMESTER V HUKUM PERUSAHAAN DAN BISNIS</v>
      </c>
      <c r="J98" s="5" t="str">
        <f t="shared" ref="J98:J117" si="7">IF(F98&lt;10,"0"&amp;F98,F98)</f>
        <v>06</v>
      </c>
    </row>
    <row r="99" spans="1:10" s="5" customFormat="1" x14ac:dyDescent="0.25">
      <c r="A99" s="5">
        <v>98</v>
      </c>
      <c r="B99" s="13">
        <v>7</v>
      </c>
      <c r="C99" s="13">
        <v>14</v>
      </c>
      <c r="D99" s="13" t="s">
        <v>222</v>
      </c>
      <c r="E99" s="13" t="s">
        <v>114</v>
      </c>
      <c r="F99" s="27">
        <f>VLOOKUP(I99,'SESI LIST'!$B:$E,3,FALSE)</f>
        <v>8</v>
      </c>
      <c r="G99" s="13" t="str">
        <f>VLOOKUP(B99,PRODI!$A$1:$C$14,3,FALSE)</f>
        <v>D-III PBB/Penilai</v>
      </c>
      <c r="H99" s="13" t="str">
        <f>VLOOKUP(C99,SEMESTER!$A:$D,4,FALSE)</f>
        <v>Semester V</v>
      </c>
      <c r="I99" s="5" t="str">
        <f t="shared" si="6"/>
        <v>D-III PBB/PENILAI SEMESTER V PENILAIAN MESIN DAN PERALATAN</v>
      </c>
      <c r="J99" s="5" t="str">
        <f t="shared" si="7"/>
        <v>08</v>
      </c>
    </row>
    <row r="100" spans="1:10" s="5" customFormat="1" x14ac:dyDescent="0.25">
      <c r="A100" s="5">
        <v>99</v>
      </c>
      <c r="B100" s="13">
        <v>7</v>
      </c>
      <c r="C100" s="13">
        <v>14</v>
      </c>
      <c r="D100" s="13" t="s">
        <v>224</v>
      </c>
      <c r="E100" s="13" t="s">
        <v>116</v>
      </c>
      <c r="F100" s="27">
        <f>VLOOKUP(I100,'SESI LIST'!$B:$E,3,FALSE)</f>
        <v>10</v>
      </c>
      <c r="G100" s="13" t="str">
        <f>VLOOKUP(B100,PRODI!$A$1:$C$14,3,FALSE)</f>
        <v>D-III PBB/Penilai</v>
      </c>
      <c r="H100" s="13" t="str">
        <f>VLOOKUP(C100,SEMESTER!$A:$D,4,FALSE)</f>
        <v>Semester V</v>
      </c>
      <c r="I100" s="5" t="str">
        <f t="shared" si="6"/>
        <v>D-III PBB/PENILAI SEMESTER V PENILAIAN SUMBER DAYA ALAM II</v>
      </c>
      <c r="J100" s="5">
        <f t="shared" si="7"/>
        <v>10</v>
      </c>
    </row>
    <row r="101" spans="1:10" s="5" customFormat="1" x14ac:dyDescent="0.25">
      <c r="A101" s="5">
        <v>100</v>
      </c>
      <c r="B101" s="13">
        <v>7</v>
      </c>
      <c r="C101" s="13">
        <v>14</v>
      </c>
      <c r="D101" s="13" t="s">
        <v>221</v>
      </c>
      <c r="E101" s="13" t="s">
        <v>113</v>
      </c>
      <c r="F101" s="27">
        <f>VLOOKUP(I101,'SESI LIST'!$B:$E,3,FALSE)</f>
        <v>12</v>
      </c>
      <c r="G101" s="13" t="str">
        <f>VLOOKUP(B101,PRODI!$A$1:$C$14,3,FALSE)</f>
        <v>D-III PBB/Penilai</v>
      </c>
      <c r="H101" s="13" t="str">
        <f>VLOOKUP(C101,SEMESTER!$A:$D,4,FALSE)</f>
        <v>Semester V</v>
      </c>
      <c r="I101" s="5" t="str">
        <f t="shared" si="6"/>
        <v>D-III PBB/PENILAI SEMESTER V PENGANTAR PENILAIAN BISNIS</v>
      </c>
      <c r="J101" s="5">
        <f t="shared" si="7"/>
        <v>12</v>
      </c>
    </row>
    <row r="102" spans="1:10" s="5" customFormat="1" x14ac:dyDescent="0.25">
      <c r="A102" s="5">
        <v>101</v>
      </c>
      <c r="B102" s="13">
        <v>7</v>
      </c>
      <c r="C102" s="13">
        <v>14</v>
      </c>
      <c r="D102" s="13" t="s">
        <v>223</v>
      </c>
      <c r="E102" s="13" t="s">
        <v>115</v>
      </c>
      <c r="F102" s="27">
        <f>VLOOKUP(I102,'SESI LIST'!$B:$E,3,FALSE)</f>
        <v>14</v>
      </c>
      <c r="G102" s="13" t="str">
        <f>VLOOKUP(B102,PRODI!$A$1:$C$14,3,FALSE)</f>
        <v>D-III PBB/Penilai</v>
      </c>
      <c r="H102" s="13" t="str">
        <f>VLOOKUP(C102,SEMESTER!$A:$D,4,FALSE)</f>
        <v>Semester V</v>
      </c>
      <c r="I102" s="5" t="str">
        <f t="shared" si="6"/>
        <v>D-III PBB/PENILAI SEMESTER V PENILAIAN PROPERTI KOMERSIAL</v>
      </c>
      <c r="J102" s="5">
        <f t="shared" si="7"/>
        <v>14</v>
      </c>
    </row>
    <row r="103" spans="1:10" s="13" customFormat="1" x14ac:dyDescent="0.25">
      <c r="A103" s="5">
        <v>102</v>
      </c>
      <c r="B103" s="15">
        <v>8</v>
      </c>
      <c r="C103" s="15">
        <v>15</v>
      </c>
      <c r="D103" s="15" t="str">
        <f>VLOOKUP(E103,'MATKUL BASE'!$D:$E,2,FALSE)</f>
        <v>Keu Publik</v>
      </c>
      <c r="E103" s="15" t="s">
        <v>27</v>
      </c>
      <c r="F103" s="27">
        <f>VLOOKUP(I103,'SESI LIST'!$B:$E,3,FALSE)</f>
        <v>2</v>
      </c>
      <c r="G103" s="15" t="str">
        <f>VLOOKUP(B103,PRODI!$A$1:$C$14,3,FALSE)</f>
        <v>D-III PBB/Penilai Alih Program</v>
      </c>
      <c r="H103" s="15" t="str">
        <f>VLOOKUP(C103,SEMESTER!$A:$D,4,FALSE)</f>
        <v>Semester IV</v>
      </c>
      <c r="I103" s="5" t="str">
        <f t="shared" si="6"/>
        <v>D-III PBB/PENILAI ALIH PROGRAM SEMESTER IV KEUANGAN PUBLIK</v>
      </c>
      <c r="J103" s="5" t="str">
        <f t="shared" si="7"/>
        <v>02</v>
      </c>
    </row>
    <row r="104" spans="1:10" s="13" customFormat="1" x14ac:dyDescent="0.25">
      <c r="A104" s="5">
        <v>103</v>
      </c>
      <c r="B104" s="15">
        <v>8</v>
      </c>
      <c r="C104" s="15">
        <v>15</v>
      </c>
      <c r="D104" s="15" t="str">
        <f>VLOOKUP(E104,'MATKUL BASE'!$D:$E,2,FALSE)</f>
        <v>TekBang</v>
      </c>
      <c r="E104" s="15" t="s">
        <v>110</v>
      </c>
      <c r="F104" s="27">
        <f>VLOOKUP(I104,'SESI LIST'!$B:$E,3,FALSE)</f>
        <v>4</v>
      </c>
      <c r="G104" s="15" t="str">
        <f>VLOOKUP(B104,PRODI!$A$1:$C$14,3,FALSE)</f>
        <v>D-III PBB/Penilai Alih Program</v>
      </c>
      <c r="H104" s="15" t="str">
        <f>VLOOKUP(C104,SEMESTER!$A:$D,4,FALSE)</f>
        <v>Semester IV</v>
      </c>
      <c r="I104" s="5" t="str">
        <f t="shared" si="6"/>
        <v>D-III PBB/PENILAI ALIH PROGRAM SEMESTER IV TEKNOLOGI BANGUNAN</v>
      </c>
      <c r="J104" s="5" t="str">
        <f t="shared" si="7"/>
        <v>04</v>
      </c>
    </row>
    <row r="105" spans="1:10" s="13" customFormat="1" x14ac:dyDescent="0.25">
      <c r="A105" s="5">
        <v>104</v>
      </c>
      <c r="B105" s="15">
        <v>8</v>
      </c>
      <c r="C105" s="15">
        <v>15</v>
      </c>
      <c r="D105" s="15" t="str">
        <f>VLOOKUP(E105,'MATKUL BASE'!$D:$E,2,FALSE)</f>
        <v>Hk PB</v>
      </c>
      <c r="E105" s="15" t="s">
        <v>111</v>
      </c>
      <c r="F105" s="27">
        <f>VLOOKUP(I105,'SESI LIST'!$B:$E,3,FALSE)</f>
        <v>6</v>
      </c>
      <c r="G105" s="15" t="str">
        <f>VLOOKUP(B105,PRODI!$A$1:$C$14,3,FALSE)</f>
        <v>D-III PBB/Penilai Alih Program</v>
      </c>
      <c r="H105" s="15" t="str">
        <f>VLOOKUP(C105,SEMESTER!$A:$D,4,FALSE)</f>
        <v>Semester IV</v>
      </c>
      <c r="I105" s="5" t="str">
        <f t="shared" si="6"/>
        <v>D-III PBB/PENILAI ALIH PROGRAM SEMESTER IV HUKUM PERUSAHAAN DAN BISNIS</v>
      </c>
      <c r="J105" s="5" t="str">
        <f t="shared" si="7"/>
        <v>06</v>
      </c>
    </row>
    <row r="106" spans="1:10" s="13" customFormat="1" x14ac:dyDescent="0.25">
      <c r="A106" s="5">
        <v>105</v>
      </c>
      <c r="B106" s="15">
        <v>8</v>
      </c>
      <c r="C106" s="15">
        <v>15</v>
      </c>
      <c r="D106" s="15" t="str">
        <f>VLOOKUP(E106,'MATKUL BASE'!$D:$E,2,FALSE)</f>
        <v>Peng Pen Prop</v>
      </c>
      <c r="E106" s="15" t="s">
        <v>109</v>
      </c>
      <c r="F106" s="27">
        <f>VLOOKUP(I106,'SESI LIST'!$B:$E,3,FALSE)</f>
        <v>8</v>
      </c>
      <c r="G106" s="15" t="str">
        <f>VLOOKUP(B106,PRODI!$A$1:$C$14,3,FALSE)</f>
        <v>D-III PBB/Penilai Alih Program</v>
      </c>
      <c r="H106" s="15" t="str">
        <f>VLOOKUP(C106,SEMESTER!$A:$D,4,FALSE)</f>
        <v>Semester IV</v>
      </c>
      <c r="I106" s="5" t="str">
        <f t="shared" si="6"/>
        <v>D-III PBB/PENILAI ALIH PROGRAM SEMESTER IV PENGANTAR PENILAIAN PROPERTI</v>
      </c>
      <c r="J106" s="5" t="str">
        <f t="shared" si="7"/>
        <v>08</v>
      </c>
    </row>
    <row r="107" spans="1:10" s="13" customFormat="1" x14ac:dyDescent="0.25">
      <c r="A107" s="5">
        <v>106</v>
      </c>
      <c r="B107" s="15">
        <v>8</v>
      </c>
      <c r="C107" s="15">
        <v>15</v>
      </c>
      <c r="D107" s="15" t="str">
        <f>VLOOKUP(E107,'MATKUL BASE'!$D:$E,2,FALSE)</f>
        <v>APP</v>
      </c>
      <c r="E107" s="15" t="s">
        <v>117</v>
      </c>
      <c r="F107" s="27">
        <f>VLOOKUP(I107,'SESI LIST'!$B:$E,3,FALSE)</f>
        <v>10</v>
      </c>
      <c r="G107" s="15" t="str">
        <f>VLOOKUP(B107,PRODI!$A$1:$C$14,3,FALSE)</f>
        <v>D-III PBB/Penilai Alih Program</v>
      </c>
      <c r="H107" s="15" t="str">
        <f>VLOOKUP(C107,SEMESTER!$A:$D,4,FALSE)</f>
        <v>Semester IV</v>
      </c>
      <c r="I107" s="5" t="str">
        <f t="shared" si="6"/>
        <v>D-III PBB/PENILAI ALIH PROGRAM SEMESTER IV ANALISIS PASAR PROPERTI</v>
      </c>
      <c r="J107" s="5">
        <f t="shared" si="7"/>
        <v>10</v>
      </c>
    </row>
    <row r="108" spans="1:10" s="13" customFormat="1" x14ac:dyDescent="0.25">
      <c r="A108" s="5">
        <v>107</v>
      </c>
      <c r="B108" s="15">
        <v>8</v>
      </c>
      <c r="C108" s="15">
        <v>15</v>
      </c>
      <c r="D108" s="15" t="str">
        <f>VLOOKUP(E108,'MATKUL BASE'!$D:$E,2,FALSE)</f>
        <v>ManKeu I</v>
      </c>
      <c r="E108" s="15" t="s">
        <v>107</v>
      </c>
      <c r="F108" s="27">
        <f>VLOOKUP(I108,'SESI LIST'!$B:$E,3,FALSE)</f>
        <v>12</v>
      </c>
      <c r="G108" s="15" t="str">
        <f>VLOOKUP(B108,PRODI!$A$1:$C$14,3,FALSE)</f>
        <v>D-III PBB/Penilai Alih Program</v>
      </c>
      <c r="H108" s="15" t="str">
        <f>VLOOKUP(C108,SEMESTER!$A:$D,4,FALSE)</f>
        <v>Semester IV</v>
      </c>
      <c r="I108" s="5" t="str">
        <f t="shared" si="6"/>
        <v>D-III PBB/PENILAI ALIH PROGRAM SEMESTER IV MANAJEMEN KEUANGAN I</v>
      </c>
      <c r="J108" s="5">
        <f t="shared" si="7"/>
        <v>12</v>
      </c>
    </row>
    <row r="109" spans="1:10" s="15" customFormat="1" x14ac:dyDescent="0.25">
      <c r="A109" s="5">
        <v>108</v>
      </c>
      <c r="B109" s="15">
        <v>8</v>
      </c>
      <c r="C109" s="15">
        <v>15</v>
      </c>
      <c r="D109" s="15" t="str">
        <f>VLOOKUP(E109,'MATKUL BASE'!$D:$E,2,FALSE)</f>
        <v>Eko.SDA</v>
      </c>
      <c r="E109" s="15" t="s">
        <v>118</v>
      </c>
      <c r="F109" s="27">
        <f>VLOOKUP(I109,'SESI LIST'!$B:$E,3,FALSE)</f>
        <v>14</v>
      </c>
      <c r="G109" s="15" t="str">
        <f>VLOOKUP(B109,PRODI!$A$1:$C$14,3,FALSE)</f>
        <v>D-III PBB/Penilai Alih Program</v>
      </c>
      <c r="H109" s="15" t="str">
        <f>VLOOKUP(C109,SEMESTER!$A:$D,4,FALSE)</f>
        <v>Semester IV</v>
      </c>
      <c r="I109" s="5" t="str">
        <f t="shared" si="6"/>
        <v>D-III PBB/PENILAI ALIH PROGRAM SEMESTER IV EKONOMI SUMBER DAYA ALAM</v>
      </c>
      <c r="J109" s="5">
        <f t="shared" si="7"/>
        <v>14</v>
      </c>
    </row>
    <row r="110" spans="1:10" s="15" customFormat="1" x14ac:dyDescent="0.25">
      <c r="A110" s="5">
        <v>109</v>
      </c>
      <c r="B110" s="15">
        <v>8</v>
      </c>
      <c r="C110" s="15">
        <v>15</v>
      </c>
      <c r="D110" s="15" t="str">
        <f>VLOOKUP(E110,'MATKUL BASE'!$D:$E,2,FALSE)</f>
        <v>IUT</v>
      </c>
      <c r="E110" s="15" t="s">
        <v>106</v>
      </c>
      <c r="F110" s="27">
        <f>VLOOKUP(I110,'SESI LIST'!$B:$E,3,FALSE)</f>
        <v>16</v>
      </c>
      <c r="G110" s="15" t="str">
        <f>VLOOKUP(B110,PRODI!$A$1:$C$14,3,FALSE)</f>
        <v>D-III PBB/Penilai Alih Program</v>
      </c>
      <c r="H110" s="15" t="str">
        <f>VLOOKUP(C110,SEMESTER!$A:$D,4,FALSE)</f>
        <v>Semester IV</v>
      </c>
      <c r="I110" s="5" t="str">
        <f t="shared" si="6"/>
        <v>D-III PBB/PENILAI ALIH PROGRAM SEMESTER IV ILMU UKUR TANAH DAN PEMETAAN</v>
      </c>
      <c r="J110" s="5">
        <f t="shared" si="7"/>
        <v>16</v>
      </c>
    </row>
    <row r="111" spans="1:10" s="9" customFormat="1" x14ac:dyDescent="0.25">
      <c r="A111" s="5">
        <v>110</v>
      </c>
      <c r="B111" s="5">
        <v>8</v>
      </c>
      <c r="C111" s="5">
        <v>16</v>
      </c>
      <c r="D111" s="5" t="s">
        <v>80</v>
      </c>
      <c r="E111" s="5" t="s">
        <v>80</v>
      </c>
      <c r="F111" s="28">
        <f>VLOOKUP(I111,'SESI LIST'!$B:$E,3,FALSE)</f>
        <v>2</v>
      </c>
      <c r="G111" s="5" t="str">
        <f>VLOOKUP(B111,PRODI!$A$1:$C$14,3,FALSE)</f>
        <v>D-III PBB/Penilai Alih Program</v>
      </c>
      <c r="H111" s="5" t="str">
        <f>VLOOKUP(C111,SEMESTER!$A:$D,4,FALSE)</f>
        <v>Semester V</v>
      </c>
      <c r="I111" s="5" t="str">
        <f t="shared" si="6"/>
        <v>D-III PBB/PENILAI ALIH PROGRAM SEMESTER V STATISTIKA</v>
      </c>
      <c r="J111" s="5" t="str">
        <f t="shared" si="7"/>
        <v>02</v>
      </c>
    </row>
    <row r="112" spans="1:10" s="9" customFormat="1" x14ac:dyDescent="0.25">
      <c r="A112" s="5">
        <v>111</v>
      </c>
      <c r="B112" s="5">
        <v>8</v>
      </c>
      <c r="C112" s="5">
        <v>16</v>
      </c>
      <c r="D112" s="5" t="s">
        <v>207</v>
      </c>
      <c r="E112" s="5" t="s">
        <v>120</v>
      </c>
      <c r="F112" s="28">
        <f>VLOOKUP(I112,'SESI LIST'!$B:$E,3,FALSE)</f>
        <v>4</v>
      </c>
      <c r="G112" s="5" t="str">
        <f>VLOOKUP(B112,PRODI!$A$1:$C$14,3,FALSE)</f>
        <v>D-III PBB/Penilai Alih Program</v>
      </c>
      <c r="H112" s="5" t="str">
        <f>VLOOKUP(C112,SEMESTER!$A:$D,4,FALSE)</f>
        <v>Semester V</v>
      </c>
      <c r="I112" s="5" t="str">
        <f t="shared" si="6"/>
        <v>D-III PBB/PENILAI ALIH PROGRAM SEMESTER V PAJAK BUMI DAN BANGUNAN (PBB)</v>
      </c>
      <c r="J112" s="5" t="str">
        <f t="shared" si="7"/>
        <v>04</v>
      </c>
    </row>
    <row r="113" spans="1:10" s="9" customFormat="1" x14ac:dyDescent="0.25">
      <c r="A113" s="5">
        <v>112</v>
      </c>
      <c r="B113" s="5">
        <v>8</v>
      </c>
      <c r="C113" s="5">
        <v>16</v>
      </c>
      <c r="D113" s="5" t="s">
        <v>227</v>
      </c>
      <c r="E113" s="5" t="s">
        <v>119</v>
      </c>
      <c r="F113" s="28">
        <f>VLOOKUP(I113,'SESI LIST'!$B:$E,3,FALSE)</f>
        <v>6</v>
      </c>
      <c r="G113" s="5" t="str">
        <f>VLOOKUP(B113,PRODI!$A$1:$C$14,3,FALSE)</f>
        <v>D-III PBB/Penilai Alih Program</v>
      </c>
      <c r="H113" s="5" t="str">
        <f>VLOOKUP(C113,SEMESTER!$A:$D,4,FALSE)</f>
        <v>Semester V</v>
      </c>
      <c r="I113" s="5" t="str">
        <f t="shared" si="6"/>
        <v>D-III PBB/PENILAI ALIH PROGRAM SEMESTER V MANAJEMEN PROPERTI</v>
      </c>
      <c r="J113" s="5" t="str">
        <f t="shared" si="7"/>
        <v>06</v>
      </c>
    </row>
    <row r="114" spans="1:10" s="9" customFormat="1" x14ac:dyDescent="0.25">
      <c r="A114" s="5">
        <v>113</v>
      </c>
      <c r="B114" s="5">
        <v>8</v>
      </c>
      <c r="C114" s="5">
        <v>16</v>
      </c>
      <c r="D114" s="5" t="s">
        <v>222</v>
      </c>
      <c r="E114" s="5" t="s">
        <v>114</v>
      </c>
      <c r="F114" s="28">
        <f>VLOOKUP(I114,'SESI LIST'!$B:$E,3,FALSE)</f>
        <v>8</v>
      </c>
      <c r="G114" s="5" t="str">
        <f>VLOOKUP(B114,PRODI!$A$1:$C$14,3,FALSE)</f>
        <v>D-III PBB/Penilai Alih Program</v>
      </c>
      <c r="H114" s="5" t="str">
        <f>VLOOKUP(C114,SEMESTER!$A:$D,4,FALSE)</f>
        <v>Semester V</v>
      </c>
      <c r="I114" s="5" t="str">
        <f t="shared" si="6"/>
        <v>D-III PBB/PENILAI ALIH PROGRAM SEMESTER V PENILAIAN MESIN DAN PERALATAN</v>
      </c>
      <c r="J114" s="5" t="str">
        <f t="shared" si="7"/>
        <v>08</v>
      </c>
    </row>
    <row r="115" spans="1:10" s="9" customFormat="1" x14ac:dyDescent="0.25">
      <c r="A115" s="5">
        <v>114</v>
      </c>
      <c r="B115" s="5">
        <v>8</v>
      </c>
      <c r="C115" s="5">
        <v>16</v>
      </c>
      <c r="D115" s="5" t="s">
        <v>225</v>
      </c>
      <c r="E115" s="5" t="s">
        <v>117</v>
      </c>
      <c r="F115" s="28">
        <f>VLOOKUP(I115,'SESI LIST'!$B:$E,3,FALSE)</f>
        <v>10</v>
      </c>
      <c r="G115" s="5" t="str">
        <f>VLOOKUP(B115,PRODI!$A$1:$C$14,3,FALSE)</f>
        <v>D-III PBB/Penilai Alih Program</v>
      </c>
      <c r="H115" s="5" t="str">
        <f>VLOOKUP(C115,SEMESTER!$A:$D,4,FALSE)</f>
        <v>Semester V</v>
      </c>
      <c r="I115" s="5" t="str">
        <f t="shared" si="6"/>
        <v>D-III PBB/PENILAI ALIH PROGRAM SEMESTER V ANALISIS PASAR PROPERTI</v>
      </c>
      <c r="J115" s="5">
        <f t="shared" si="7"/>
        <v>10</v>
      </c>
    </row>
    <row r="116" spans="1:10" s="9" customFormat="1" x14ac:dyDescent="0.25">
      <c r="A116" s="5">
        <v>115</v>
      </c>
      <c r="B116" s="5">
        <v>8</v>
      </c>
      <c r="C116" s="5">
        <v>16</v>
      </c>
      <c r="D116" s="5" t="s">
        <v>221</v>
      </c>
      <c r="E116" s="5" t="s">
        <v>113</v>
      </c>
      <c r="F116" s="28">
        <f>VLOOKUP(I116,'SESI LIST'!$B:$E,3,FALSE)</f>
        <v>12</v>
      </c>
      <c r="G116" s="5" t="str">
        <f>VLOOKUP(B116,PRODI!$A$1:$C$14,3,FALSE)</f>
        <v>D-III PBB/Penilai Alih Program</v>
      </c>
      <c r="H116" s="5" t="str">
        <f>VLOOKUP(C116,SEMESTER!$A:$D,4,FALSE)</f>
        <v>Semester V</v>
      </c>
      <c r="I116" s="5" t="str">
        <f t="shared" si="6"/>
        <v>D-III PBB/PENILAI ALIH PROGRAM SEMESTER V PENGANTAR PENILAIAN BISNIS</v>
      </c>
      <c r="J116" s="5">
        <f t="shared" si="7"/>
        <v>12</v>
      </c>
    </row>
    <row r="117" spans="1:10" s="9" customFormat="1" x14ac:dyDescent="0.25">
      <c r="A117" s="5">
        <v>116</v>
      </c>
      <c r="B117" s="5">
        <v>8</v>
      </c>
      <c r="C117" s="5">
        <v>16</v>
      </c>
      <c r="D117" s="5" t="s">
        <v>226</v>
      </c>
      <c r="E117" s="5" t="s">
        <v>118</v>
      </c>
      <c r="F117" s="28">
        <f>VLOOKUP(I117,'SESI LIST'!$B:$E,3,FALSE)</f>
        <v>14</v>
      </c>
      <c r="G117" s="5" t="str">
        <f>VLOOKUP(B117,PRODI!$A$1:$C$14,3,FALSE)</f>
        <v>D-III PBB/Penilai Alih Program</v>
      </c>
      <c r="H117" s="5" t="str">
        <f>VLOOKUP(C117,SEMESTER!$A:$D,4,FALSE)</f>
        <v>Semester V</v>
      </c>
      <c r="I117" s="5" t="str">
        <f t="shared" si="6"/>
        <v>D-III PBB/PENILAI ALIH PROGRAM SEMESTER V EKONOMI SUMBER DAYA ALAM</v>
      </c>
      <c r="J117" s="5">
        <f t="shared" si="7"/>
        <v>14</v>
      </c>
    </row>
    <row r="118" spans="1:10" s="9" customFormat="1" x14ac:dyDescent="0.25">
      <c r="A118" s="5">
        <v>117</v>
      </c>
      <c r="B118">
        <v>8</v>
      </c>
      <c r="C118">
        <v>17</v>
      </c>
      <c r="D118" t="s">
        <v>220</v>
      </c>
      <c r="E118" t="s">
        <v>112</v>
      </c>
      <c r="F118" s="29">
        <v>2</v>
      </c>
      <c r="G118" t="str">
        <f>VLOOKUP(B118,PRODI!$A$1:$C$14,3,FALSE)</f>
        <v>D-III PBB/Penilai Alih Program</v>
      </c>
      <c r="H118" t="str">
        <f>VLOOKUP(C118,SEMESTER!$A:$D,4,FALSE)</f>
        <v>Semester VI</v>
      </c>
      <c r="I118" s="5" t="str">
        <f t="shared" si="6"/>
        <v>D-III PBB/PENILAI ALIH PROGRAM SEMESTER VI PENDATAAN DAN PENILAIAN MASAL</v>
      </c>
      <c r="J118"/>
    </row>
    <row r="119" spans="1:10" s="5" customFormat="1" x14ac:dyDescent="0.25">
      <c r="A119" s="5">
        <v>118</v>
      </c>
      <c r="B119">
        <v>8</v>
      </c>
      <c r="C119">
        <v>17</v>
      </c>
      <c r="D119" t="s">
        <v>221</v>
      </c>
      <c r="E119" t="s">
        <v>113</v>
      </c>
      <c r="F119" s="29">
        <v>4</v>
      </c>
      <c r="G119" t="str">
        <f>VLOOKUP(B119,PRODI!$A$1:$C$14,3,FALSE)</f>
        <v>D-III PBB/Penilai Alih Program</v>
      </c>
      <c r="H119" t="str">
        <f>VLOOKUP(C119,SEMESTER!$A:$D,4,FALSE)</f>
        <v>Semester VI</v>
      </c>
      <c r="I119" s="5" t="str">
        <f t="shared" si="6"/>
        <v>D-III PBB/PENILAI ALIH PROGRAM SEMESTER VI PENGANTAR PENILAIAN BISNIS</v>
      </c>
      <c r="J119"/>
    </row>
    <row r="120" spans="1:10" s="5" customFormat="1" x14ac:dyDescent="0.25">
      <c r="A120" s="5">
        <v>119</v>
      </c>
      <c r="B120">
        <v>8</v>
      </c>
      <c r="C120">
        <v>17</v>
      </c>
      <c r="D120" t="s">
        <v>223</v>
      </c>
      <c r="E120" t="s">
        <v>115</v>
      </c>
      <c r="F120" s="29">
        <v>6</v>
      </c>
      <c r="G120" t="str">
        <f>VLOOKUP(B120,PRODI!$A$1:$C$14,3,FALSE)</f>
        <v>D-III PBB/Penilai Alih Program</v>
      </c>
      <c r="H120" t="str">
        <f>VLOOKUP(C120,SEMESTER!$A:$D,4,FALSE)</f>
        <v>Semester VI</v>
      </c>
      <c r="I120" s="5" t="str">
        <f t="shared" si="6"/>
        <v>D-III PBB/PENILAI ALIH PROGRAM SEMESTER VI PENILAIAN PROPERTI KOMERSIAL</v>
      </c>
      <c r="J120"/>
    </row>
    <row r="121" spans="1:10" s="5" customFormat="1" x14ac:dyDescent="0.25">
      <c r="A121" s="5">
        <v>120</v>
      </c>
      <c r="B121" s="9">
        <v>9</v>
      </c>
      <c r="C121" s="9">
        <v>18</v>
      </c>
      <c r="D121" s="9" t="s">
        <v>145</v>
      </c>
      <c r="E121" s="9" t="s">
        <v>33</v>
      </c>
      <c r="F121" s="26">
        <f>VLOOKUP(I121,'SESI LIST'!$B:$E,3,FALSE)</f>
        <v>2</v>
      </c>
      <c r="G121" s="9" t="str">
        <f>VLOOKUP(B121,PRODI!$A$1:$C$14,3,FALSE)</f>
        <v>D-III Kepabeanan Dan Cukai</v>
      </c>
      <c r="H121" s="9" t="str">
        <f>VLOOKUP(C121,SEMESTER!$A:$D,4,FALSE)</f>
        <v>Semester III</v>
      </c>
      <c r="I121" s="5" t="str">
        <f t="shared" si="6"/>
        <v>D-III KEPABEANAN DAN CUKAI SEMESTER III EKONOMI MAKRO</v>
      </c>
      <c r="J121" s="5" t="str">
        <f t="shared" ref="J121:J152" si="8">IF(F121&lt;10,"0"&amp;F121,F121)</f>
        <v>02</v>
      </c>
    </row>
    <row r="122" spans="1:10" s="5" customFormat="1" x14ac:dyDescent="0.25">
      <c r="A122" s="5">
        <v>121</v>
      </c>
      <c r="B122" s="9">
        <v>9</v>
      </c>
      <c r="C122" s="9">
        <v>18</v>
      </c>
      <c r="D122" s="9" t="s">
        <v>170</v>
      </c>
      <c r="E122" s="9" t="s">
        <v>60</v>
      </c>
      <c r="F122" s="26">
        <f>VLOOKUP(I122,'SESI LIST'!$B:$E,3,FALSE)</f>
        <v>4</v>
      </c>
      <c r="G122" s="9" t="str">
        <f>VLOOKUP(B122,PRODI!$A$1:$C$14,3,FALSE)</f>
        <v>D-III Kepabeanan Dan Cukai</v>
      </c>
      <c r="H122" s="9" t="str">
        <f>VLOOKUP(C122,SEMESTER!$A:$D,4,FALSE)</f>
        <v>Semester III</v>
      </c>
      <c r="I122" s="5" t="str">
        <f t="shared" si="6"/>
        <v>D-III KEPABEANAN DAN CUKAI SEMESTER III PENGANTAR AUDITING</v>
      </c>
      <c r="J122" s="5" t="str">
        <f t="shared" si="8"/>
        <v>04</v>
      </c>
    </row>
    <row r="123" spans="1:10" s="5" customFormat="1" x14ac:dyDescent="0.25">
      <c r="A123" s="5">
        <v>122</v>
      </c>
      <c r="B123" s="9">
        <v>9</v>
      </c>
      <c r="C123" s="9">
        <v>18</v>
      </c>
      <c r="D123" s="9" t="s">
        <v>176</v>
      </c>
      <c r="E123" s="9" t="s">
        <v>65</v>
      </c>
      <c r="F123" s="26">
        <f>VLOOKUP(I123,'SESI LIST'!$B:$E,3,FALSE)</f>
        <v>6</v>
      </c>
      <c r="G123" s="9" t="str">
        <f>VLOOKUP(B123,PRODI!$A$1:$C$14,3,FALSE)</f>
        <v>D-III Kepabeanan Dan Cukai</v>
      </c>
      <c r="H123" s="9" t="str">
        <f>VLOOKUP(C123,SEMESTER!$A:$D,4,FALSE)</f>
        <v>Semester III</v>
      </c>
      <c r="I123" s="5" t="str">
        <f t="shared" si="6"/>
        <v>D-III KEPABEANAN DAN CUKAI SEMESTER III PERUNDANG-UNDANGAN KEPABEANAN</v>
      </c>
      <c r="J123" s="5" t="str">
        <f t="shared" si="8"/>
        <v>06</v>
      </c>
    </row>
    <row r="124" spans="1:10" s="5" customFormat="1" x14ac:dyDescent="0.25">
      <c r="A124" s="5">
        <v>123</v>
      </c>
      <c r="B124" s="9">
        <v>9</v>
      </c>
      <c r="C124" s="9">
        <v>18</v>
      </c>
      <c r="D124" s="9" t="s">
        <v>175</v>
      </c>
      <c r="E124" s="9" t="s">
        <v>64</v>
      </c>
      <c r="F124" s="26">
        <f>VLOOKUP(I124,'SESI LIST'!$B:$E,3,FALSE)</f>
        <v>8</v>
      </c>
      <c r="G124" s="9" t="str">
        <f>VLOOKUP(B124,PRODI!$A$1:$C$14,3,FALSE)</f>
        <v>D-III Kepabeanan Dan Cukai</v>
      </c>
      <c r="H124" s="9" t="str">
        <f>VLOOKUP(C124,SEMESTER!$A:$D,4,FALSE)</f>
        <v>Semester III</v>
      </c>
      <c r="I124" s="5" t="str">
        <f t="shared" si="6"/>
        <v>D-III KEPABEANAN DAN CUKAI SEMESTER III PERUNDANG-UNDANGAN CUKAI</v>
      </c>
      <c r="J124" s="5" t="str">
        <f t="shared" si="8"/>
        <v>08</v>
      </c>
    </row>
    <row r="125" spans="1:10" s="5" customFormat="1" x14ac:dyDescent="0.25">
      <c r="A125" s="5">
        <v>124</v>
      </c>
      <c r="B125" s="9">
        <v>9</v>
      </c>
      <c r="C125" s="9">
        <v>18</v>
      </c>
      <c r="D125" s="9" t="s">
        <v>177</v>
      </c>
      <c r="E125" s="9" t="s">
        <v>391</v>
      </c>
      <c r="F125" s="26">
        <f>VLOOKUP(I125,'SESI LIST'!$B:$E,3,FALSE)</f>
        <v>10</v>
      </c>
      <c r="G125" s="9" t="str">
        <f>VLOOKUP(B125,PRODI!$A$1:$C$14,3,FALSE)</f>
        <v>D-III Kepabeanan Dan Cukai</v>
      </c>
      <c r="H125" s="9" t="str">
        <f>VLOOKUP(C125,SEMESTER!$A:$D,4,FALSE)</f>
        <v>Semester III</v>
      </c>
      <c r="I125" s="5" t="str">
        <f t="shared" si="6"/>
        <v>D-III KEPABEANAN DAN CUKAI SEMESTER III TEKNIS PERDAGANGAN INTERNASIONAL</v>
      </c>
      <c r="J125" s="5">
        <f t="shared" si="8"/>
        <v>10</v>
      </c>
    </row>
    <row r="126" spans="1:10" s="5" customFormat="1" x14ac:dyDescent="0.25">
      <c r="A126" s="5">
        <v>125</v>
      </c>
      <c r="B126" s="9">
        <v>9</v>
      </c>
      <c r="C126" s="9">
        <v>18</v>
      </c>
      <c r="D126" s="9" t="s">
        <v>179</v>
      </c>
      <c r="E126" s="9" t="s">
        <v>67</v>
      </c>
      <c r="F126" s="26">
        <f>VLOOKUP(I126,'SESI LIST'!$B:$E,3,FALSE)</f>
        <v>12</v>
      </c>
      <c r="G126" s="9" t="str">
        <f>VLOOKUP(B126,PRODI!$A$1:$C$14,3,FALSE)</f>
        <v>D-III Kepabeanan Dan Cukai</v>
      </c>
      <c r="H126" s="9" t="str">
        <f>VLOOKUP(C126,SEMESTER!$A:$D,4,FALSE)</f>
        <v>Semester III</v>
      </c>
      <c r="I126" s="5" t="str">
        <f t="shared" si="6"/>
        <v>D-III KEPABEANAN DAN CUKAI SEMESTER III TEKNIS KEPABEANAN I</v>
      </c>
      <c r="J126" s="5">
        <f t="shared" si="8"/>
        <v>12</v>
      </c>
    </row>
    <row r="127" spans="1:10" s="9" customFormat="1" x14ac:dyDescent="0.25">
      <c r="A127" s="5">
        <v>126</v>
      </c>
      <c r="B127" s="9">
        <v>9</v>
      </c>
      <c r="C127" s="9">
        <v>18</v>
      </c>
      <c r="D127" s="9" t="s">
        <v>178</v>
      </c>
      <c r="E127" s="9" t="s">
        <v>66</v>
      </c>
      <c r="F127" s="26">
        <f>VLOOKUP(I127,'SESI LIST'!$B:$E,3,FALSE)</f>
        <v>14</v>
      </c>
      <c r="G127" s="9" t="str">
        <f>VLOOKUP(B127,PRODI!$A$1:$C$14,3,FALSE)</f>
        <v>D-III Kepabeanan Dan Cukai</v>
      </c>
      <c r="H127" s="9" t="str">
        <f>VLOOKUP(C127,SEMESTER!$A:$D,4,FALSE)</f>
        <v>Semester III</v>
      </c>
      <c r="I127" s="5" t="str">
        <f t="shared" si="6"/>
        <v>D-III KEPABEANAN DAN CUKAI SEMESTER III TEKNIS DAN FASILITAS CUKAI I</v>
      </c>
      <c r="J127" s="5">
        <f t="shared" si="8"/>
        <v>14</v>
      </c>
    </row>
    <row r="128" spans="1:10" s="9" customFormat="1" x14ac:dyDescent="0.25">
      <c r="A128" s="5">
        <v>127</v>
      </c>
      <c r="B128" s="9">
        <v>9</v>
      </c>
      <c r="C128" s="9">
        <v>18</v>
      </c>
      <c r="D128" s="9" t="s">
        <v>173</v>
      </c>
      <c r="E128" s="9" t="s">
        <v>62</v>
      </c>
      <c r="F128" s="26">
        <f>VLOOKUP(I128,'SESI LIST'!$B:$E,3,FALSE)</f>
        <v>16</v>
      </c>
      <c r="G128" s="9" t="str">
        <f>VLOOKUP(B128,PRODI!$A$1:$C$14,3,FALSE)</f>
        <v>D-III Kepabeanan Dan Cukai</v>
      </c>
      <c r="H128" s="9" t="str">
        <f>VLOOKUP(C128,SEMESTER!$A:$D,4,FALSE)</f>
        <v>Semester III</v>
      </c>
      <c r="I128" s="5" t="str">
        <f t="shared" si="6"/>
        <v>D-III KEPABEANAN DAN CUKAI SEMESTER III IDENTIFIKASI DAN KLASIFIKASI BARANG I</v>
      </c>
      <c r="J128" s="5">
        <f t="shared" si="8"/>
        <v>16</v>
      </c>
    </row>
    <row r="129" spans="1:10" s="9" customFormat="1" x14ac:dyDescent="0.25">
      <c r="A129" s="5">
        <v>128</v>
      </c>
      <c r="B129" s="9">
        <v>9</v>
      </c>
      <c r="C129" s="9">
        <v>18</v>
      </c>
      <c r="D129" s="9" t="s">
        <v>174</v>
      </c>
      <c r="E129" s="9" t="s">
        <v>63</v>
      </c>
      <c r="F129" s="26">
        <v>18</v>
      </c>
      <c r="G129" s="9" t="str">
        <f>VLOOKUP(B129,PRODI!$A$1:$C$14,3,FALSE)</f>
        <v>D-III Kepabeanan Dan Cukai</v>
      </c>
      <c r="H129" s="9" t="str">
        <f>VLOOKUP(C129,SEMESTER!$A:$D,4,FALSE)</f>
        <v>Semester III</v>
      </c>
      <c r="I129" s="5" t="str">
        <f t="shared" si="6"/>
        <v>D-III KEPABEANAN DAN CUKAI SEMESTER III PENEGAKAN HUKUM KEPABEANAN DAN CUKAI I</v>
      </c>
      <c r="J129" s="5">
        <f t="shared" si="8"/>
        <v>18</v>
      </c>
    </row>
    <row r="130" spans="1:10" s="9" customFormat="1" x14ac:dyDescent="0.25">
      <c r="A130" s="5">
        <v>129</v>
      </c>
      <c r="B130" s="13">
        <v>9</v>
      </c>
      <c r="C130" s="13">
        <v>19</v>
      </c>
      <c r="D130" s="13" t="s">
        <v>184</v>
      </c>
      <c r="E130" s="13" t="s">
        <v>72</v>
      </c>
      <c r="F130" s="27">
        <f>VLOOKUP(I130,'SESI LIST'!$B:$E,3,FALSE)</f>
        <v>2</v>
      </c>
      <c r="G130" s="13" t="str">
        <f>VLOOKUP(B130,PRODI!$A$1:$C$14,3,FALSE)</f>
        <v>D-III Kepabeanan Dan Cukai</v>
      </c>
      <c r="H130" s="13" t="str">
        <f>VLOOKUP(C130,SEMESTER!$A:$D,4,FALSE)</f>
        <v>Semester V</v>
      </c>
      <c r="I130" s="5" t="str">
        <f t="shared" ref="I130:I161" si="9">UPPER(G130)&amp;" "&amp;UPPER(H130)&amp;" "&amp;UPPER(E130)</f>
        <v>D-III KEPABEANAN DAN CUKAI SEMESTER V PENGANTAR PENGELOLAAN KEUANGAN NEGARA</v>
      </c>
      <c r="J130" s="5" t="str">
        <f t="shared" si="8"/>
        <v>02</v>
      </c>
    </row>
    <row r="131" spans="1:10" s="9" customFormat="1" x14ac:dyDescent="0.25">
      <c r="A131" s="5">
        <v>130</v>
      </c>
      <c r="B131" s="13">
        <v>9</v>
      </c>
      <c r="C131" s="13">
        <v>19</v>
      </c>
      <c r="D131" s="13" t="s">
        <v>172</v>
      </c>
      <c r="E131" s="13" t="s">
        <v>390</v>
      </c>
      <c r="F131" s="27">
        <f>VLOOKUP(I131,'SESI LIST'!$B:$E,3,FALSE)</f>
        <v>4</v>
      </c>
      <c r="G131" s="13" t="str">
        <f>VLOOKUP(B131,PRODI!$A$1:$C$14,3,FALSE)</f>
        <v>D-III Kepabeanan Dan Cukai</v>
      </c>
      <c r="H131" s="13" t="str">
        <f>VLOOKUP(C131,SEMESTER!$A:$D,4,FALSE)</f>
        <v>Semester V</v>
      </c>
      <c r="I131" s="5" t="str">
        <f t="shared" si="9"/>
        <v>D-III KEPABEANAN DAN CUKAI SEMESTER V TEKNIS PEMERIKSAAN BARANG</v>
      </c>
      <c r="J131" s="5" t="str">
        <f t="shared" si="8"/>
        <v>04</v>
      </c>
    </row>
    <row r="132" spans="1:10" s="9" customFormat="1" x14ac:dyDescent="0.25">
      <c r="A132" s="5">
        <v>131</v>
      </c>
      <c r="B132" s="13">
        <v>9</v>
      </c>
      <c r="C132" s="13">
        <v>19</v>
      </c>
      <c r="D132" s="13" t="s">
        <v>185</v>
      </c>
      <c r="E132" s="13" t="s">
        <v>73</v>
      </c>
      <c r="F132" s="27">
        <f>VLOOKUP(I132,'SESI LIST'!$B:$E,3,FALSE)</f>
        <v>6</v>
      </c>
      <c r="G132" s="13" t="str">
        <f>VLOOKUP(B132,PRODI!$A$1:$C$14,3,FALSE)</f>
        <v>D-III Kepabeanan Dan Cukai</v>
      </c>
      <c r="H132" s="13" t="str">
        <f>VLOOKUP(C132,SEMESTER!$A:$D,4,FALSE)</f>
        <v>Semester V</v>
      </c>
      <c r="I132" s="5" t="str">
        <f t="shared" si="9"/>
        <v>D-III KEPABEANAN DAN CUKAI SEMESTER V TEKNIS PERBENDAHARAAN</v>
      </c>
      <c r="J132" s="5" t="str">
        <f t="shared" si="8"/>
        <v>06</v>
      </c>
    </row>
    <row r="133" spans="1:10" s="9" customFormat="1" x14ac:dyDescent="0.25">
      <c r="A133" s="5">
        <v>132</v>
      </c>
      <c r="B133" s="13">
        <v>9</v>
      </c>
      <c r="C133" s="13">
        <v>19</v>
      </c>
      <c r="D133" s="13" t="s">
        <v>180</v>
      </c>
      <c r="E133" s="13" t="s">
        <v>68</v>
      </c>
      <c r="F133" s="27">
        <f>VLOOKUP(I133,'SESI LIST'!$B:$E,3,FALSE)</f>
        <v>8</v>
      </c>
      <c r="G133" s="13" t="str">
        <f>VLOOKUP(B133,PRODI!$A$1:$C$14,3,FALSE)</f>
        <v>D-III Kepabeanan Dan Cukai</v>
      </c>
      <c r="H133" s="13" t="str">
        <f>VLOOKUP(C133,SEMESTER!$A:$D,4,FALSE)</f>
        <v>Semester V</v>
      </c>
      <c r="I133" s="5" t="str">
        <f t="shared" si="9"/>
        <v>D-III KEPABEANAN DAN CUKAI SEMESTER V FASILITAS KEPABEANAN</v>
      </c>
      <c r="J133" s="5" t="str">
        <f t="shared" si="8"/>
        <v>08</v>
      </c>
    </row>
    <row r="134" spans="1:10" s="9" customFormat="1" x14ac:dyDescent="0.25">
      <c r="A134" s="5">
        <v>133</v>
      </c>
      <c r="B134" s="13">
        <v>9</v>
      </c>
      <c r="C134" s="13">
        <v>19</v>
      </c>
      <c r="D134" s="13" t="s">
        <v>181</v>
      </c>
      <c r="E134" s="13" t="s">
        <v>69</v>
      </c>
      <c r="F134" s="27">
        <f>VLOOKUP(I134,'SESI LIST'!$B:$E,3,FALSE)</f>
        <v>10</v>
      </c>
      <c r="G134" s="13" t="str">
        <f>VLOOKUP(B134,PRODI!$A$1:$C$14,3,FALSE)</f>
        <v>D-III Kepabeanan Dan Cukai</v>
      </c>
      <c r="H134" s="13" t="str">
        <f>VLOOKUP(C134,SEMESTER!$A:$D,4,FALSE)</f>
        <v>Semester V</v>
      </c>
      <c r="I134" s="5" t="str">
        <f t="shared" si="9"/>
        <v>D-III KEPABEANAN DAN CUKAI SEMESTER V FASILITAS PERDAGANGAN INTERNASIONAL</v>
      </c>
      <c r="J134" s="5">
        <f t="shared" si="8"/>
        <v>10</v>
      </c>
    </row>
    <row r="135" spans="1:10" s="13" customFormat="1" x14ac:dyDescent="0.25">
      <c r="A135" s="5">
        <v>134</v>
      </c>
      <c r="B135" s="13">
        <v>9</v>
      </c>
      <c r="C135" s="13">
        <v>19</v>
      </c>
      <c r="D135" s="13" t="s">
        <v>182</v>
      </c>
      <c r="E135" s="13" t="s">
        <v>70</v>
      </c>
      <c r="F135" s="27">
        <f>VLOOKUP(I135,'SESI LIST'!$B:$E,3,FALSE)</f>
        <v>12</v>
      </c>
      <c r="G135" s="13" t="str">
        <f>VLOOKUP(B135,PRODI!$A$1:$C$14,3,FALSE)</f>
        <v>D-III Kepabeanan Dan Cukai</v>
      </c>
      <c r="H135" s="13" t="str">
        <f>VLOOKUP(C135,SEMESTER!$A:$D,4,FALSE)</f>
        <v>Semester V</v>
      </c>
      <c r="I135" s="5" t="str">
        <f t="shared" si="9"/>
        <v>D-III KEPABEANAN DAN CUKAI SEMESTER V KEWARGANEGARAAN</v>
      </c>
      <c r="J135" s="5">
        <f t="shared" si="8"/>
        <v>12</v>
      </c>
    </row>
    <row r="136" spans="1:10" s="13" customFormat="1" x14ac:dyDescent="0.25">
      <c r="A136" s="5">
        <v>135</v>
      </c>
      <c r="B136" s="13">
        <v>9</v>
      </c>
      <c r="C136" s="13">
        <v>19</v>
      </c>
      <c r="D136" s="13" t="s">
        <v>171</v>
      </c>
      <c r="E136" s="13" t="s">
        <v>61</v>
      </c>
      <c r="F136" s="27">
        <f>VLOOKUP(I136,'SESI LIST'!$B:$E,3,FALSE)</f>
        <v>14</v>
      </c>
      <c r="G136" s="13" t="str">
        <f>VLOOKUP(B136,PRODI!$A$1:$C$14,3,FALSE)</f>
        <v>D-III Kepabeanan Dan Cukai</v>
      </c>
      <c r="H136" s="13" t="str">
        <f>VLOOKUP(C136,SEMESTER!$A:$D,4,FALSE)</f>
        <v>Semester V</v>
      </c>
      <c r="I136" s="5" t="str">
        <f t="shared" si="9"/>
        <v>D-III KEPABEANAN DAN CUKAI SEMESTER V PENGANTAR INTELIJEN KEPABEANAN DAN CUKAI</v>
      </c>
      <c r="J136" s="5">
        <f t="shared" si="8"/>
        <v>14</v>
      </c>
    </row>
    <row r="137" spans="1:10" s="13" customFormat="1" x14ac:dyDescent="0.25">
      <c r="A137" s="5">
        <v>136</v>
      </c>
      <c r="B137" s="13">
        <v>9</v>
      </c>
      <c r="C137" s="13">
        <v>19</v>
      </c>
      <c r="D137" s="13" t="s">
        <v>183</v>
      </c>
      <c r="E137" s="13" t="s">
        <v>71</v>
      </c>
      <c r="F137" s="27">
        <f>VLOOKUP(I137,'SESI LIST'!$B:$E,3,FALSE)</f>
        <v>16</v>
      </c>
      <c r="G137" s="13" t="str">
        <f>VLOOKUP(B137,PRODI!$A$1:$C$14,3,FALSE)</f>
        <v>D-III Kepabeanan Dan Cukai</v>
      </c>
      <c r="H137" s="13" t="str">
        <f>VLOOKUP(C137,SEMESTER!$A:$D,4,FALSE)</f>
        <v>Semester V</v>
      </c>
      <c r="I137" s="5" t="str">
        <f t="shared" si="9"/>
        <v>D-III KEPABEANAN DAN CUKAI SEMESTER V MANAJEMEN RISIKO KEPABEANAN DAN CUKAI</v>
      </c>
      <c r="J137" s="5">
        <f t="shared" si="8"/>
        <v>16</v>
      </c>
    </row>
    <row r="138" spans="1:10" s="13" customFormat="1" x14ac:dyDescent="0.25">
      <c r="A138" s="5">
        <v>137</v>
      </c>
      <c r="B138" s="5">
        <v>10</v>
      </c>
      <c r="C138" s="5">
        <v>20</v>
      </c>
      <c r="D138" s="5" t="s">
        <v>170</v>
      </c>
      <c r="E138" s="5" t="s">
        <v>60</v>
      </c>
      <c r="F138" s="28">
        <f>VLOOKUP(I138,'SESI LIST'!$B:$E,3,FALSE)</f>
        <v>2</v>
      </c>
      <c r="G138" s="5" t="str">
        <f>VLOOKUP(B138,PRODI!$A$1:$C$14,3,FALSE)</f>
        <v>D-III Kepabeanan Dan Cukai Alih Program</v>
      </c>
      <c r="H138" s="5" t="str">
        <f>VLOOKUP(C138,SEMESTER!$A:$D,4,FALSE)</f>
        <v>Semester V</v>
      </c>
      <c r="I138" s="5" t="str">
        <f t="shared" si="9"/>
        <v>D-III KEPABEANAN DAN CUKAI ALIH PROGRAM SEMESTER V PENGANTAR AUDITING</v>
      </c>
      <c r="J138" s="5" t="str">
        <f t="shared" si="8"/>
        <v>02</v>
      </c>
    </row>
    <row r="139" spans="1:10" s="13" customFormat="1" x14ac:dyDescent="0.25">
      <c r="A139" s="5">
        <v>138</v>
      </c>
      <c r="B139" s="5">
        <v>10</v>
      </c>
      <c r="C139" s="5">
        <v>20</v>
      </c>
      <c r="D139" s="5" t="s">
        <v>172</v>
      </c>
      <c r="E139" s="5" t="s">
        <v>390</v>
      </c>
      <c r="F139" s="28">
        <f>VLOOKUP(I139,'SESI LIST'!$B:$E,3,FALSE)</f>
        <v>4</v>
      </c>
      <c r="G139" s="5" t="str">
        <f>VLOOKUP(B139,PRODI!$A$1:$C$14,3,FALSE)</f>
        <v>D-III Kepabeanan Dan Cukai Alih Program</v>
      </c>
      <c r="H139" s="5" t="str">
        <f>VLOOKUP(C139,SEMESTER!$A:$D,4,FALSE)</f>
        <v>Semester V</v>
      </c>
      <c r="I139" s="5" t="str">
        <f t="shared" si="9"/>
        <v>D-III KEPABEANAN DAN CUKAI ALIH PROGRAM SEMESTER V TEKNIS PEMERIKSAAN BARANG</v>
      </c>
      <c r="J139" s="5" t="str">
        <f t="shared" si="8"/>
        <v>04</v>
      </c>
    </row>
    <row r="140" spans="1:10" s="13" customFormat="1" x14ac:dyDescent="0.25">
      <c r="A140" s="5">
        <v>139</v>
      </c>
      <c r="B140" s="5">
        <v>10</v>
      </c>
      <c r="C140" s="5">
        <v>20</v>
      </c>
      <c r="D140" s="5" t="s">
        <v>59</v>
      </c>
      <c r="E140" s="5" t="s">
        <v>59</v>
      </c>
      <c r="F140" s="28">
        <f>VLOOKUP(I140,'SESI LIST'!$B:$E,3,FALSE)</f>
        <v>6</v>
      </c>
      <c r="G140" s="5" t="str">
        <f>VLOOKUP(B140,PRODI!$A$1:$C$14,3,FALSE)</f>
        <v>D-III Kepabeanan Dan Cukai Alih Program</v>
      </c>
      <c r="H140" s="5" t="str">
        <f>VLOOKUP(C140,SEMESTER!$A:$D,4,FALSE)</f>
        <v>Semester V</v>
      </c>
      <c r="I140" s="5" t="str">
        <f t="shared" si="9"/>
        <v>D-III KEPABEANAN DAN CUKAI ALIH PROGRAM SEMESTER V MANAJEMEN</v>
      </c>
      <c r="J140" s="5" t="str">
        <f t="shared" si="8"/>
        <v>06</v>
      </c>
    </row>
    <row r="141" spans="1:10" s="13" customFormat="1" x14ac:dyDescent="0.25">
      <c r="A141" s="5">
        <v>140</v>
      </c>
      <c r="B141" s="5">
        <v>10</v>
      </c>
      <c r="C141" s="5">
        <v>20</v>
      </c>
      <c r="D141" s="5" t="s">
        <v>138</v>
      </c>
      <c r="E141" s="5" t="s">
        <v>26</v>
      </c>
      <c r="F141" s="28">
        <f>VLOOKUP(I141,'SESI LIST'!$B:$E,3,FALSE)</f>
        <v>8</v>
      </c>
      <c r="G141" s="5" t="str">
        <f>VLOOKUP(B141,PRODI!$A$1:$C$14,3,FALSE)</f>
        <v>D-III Kepabeanan Dan Cukai Alih Program</v>
      </c>
      <c r="H141" s="5" t="str">
        <f>VLOOKUP(C141,SEMESTER!$A:$D,4,FALSE)</f>
        <v>Semester V</v>
      </c>
      <c r="I141" s="5" t="str">
        <f t="shared" si="9"/>
        <v>D-III KEPABEANAN DAN CUKAI ALIH PROGRAM SEMESTER V HUKUM KEUANGAN NEGARA</v>
      </c>
      <c r="J141" s="5" t="str">
        <f t="shared" si="8"/>
        <v>08</v>
      </c>
    </row>
    <row r="142" spans="1:10" s="5" customFormat="1" x14ac:dyDescent="0.25">
      <c r="A142" s="5">
        <v>141</v>
      </c>
      <c r="B142" s="5">
        <v>10</v>
      </c>
      <c r="C142" s="5">
        <v>20</v>
      </c>
      <c r="D142" s="5" t="s">
        <v>169</v>
      </c>
      <c r="E142" s="5" t="s">
        <v>58</v>
      </c>
      <c r="F142" s="28">
        <f>VLOOKUP(I142,'SESI LIST'!$B:$E,3,FALSE)</f>
        <v>10</v>
      </c>
      <c r="G142" s="5" t="str">
        <f>VLOOKUP(B142,PRODI!$A$1:$C$14,3,FALSE)</f>
        <v>D-III Kepabeanan Dan Cukai Alih Program</v>
      </c>
      <c r="H142" s="5" t="str">
        <f>VLOOKUP(C142,SEMESTER!$A:$D,4,FALSE)</f>
        <v>Semester V</v>
      </c>
      <c r="I142" s="5" t="str">
        <f t="shared" si="9"/>
        <v>D-III KEPABEANAN DAN CUKAI ALIH PROGRAM SEMESTER V KEPABEANAN INTERNASIONAL</v>
      </c>
      <c r="J142" s="5">
        <f t="shared" si="8"/>
        <v>10</v>
      </c>
    </row>
    <row r="143" spans="1:10" s="5" customFormat="1" x14ac:dyDescent="0.25">
      <c r="A143" s="5">
        <v>142</v>
      </c>
      <c r="B143" s="5">
        <v>10</v>
      </c>
      <c r="C143" s="5">
        <v>20</v>
      </c>
      <c r="D143" s="5" t="s">
        <v>168</v>
      </c>
      <c r="E143" s="5" t="s">
        <v>57</v>
      </c>
      <c r="F143" s="28">
        <f>VLOOKUP(I143,'SESI LIST'!$B:$E,3,FALSE)</f>
        <v>12</v>
      </c>
      <c r="G143" s="5" t="str">
        <f>VLOOKUP(B143,PRODI!$A$1:$C$14,3,FALSE)</f>
        <v>D-III Kepabeanan Dan Cukai Alih Program</v>
      </c>
      <c r="H143" s="5" t="str">
        <f>VLOOKUP(C143,SEMESTER!$A:$D,4,FALSE)</f>
        <v>Semester V</v>
      </c>
      <c r="I143" s="5" t="str">
        <f t="shared" si="9"/>
        <v>D-III KEPABEANAN DAN CUKAI ALIH PROGRAM SEMESTER V KEHUMASAN DAN LAYANAN INFORMASI KEPABEANAN DAN CUKAI</v>
      </c>
      <c r="J143" s="5">
        <f t="shared" si="8"/>
        <v>12</v>
      </c>
    </row>
    <row r="144" spans="1:10" s="5" customFormat="1" x14ac:dyDescent="0.25">
      <c r="A144" s="5">
        <v>143</v>
      </c>
      <c r="B144" s="5">
        <v>10</v>
      </c>
      <c r="C144" s="5">
        <v>20</v>
      </c>
      <c r="D144" s="5" t="s">
        <v>171</v>
      </c>
      <c r="E144" s="5" t="s">
        <v>61</v>
      </c>
      <c r="F144" s="28">
        <f>VLOOKUP(I144,'SESI LIST'!$B:$E,3,FALSE)</f>
        <v>14</v>
      </c>
      <c r="G144" s="5" t="str">
        <f>VLOOKUP(B144,PRODI!$A$1:$C$14,3,FALSE)</f>
        <v>D-III Kepabeanan Dan Cukai Alih Program</v>
      </c>
      <c r="H144" s="5" t="str">
        <f>VLOOKUP(C144,SEMESTER!$A:$D,4,FALSE)</f>
        <v>Semester V</v>
      </c>
      <c r="I144" s="5" t="str">
        <f t="shared" si="9"/>
        <v>D-III KEPABEANAN DAN CUKAI ALIH PROGRAM SEMESTER V PENGANTAR INTELIJEN KEPABEANAN DAN CUKAI</v>
      </c>
      <c r="J144" s="5">
        <f t="shared" si="8"/>
        <v>14</v>
      </c>
    </row>
    <row r="145" spans="1:10" s="5" customFormat="1" x14ac:dyDescent="0.25">
      <c r="A145" s="5">
        <v>144</v>
      </c>
      <c r="B145" s="9">
        <v>11</v>
      </c>
      <c r="C145" s="9">
        <v>21</v>
      </c>
      <c r="D145" s="9" t="s">
        <v>145</v>
      </c>
      <c r="E145" s="9" t="s">
        <v>33</v>
      </c>
      <c r="F145" s="26">
        <f>VLOOKUP(I145,'SESI LIST'!$B:$E,3,FALSE)</f>
        <v>2</v>
      </c>
      <c r="G145" s="9" t="str">
        <f>VLOOKUP(B145,PRODI!$A$1:$C$14,3,FALSE)</f>
        <v>D-III Kebendaharaan Negara</v>
      </c>
      <c r="H145" s="9" t="str">
        <f>VLOOKUP(C145,SEMESTER!$A:$D,4,FALSE)</f>
        <v>Semester III</v>
      </c>
      <c r="I145" s="5" t="str">
        <f t="shared" si="9"/>
        <v>D-III KEBENDAHARAAN NEGARA SEMESTER III EKONOMI MAKRO</v>
      </c>
      <c r="J145" s="5" t="str">
        <f t="shared" si="8"/>
        <v>02</v>
      </c>
    </row>
    <row r="146" spans="1:10" s="5" customFormat="1" x14ac:dyDescent="0.25">
      <c r="A146" s="5">
        <v>145</v>
      </c>
      <c r="B146" s="9">
        <v>11</v>
      </c>
      <c r="C146" s="9">
        <v>21</v>
      </c>
      <c r="D146" s="9" t="s">
        <v>158</v>
      </c>
      <c r="E146" s="9" t="s">
        <v>47</v>
      </c>
      <c r="F146" s="26">
        <f>VLOOKUP(I146,'SESI LIST'!$B:$E,3,FALSE)</f>
        <v>4</v>
      </c>
      <c r="G146" s="9" t="str">
        <f>VLOOKUP(B146,PRODI!$A$1:$C$14,3,FALSE)</f>
        <v>D-III Kebendaharaan Negara</v>
      </c>
      <c r="H146" s="9" t="str">
        <f>VLOOKUP(C146,SEMESTER!$A:$D,4,FALSE)</f>
        <v>Semester III</v>
      </c>
      <c r="I146" s="5" t="str">
        <f t="shared" si="9"/>
        <v>D-III KEBENDAHARAAN NEGARA SEMESTER III MATEMATIKA KEUANGAN</v>
      </c>
      <c r="J146" s="5" t="str">
        <f t="shared" si="8"/>
        <v>04</v>
      </c>
    </row>
    <row r="147" spans="1:10" s="5" customFormat="1" x14ac:dyDescent="0.25">
      <c r="A147" s="5">
        <v>146</v>
      </c>
      <c r="B147" s="9">
        <v>11</v>
      </c>
      <c r="C147" s="9">
        <v>21</v>
      </c>
      <c r="D147" s="9" t="s">
        <v>161</v>
      </c>
      <c r="E147" s="9" t="s">
        <v>50</v>
      </c>
      <c r="F147" s="26">
        <f>VLOOKUP(I147,'SESI LIST'!$B:$E,3,FALSE)</f>
        <v>6</v>
      </c>
      <c r="G147" s="9" t="str">
        <f>VLOOKUP(B147,PRODI!$A$1:$C$14,3,FALSE)</f>
        <v>D-III Kebendaharaan Negara</v>
      </c>
      <c r="H147" s="9" t="str">
        <f>VLOOKUP(C147,SEMESTER!$A:$D,4,FALSE)</f>
        <v>Semester III</v>
      </c>
      <c r="I147" s="5" t="str">
        <f t="shared" si="9"/>
        <v>D-III KEBENDAHARAAN NEGARA SEMESTER III PERENCANAAN ANGGARAN NEGARA I</v>
      </c>
      <c r="J147" s="5" t="str">
        <f t="shared" si="8"/>
        <v>06</v>
      </c>
    </row>
    <row r="148" spans="1:10" s="5" customFormat="1" x14ac:dyDescent="0.25">
      <c r="A148" s="5">
        <v>147</v>
      </c>
      <c r="B148" s="9">
        <v>11</v>
      </c>
      <c r="C148" s="9">
        <v>21</v>
      </c>
      <c r="D148" s="9" t="s">
        <v>162</v>
      </c>
      <c r="E148" s="9" t="s">
        <v>51</v>
      </c>
      <c r="F148" s="26">
        <f>VLOOKUP(I148,'SESI LIST'!$B:$E,3,FALSE)</f>
        <v>8</v>
      </c>
      <c r="G148" s="9" t="str">
        <f>VLOOKUP(B148,PRODI!$A$1:$C$14,3,FALSE)</f>
        <v>D-III Kebendaharaan Negara</v>
      </c>
      <c r="H148" s="9" t="str">
        <f>VLOOKUP(C148,SEMESTER!$A:$D,4,FALSE)</f>
        <v>Semester III</v>
      </c>
      <c r="I148" s="5" t="str">
        <f t="shared" si="9"/>
        <v>D-III KEBENDAHARAAN NEGARA SEMESTER III PERPAJAKAN INSTANSI PEMERINTAH</v>
      </c>
      <c r="J148" s="5" t="str">
        <f t="shared" si="8"/>
        <v>08</v>
      </c>
    </row>
    <row r="149" spans="1:10" s="15" customFormat="1" x14ac:dyDescent="0.25">
      <c r="A149" s="5">
        <v>148</v>
      </c>
      <c r="B149" s="9">
        <v>11</v>
      </c>
      <c r="C149" s="9">
        <v>21</v>
      </c>
      <c r="D149" s="9" t="s">
        <v>157</v>
      </c>
      <c r="E149" s="9" t="s">
        <v>46</v>
      </c>
      <c r="F149" s="26">
        <f>VLOOKUP(I149,'SESI LIST'!$B:$E,3,FALSE)</f>
        <v>10</v>
      </c>
      <c r="G149" s="9" t="str">
        <f>VLOOKUP(B149,PRODI!$A$1:$C$14,3,FALSE)</f>
        <v>D-III Kebendaharaan Negara</v>
      </c>
      <c r="H149" s="9" t="str">
        <f>VLOOKUP(C149,SEMESTER!$A:$D,4,FALSE)</f>
        <v>Semester III</v>
      </c>
      <c r="I149" s="5" t="str">
        <f t="shared" si="9"/>
        <v>D-III KEBENDAHARAAN NEGARA SEMESTER III AKUNTANSI BIAYA</v>
      </c>
      <c r="J149" s="5">
        <f t="shared" si="8"/>
        <v>10</v>
      </c>
    </row>
    <row r="150" spans="1:10" s="15" customFormat="1" x14ac:dyDescent="0.25">
      <c r="A150" s="5">
        <v>149</v>
      </c>
      <c r="B150" s="9">
        <v>11</v>
      </c>
      <c r="C150" s="9">
        <v>21</v>
      </c>
      <c r="D150" s="9" t="s">
        <v>153</v>
      </c>
      <c r="E150" s="9" t="s">
        <v>42</v>
      </c>
      <c r="F150" s="26">
        <f>VLOOKUP(I150,'SESI LIST'!$B:$E,3,FALSE)</f>
        <v>12</v>
      </c>
      <c r="G150" s="9" t="str">
        <f>VLOOKUP(B150,PRODI!$A$1:$C$14,3,FALSE)</f>
        <v>D-III Kebendaharaan Negara</v>
      </c>
      <c r="H150" s="9" t="str">
        <f>VLOOKUP(C150,SEMESTER!$A:$D,4,FALSE)</f>
        <v>Semester III</v>
      </c>
      <c r="I150" s="5" t="str">
        <f t="shared" si="9"/>
        <v>D-III KEBENDAHARAAN NEGARA SEMESTER III PENGELOLAAN BARANG MILIK NEGARA</v>
      </c>
      <c r="J150" s="5">
        <f t="shared" si="8"/>
        <v>12</v>
      </c>
    </row>
    <row r="151" spans="1:10" s="15" customFormat="1" x14ac:dyDescent="0.25">
      <c r="A151" s="5">
        <v>150</v>
      </c>
      <c r="B151" s="9">
        <v>11</v>
      </c>
      <c r="C151" s="9">
        <v>21</v>
      </c>
      <c r="D151" s="9" t="s">
        <v>160</v>
      </c>
      <c r="E151" s="9" t="s">
        <v>49</v>
      </c>
      <c r="F151" s="26">
        <f>VLOOKUP(I151,'SESI LIST'!$B:$E,3,FALSE)</f>
        <v>14</v>
      </c>
      <c r="G151" s="9" t="str">
        <f>VLOOKUP(B151,PRODI!$A$1:$C$14,3,FALSE)</f>
        <v>D-III Kebendaharaan Negara</v>
      </c>
      <c r="H151" s="9" t="str">
        <f>VLOOKUP(C151,SEMESTER!$A:$D,4,FALSE)</f>
        <v>Semester III</v>
      </c>
      <c r="I151" s="5" t="str">
        <f t="shared" si="9"/>
        <v>D-III KEBENDAHARAAN NEGARA SEMESTER III PENGADAAN BARANG/JASA PEMERINTAH</v>
      </c>
      <c r="J151" s="5">
        <f t="shared" si="8"/>
        <v>14</v>
      </c>
    </row>
    <row r="152" spans="1:10" s="15" customFormat="1" x14ac:dyDescent="0.25">
      <c r="A152" s="5">
        <v>151</v>
      </c>
      <c r="B152" s="9">
        <v>11</v>
      </c>
      <c r="C152" s="9">
        <v>21</v>
      </c>
      <c r="D152" s="9" t="s">
        <v>159</v>
      </c>
      <c r="E152" s="9" t="s">
        <v>48</v>
      </c>
      <c r="F152" s="26">
        <f>VLOOKUP(I152,'SESI LIST'!$B:$E,3,FALSE)</f>
        <v>16</v>
      </c>
      <c r="G152" s="9" t="str">
        <f>VLOOKUP(B152,PRODI!$A$1:$C$14,3,FALSE)</f>
        <v>D-III Kebendaharaan Negara</v>
      </c>
      <c r="H152" s="9" t="str">
        <f>VLOOKUP(C152,SEMESTER!$A:$D,4,FALSE)</f>
        <v>Semester III</v>
      </c>
      <c r="I152" s="5" t="str">
        <f t="shared" si="9"/>
        <v>D-III KEBENDAHARAAN NEGARA SEMESTER III PELAKSANAAN PENDAPATAN NEGARA BUKAN PAJAK</v>
      </c>
      <c r="J152" s="5">
        <f t="shared" si="8"/>
        <v>16</v>
      </c>
    </row>
    <row r="153" spans="1:10" s="15" customFormat="1" x14ac:dyDescent="0.25">
      <c r="A153" s="5">
        <v>152</v>
      </c>
      <c r="B153" s="13">
        <v>11</v>
      </c>
      <c r="C153" s="13">
        <v>22</v>
      </c>
      <c r="D153" s="13" t="s">
        <v>149</v>
      </c>
      <c r="E153" s="13" t="s">
        <v>38</v>
      </c>
      <c r="F153" s="27">
        <f>VLOOKUP(I153,'SESI LIST'!$B:$E,3,FALSE)</f>
        <v>2</v>
      </c>
      <c r="G153" s="13" t="str">
        <f>VLOOKUP(B153,PRODI!$A$1:$C$14,3,FALSE)</f>
        <v>D-III Kebendaharaan Negara</v>
      </c>
      <c r="H153" s="13" t="str">
        <f>VLOOKUP(C153,SEMESTER!$A:$D,4,FALSE)</f>
        <v>Semester V</v>
      </c>
      <c r="I153" s="5" t="str">
        <f t="shared" si="9"/>
        <v>D-III KEBENDAHARAAN NEGARA SEMESTER V BAHASA INDONESIA</v>
      </c>
      <c r="J153" s="5" t="str">
        <f t="shared" ref="J153:J179" si="10">IF(F153&lt;10,"0"&amp;F153,F153)</f>
        <v>02</v>
      </c>
    </row>
    <row r="154" spans="1:10" s="15" customFormat="1" x14ac:dyDescent="0.25">
      <c r="A154" s="5">
        <v>153</v>
      </c>
      <c r="B154" s="13">
        <v>11</v>
      </c>
      <c r="C154" s="13">
        <v>22</v>
      </c>
      <c r="D154" s="13" t="s">
        <v>164</v>
      </c>
      <c r="E154" s="13" t="s">
        <v>53</v>
      </c>
      <c r="F154" s="27">
        <f>VLOOKUP(I154,'SESI LIST'!$B:$E,3,FALSE)</f>
        <v>4</v>
      </c>
      <c r="G154" s="13" t="str">
        <f>VLOOKUP(B154,PRODI!$A$1:$C$14,3,FALSE)</f>
        <v>D-III Kebendaharaan Negara</v>
      </c>
      <c r="H154" s="13" t="str">
        <f>VLOOKUP(C154,SEMESTER!$A:$D,4,FALSE)</f>
        <v>Semester V</v>
      </c>
      <c r="I154" s="5" t="str">
        <f t="shared" si="9"/>
        <v>D-III KEBENDAHARAAN NEGARA SEMESTER V MANAJEMEN PROYEK</v>
      </c>
      <c r="J154" s="5" t="str">
        <f t="shared" si="10"/>
        <v>04</v>
      </c>
    </row>
    <row r="155" spans="1:10" s="15" customFormat="1" x14ac:dyDescent="0.25">
      <c r="A155" s="5">
        <v>154</v>
      </c>
      <c r="B155" s="13">
        <v>11</v>
      </c>
      <c r="C155" s="13">
        <v>22</v>
      </c>
      <c r="D155" s="13" t="s">
        <v>163</v>
      </c>
      <c r="E155" s="13" t="s">
        <v>52</v>
      </c>
      <c r="F155" s="27">
        <f>VLOOKUP(I155,'SESI LIST'!$B:$E,3,FALSE)</f>
        <v>6</v>
      </c>
      <c r="G155" s="13" t="str">
        <f>VLOOKUP(B155,PRODI!$A$1:$C$14,3,FALSE)</f>
        <v>D-III Kebendaharaan Negara</v>
      </c>
      <c r="H155" s="13" t="str">
        <f>VLOOKUP(C155,SEMESTER!$A:$D,4,FALSE)</f>
        <v>Semester V</v>
      </c>
      <c r="I155" s="5" t="str">
        <f t="shared" si="9"/>
        <v>D-III KEBENDAHARAAN NEGARA SEMESTER V AKUNTANSI PEMERINTAH PUSAT</v>
      </c>
      <c r="J155" s="5" t="str">
        <f t="shared" si="10"/>
        <v>06</v>
      </c>
    </row>
    <row r="156" spans="1:10" s="15" customFormat="1" x14ac:dyDescent="0.25">
      <c r="A156" s="5">
        <v>155</v>
      </c>
      <c r="B156" s="13">
        <v>11</v>
      </c>
      <c r="C156" s="13">
        <v>22</v>
      </c>
      <c r="D156" s="13" t="s">
        <v>155</v>
      </c>
      <c r="E156" s="13" t="s">
        <v>44</v>
      </c>
      <c r="F156" s="27">
        <f>VLOOKUP(I156,'SESI LIST'!$B:$E,3,FALSE)</f>
        <v>8</v>
      </c>
      <c r="G156" s="13" t="str">
        <f>VLOOKUP(B156,PRODI!$A$1:$C$14,3,FALSE)</f>
        <v>D-III Kebendaharaan Negara</v>
      </c>
      <c r="H156" s="13" t="str">
        <f>VLOOKUP(C156,SEMESTER!$A:$D,4,FALSE)</f>
        <v>Semester V</v>
      </c>
      <c r="I156" s="5" t="str">
        <f t="shared" si="9"/>
        <v>D-III KEBENDAHARAAN NEGARA SEMESTER V PENGELOLAAN KEUANGAN DAERAH</v>
      </c>
      <c r="J156" s="5" t="str">
        <f t="shared" si="10"/>
        <v>08</v>
      </c>
    </row>
    <row r="157" spans="1:10" s="5" customFormat="1" x14ac:dyDescent="0.25">
      <c r="A157" s="5">
        <v>156</v>
      </c>
      <c r="B157" s="13">
        <v>11</v>
      </c>
      <c r="C157" s="13">
        <v>22</v>
      </c>
      <c r="D157" s="13" t="s">
        <v>166</v>
      </c>
      <c r="E157" s="13" t="s">
        <v>55</v>
      </c>
      <c r="F157" s="27">
        <f>VLOOKUP(I157,'SESI LIST'!$B:$E,3,FALSE)</f>
        <v>10</v>
      </c>
      <c r="G157" s="13" t="str">
        <f>VLOOKUP(B157,PRODI!$A$1:$C$14,3,FALSE)</f>
        <v>D-III Kebendaharaan Negara</v>
      </c>
      <c r="H157" s="13" t="str">
        <f>VLOOKUP(C157,SEMESTER!$A:$D,4,FALSE)</f>
        <v>Semester V</v>
      </c>
      <c r="I157" s="5" t="str">
        <f t="shared" si="9"/>
        <v>D-III KEBENDAHARAAN NEGARA SEMESTER V PENGELOLAAN UTANG PEMERINTAH</v>
      </c>
      <c r="J157" s="5">
        <f t="shared" si="10"/>
        <v>10</v>
      </c>
    </row>
    <row r="158" spans="1:10" s="5" customFormat="1" x14ac:dyDescent="0.25">
      <c r="A158" s="5">
        <v>157</v>
      </c>
      <c r="B158" s="13">
        <v>11</v>
      </c>
      <c r="C158" s="13">
        <v>22</v>
      </c>
      <c r="D158" s="13" t="s">
        <v>165</v>
      </c>
      <c r="E158" s="13" t="s">
        <v>54</v>
      </c>
      <c r="F158" s="27">
        <f>VLOOKUP(I158,'SESI LIST'!$B:$E,3,FALSE)</f>
        <v>12</v>
      </c>
      <c r="G158" s="13" t="str">
        <f>VLOOKUP(B158,PRODI!$A$1:$C$14,3,FALSE)</f>
        <v>D-III Kebendaharaan Negara</v>
      </c>
      <c r="H158" s="13" t="str">
        <f>VLOOKUP(C158,SEMESTER!$A:$D,4,FALSE)</f>
        <v>Semester V</v>
      </c>
      <c r="I158" s="5" t="str">
        <f t="shared" si="9"/>
        <v>D-III KEBENDAHARAAN NEGARA SEMESTER V PENGELOLAAN KEUANGAN BLU</v>
      </c>
      <c r="J158" s="5">
        <f t="shared" si="10"/>
        <v>12</v>
      </c>
    </row>
    <row r="159" spans="1:10" s="7" customFormat="1" x14ac:dyDescent="0.25">
      <c r="A159" s="5">
        <v>158</v>
      </c>
      <c r="B159" s="13">
        <v>11</v>
      </c>
      <c r="C159" s="13">
        <v>22</v>
      </c>
      <c r="D159" s="13" t="s">
        <v>160</v>
      </c>
      <c r="E159" s="13" t="s">
        <v>49</v>
      </c>
      <c r="F159" s="27">
        <f>VLOOKUP(I159,'SESI LIST'!$B:$E,3,FALSE)</f>
        <v>14</v>
      </c>
      <c r="G159" s="13" t="str">
        <f>VLOOKUP(B159,PRODI!$A$1:$C$14,3,FALSE)</f>
        <v>D-III Kebendaharaan Negara</v>
      </c>
      <c r="H159" s="13" t="str">
        <f>VLOOKUP(C159,SEMESTER!$A:$D,4,FALSE)</f>
        <v>Semester V</v>
      </c>
      <c r="I159" s="5" t="str">
        <f t="shared" si="9"/>
        <v>D-III KEBENDAHARAAN NEGARA SEMESTER V PENGADAAN BARANG/JASA PEMERINTAH</v>
      </c>
      <c r="J159" s="5">
        <f t="shared" si="10"/>
        <v>14</v>
      </c>
    </row>
    <row r="160" spans="1:10" s="7" customFormat="1" x14ac:dyDescent="0.25">
      <c r="A160" s="5">
        <v>159</v>
      </c>
      <c r="B160" s="13">
        <v>11</v>
      </c>
      <c r="C160" s="13">
        <v>22</v>
      </c>
      <c r="D160" s="13" t="s">
        <v>167</v>
      </c>
      <c r="E160" s="13" t="s">
        <v>56</v>
      </c>
      <c r="F160" s="27">
        <f>VLOOKUP(I160,'SESI LIST'!$B:$E,3,FALSE)</f>
        <v>16</v>
      </c>
      <c r="G160" s="13" t="str">
        <f>VLOOKUP(B160,PRODI!$A$1:$C$14,3,FALSE)</f>
        <v>D-III Kebendaharaan Negara</v>
      </c>
      <c r="H160" s="13" t="str">
        <f>VLOOKUP(C160,SEMESTER!$A:$D,4,FALSE)</f>
        <v>Semester V</v>
      </c>
      <c r="I160" s="5" t="str">
        <f t="shared" si="9"/>
        <v>D-III KEBENDAHARAAN NEGARA SEMESTER V PRAKTIK APLIKASI KEUANGAN NEGARA</v>
      </c>
      <c r="J160" s="5">
        <f t="shared" si="10"/>
        <v>16</v>
      </c>
    </row>
    <row r="161" spans="1:10" s="7" customFormat="1" x14ac:dyDescent="0.25">
      <c r="A161" s="5">
        <v>160</v>
      </c>
      <c r="B161" s="13">
        <v>12</v>
      </c>
      <c r="C161" s="13">
        <v>23</v>
      </c>
      <c r="D161" s="13" t="s">
        <v>139</v>
      </c>
      <c r="E161" s="13" t="s">
        <v>27</v>
      </c>
      <c r="F161" s="27">
        <f>VLOOKUP(I161,'SESI LIST'!$B:$E,3,FALSE)</f>
        <v>2</v>
      </c>
      <c r="G161" s="13" t="str">
        <f>VLOOKUP(B161,PRODI!$A$1:$C$14,3,FALSE)</f>
        <v>D-III Kebendaharaan Negara Alih Program</v>
      </c>
      <c r="H161" s="13" t="str">
        <f>VLOOKUP(C161,SEMESTER!$A:$D,4,FALSE)</f>
        <v>Semester V</v>
      </c>
      <c r="I161" s="5" t="str">
        <f t="shared" si="9"/>
        <v>D-III KEBENDAHARAAN NEGARA ALIH PROGRAM SEMESTER V KEUANGAN PUBLIK</v>
      </c>
      <c r="J161" s="5" t="str">
        <f t="shared" si="10"/>
        <v>02</v>
      </c>
    </row>
    <row r="162" spans="1:10" s="7" customFormat="1" x14ac:dyDescent="0.25">
      <c r="A162" s="5">
        <v>161</v>
      </c>
      <c r="B162" s="13">
        <v>12</v>
      </c>
      <c r="C162" s="13">
        <v>23</v>
      </c>
      <c r="D162" s="13" t="s">
        <v>154</v>
      </c>
      <c r="E162" s="13" t="s">
        <v>43</v>
      </c>
      <c r="F162" s="27">
        <f>VLOOKUP(I162,'SESI LIST'!$B:$E,3,FALSE)</f>
        <v>4</v>
      </c>
      <c r="G162" s="13" t="str">
        <f>VLOOKUP(B162,PRODI!$A$1:$C$14,3,FALSE)</f>
        <v>D-III Kebendaharaan Negara Alih Program</v>
      </c>
      <c r="H162" s="13" t="str">
        <f>VLOOKUP(C162,SEMESTER!$A:$D,4,FALSE)</f>
        <v>Semester V</v>
      </c>
      <c r="I162" s="5" t="str">
        <f t="shared" ref="I162:I193" si="11">UPPER(G162)&amp;" "&amp;UPPER(H162)&amp;" "&amp;UPPER(E162)</f>
        <v>D-III KEBENDAHARAAN NEGARA ALIH PROGRAM SEMESTER V PENGELOLAAN KAS NEGARA</v>
      </c>
      <c r="J162" s="5" t="str">
        <f t="shared" si="10"/>
        <v>04</v>
      </c>
    </row>
    <row r="163" spans="1:10" s="7" customFormat="1" x14ac:dyDescent="0.25">
      <c r="A163" s="5">
        <v>162</v>
      </c>
      <c r="B163" s="13">
        <v>12</v>
      </c>
      <c r="C163" s="13">
        <v>23</v>
      </c>
      <c r="D163" s="13" t="s">
        <v>152</v>
      </c>
      <c r="E163" s="13" t="s">
        <v>41</v>
      </c>
      <c r="F163" s="27">
        <f>VLOOKUP(I163,'SESI LIST'!$B:$E,3,FALSE)</f>
        <v>6</v>
      </c>
      <c r="G163" s="13" t="str">
        <f>VLOOKUP(B163,PRODI!$A$1:$C$14,3,FALSE)</f>
        <v>D-III Kebendaharaan Negara Alih Program</v>
      </c>
      <c r="H163" s="13" t="str">
        <f>VLOOKUP(C163,SEMESTER!$A:$D,4,FALSE)</f>
        <v>Semester V</v>
      </c>
      <c r="I163" s="5" t="str">
        <f t="shared" si="11"/>
        <v>D-III KEBENDAHARAAN NEGARA ALIH PROGRAM SEMESTER V BANK DAN LEMBAGA KEUANGAN</v>
      </c>
      <c r="J163" s="5" t="str">
        <f t="shared" si="10"/>
        <v>06</v>
      </c>
    </row>
    <row r="164" spans="1:10" s="9" customFormat="1" x14ac:dyDescent="0.25">
      <c r="A164" s="5">
        <v>163</v>
      </c>
      <c r="B164" s="13">
        <v>12</v>
      </c>
      <c r="C164" s="13">
        <v>23</v>
      </c>
      <c r="D164" s="13" t="s">
        <v>155</v>
      </c>
      <c r="E164" s="13" t="s">
        <v>44</v>
      </c>
      <c r="F164" s="27">
        <f>VLOOKUP(I164,'SESI LIST'!$B:$E,3,FALSE)</f>
        <v>8</v>
      </c>
      <c r="G164" s="13" t="str">
        <f>VLOOKUP(B164,PRODI!$A$1:$C$14,3,FALSE)</f>
        <v>D-III Kebendaharaan Negara Alih Program</v>
      </c>
      <c r="H164" s="13" t="str">
        <f>VLOOKUP(C164,SEMESTER!$A:$D,4,FALSE)</f>
        <v>Semester V</v>
      </c>
      <c r="I164" s="5" t="str">
        <f t="shared" si="11"/>
        <v>D-III KEBENDAHARAAN NEGARA ALIH PROGRAM SEMESTER V PENGELOLAAN KEUANGAN DAERAH</v>
      </c>
      <c r="J164" s="5" t="str">
        <f t="shared" si="10"/>
        <v>08</v>
      </c>
    </row>
    <row r="165" spans="1:10" s="9" customFormat="1" x14ac:dyDescent="0.25">
      <c r="A165" s="5">
        <v>164</v>
      </c>
      <c r="B165" s="13">
        <v>12</v>
      </c>
      <c r="C165" s="13">
        <v>23</v>
      </c>
      <c r="D165" s="13" t="s">
        <v>156</v>
      </c>
      <c r="E165" s="13" t="s">
        <v>45</v>
      </c>
      <c r="F165" s="27">
        <f>VLOOKUP(I165,'SESI LIST'!$B:$E,3,FALSE)</f>
        <v>10</v>
      </c>
      <c r="G165" s="13" t="str">
        <f>VLOOKUP(B165,PRODI!$A$1:$C$14,3,FALSE)</f>
        <v>D-III Kebendaharaan Negara Alih Program</v>
      </c>
      <c r="H165" s="13" t="str">
        <f>VLOOKUP(C165,SEMESTER!$A:$D,4,FALSE)</f>
        <v>Semester V</v>
      </c>
      <c r="I165" s="5" t="str">
        <f t="shared" si="11"/>
        <v>D-III KEBENDAHARAAN NEGARA ALIH PROGRAM SEMESTER V TRANSFER KE DAERAH DAN DANA DESA</v>
      </c>
      <c r="J165" s="5">
        <f t="shared" si="10"/>
        <v>10</v>
      </c>
    </row>
    <row r="166" spans="1:10" s="9" customFormat="1" x14ac:dyDescent="0.25">
      <c r="A166" s="5">
        <v>165</v>
      </c>
      <c r="B166" s="13">
        <v>12</v>
      </c>
      <c r="C166" s="13">
        <v>23</v>
      </c>
      <c r="D166" s="13" t="s">
        <v>153</v>
      </c>
      <c r="E166" s="13" t="s">
        <v>42</v>
      </c>
      <c r="F166" s="27">
        <f>VLOOKUP(I166,'SESI LIST'!$B:$E,3,FALSE)</f>
        <v>12</v>
      </c>
      <c r="G166" s="13" t="str">
        <f>VLOOKUP(B166,PRODI!$A$1:$C$14,3,FALSE)</f>
        <v>D-III Kebendaharaan Negara Alih Program</v>
      </c>
      <c r="H166" s="13" t="str">
        <f>VLOOKUP(C166,SEMESTER!$A:$D,4,FALSE)</f>
        <v>Semester V</v>
      </c>
      <c r="I166" s="5" t="str">
        <f t="shared" si="11"/>
        <v>D-III KEBENDAHARAAN NEGARA ALIH PROGRAM SEMESTER V PENGELOLAAN BARANG MILIK NEGARA</v>
      </c>
      <c r="J166" s="5">
        <f t="shared" si="10"/>
        <v>12</v>
      </c>
    </row>
    <row r="167" spans="1:10" s="9" customFormat="1" x14ac:dyDescent="0.25">
      <c r="A167" s="5">
        <v>166</v>
      </c>
      <c r="B167" s="5">
        <v>13</v>
      </c>
      <c r="C167" s="5">
        <v>24</v>
      </c>
      <c r="D167" s="5" t="s">
        <v>189</v>
      </c>
      <c r="E167" s="5" t="s">
        <v>77</v>
      </c>
      <c r="F167" s="28">
        <f>VLOOKUP(I167,'SESI LIST'!$B:$E,3,FALSE)</f>
        <v>2</v>
      </c>
      <c r="G167" s="5" t="str">
        <f>VLOOKUP(B167,PRODI!$A$1:$C$14,3,FALSE)</f>
        <v>D-III Manajemen Aset</v>
      </c>
      <c r="H167" s="5" t="str">
        <f>VLOOKUP(C167,SEMESTER!$A:$D,4,FALSE)</f>
        <v>Semester III</v>
      </c>
      <c r="I167" s="5" t="str">
        <f t="shared" si="11"/>
        <v>D-III MANAJEMEN ASET SEMESTER III MANAJEMEN KEUANGAN</v>
      </c>
      <c r="J167" s="5" t="str">
        <f t="shared" si="10"/>
        <v>02</v>
      </c>
    </row>
    <row r="168" spans="1:10" s="9" customFormat="1" x14ac:dyDescent="0.25">
      <c r="A168" s="5">
        <v>167</v>
      </c>
      <c r="B168" s="5">
        <v>13</v>
      </c>
      <c r="C168" s="5">
        <v>24</v>
      </c>
      <c r="D168" s="5" t="s">
        <v>80</v>
      </c>
      <c r="E168" s="5" t="s">
        <v>80</v>
      </c>
      <c r="F168" s="28">
        <f>VLOOKUP(I168,'SESI LIST'!$B:$E,3,FALSE)</f>
        <v>4</v>
      </c>
      <c r="G168" s="5" t="str">
        <f>VLOOKUP(B168,PRODI!$A$1:$C$14,3,FALSE)</f>
        <v>D-III Manajemen Aset</v>
      </c>
      <c r="H168" s="5" t="str">
        <f>VLOOKUP(C168,SEMESTER!$A:$D,4,FALSE)</f>
        <v>Semester III</v>
      </c>
      <c r="I168" s="5" t="str">
        <f t="shared" si="11"/>
        <v>D-III MANAJEMEN ASET SEMESTER III STATISTIKA</v>
      </c>
      <c r="J168" s="5" t="str">
        <f t="shared" si="10"/>
        <v>04</v>
      </c>
    </row>
    <row r="169" spans="1:10" s="9" customFormat="1" x14ac:dyDescent="0.25">
      <c r="A169" s="5">
        <v>168</v>
      </c>
      <c r="B169" s="5">
        <v>13</v>
      </c>
      <c r="C169" s="5">
        <v>24</v>
      </c>
      <c r="D169" s="5" t="s">
        <v>186</v>
      </c>
      <c r="E169" s="5" t="s">
        <v>435</v>
      </c>
      <c r="F169" s="28">
        <v>6</v>
      </c>
      <c r="G169" s="5" t="str">
        <f>VLOOKUP(B169,PRODI!$A$1:$C$14,3,FALSE)</f>
        <v>D-III Manajemen Aset</v>
      </c>
      <c r="H169" s="5" t="str">
        <f>VLOOKUP(C169,SEMESTER!$A:$D,4,FALSE)</f>
        <v>Semester III</v>
      </c>
      <c r="I169" s="5" t="str">
        <f t="shared" si="11"/>
        <v>D-III MANAJEMEN ASET SEMESTER III AKUNTANSI KEUANGAN MENENGAH</v>
      </c>
      <c r="J169" s="5" t="str">
        <f t="shared" si="10"/>
        <v>06</v>
      </c>
    </row>
    <row r="170" spans="1:10" s="9" customFormat="1" x14ac:dyDescent="0.25">
      <c r="A170" s="5">
        <v>169</v>
      </c>
      <c r="B170" s="5">
        <v>13</v>
      </c>
      <c r="C170" s="5">
        <v>24</v>
      </c>
      <c r="D170" s="5" t="s">
        <v>187</v>
      </c>
      <c r="E170" s="5" t="s">
        <v>75</v>
      </c>
      <c r="F170" s="28">
        <f>VLOOKUP(I170,'SESI LIST'!$B:$E,3,FALSE)</f>
        <v>8</v>
      </c>
      <c r="G170" s="5" t="str">
        <f>VLOOKUP(B170,PRODI!$A$1:$C$14,3,FALSE)</f>
        <v>D-III Manajemen Aset</v>
      </c>
      <c r="H170" s="5" t="str">
        <f>VLOOKUP(C170,SEMESTER!$A:$D,4,FALSE)</f>
        <v>Semester III</v>
      </c>
      <c r="I170" s="5" t="str">
        <f t="shared" si="11"/>
        <v>D-III MANAJEMEN ASET SEMESTER III HUKUM PERTANAHAN</v>
      </c>
      <c r="J170" s="5" t="str">
        <f t="shared" si="10"/>
        <v>08</v>
      </c>
    </row>
    <row r="171" spans="1:10" s="13" customFormat="1" x14ac:dyDescent="0.25">
      <c r="A171" s="5">
        <v>170</v>
      </c>
      <c r="B171" s="5">
        <v>13</v>
      </c>
      <c r="C171" s="5">
        <v>24</v>
      </c>
      <c r="D171" s="5" t="s">
        <v>188</v>
      </c>
      <c r="E171" s="5" t="s">
        <v>76</v>
      </c>
      <c r="F171" s="28">
        <f>VLOOKUP(I171,'SESI LIST'!$B:$E,3,FALSE)</f>
        <v>10</v>
      </c>
      <c r="G171" s="5" t="str">
        <f>VLOOKUP(B171,PRODI!$A$1:$C$14,3,FALSE)</f>
        <v>D-III Manajemen Aset</v>
      </c>
      <c r="H171" s="5" t="str">
        <f>VLOOKUP(C171,SEMESTER!$A:$D,4,FALSE)</f>
        <v>Semester III</v>
      </c>
      <c r="I171" s="5" t="str">
        <f t="shared" si="11"/>
        <v>D-III MANAJEMEN ASET SEMESTER III HUKUM PERUSAHAAN</v>
      </c>
      <c r="J171" s="5">
        <f t="shared" si="10"/>
        <v>10</v>
      </c>
    </row>
    <row r="172" spans="1:10" s="13" customFormat="1" x14ac:dyDescent="0.25">
      <c r="A172" s="5">
        <v>171</v>
      </c>
      <c r="B172" s="5">
        <v>13</v>
      </c>
      <c r="C172" s="5">
        <v>24</v>
      </c>
      <c r="D172" s="5" t="s">
        <v>190</v>
      </c>
      <c r="E172" s="5" t="s">
        <v>78</v>
      </c>
      <c r="F172" s="28">
        <f>VLOOKUP(I172,'SESI LIST'!$B:$E,3,FALSE)</f>
        <v>12</v>
      </c>
      <c r="G172" s="5" t="str">
        <f>VLOOKUP(B172,PRODI!$A$1:$C$14,3,FALSE)</f>
        <v>D-III Manajemen Aset</v>
      </c>
      <c r="H172" s="5" t="str">
        <f>VLOOKUP(C172,SEMESTER!$A:$D,4,FALSE)</f>
        <v>Semester III</v>
      </c>
      <c r="I172" s="5" t="str">
        <f t="shared" si="11"/>
        <v>D-III MANAJEMEN ASET SEMESTER III PENILAIAN ASET DAN PROPERTI I</v>
      </c>
      <c r="J172" s="5">
        <f t="shared" si="10"/>
        <v>12</v>
      </c>
    </row>
    <row r="173" spans="1:10" s="13" customFormat="1" x14ac:dyDescent="0.25">
      <c r="A173" s="5">
        <v>172</v>
      </c>
      <c r="B173" s="5">
        <v>13</v>
      </c>
      <c r="C173" s="5">
        <v>24</v>
      </c>
      <c r="D173" s="5" t="s">
        <v>191</v>
      </c>
      <c r="E173" s="5" t="s">
        <v>79</v>
      </c>
      <c r="F173" s="28">
        <f>VLOOKUP(I173,'SESI LIST'!$B:$E,3,FALSE)</f>
        <v>14</v>
      </c>
      <c r="G173" s="5" t="str">
        <f>VLOOKUP(B173,PRODI!$A$1:$C$14,3,FALSE)</f>
        <v>D-III Manajemen Aset</v>
      </c>
      <c r="H173" s="5" t="str">
        <f>VLOOKUP(C173,SEMESTER!$A:$D,4,FALSE)</f>
        <v>Semester III</v>
      </c>
      <c r="I173" s="5" t="str">
        <f t="shared" si="11"/>
        <v>D-III MANAJEMEN ASET SEMESTER III PERPAJAKAN BENDAHARA PEMERINTAH</v>
      </c>
      <c r="J173" s="5">
        <f t="shared" si="10"/>
        <v>14</v>
      </c>
    </row>
    <row r="174" spans="1:10" s="13" customFormat="1" x14ac:dyDescent="0.25">
      <c r="A174" s="5">
        <v>173</v>
      </c>
      <c r="B174" s="9">
        <v>13</v>
      </c>
      <c r="C174" s="9">
        <v>25</v>
      </c>
      <c r="D174" s="9" t="s">
        <v>139</v>
      </c>
      <c r="E174" s="9" t="s">
        <v>27</v>
      </c>
      <c r="F174" s="26">
        <f>VLOOKUP(I174,'SESI LIST'!$B:$E,3,FALSE)</f>
        <v>2</v>
      </c>
      <c r="G174" s="9" t="str">
        <f>VLOOKUP(B174,PRODI!$A$1:$C$14,3,FALSE)</f>
        <v>D-III Manajemen Aset</v>
      </c>
      <c r="H174" s="9" t="str">
        <f>VLOOKUP(C174,SEMESTER!$A:$D,4,FALSE)</f>
        <v>Semester V</v>
      </c>
      <c r="I174" s="5" t="str">
        <f t="shared" si="11"/>
        <v>D-III MANAJEMEN ASET SEMESTER V KEUANGAN PUBLIK</v>
      </c>
      <c r="J174" s="5" t="str">
        <f t="shared" si="10"/>
        <v>02</v>
      </c>
    </row>
    <row r="175" spans="1:10" s="13" customFormat="1" x14ac:dyDescent="0.25">
      <c r="A175" s="5">
        <v>174</v>
      </c>
      <c r="B175" s="9">
        <v>13</v>
      </c>
      <c r="C175" s="9">
        <v>25</v>
      </c>
      <c r="D175" s="9" t="s">
        <v>195</v>
      </c>
      <c r="E175" s="9" t="s">
        <v>85</v>
      </c>
      <c r="F175" s="26">
        <f>VLOOKUP(I175,'SESI LIST'!$B:$E,3,FALSE)</f>
        <v>4</v>
      </c>
      <c r="G175" s="9" t="str">
        <f>VLOOKUP(B175,PRODI!$A$1:$C$14,3,FALSE)</f>
        <v>D-III Manajemen Aset</v>
      </c>
      <c r="H175" s="9" t="str">
        <f>VLOOKUP(C175,SEMESTER!$A:$D,4,FALSE)</f>
        <v>Semester V</v>
      </c>
      <c r="I175" s="5" t="str">
        <f t="shared" si="11"/>
        <v>D-III MANAJEMEN ASET SEMESTER V PENILAIAN USAHA I</v>
      </c>
      <c r="J175" s="5" t="str">
        <f t="shared" si="10"/>
        <v>04</v>
      </c>
    </row>
    <row r="176" spans="1:10" s="13" customFormat="1" x14ac:dyDescent="0.25">
      <c r="A176" s="5">
        <v>175</v>
      </c>
      <c r="B176" s="9">
        <v>13</v>
      </c>
      <c r="C176" s="9">
        <v>25</v>
      </c>
      <c r="D176" s="9" t="s">
        <v>194</v>
      </c>
      <c r="E176" s="9" t="s">
        <v>84</v>
      </c>
      <c r="F176" s="26">
        <f>VLOOKUP(I176,'SESI LIST'!$B:$E,3,FALSE)</f>
        <v>6</v>
      </c>
      <c r="G176" s="9" t="str">
        <f>VLOOKUP(B176,PRODI!$A$1:$C$14,3,FALSE)</f>
        <v>D-III Manajemen Aset</v>
      </c>
      <c r="H176" s="9" t="str">
        <f>VLOOKUP(C176,SEMESTER!$A:$D,4,FALSE)</f>
        <v>Semester V</v>
      </c>
      <c r="I176" s="5" t="str">
        <f t="shared" si="11"/>
        <v>D-III MANAJEMEN ASET SEMESTER V PENILAIAN ASET DAN PROPERTI III</v>
      </c>
      <c r="J176" s="5" t="str">
        <f t="shared" si="10"/>
        <v>06</v>
      </c>
    </row>
    <row r="177" spans="1:10" s="13" customFormat="1" x14ac:dyDescent="0.25">
      <c r="A177" s="5">
        <v>176</v>
      </c>
      <c r="B177" s="9">
        <v>13</v>
      </c>
      <c r="C177" s="9">
        <v>25</v>
      </c>
      <c r="D177" s="9" t="s">
        <v>193</v>
      </c>
      <c r="E177" s="9" t="s">
        <v>82</v>
      </c>
      <c r="F177" s="26">
        <f>VLOOKUP(I177,'SESI LIST'!$B:$E,3,FALSE)</f>
        <v>8</v>
      </c>
      <c r="G177" s="9" t="str">
        <f>VLOOKUP(B177,PRODI!$A$1:$C$14,3,FALSE)</f>
        <v>D-III Manajemen Aset</v>
      </c>
      <c r="H177" s="9" t="str">
        <f>VLOOKUP(C177,SEMESTER!$A:$D,4,FALSE)</f>
        <v>Semester V</v>
      </c>
      <c r="I177" s="5" t="str">
        <f t="shared" si="11"/>
        <v>D-III MANAJEMEN ASET SEMESTER V APLIKASI SIM KEKAYAAN NEGARA II</v>
      </c>
      <c r="J177" s="5" t="str">
        <f t="shared" si="10"/>
        <v>08</v>
      </c>
    </row>
    <row r="178" spans="1:10" x14ac:dyDescent="0.25">
      <c r="A178" s="5">
        <v>177</v>
      </c>
      <c r="B178" s="9">
        <v>13</v>
      </c>
      <c r="C178" s="9">
        <v>25</v>
      </c>
      <c r="D178" s="9" t="s">
        <v>192</v>
      </c>
      <c r="E178" s="9" t="s">
        <v>81</v>
      </c>
      <c r="F178" s="26">
        <f>VLOOKUP(I178,'SESI LIST'!$B:$E,3,FALSE)</f>
        <v>10</v>
      </c>
      <c r="G178" s="9" t="str">
        <f>VLOOKUP(B178,PRODI!$A$1:$C$14,3,FALSE)</f>
        <v>D-III Manajemen Aset</v>
      </c>
      <c r="H178" s="9" t="str">
        <f>VLOOKUP(C178,SEMESTER!$A:$D,4,FALSE)</f>
        <v>Semester V</v>
      </c>
      <c r="I178" s="5" t="str">
        <f t="shared" si="11"/>
        <v>D-III MANAJEMEN ASET SEMESTER V APLIKASI LAPORAN BMN</v>
      </c>
      <c r="J178" s="5">
        <f t="shared" si="10"/>
        <v>10</v>
      </c>
    </row>
    <row r="179" spans="1:10" x14ac:dyDescent="0.25">
      <c r="A179" s="5">
        <v>178</v>
      </c>
      <c r="B179" s="9">
        <v>13</v>
      </c>
      <c r="C179" s="9">
        <v>25</v>
      </c>
      <c r="D179" s="9" t="s">
        <v>160</v>
      </c>
      <c r="E179" s="9" t="s">
        <v>83</v>
      </c>
      <c r="F179" s="26">
        <f>VLOOKUP(I179,'SESI LIST'!$B:$E,3,FALSE)</f>
        <v>12</v>
      </c>
      <c r="G179" s="9" t="str">
        <f>VLOOKUP(B179,PRODI!$A$1:$C$14,3,FALSE)</f>
        <v>D-III Manajemen Aset</v>
      </c>
      <c r="H179" s="9" t="str">
        <f>VLOOKUP(C179,SEMESTER!$A:$D,4,FALSE)</f>
        <v>Semester V</v>
      </c>
      <c r="I179" s="5" t="str">
        <f t="shared" si="11"/>
        <v>D-III MANAJEMEN ASET SEMESTER V PENGADAAN BARANG DAN JASA</v>
      </c>
      <c r="J179" s="5">
        <f t="shared" si="10"/>
        <v>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selection activeCell="F1" sqref="F1"/>
    </sheetView>
  </sheetViews>
  <sheetFormatPr defaultRowHeight="15" x14ac:dyDescent="0.25"/>
  <cols>
    <col min="4" max="4" width="15" bestFit="1" customWidth="1"/>
    <col min="5" max="5" width="53.85546875" bestFit="1" customWidth="1"/>
    <col min="7" max="7" width="37.7109375" bestFit="1" customWidth="1"/>
    <col min="8" max="8" width="12.28515625" bestFit="1" customWidth="1"/>
  </cols>
  <sheetData>
    <row r="1" spans="1:10" x14ac:dyDescent="0.25">
      <c r="A1" s="5">
        <v>20</v>
      </c>
      <c r="B1" s="11">
        <v>1</v>
      </c>
      <c r="C1" s="11">
        <v>1</v>
      </c>
      <c r="D1" s="11" t="s">
        <v>145</v>
      </c>
      <c r="E1" s="12" t="s">
        <v>33</v>
      </c>
      <c r="F1" s="11">
        <f>VLOOKUP(I1,'SESI LIST'!$B:$E,3,FALSE)</f>
        <v>1</v>
      </c>
      <c r="G1" s="11" t="str">
        <f>VLOOKUP(B1,PRODI!$A$1:$C$14,3,FALSE)</f>
        <v>D-III Akuntansi</v>
      </c>
      <c r="H1" s="11" t="str">
        <f>VLOOKUP(C1,SEMESTER!$A:$D,4,FALSE)</f>
        <v>Semester III</v>
      </c>
      <c r="I1" s="5" t="str">
        <f t="shared" ref="I1:I32" si="0">UPPER(G1)&amp;" "&amp;UPPER(H1)&amp;" "&amp;UPPER(E1)</f>
        <v>D-III AKUNTANSI SEMESTER III EKONOMI MAKRO</v>
      </c>
      <c r="J1" s="5" t="str">
        <f t="shared" ref="J1:J32" si="1">IF(F1&lt;10,"0"&amp;F1,F1)</f>
        <v>01</v>
      </c>
    </row>
    <row r="2" spans="1:10" s="5" customFormat="1" x14ac:dyDescent="0.25">
      <c r="A2" s="5">
        <v>18</v>
      </c>
      <c r="B2" s="11">
        <v>1</v>
      </c>
      <c r="C2" s="11">
        <v>1</v>
      </c>
      <c r="D2" s="11" t="s">
        <v>136</v>
      </c>
      <c r="E2" s="12" t="s">
        <v>24</v>
      </c>
      <c r="F2" s="11">
        <f>VLOOKUP(I2,'SESI LIST'!$B:$E,3,FALSE)</f>
        <v>3</v>
      </c>
      <c r="G2" s="11" t="str">
        <f>VLOOKUP(B2,PRODI!$A$1:$C$14,3,FALSE)</f>
        <v>D-III Akuntansi</v>
      </c>
      <c r="H2" s="11" t="str">
        <f>VLOOKUP(C2,SEMESTER!$A:$D,4,FALSE)</f>
        <v>Semester III</v>
      </c>
      <c r="I2" s="5" t="str">
        <f t="shared" si="0"/>
        <v>D-III AKUNTANSI SEMESTER III AKUNTANSI KEUANGAN MENENGAH I</v>
      </c>
      <c r="J2" s="5" t="str">
        <f t="shared" si="1"/>
        <v>03</v>
      </c>
    </row>
    <row r="3" spans="1:10" s="5" customFormat="1" x14ac:dyDescent="0.25">
      <c r="A3" s="5">
        <v>22</v>
      </c>
      <c r="B3" s="11">
        <v>1</v>
      </c>
      <c r="C3" s="11">
        <v>1</v>
      </c>
      <c r="D3" s="11" t="s">
        <v>140</v>
      </c>
      <c r="E3" s="12" t="s">
        <v>28</v>
      </c>
      <c r="F3" s="11">
        <f>VLOOKUP(I3,'SESI LIST'!$B:$E,3,FALSE)</f>
        <v>5</v>
      </c>
      <c r="G3" s="11" t="str">
        <f>VLOOKUP(B3,PRODI!$A$1:$C$14,3,FALSE)</f>
        <v>D-III Akuntansi</v>
      </c>
      <c r="H3" s="11" t="str">
        <f>VLOOKUP(C3,SEMESTER!$A:$D,4,FALSE)</f>
        <v>Semester III</v>
      </c>
      <c r="I3" s="5" t="str">
        <f t="shared" si="0"/>
        <v>D-III AKUNTANSI SEMESTER III PRAKTIK AKUNTANSI KEUANGAN MENENGAH I</v>
      </c>
      <c r="J3" s="5" t="str">
        <f t="shared" si="1"/>
        <v>05</v>
      </c>
    </row>
    <row r="4" spans="1:10" s="5" customFormat="1" x14ac:dyDescent="0.25">
      <c r="A4" s="5">
        <v>21</v>
      </c>
      <c r="B4" s="11">
        <v>1</v>
      </c>
      <c r="C4" s="11">
        <v>1</v>
      </c>
      <c r="D4" s="11" t="s">
        <v>34</v>
      </c>
      <c r="E4" s="12" t="s">
        <v>34</v>
      </c>
      <c r="F4" s="11">
        <f>VLOOKUP(I4,'SESI LIST'!$B:$E,3,FALSE)</f>
        <v>7</v>
      </c>
      <c r="G4" s="11" t="str">
        <f>VLOOKUP(B4,PRODI!$A$1:$C$14,3,FALSE)</f>
        <v>D-III Akuntansi</v>
      </c>
      <c r="H4" s="11" t="str">
        <f>VLOOKUP(C4,SEMESTER!$A:$D,4,FALSE)</f>
        <v>Semester III</v>
      </c>
      <c r="I4" s="5" t="str">
        <f t="shared" si="0"/>
        <v>D-III AKUNTANSI SEMESTER III PERPAJAKAN I</v>
      </c>
      <c r="J4" s="5" t="str">
        <f t="shared" si="1"/>
        <v>07</v>
      </c>
    </row>
    <row r="5" spans="1:10" s="5" customFormat="1" x14ac:dyDescent="0.25">
      <c r="A5" s="5">
        <v>17</v>
      </c>
      <c r="B5" s="11">
        <v>1</v>
      </c>
      <c r="C5" s="11">
        <v>1</v>
      </c>
      <c r="D5" s="11" t="s">
        <v>143</v>
      </c>
      <c r="E5" s="12" t="s">
        <v>31</v>
      </c>
      <c r="F5" s="11">
        <f>VLOOKUP(I5,'SESI LIST'!$B:$E,3,FALSE)</f>
        <v>9</v>
      </c>
      <c r="G5" s="11" t="str">
        <f>VLOOKUP(B5,PRODI!$A$1:$C$14,3,FALSE)</f>
        <v>D-III Akuntansi</v>
      </c>
      <c r="H5" s="11" t="str">
        <f>VLOOKUP(C5,SEMESTER!$A:$D,4,FALSE)</f>
        <v>Semester III</v>
      </c>
      <c r="I5" s="5" t="str">
        <f t="shared" si="0"/>
        <v>D-III AKUNTANSI SEMESTER III AKUNTANSI BIAYA I</v>
      </c>
      <c r="J5" s="5" t="str">
        <f t="shared" si="1"/>
        <v>09</v>
      </c>
    </row>
    <row r="6" spans="1:10" s="7" customFormat="1" x14ac:dyDescent="0.25">
      <c r="A6" s="5">
        <v>19</v>
      </c>
      <c r="B6" s="11">
        <v>1</v>
      </c>
      <c r="C6" s="11">
        <v>1</v>
      </c>
      <c r="D6" s="11" t="s">
        <v>144</v>
      </c>
      <c r="E6" s="12" t="s">
        <v>32</v>
      </c>
      <c r="F6" s="11">
        <f>VLOOKUP(I6,'SESI LIST'!$B:$E,3,FALSE)</f>
        <v>11</v>
      </c>
      <c r="G6" s="11" t="str">
        <f>VLOOKUP(B6,PRODI!$A$1:$C$14,3,FALSE)</f>
        <v>D-III Akuntansi</v>
      </c>
      <c r="H6" s="11" t="str">
        <f>VLOOKUP(C6,SEMESTER!$A:$D,4,FALSE)</f>
        <v>Semester III</v>
      </c>
      <c r="I6" s="5" t="str">
        <f t="shared" si="0"/>
        <v>D-III AKUNTANSI SEMESTER III AKUNTANSI PEMERINTAH I</v>
      </c>
      <c r="J6" s="5">
        <f t="shared" si="1"/>
        <v>11</v>
      </c>
    </row>
    <row r="7" spans="1:10" s="7" customFormat="1" x14ac:dyDescent="0.25">
      <c r="A7" s="5">
        <v>26</v>
      </c>
      <c r="B7" s="5">
        <v>1</v>
      </c>
      <c r="C7" s="5">
        <v>2</v>
      </c>
      <c r="D7" s="5" t="s">
        <v>149</v>
      </c>
      <c r="E7" s="5" t="s">
        <v>38</v>
      </c>
      <c r="F7" s="5">
        <f>VLOOKUP(I7,'SESI LIST'!$B:$E,3,FALSE)</f>
        <v>1</v>
      </c>
      <c r="G7" s="5" t="str">
        <f>VLOOKUP(B7,PRODI!$A$1:$C$14,3,FALSE)</f>
        <v>D-III Akuntansi</v>
      </c>
      <c r="H7" s="5" t="str">
        <f>VLOOKUP(C7,SEMESTER!$A:$D,4,FALSE)</f>
        <v>Semester V</v>
      </c>
      <c r="I7" s="5" t="str">
        <f t="shared" si="0"/>
        <v>D-III AKUNTANSI SEMESTER V BAHASA INDONESIA</v>
      </c>
      <c r="J7" s="5" t="str">
        <f t="shared" si="1"/>
        <v>01</v>
      </c>
    </row>
    <row r="8" spans="1:10" s="7" customFormat="1" x14ac:dyDescent="0.25">
      <c r="A8" s="5">
        <v>23</v>
      </c>
      <c r="B8" s="5">
        <v>1</v>
      </c>
      <c r="C8" s="5">
        <v>2</v>
      </c>
      <c r="D8" s="5" t="s">
        <v>146</v>
      </c>
      <c r="E8" s="5" t="s">
        <v>35</v>
      </c>
      <c r="F8" s="5">
        <f>VLOOKUP(I8,'SESI LIST'!$B:$E,3,FALSE)</f>
        <v>3</v>
      </c>
      <c r="G8" s="5" t="str">
        <f>VLOOKUP(B8,PRODI!$A$1:$C$14,3,FALSE)</f>
        <v>D-III Akuntansi</v>
      </c>
      <c r="H8" s="5" t="str">
        <f>VLOOKUP(C8,SEMESTER!$A:$D,4,FALSE)</f>
        <v>Semester V</v>
      </c>
      <c r="I8" s="5" t="str">
        <f t="shared" si="0"/>
        <v>D-III AKUNTANSI SEMESTER V AKUNTANSI KEUANGAN LANJUTAN I</v>
      </c>
      <c r="J8" s="5" t="str">
        <f t="shared" si="1"/>
        <v>03</v>
      </c>
    </row>
    <row r="9" spans="1:10" s="7" customFormat="1" x14ac:dyDescent="0.25">
      <c r="A9" s="5">
        <v>25</v>
      </c>
      <c r="B9" s="5">
        <v>1</v>
      </c>
      <c r="C9" s="5">
        <v>2</v>
      </c>
      <c r="D9" s="5" t="s">
        <v>148</v>
      </c>
      <c r="E9" s="5" t="s">
        <v>37</v>
      </c>
      <c r="F9" s="5">
        <f>VLOOKUP(I9,'SESI LIST'!$B:$E,3,FALSE)</f>
        <v>5</v>
      </c>
      <c r="G9" s="5" t="str">
        <f>VLOOKUP(B9,PRODI!$A$1:$C$14,3,FALSE)</f>
        <v>D-III Akuntansi</v>
      </c>
      <c r="H9" s="5" t="str">
        <f>VLOOKUP(C9,SEMESTER!$A:$D,4,FALSE)</f>
        <v>Semester V</v>
      </c>
      <c r="I9" s="5" t="str">
        <f t="shared" si="0"/>
        <v>D-III AKUNTANSI SEMESTER V AUDIT KEUANGAN SEKTOR KOMERSIAL</v>
      </c>
      <c r="J9" s="5" t="str">
        <f t="shared" si="1"/>
        <v>05</v>
      </c>
    </row>
    <row r="10" spans="1:10" s="9" customFormat="1" x14ac:dyDescent="0.25">
      <c r="A10" s="5">
        <v>24</v>
      </c>
      <c r="B10" s="5">
        <v>1</v>
      </c>
      <c r="C10" s="5">
        <v>2</v>
      </c>
      <c r="D10" s="5" t="s">
        <v>147</v>
      </c>
      <c r="E10" s="5" t="s">
        <v>36</v>
      </c>
      <c r="F10" s="5">
        <f>VLOOKUP(I10,'SESI LIST'!$B:$E,3,FALSE)</f>
        <v>7</v>
      </c>
      <c r="G10" s="5" t="str">
        <f>VLOOKUP(B10,PRODI!$A$1:$C$14,3,FALSE)</f>
        <v>D-III Akuntansi</v>
      </c>
      <c r="H10" s="5" t="str">
        <f>VLOOKUP(C10,SEMESTER!$A:$D,4,FALSE)</f>
        <v>Semester V</v>
      </c>
      <c r="I10" s="5" t="str">
        <f t="shared" si="0"/>
        <v>D-III AKUNTANSI SEMESTER V ANALISIS LAPORAN KEUANGAN</v>
      </c>
      <c r="J10" s="5" t="str">
        <f t="shared" si="1"/>
        <v>07</v>
      </c>
    </row>
    <row r="11" spans="1:10" s="9" customFormat="1" x14ac:dyDescent="0.25">
      <c r="A11" s="5">
        <v>29</v>
      </c>
      <c r="B11" s="5">
        <v>1</v>
      </c>
      <c r="C11" s="5">
        <v>2</v>
      </c>
      <c r="D11" s="5" t="s">
        <v>142</v>
      </c>
      <c r="E11" s="5" t="s">
        <v>30</v>
      </c>
      <c r="F11" s="5">
        <f>VLOOKUP(I11,'SESI LIST'!$B:$E,3,FALSE)</f>
        <v>9</v>
      </c>
      <c r="G11" s="5" t="str">
        <f>VLOOKUP(B11,PRODI!$A$1:$C$14,3,FALSE)</f>
        <v>D-III Akuntansi</v>
      </c>
      <c r="H11" s="5" t="str">
        <f>VLOOKUP(C11,SEMESTER!$A:$D,4,FALSE)</f>
        <v>Semester V</v>
      </c>
      <c r="I11" s="5" t="str">
        <f t="shared" si="0"/>
        <v>D-III AKUNTANSI SEMESTER V STATISTIKA TERAPAN</v>
      </c>
      <c r="J11" s="5" t="str">
        <f t="shared" si="1"/>
        <v>09</v>
      </c>
    </row>
    <row r="12" spans="1:10" s="9" customFormat="1" x14ac:dyDescent="0.25">
      <c r="A12" s="5">
        <v>28</v>
      </c>
      <c r="B12" s="5">
        <v>1</v>
      </c>
      <c r="C12" s="5">
        <v>2</v>
      </c>
      <c r="D12" s="5" t="s">
        <v>151</v>
      </c>
      <c r="E12" s="5" t="s">
        <v>40</v>
      </c>
      <c r="F12" s="5">
        <f>VLOOKUP(I12,'SESI LIST'!$B:$E,3,FALSE)</f>
        <v>11</v>
      </c>
      <c r="G12" s="5" t="str">
        <f>VLOOKUP(B12,PRODI!$A$1:$C$14,3,FALSE)</f>
        <v>D-III Akuntansi</v>
      </c>
      <c r="H12" s="5" t="str">
        <f>VLOOKUP(C12,SEMESTER!$A:$D,4,FALSE)</f>
        <v>Semester V</v>
      </c>
      <c r="I12" s="5" t="str">
        <f t="shared" si="0"/>
        <v>D-III AKUNTANSI SEMESTER V SISTEM INFORMASI AKUNTANSI PEMERINTAH</v>
      </c>
      <c r="J12" s="5">
        <f t="shared" si="1"/>
        <v>11</v>
      </c>
    </row>
    <row r="13" spans="1:10" s="9" customFormat="1" x14ac:dyDescent="0.25">
      <c r="A13" s="5">
        <v>27</v>
      </c>
      <c r="B13" s="5">
        <v>1</v>
      </c>
      <c r="C13" s="5">
        <v>2</v>
      </c>
      <c r="D13" s="5" t="s">
        <v>150</v>
      </c>
      <c r="E13" s="5" t="s">
        <v>39</v>
      </c>
      <c r="F13" s="5">
        <f>VLOOKUP(I13,'SESI LIST'!$B:$E,3,FALSE)</f>
        <v>13</v>
      </c>
      <c r="G13" s="5" t="str">
        <f>VLOOKUP(B13,PRODI!$A$1:$C$14,3,FALSE)</f>
        <v>D-III Akuntansi</v>
      </c>
      <c r="H13" s="5" t="str">
        <f>VLOOKUP(C13,SEMESTER!$A:$D,4,FALSE)</f>
        <v>Semester V</v>
      </c>
      <c r="I13" s="5" t="str">
        <f t="shared" si="0"/>
        <v>D-III AKUNTANSI SEMESTER V BUDAYA NUSANTARA DAN PENGEMBANGAN KEPRIBADIAN</v>
      </c>
      <c r="J13" s="5">
        <f t="shared" si="1"/>
        <v>13</v>
      </c>
    </row>
    <row r="14" spans="1:10" s="9" customFormat="1" x14ac:dyDescent="0.25">
      <c r="A14" s="5">
        <v>5</v>
      </c>
      <c r="B14" s="7">
        <v>2</v>
      </c>
      <c r="C14" s="7">
        <v>3</v>
      </c>
      <c r="D14" s="7" t="s">
        <v>184</v>
      </c>
      <c r="E14" s="8" t="s">
        <v>72</v>
      </c>
      <c r="F14" s="7">
        <f>VLOOKUP(I14,'SESI LIST'!$B:$E,3,FALSE)</f>
        <v>2</v>
      </c>
      <c r="G14" s="7" t="str">
        <f>VLOOKUP(B14,PRODI!$A$1:$C$14,3,FALSE)</f>
        <v>D-III Akuntansi Alih Program</v>
      </c>
      <c r="H14" s="7" t="str">
        <f>VLOOKUP(C14,SEMESTER!$A:$D,4,FALSE)</f>
        <v>Semester III</v>
      </c>
      <c r="I14" s="5" t="str">
        <f t="shared" si="0"/>
        <v>D-III AKUNTANSI ALIH PROGRAM SEMESTER III PENGANTAR PENGELOLAAN KEUANGAN NEGARA</v>
      </c>
      <c r="J14" s="5" t="str">
        <f t="shared" si="1"/>
        <v>02</v>
      </c>
    </row>
    <row r="15" spans="1:10" s="9" customFormat="1" x14ac:dyDescent="0.25">
      <c r="A15" s="5">
        <v>1</v>
      </c>
      <c r="B15" s="5">
        <v>2</v>
      </c>
      <c r="C15" s="5">
        <v>3</v>
      </c>
      <c r="D15" s="5" t="s">
        <v>131</v>
      </c>
      <c r="E15" s="6" t="s">
        <v>19</v>
      </c>
      <c r="F15" s="5">
        <f>VLOOKUP(I15,'SESI LIST'!$B:$E,3,FALSE)</f>
        <v>3</v>
      </c>
      <c r="G15" s="5" t="str">
        <f>VLOOKUP(B15,PRODI!$A$1:$C$14,3,FALSE)</f>
        <v>D-III Akuntansi Alih Program</v>
      </c>
      <c r="H15" s="5" t="str">
        <f>VLOOKUP(C15,SEMESTER!$A:$D,4,FALSE)</f>
        <v>Semester III</v>
      </c>
      <c r="I15" s="5" t="str">
        <f t="shared" si="0"/>
        <v>D-III AKUNTANSI ALIH PROGRAM SEMESTER III EKONOMI MIKRO</v>
      </c>
      <c r="J15" s="5" t="str">
        <f t="shared" si="1"/>
        <v>03</v>
      </c>
    </row>
    <row r="16" spans="1:10" s="9" customFormat="1" x14ac:dyDescent="0.25">
      <c r="A16" s="5">
        <v>6</v>
      </c>
      <c r="B16" s="7">
        <v>2</v>
      </c>
      <c r="C16" s="7">
        <v>3</v>
      </c>
      <c r="D16" s="7" t="s">
        <v>59</v>
      </c>
      <c r="E16" s="8" t="s">
        <v>59</v>
      </c>
      <c r="F16" s="7">
        <f>VLOOKUP(I16,'SESI LIST'!$B:$E,3,FALSE)</f>
        <v>6</v>
      </c>
      <c r="G16" s="7" t="str">
        <f>VLOOKUP(B16,PRODI!$A$1:$C$14,3,FALSE)</f>
        <v>D-III Akuntansi Alih Program</v>
      </c>
      <c r="H16" s="7" t="str">
        <f>VLOOKUP(C16,SEMESTER!$A:$D,4,FALSE)</f>
        <v>Semester III</v>
      </c>
      <c r="I16" s="5" t="str">
        <f t="shared" si="0"/>
        <v>D-III AKUNTANSI ALIH PROGRAM SEMESTER III MANAJEMEN</v>
      </c>
      <c r="J16" s="5" t="str">
        <f t="shared" si="1"/>
        <v>06</v>
      </c>
    </row>
    <row r="17" spans="1:10" s="9" customFormat="1" x14ac:dyDescent="0.25">
      <c r="A17" s="5">
        <v>7</v>
      </c>
      <c r="B17" s="7">
        <v>2</v>
      </c>
      <c r="C17" s="7">
        <v>3</v>
      </c>
      <c r="D17" s="7" t="s">
        <v>34</v>
      </c>
      <c r="E17" s="8" t="s">
        <v>34</v>
      </c>
      <c r="F17" s="7">
        <f>VLOOKUP(I17,'SESI LIST'!$B:$E,3,FALSE)</f>
        <v>7</v>
      </c>
      <c r="G17" s="7" t="str">
        <f>VLOOKUP(B17,PRODI!$A$1:$C$14,3,FALSE)</f>
        <v>D-III Akuntansi Alih Program</v>
      </c>
      <c r="H17" s="7" t="str">
        <f>VLOOKUP(C17,SEMESTER!$A:$D,4,FALSE)</f>
        <v>Semester III</v>
      </c>
      <c r="I17" s="5" t="str">
        <f t="shared" si="0"/>
        <v>D-III AKUNTANSI ALIH PROGRAM SEMESTER III PERPAJAKAN I</v>
      </c>
      <c r="J17" s="5" t="str">
        <f t="shared" si="1"/>
        <v>07</v>
      </c>
    </row>
    <row r="18" spans="1:10" s="11" customFormat="1" x14ac:dyDescent="0.25">
      <c r="A18" s="5">
        <v>2</v>
      </c>
      <c r="B18" s="5">
        <v>2</v>
      </c>
      <c r="C18" s="5">
        <v>3</v>
      </c>
      <c r="D18" s="5" t="s">
        <v>132</v>
      </c>
      <c r="E18" s="6" t="s">
        <v>20</v>
      </c>
      <c r="F18" s="5">
        <f>VLOOKUP(I18,'SESI LIST'!$B:$E,3,FALSE)</f>
        <v>10</v>
      </c>
      <c r="G18" s="5" t="str">
        <f>VLOOKUP(B18,PRODI!$A$1:$C$14,3,FALSE)</f>
        <v>D-III Akuntansi Alih Program</v>
      </c>
      <c r="H18" s="5" t="str">
        <f>VLOOKUP(C18,SEMESTER!$A:$D,4,FALSE)</f>
        <v>Semester III</v>
      </c>
      <c r="I18" s="5" t="str">
        <f t="shared" si="0"/>
        <v>D-III AKUNTANSI ALIH PROGRAM SEMESTER III HUKUM PERDATA</v>
      </c>
      <c r="J18" s="5">
        <f t="shared" si="1"/>
        <v>10</v>
      </c>
    </row>
    <row r="19" spans="1:10" s="11" customFormat="1" x14ac:dyDescent="0.25">
      <c r="A19" s="5">
        <v>3</v>
      </c>
      <c r="B19" s="5">
        <v>2</v>
      </c>
      <c r="C19" s="5">
        <v>3</v>
      </c>
      <c r="D19" s="5" t="s">
        <v>133</v>
      </c>
      <c r="E19" s="6" t="s">
        <v>21</v>
      </c>
      <c r="F19" s="5">
        <f>VLOOKUP(I19,'SESI LIST'!$B:$E,3,FALSE)</f>
        <v>12</v>
      </c>
      <c r="G19" s="5" t="str">
        <f>VLOOKUP(B19,PRODI!$A$1:$C$14,3,FALSE)</f>
        <v>D-III Akuntansi Alih Program</v>
      </c>
      <c r="H19" s="5" t="str">
        <f>VLOOKUP(C19,SEMESTER!$A:$D,4,FALSE)</f>
        <v>Semester III</v>
      </c>
      <c r="I19" s="5" t="str">
        <f t="shared" si="0"/>
        <v>D-III AKUNTANSI ALIH PROGRAM SEMESTER III PENGANTAR AKUNTANSI I</v>
      </c>
      <c r="J19" s="5">
        <f t="shared" si="1"/>
        <v>12</v>
      </c>
    </row>
    <row r="20" spans="1:10" s="11" customFormat="1" x14ac:dyDescent="0.25">
      <c r="A20" s="5">
        <v>4</v>
      </c>
      <c r="B20" s="5">
        <v>2</v>
      </c>
      <c r="C20" s="5">
        <v>3</v>
      </c>
      <c r="D20" s="5" t="s">
        <v>134</v>
      </c>
      <c r="E20" s="6" t="s">
        <v>22</v>
      </c>
      <c r="F20" s="5">
        <f>VLOOKUP(I20,'SESI LIST'!$B:$E,3,FALSE)</f>
        <v>14</v>
      </c>
      <c r="G20" s="5" t="str">
        <f>VLOOKUP(B20,PRODI!$A$1:$C$14,3,FALSE)</f>
        <v>D-III Akuntansi Alih Program</v>
      </c>
      <c r="H20" s="5" t="str">
        <f>VLOOKUP(C20,SEMESTER!$A:$D,4,FALSE)</f>
        <v>Semester III</v>
      </c>
      <c r="I20" s="5" t="str">
        <f t="shared" si="0"/>
        <v>D-III AKUNTANSI ALIH PROGRAM SEMESTER III PRAKTIK PENGANTAR AKUNTANSI I</v>
      </c>
      <c r="J20" s="5">
        <f t="shared" si="1"/>
        <v>14</v>
      </c>
    </row>
    <row r="21" spans="1:10" s="11" customFormat="1" x14ac:dyDescent="0.25">
      <c r="A21" s="5">
        <v>8</v>
      </c>
      <c r="B21" s="7">
        <v>2</v>
      </c>
      <c r="C21" s="7">
        <v>3</v>
      </c>
      <c r="D21" s="7" t="s">
        <v>211</v>
      </c>
      <c r="E21" s="8" t="s">
        <v>102</v>
      </c>
      <c r="F21" s="7">
        <f>VLOOKUP(I21,'SESI LIST'!$B:$E,3,FALSE)</f>
        <v>16</v>
      </c>
      <c r="G21" s="7" t="str">
        <f>VLOOKUP(B21,PRODI!$A$1:$C$14,3,FALSE)</f>
        <v>D-III Akuntansi Alih Program</v>
      </c>
      <c r="H21" s="7" t="str">
        <f>VLOOKUP(C21,SEMESTER!$A:$D,4,FALSE)</f>
        <v>Semester III</v>
      </c>
      <c r="I21" s="5" t="str">
        <f t="shared" si="0"/>
        <v>D-III AKUNTANSI ALIH PROGRAM SEMESTER III ETIKA DAN ANTI KORUPSI</v>
      </c>
      <c r="J21" s="5">
        <f t="shared" si="1"/>
        <v>16</v>
      </c>
    </row>
    <row r="22" spans="1:10" s="11" customFormat="1" x14ac:dyDescent="0.25">
      <c r="A22" s="5">
        <v>13</v>
      </c>
      <c r="B22" s="9">
        <v>2</v>
      </c>
      <c r="C22" s="9">
        <v>4</v>
      </c>
      <c r="D22" s="9" t="s">
        <v>139</v>
      </c>
      <c r="E22" s="10" t="s">
        <v>27</v>
      </c>
      <c r="F22" s="9">
        <f>VLOOKUP(I22,'SESI LIST'!$B:$E,3,FALSE)</f>
        <v>1</v>
      </c>
      <c r="G22" s="9" t="str">
        <f>VLOOKUP(B22,PRODI!$A$1:$C$14,3,FALSE)</f>
        <v>D-III Akuntansi Alih Program</v>
      </c>
      <c r="H22" s="9" t="str">
        <f>VLOOKUP(C22,SEMESTER!$A:$D,4,FALSE)</f>
        <v>Semester V</v>
      </c>
      <c r="I22" s="5" t="str">
        <f t="shared" si="0"/>
        <v>D-III AKUNTANSI ALIH PROGRAM SEMESTER V KEUANGAN PUBLIK</v>
      </c>
      <c r="J22" s="5" t="str">
        <f t="shared" si="1"/>
        <v>01</v>
      </c>
    </row>
    <row r="23" spans="1:10" s="11" customFormat="1" x14ac:dyDescent="0.25">
      <c r="A23" s="5">
        <v>10</v>
      </c>
      <c r="B23" s="9">
        <v>2</v>
      </c>
      <c r="C23" s="9">
        <v>4</v>
      </c>
      <c r="D23" s="9" t="s">
        <v>136</v>
      </c>
      <c r="E23" s="10" t="s">
        <v>24</v>
      </c>
      <c r="F23" s="9">
        <f>VLOOKUP(I23,'SESI LIST'!$B:$E,3,FALSE)</f>
        <v>3</v>
      </c>
      <c r="G23" s="9" t="str">
        <f>VLOOKUP(B23,PRODI!$A$1:$C$14,3,FALSE)</f>
        <v>D-III Akuntansi Alih Program</v>
      </c>
      <c r="H23" s="9" t="str">
        <f>VLOOKUP(C23,SEMESTER!$A:$D,4,FALSE)</f>
        <v>Semester V</v>
      </c>
      <c r="I23" s="5" t="str">
        <f t="shared" si="0"/>
        <v>D-III AKUNTANSI ALIH PROGRAM SEMESTER V AKUNTANSI KEUANGAN MENENGAH I</v>
      </c>
      <c r="J23" s="5" t="str">
        <f t="shared" si="1"/>
        <v>03</v>
      </c>
    </row>
    <row r="24" spans="1:10" s="5" customFormat="1" x14ac:dyDescent="0.25">
      <c r="A24" s="5">
        <v>14</v>
      </c>
      <c r="B24" s="9">
        <v>2</v>
      </c>
      <c r="C24" s="9">
        <v>4</v>
      </c>
      <c r="D24" s="9" t="s">
        <v>140</v>
      </c>
      <c r="E24" s="10" t="s">
        <v>28</v>
      </c>
      <c r="F24" s="9">
        <f>VLOOKUP(I24,'SESI LIST'!$B:$E,3,FALSE)</f>
        <v>5</v>
      </c>
      <c r="G24" s="9" t="str">
        <f>VLOOKUP(B24,PRODI!$A$1:$C$14,3,FALSE)</f>
        <v>D-III Akuntansi Alih Program</v>
      </c>
      <c r="H24" s="9" t="str">
        <f>VLOOKUP(C24,SEMESTER!$A:$D,4,FALSE)</f>
        <v>Semester V</v>
      </c>
      <c r="I24" s="5" t="str">
        <f t="shared" si="0"/>
        <v>D-III AKUNTANSI ALIH PROGRAM SEMESTER V PRAKTIK AKUNTANSI KEUANGAN MENENGAH I</v>
      </c>
      <c r="J24" s="5" t="str">
        <f t="shared" si="1"/>
        <v>05</v>
      </c>
    </row>
    <row r="25" spans="1:10" s="5" customFormat="1" x14ac:dyDescent="0.25">
      <c r="A25" s="5">
        <v>12</v>
      </c>
      <c r="B25" s="9">
        <v>2</v>
      </c>
      <c r="C25" s="9">
        <v>4</v>
      </c>
      <c r="D25" s="9" t="s">
        <v>138</v>
      </c>
      <c r="E25" s="10" t="s">
        <v>26</v>
      </c>
      <c r="F25" s="9">
        <f>VLOOKUP(I25,'SESI LIST'!$B:$E,3,FALSE)</f>
        <v>7</v>
      </c>
      <c r="G25" s="9" t="str">
        <f>VLOOKUP(B25,PRODI!$A$1:$C$14,3,FALSE)</f>
        <v>D-III Akuntansi Alih Program</v>
      </c>
      <c r="H25" s="9" t="str">
        <f>VLOOKUP(C25,SEMESTER!$A:$D,4,FALSE)</f>
        <v>Semester V</v>
      </c>
      <c r="I25" s="5" t="str">
        <f t="shared" si="0"/>
        <v>D-III AKUNTANSI ALIH PROGRAM SEMESTER V HUKUM KEUANGAN NEGARA</v>
      </c>
      <c r="J25" s="5" t="str">
        <f t="shared" si="1"/>
        <v>07</v>
      </c>
    </row>
    <row r="26" spans="1:10" s="5" customFormat="1" x14ac:dyDescent="0.25">
      <c r="A26" s="5">
        <v>16</v>
      </c>
      <c r="B26" s="9">
        <v>2</v>
      </c>
      <c r="C26" s="9">
        <v>4</v>
      </c>
      <c r="D26" s="9" t="s">
        <v>142</v>
      </c>
      <c r="E26" s="10" t="s">
        <v>30</v>
      </c>
      <c r="F26" s="9">
        <f>VLOOKUP(I26,'SESI LIST'!$B:$E,3,FALSE)</f>
        <v>9</v>
      </c>
      <c r="G26" s="9" t="str">
        <f>VLOOKUP(B26,PRODI!$A$1:$C$14,3,FALSE)</f>
        <v>D-III Akuntansi Alih Program</v>
      </c>
      <c r="H26" s="9" t="str">
        <f>VLOOKUP(C26,SEMESTER!$A:$D,4,FALSE)</f>
        <v>Semester V</v>
      </c>
      <c r="I26" s="5" t="str">
        <f t="shared" si="0"/>
        <v>D-III AKUNTANSI ALIH PROGRAM SEMESTER V STATISTIKA TERAPAN</v>
      </c>
      <c r="J26" s="5" t="str">
        <f t="shared" si="1"/>
        <v>09</v>
      </c>
    </row>
    <row r="27" spans="1:10" s="5" customFormat="1" x14ac:dyDescent="0.25">
      <c r="A27" s="5">
        <v>11</v>
      </c>
      <c r="B27" s="9">
        <v>2</v>
      </c>
      <c r="C27" s="9">
        <v>4</v>
      </c>
      <c r="D27" s="9" t="s">
        <v>137</v>
      </c>
      <c r="E27" s="10" t="s">
        <v>25</v>
      </c>
      <c r="F27" s="9">
        <f>VLOOKUP(I27,'SESI LIST'!$B:$E,3,FALSE)</f>
        <v>11</v>
      </c>
      <c r="G27" s="9" t="str">
        <f>VLOOKUP(B27,PRODI!$A$1:$C$14,3,FALSE)</f>
        <v>D-III Akuntansi Alih Program</v>
      </c>
      <c r="H27" s="9" t="str">
        <f>VLOOKUP(C27,SEMESTER!$A:$D,4,FALSE)</f>
        <v>Semester V</v>
      </c>
      <c r="I27" s="5" t="str">
        <f t="shared" si="0"/>
        <v>D-III AKUNTANSI ALIH PROGRAM SEMESTER V AKUNTANSI PEMERINTAH II</v>
      </c>
      <c r="J27" s="5">
        <f t="shared" si="1"/>
        <v>11</v>
      </c>
    </row>
    <row r="28" spans="1:10" s="5" customFormat="1" x14ac:dyDescent="0.25">
      <c r="A28" s="5">
        <v>9</v>
      </c>
      <c r="B28" s="9">
        <v>2</v>
      </c>
      <c r="C28" s="9">
        <v>4</v>
      </c>
      <c r="D28" s="9" t="s">
        <v>135</v>
      </c>
      <c r="E28" s="10" t="s">
        <v>23</v>
      </c>
      <c r="F28" s="9">
        <f>VLOOKUP(I28,'SESI LIST'!$B:$E,3,FALSE)</f>
        <v>13</v>
      </c>
      <c r="G28" s="9" t="str">
        <f>VLOOKUP(B28,PRODI!$A$1:$C$14,3,FALSE)</f>
        <v>D-III Akuntansi Alih Program</v>
      </c>
      <c r="H28" s="9" t="str">
        <f>VLOOKUP(C28,SEMESTER!$A:$D,4,FALSE)</f>
        <v>Semester V</v>
      </c>
      <c r="I28" s="5" t="str">
        <f t="shared" si="0"/>
        <v>D-III AKUNTANSI ALIH PROGRAM SEMESTER V AKUNTANSI BIAYA II</v>
      </c>
      <c r="J28" s="5">
        <f t="shared" si="1"/>
        <v>13</v>
      </c>
    </row>
    <row r="29" spans="1:10" s="5" customFormat="1" x14ac:dyDescent="0.25">
      <c r="A29" s="5">
        <v>15</v>
      </c>
      <c r="B29" s="9">
        <v>2</v>
      </c>
      <c r="C29" s="9">
        <v>4</v>
      </c>
      <c r="D29" s="9" t="s">
        <v>141</v>
      </c>
      <c r="E29" s="10" t="s">
        <v>29</v>
      </c>
      <c r="F29" s="9">
        <f>VLOOKUP(I29,'SESI LIST'!$B:$E,3,FALSE)</f>
        <v>15</v>
      </c>
      <c r="G29" s="9" t="str">
        <f>VLOOKUP(B29,PRODI!$A$1:$C$14,3,FALSE)</f>
        <v>D-III Akuntansi Alih Program</v>
      </c>
      <c r="H29" s="9" t="str">
        <f>VLOOKUP(C29,SEMESTER!$A:$D,4,FALSE)</f>
        <v>Semester V</v>
      </c>
      <c r="I29" s="5" t="str">
        <f t="shared" si="0"/>
        <v>D-III AKUNTANSI ALIH PROGRAM SEMESTER V SISTEM INFORMASI AKUNTANSI</v>
      </c>
      <c r="J29" s="5">
        <f t="shared" si="1"/>
        <v>15</v>
      </c>
    </row>
    <row r="30" spans="1:10" s="5" customFormat="1" x14ac:dyDescent="0.25">
      <c r="A30" s="5">
        <v>169</v>
      </c>
      <c r="B30" s="13">
        <v>3</v>
      </c>
      <c r="C30" s="13">
        <v>5</v>
      </c>
      <c r="D30" s="13" t="s">
        <v>230</v>
      </c>
      <c r="E30" s="13" t="s">
        <v>123</v>
      </c>
      <c r="F30" s="13">
        <f>VLOOKUP(I30,'SESI LIST'!$B:$E,3,FALSE)</f>
        <v>1</v>
      </c>
      <c r="G30" s="13" t="str">
        <f>VLOOKUP(B30,PRODI!$A$1:$C$14,3,FALSE)</f>
        <v>D-IV Akuntansi (Reguler)</v>
      </c>
      <c r="H30" s="13" t="str">
        <f>VLOOKUP(C30,SEMESTER!$A:$D,4,FALSE)</f>
        <v>Semester VII</v>
      </c>
      <c r="I30" s="5" t="str">
        <f t="shared" si="0"/>
        <v>D-IV AKUNTANSI (REGULER) SEMESTER VII AKUNTANSI KEUANGAN KONTEMPORER</v>
      </c>
      <c r="J30" s="5" t="str">
        <f t="shared" si="1"/>
        <v>01</v>
      </c>
    </row>
    <row r="31" spans="1:10" s="13" customFormat="1" x14ac:dyDescent="0.25">
      <c r="A31" s="5">
        <v>175</v>
      </c>
      <c r="B31" s="13">
        <v>3</v>
      </c>
      <c r="C31" s="13">
        <v>5</v>
      </c>
      <c r="D31" s="13" t="s">
        <v>235</v>
      </c>
      <c r="E31" s="13" t="s">
        <v>128</v>
      </c>
      <c r="F31" s="13">
        <f>VLOOKUP(I31,'SESI LIST'!$B:$E,3,FALSE)</f>
        <v>3</v>
      </c>
      <c r="G31" s="13" t="str">
        <f>VLOOKUP(B31,PRODI!$A$1:$C$14,3,FALSE)</f>
        <v>D-IV Akuntansi (Reguler)</v>
      </c>
      <c r="H31" s="13" t="str">
        <f>VLOOKUP(C31,SEMESTER!$A:$D,4,FALSE)</f>
        <v>Semester VII</v>
      </c>
      <c r="I31" s="5" t="str">
        <f t="shared" si="0"/>
        <v>D-IV AKUNTANSI (REGULER) SEMESTER VII TEORI AKUNTANSI</v>
      </c>
      <c r="J31" s="5" t="str">
        <f t="shared" si="1"/>
        <v>03</v>
      </c>
    </row>
    <row r="32" spans="1:10" s="13" customFormat="1" x14ac:dyDescent="0.25">
      <c r="A32" s="5">
        <v>174</v>
      </c>
      <c r="B32" s="13">
        <v>3</v>
      </c>
      <c r="C32" s="13">
        <v>5</v>
      </c>
      <c r="D32" s="13" t="s">
        <v>234</v>
      </c>
      <c r="E32" s="13" t="s">
        <v>127</v>
      </c>
      <c r="F32" s="13">
        <f>VLOOKUP(I32,'SESI LIST'!$B:$E,3,FALSE)</f>
        <v>5</v>
      </c>
      <c r="G32" s="13" t="str">
        <f>VLOOKUP(B32,PRODI!$A$1:$C$14,3,FALSE)</f>
        <v>D-IV Akuntansi (Reguler)</v>
      </c>
      <c r="H32" s="13" t="str">
        <f>VLOOKUP(C32,SEMESTER!$A:$D,4,FALSE)</f>
        <v>Semester VII</v>
      </c>
      <c r="I32" s="5" t="str">
        <f t="shared" si="0"/>
        <v>D-IV AKUNTANSI (REGULER) SEMESTER VII SISTEM PENGENDALIAN MANAJEMEN</v>
      </c>
      <c r="J32" s="5" t="str">
        <f t="shared" si="1"/>
        <v>05</v>
      </c>
    </row>
    <row r="33" spans="1:10" s="13" customFormat="1" x14ac:dyDescent="0.25">
      <c r="A33" s="5">
        <v>170</v>
      </c>
      <c r="B33" s="13">
        <v>3</v>
      </c>
      <c r="C33" s="13">
        <v>5</v>
      </c>
      <c r="D33" s="13" t="s">
        <v>232</v>
      </c>
      <c r="E33" s="13" t="s">
        <v>125</v>
      </c>
      <c r="F33" s="13">
        <f>VLOOKUP(I33,'SESI LIST'!$B:$E,3,FALSE)</f>
        <v>7</v>
      </c>
      <c r="G33" s="13" t="str">
        <f>VLOOKUP(B33,PRODI!$A$1:$C$14,3,FALSE)</f>
        <v>D-IV Akuntansi (Reguler)</v>
      </c>
      <c r="H33" s="13" t="str">
        <f>VLOOKUP(C33,SEMESTER!$A:$D,4,FALSE)</f>
        <v>Semester VII</v>
      </c>
      <c r="I33" s="5" t="str">
        <f t="shared" ref="I33:I64" si="2">UPPER(G33)&amp;" "&amp;UPPER(H33)&amp;" "&amp;UPPER(E33)</f>
        <v>D-IV AKUNTANSI (REGULER) SEMESTER VII AUDIT SEKTOR PUBLIK</v>
      </c>
      <c r="J33" s="5" t="str">
        <f t="shared" ref="J33:J64" si="3">IF(F33&lt;10,"0"&amp;F33,F33)</f>
        <v>07</v>
      </c>
    </row>
    <row r="34" spans="1:10" s="13" customFormat="1" x14ac:dyDescent="0.25">
      <c r="A34" s="5">
        <v>171</v>
      </c>
      <c r="B34" s="13">
        <v>3</v>
      </c>
      <c r="C34" s="13">
        <v>5</v>
      </c>
      <c r="D34" s="13" t="s">
        <v>233</v>
      </c>
      <c r="E34" s="13" t="s">
        <v>126</v>
      </c>
      <c r="F34" s="13">
        <f>VLOOKUP(I34,'SESI LIST'!$B:$E,3,FALSE)</f>
        <v>9</v>
      </c>
      <c r="G34" s="13" t="str">
        <f>VLOOKUP(B34,PRODI!$A$1:$C$14,3,FALSE)</f>
        <v>D-IV Akuntansi (Reguler)</v>
      </c>
      <c r="H34" s="13" t="str">
        <f>VLOOKUP(C34,SEMESTER!$A:$D,4,FALSE)</f>
        <v>Semester VII</v>
      </c>
      <c r="I34" s="5" t="str">
        <f t="shared" si="2"/>
        <v>D-IV AKUNTANSI (REGULER) SEMESTER VII AUDIT SISTEM INFORMASI</v>
      </c>
      <c r="J34" s="5" t="str">
        <f t="shared" si="3"/>
        <v>09</v>
      </c>
    </row>
    <row r="35" spans="1:10" s="13" customFormat="1" x14ac:dyDescent="0.25">
      <c r="A35" s="5">
        <v>172</v>
      </c>
      <c r="B35" s="13">
        <v>3</v>
      </c>
      <c r="C35" s="13">
        <v>5</v>
      </c>
      <c r="D35" s="13" t="s">
        <v>129</v>
      </c>
      <c r="E35" s="13" t="s">
        <v>129</v>
      </c>
      <c r="F35" s="13">
        <f>VLOOKUP(I35,'SESI LIST'!$B:$E,3,FALSE)</f>
        <v>11</v>
      </c>
      <c r="G35" s="13" t="str">
        <f>VLOOKUP(B35,PRODI!$A$1:$C$14,3,FALSE)</f>
        <v>D-IV Akuntansi (Reguler)</v>
      </c>
      <c r="H35" s="13" t="str">
        <f>VLOOKUP(C35,SEMESTER!$A:$D,4,FALSE)</f>
        <v>Semester VII</v>
      </c>
      <c r="I35" s="5" t="str">
        <f t="shared" si="2"/>
        <v>D-IV AKUNTANSI (REGULER) SEMESTER VII KEPEMIMPINAN</v>
      </c>
      <c r="J35" s="5">
        <f t="shared" si="3"/>
        <v>11</v>
      </c>
    </row>
    <row r="36" spans="1:10" s="13" customFormat="1" x14ac:dyDescent="0.25">
      <c r="A36" s="5">
        <v>173</v>
      </c>
      <c r="B36" s="13">
        <v>3</v>
      </c>
      <c r="C36" s="13">
        <v>5</v>
      </c>
      <c r="D36" s="13" t="s">
        <v>236</v>
      </c>
      <c r="E36" s="13" t="s">
        <v>130</v>
      </c>
      <c r="F36" s="13">
        <f>VLOOKUP(I36,'SESI LIST'!$B:$E,3,FALSE)</f>
        <v>13</v>
      </c>
      <c r="G36" s="13" t="str">
        <f>VLOOKUP(B36,PRODI!$A$1:$C$14,3,FALSE)</f>
        <v>D-IV Akuntansi (Reguler)</v>
      </c>
      <c r="H36" s="13" t="str">
        <f>VLOOKUP(C36,SEMESTER!$A:$D,4,FALSE)</f>
        <v>Semester VII</v>
      </c>
      <c r="I36" s="5" t="str">
        <f t="shared" si="2"/>
        <v>D-IV AKUNTANSI (REGULER) SEMESTER VII MANAJEMEN STRATEJIK</v>
      </c>
      <c r="J36" s="5">
        <f t="shared" si="3"/>
        <v>13</v>
      </c>
    </row>
    <row r="37" spans="1:10" s="9" customFormat="1" x14ac:dyDescent="0.25">
      <c r="A37" s="5">
        <v>158</v>
      </c>
      <c r="B37" s="7">
        <v>4</v>
      </c>
      <c r="C37" s="7">
        <v>6</v>
      </c>
      <c r="D37" s="7" t="str">
        <f>VLOOKUP(E37,'MATKUL BASE'!$D:$E,2,FALSE)</f>
        <v>ManKeu</v>
      </c>
      <c r="E37" s="7" t="s">
        <v>77</v>
      </c>
      <c r="F37" s="7">
        <f>VLOOKUP(I37,'SESI LIST'!$B:$E,3,FALSE)</f>
        <v>2</v>
      </c>
      <c r="G37" s="7" t="str">
        <f>VLOOKUP(B37,PRODI!$A$1:$C$14,3,FALSE)</f>
        <v>D-IV Akuntansi Alih Program (Non Akt)</v>
      </c>
      <c r="H37" s="7" t="str">
        <f>VLOOKUP(C37,SEMESTER!$A:$D,4,FALSE)</f>
        <v>Semester VII</v>
      </c>
      <c r="I37" s="5" t="str">
        <f t="shared" si="2"/>
        <v>D-IV AKUNTANSI ALIH PROGRAM (NON AKT) SEMESTER VII MANAJEMEN KEUANGAN</v>
      </c>
      <c r="J37" s="5" t="str">
        <f t="shared" si="3"/>
        <v>02</v>
      </c>
    </row>
    <row r="38" spans="1:10" s="9" customFormat="1" x14ac:dyDescent="0.25">
      <c r="A38" s="5">
        <v>157</v>
      </c>
      <c r="B38" s="7">
        <v>4</v>
      </c>
      <c r="C38" s="7">
        <v>6</v>
      </c>
      <c r="D38" s="7" t="str">
        <f>VLOOKUP(E38,'MATKUL BASE'!$D:$E,2,FALSE)</f>
        <v>AKM I</v>
      </c>
      <c r="E38" s="7" t="s">
        <v>24</v>
      </c>
      <c r="F38" s="7">
        <f>VLOOKUP(I38,'SESI LIST'!$B:$E,3,FALSE)</f>
        <v>3</v>
      </c>
      <c r="G38" s="7" t="str">
        <f>VLOOKUP(B38,PRODI!$A$1:$C$14,3,FALSE)</f>
        <v>D-IV Akuntansi Alih Program (Non Akt)</v>
      </c>
      <c r="H38" s="7" t="str">
        <f>VLOOKUP(C38,SEMESTER!$A:$D,4,FALSE)</f>
        <v>Semester VII</v>
      </c>
      <c r="I38" s="5" t="str">
        <f t="shared" si="2"/>
        <v>D-IV AKUNTANSI ALIH PROGRAM (NON AKT) SEMESTER VII AKUNTANSI KEUANGAN MENENGAH I</v>
      </c>
      <c r="J38" s="5" t="str">
        <f t="shared" si="3"/>
        <v>03</v>
      </c>
    </row>
    <row r="39" spans="1:10" s="9" customFormat="1" x14ac:dyDescent="0.25">
      <c r="A39" s="5">
        <v>155</v>
      </c>
      <c r="B39" s="5">
        <v>4</v>
      </c>
      <c r="C39" s="5">
        <v>6</v>
      </c>
      <c r="D39" s="5" t="s">
        <v>228</v>
      </c>
      <c r="E39" s="6" t="s">
        <v>121</v>
      </c>
      <c r="F39" s="5">
        <f>VLOOKUP(I39,'SESI LIST'!$B:$E,3,FALSE)</f>
        <v>5</v>
      </c>
      <c r="G39" s="5" t="str">
        <f>VLOOKUP(B39,PRODI!$A$1:$C$14,3,FALSE)</f>
        <v>D-IV Akuntansi Alih Program (Non Akt)</v>
      </c>
      <c r="H39" s="5" t="str">
        <f>VLOOKUP(C39,SEMESTER!$A:$D,4,FALSE)</f>
        <v>Semester VII</v>
      </c>
      <c r="I39" s="5" t="str">
        <f t="shared" si="2"/>
        <v>D-IV AKUNTANSI ALIH PROGRAM (NON AKT) SEMESTER VII AKUNTANSI MANAJEMEN</v>
      </c>
      <c r="J39" s="5" t="str">
        <f t="shared" si="3"/>
        <v>05</v>
      </c>
    </row>
    <row r="40" spans="1:10" s="9" customFormat="1" x14ac:dyDescent="0.25">
      <c r="A40" s="5">
        <v>156</v>
      </c>
      <c r="B40" s="5">
        <v>4</v>
      </c>
      <c r="C40" s="5">
        <v>6</v>
      </c>
      <c r="D40" s="5" t="s">
        <v>229</v>
      </c>
      <c r="E40" s="6" t="s">
        <v>122</v>
      </c>
      <c r="F40" s="5">
        <f>VLOOKUP(I40,'SESI LIST'!$B:$E,3,FALSE)</f>
        <v>7</v>
      </c>
      <c r="G40" s="5" t="str">
        <f>VLOOKUP(B40,PRODI!$A$1:$C$14,3,FALSE)</f>
        <v>D-IV Akuntansi Alih Program (Non Akt)</v>
      </c>
      <c r="H40" s="5" t="str">
        <f>VLOOKUP(C40,SEMESTER!$A:$D,4,FALSE)</f>
        <v>Semester VII</v>
      </c>
      <c r="I40" s="5" t="str">
        <f t="shared" si="2"/>
        <v>D-IV AKUNTANSI ALIH PROGRAM (NON AKT) SEMESTER VII PERPAJAKAN KONTEMPORER</v>
      </c>
      <c r="J40" s="5" t="str">
        <f t="shared" si="3"/>
        <v>07</v>
      </c>
    </row>
    <row r="41" spans="1:10" s="9" customFormat="1" x14ac:dyDescent="0.25">
      <c r="A41" s="5">
        <v>159</v>
      </c>
      <c r="B41" s="7">
        <v>4</v>
      </c>
      <c r="C41" s="7">
        <v>6</v>
      </c>
      <c r="D41" s="7" t="str">
        <f>VLOOKUP(E41,'MATKUL BASE'!$D:$E,2,FALSE)</f>
        <v>Kepemimpinan</v>
      </c>
      <c r="E41" s="7" t="s">
        <v>129</v>
      </c>
      <c r="F41" s="7">
        <f>VLOOKUP(I41,'SESI LIST'!$B:$E,3,FALSE)</f>
        <v>11</v>
      </c>
      <c r="G41" s="7" t="str">
        <f>VLOOKUP(B41,PRODI!$A$1:$C$14,3,FALSE)</f>
        <v>D-IV Akuntansi Alih Program (Non Akt)</v>
      </c>
      <c r="H41" s="7" t="str">
        <f>VLOOKUP(C41,SEMESTER!$A:$D,4,FALSE)</f>
        <v>Semester VII</v>
      </c>
      <c r="I41" s="5" t="str">
        <f t="shared" si="2"/>
        <v>D-IV AKUNTANSI ALIH PROGRAM (NON AKT) SEMESTER VII KEPEMIMPINAN</v>
      </c>
      <c r="J41" s="5">
        <f t="shared" si="3"/>
        <v>11</v>
      </c>
    </row>
    <row r="42" spans="1:10" s="9" customFormat="1" x14ac:dyDescent="0.25">
      <c r="A42" s="5">
        <v>160</v>
      </c>
      <c r="B42" s="7">
        <v>4</v>
      </c>
      <c r="C42" s="7">
        <v>6</v>
      </c>
      <c r="D42" s="7" t="str">
        <f>VLOOKUP(E42,'MATKUL BASE'!$D:$E,2,FALSE)</f>
        <v>ManStrat</v>
      </c>
      <c r="E42" s="7" t="s">
        <v>130</v>
      </c>
      <c r="F42" s="7">
        <f>VLOOKUP(I42,'SESI LIST'!$B:$E,3,FALSE)</f>
        <v>13</v>
      </c>
      <c r="G42" s="7" t="str">
        <f>VLOOKUP(B42,PRODI!$A$1:$C$14,3,FALSE)</f>
        <v>D-IV Akuntansi Alih Program (Non Akt)</v>
      </c>
      <c r="H42" s="7" t="str">
        <f>VLOOKUP(C42,SEMESTER!$A:$D,4,FALSE)</f>
        <v>Semester VII</v>
      </c>
      <c r="I42" s="5" t="str">
        <f t="shared" si="2"/>
        <v>D-IV AKUNTANSI ALIH PROGRAM (NON AKT) SEMESTER VII MANAJEMEN STRATEJIK</v>
      </c>
      <c r="J42" s="5">
        <f t="shared" si="3"/>
        <v>13</v>
      </c>
    </row>
    <row r="43" spans="1:10" s="9" customFormat="1" x14ac:dyDescent="0.25">
      <c r="A43" s="5">
        <v>161</v>
      </c>
      <c r="B43" s="7">
        <v>4</v>
      </c>
      <c r="C43" s="7">
        <v>6</v>
      </c>
      <c r="D43" s="7" t="str">
        <f>VLOOKUP(E43,'MATKUL BASE'!$D:$E,2,FALSE)</f>
        <v>SIA</v>
      </c>
      <c r="E43" s="7" t="s">
        <v>29</v>
      </c>
      <c r="F43" s="7">
        <f>VLOOKUP(I43,'SESI LIST'!$B:$E,3,FALSE)</f>
        <v>15</v>
      </c>
      <c r="G43" s="7" t="str">
        <f>VLOOKUP(B43,PRODI!$A$1:$C$14,3,FALSE)</f>
        <v>D-IV Akuntansi Alih Program (Non Akt)</v>
      </c>
      <c r="H43" s="7" t="str">
        <f>VLOOKUP(C43,SEMESTER!$A:$D,4,FALSE)</f>
        <v>Semester VII</v>
      </c>
      <c r="I43" s="5" t="str">
        <f t="shared" si="2"/>
        <v>D-IV AKUNTANSI ALIH PROGRAM (NON AKT) SEMESTER VII SISTEM INFORMASI AKUNTANSI</v>
      </c>
      <c r="J43" s="5">
        <f t="shared" si="3"/>
        <v>15</v>
      </c>
    </row>
    <row r="44" spans="1:10" s="9" customFormat="1" x14ac:dyDescent="0.25">
      <c r="A44" s="5">
        <v>162</v>
      </c>
      <c r="B44" s="9">
        <v>4</v>
      </c>
      <c r="C44" s="9">
        <v>7</v>
      </c>
      <c r="D44" s="9" t="s">
        <v>230</v>
      </c>
      <c r="E44" s="9" t="s">
        <v>123</v>
      </c>
      <c r="F44" s="9">
        <f>VLOOKUP(I44,'SESI LIST'!$B:$E,3,FALSE)</f>
        <v>1</v>
      </c>
      <c r="G44" s="9" t="str">
        <f>VLOOKUP(B44,PRODI!$A$1:$C$14,3,FALSE)</f>
        <v>D-IV Akuntansi Alih Program (Non Akt)</v>
      </c>
      <c r="H44" s="9" t="str">
        <f>VLOOKUP(C44,SEMESTER!$A:$D,4,FALSE)</f>
        <v>Semester IX</v>
      </c>
      <c r="I44" s="5" t="str">
        <f t="shared" si="2"/>
        <v>D-IV AKUNTANSI ALIH PROGRAM (NON AKT) SEMESTER IX AKUNTANSI KEUANGAN KONTEMPORER</v>
      </c>
      <c r="J44" s="5" t="str">
        <f t="shared" si="3"/>
        <v>01</v>
      </c>
    </row>
    <row r="45" spans="1:10" s="13" customFormat="1" x14ac:dyDescent="0.25">
      <c r="A45" s="5">
        <v>168</v>
      </c>
      <c r="B45" s="9">
        <v>4</v>
      </c>
      <c r="C45" s="9">
        <v>7</v>
      </c>
      <c r="D45" s="9" t="s">
        <v>235</v>
      </c>
      <c r="E45" s="9" t="s">
        <v>128</v>
      </c>
      <c r="F45" s="9">
        <f>VLOOKUP(I45,'SESI LIST'!$B:$E,3,FALSE)</f>
        <v>3</v>
      </c>
      <c r="G45" s="9" t="str">
        <f>VLOOKUP(B45,PRODI!$A$1:$C$14,3,FALSE)</f>
        <v>D-IV Akuntansi Alih Program (Non Akt)</v>
      </c>
      <c r="H45" s="9" t="str">
        <f>VLOOKUP(C45,SEMESTER!$A:$D,4,FALSE)</f>
        <v>Semester IX</v>
      </c>
      <c r="I45" s="5" t="str">
        <f t="shared" si="2"/>
        <v>D-IV AKUNTANSI ALIH PROGRAM (NON AKT) SEMESTER IX TEORI AKUNTANSI</v>
      </c>
      <c r="J45" s="5" t="str">
        <f t="shared" si="3"/>
        <v>03</v>
      </c>
    </row>
    <row r="46" spans="1:10" s="13" customFormat="1" x14ac:dyDescent="0.25">
      <c r="A46" s="5">
        <v>167</v>
      </c>
      <c r="B46" s="9">
        <v>4</v>
      </c>
      <c r="C46" s="9">
        <v>7</v>
      </c>
      <c r="D46" s="9" t="s">
        <v>234</v>
      </c>
      <c r="E46" s="9" t="s">
        <v>127</v>
      </c>
      <c r="F46" s="9">
        <f>VLOOKUP(I46,'SESI LIST'!$B:$E,3,FALSE)</f>
        <v>5</v>
      </c>
      <c r="G46" s="9" t="str">
        <f>VLOOKUP(B46,PRODI!$A$1:$C$14,3,FALSE)</f>
        <v>D-IV Akuntansi Alih Program (Non Akt)</v>
      </c>
      <c r="H46" s="9" t="str">
        <f>VLOOKUP(C46,SEMESTER!$A:$D,4,FALSE)</f>
        <v>Semester IX</v>
      </c>
      <c r="I46" s="5" t="str">
        <f t="shared" si="2"/>
        <v>D-IV AKUNTANSI ALIH PROGRAM (NON AKT) SEMESTER IX SISTEM PENGENDALIAN MANAJEMEN</v>
      </c>
      <c r="J46" s="5" t="str">
        <f t="shared" si="3"/>
        <v>05</v>
      </c>
    </row>
    <row r="47" spans="1:10" s="13" customFormat="1" x14ac:dyDescent="0.25">
      <c r="A47" s="5">
        <v>164</v>
      </c>
      <c r="B47" s="9">
        <v>4</v>
      </c>
      <c r="C47" s="9">
        <v>7</v>
      </c>
      <c r="D47" s="9" t="s">
        <v>232</v>
      </c>
      <c r="E47" s="9" t="s">
        <v>125</v>
      </c>
      <c r="F47" s="9">
        <f>VLOOKUP(I47,'SESI LIST'!$B:$E,3,FALSE)</f>
        <v>7</v>
      </c>
      <c r="G47" s="9" t="str">
        <f>VLOOKUP(B47,PRODI!$A$1:$C$14,3,FALSE)</f>
        <v>D-IV Akuntansi Alih Program (Non Akt)</v>
      </c>
      <c r="H47" s="9" t="str">
        <f>VLOOKUP(C47,SEMESTER!$A:$D,4,FALSE)</f>
        <v>Semester IX</v>
      </c>
      <c r="I47" s="5" t="str">
        <f t="shared" si="2"/>
        <v>D-IV AKUNTANSI ALIH PROGRAM (NON AKT) SEMESTER IX AUDIT SEKTOR PUBLIK</v>
      </c>
      <c r="J47" s="5" t="str">
        <f t="shared" si="3"/>
        <v>07</v>
      </c>
    </row>
    <row r="48" spans="1:10" s="13" customFormat="1" x14ac:dyDescent="0.25">
      <c r="A48" s="5">
        <v>165</v>
      </c>
      <c r="B48" s="9">
        <v>4</v>
      </c>
      <c r="C48" s="9">
        <v>7</v>
      </c>
      <c r="D48" s="9" t="s">
        <v>233</v>
      </c>
      <c r="E48" s="9" t="s">
        <v>126</v>
      </c>
      <c r="F48" s="9">
        <f>VLOOKUP(I48,'SESI LIST'!$B:$E,3,FALSE)</f>
        <v>9</v>
      </c>
      <c r="G48" s="9" t="str">
        <f>VLOOKUP(B48,PRODI!$A$1:$C$14,3,FALSE)</f>
        <v>D-IV Akuntansi Alih Program (Non Akt)</v>
      </c>
      <c r="H48" s="9" t="str">
        <f>VLOOKUP(C48,SEMESTER!$A:$D,4,FALSE)</f>
        <v>Semester IX</v>
      </c>
      <c r="I48" s="5" t="str">
        <f t="shared" si="2"/>
        <v>D-IV AKUNTANSI ALIH PROGRAM (NON AKT) SEMESTER IX AUDIT SISTEM INFORMASI</v>
      </c>
      <c r="J48" s="5" t="str">
        <f t="shared" si="3"/>
        <v>09</v>
      </c>
    </row>
    <row r="49" spans="1:10" s="13" customFormat="1" x14ac:dyDescent="0.25">
      <c r="A49" s="5">
        <v>166</v>
      </c>
      <c r="B49" s="9">
        <v>4</v>
      </c>
      <c r="C49" s="9">
        <v>7</v>
      </c>
      <c r="D49" s="9" t="s">
        <v>151</v>
      </c>
      <c r="E49" s="9" t="s">
        <v>40</v>
      </c>
      <c r="F49" s="9">
        <f>VLOOKUP(I49,'SESI LIST'!$B:$E,3,FALSE)</f>
        <v>11</v>
      </c>
      <c r="G49" s="9" t="str">
        <f>VLOOKUP(B49,PRODI!$A$1:$C$14,3,FALSE)</f>
        <v>D-IV Akuntansi Alih Program (Non Akt)</v>
      </c>
      <c r="H49" s="9" t="str">
        <f>VLOOKUP(C49,SEMESTER!$A:$D,4,FALSE)</f>
        <v>Semester IX</v>
      </c>
      <c r="I49" s="5" t="str">
        <f t="shared" si="2"/>
        <v>D-IV AKUNTANSI ALIH PROGRAM (NON AKT) SEMESTER IX SISTEM INFORMASI AKUNTANSI PEMERINTAH</v>
      </c>
      <c r="J49" s="5">
        <f t="shared" si="3"/>
        <v>11</v>
      </c>
    </row>
    <row r="50" spans="1:10" s="13" customFormat="1" x14ac:dyDescent="0.25">
      <c r="A50" s="5">
        <v>163</v>
      </c>
      <c r="B50" s="9">
        <v>4</v>
      </c>
      <c r="C50" s="9">
        <v>7</v>
      </c>
      <c r="D50" s="9" t="s">
        <v>231</v>
      </c>
      <c r="E50" s="9" t="s">
        <v>124</v>
      </c>
      <c r="F50" s="9">
        <f>VLOOKUP(I50,'SESI LIST'!$B:$E,3,FALSE)</f>
        <v>13</v>
      </c>
      <c r="G50" s="9" t="str">
        <f>VLOOKUP(B50,PRODI!$A$1:$C$14,3,FALSE)</f>
        <v>D-IV Akuntansi Alih Program (Non Akt)</v>
      </c>
      <c r="H50" s="9" t="str">
        <f>VLOOKUP(C50,SEMESTER!$A:$D,4,FALSE)</f>
        <v>Semester IX</v>
      </c>
      <c r="I50" s="5" t="str">
        <f t="shared" si="2"/>
        <v>D-IV AKUNTANSI ALIH PROGRAM (NON AKT) SEMESTER IX AUDIT FORENSIK DAN INVESTIGASI</v>
      </c>
      <c r="J50" s="5">
        <f t="shared" si="3"/>
        <v>13</v>
      </c>
    </row>
    <row r="51" spans="1:10" s="13" customFormat="1" x14ac:dyDescent="0.25">
      <c r="A51" s="5">
        <v>106</v>
      </c>
      <c r="B51" s="13">
        <v>5</v>
      </c>
      <c r="C51" s="13">
        <v>8</v>
      </c>
      <c r="D51" s="13" t="s">
        <v>205</v>
      </c>
      <c r="E51" s="14" t="s">
        <v>96</v>
      </c>
      <c r="F51" s="13">
        <f>VLOOKUP(I51,'SESI LIST'!$B:$E,3,FALSE)</f>
        <v>2</v>
      </c>
      <c r="G51" s="13" t="str">
        <f>VLOOKUP(B51,PRODI!$A$1:$C$14,3,FALSE)</f>
        <v>D-III Pajak</v>
      </c>
      <c r="H51" s="13" t="str">
        <f>VLOOKUP(C51,SEMESTER!$A:$D,4,FALSE)</f>
        <v>Semester I</v>
      </c>
      <c r="I51" s="5" t="str">
        <f t="shared" si="2"/>
        <v>D-III PAJAK SEMESTER I PENGANTAR PENGELOLAAN KEUANGAN NEGARA I</v>
      </c>
      <c r="J51" s="5" t="str">
        <f t="shared" si="3"/>
        <v>02</v>
      </c>
    </row>
    <row r="52" spans="1:10" s="13" customFormat="1" x14ac:dyDescent="0.25">
      <c r="A52" s="5">
        <v>102</v>
      </c>
      <c r="B52" s="13">
        <v>5</v>
      </c>
      <c r="C52" s="13">
        <v>8</v>
      </c>
      <c r="D52" s="13" t="s">
        <v>202</v>
      </c>
      <c r="E52" s="14" t="s">
        <v>93</v>
      </c>
      <c r="F52" s="13">
        <f>VLOOKUP(I52,'SESI LIST'!$B:$E,3,FALSE)</f>
        <v>4</v>
      </c>
      <c r="G52" s="13" t="str">
        <f>VLOOKUP(B52,PRODI!$A$1:$C$14,3,FALSE)</f>
        <v>D-III Pajak</v>
      </c>
      <c r="H52" s="13" t="str">
        <f>VLOOKUP(C52,SEMESTER!$A:$D,4,FALSE)</f>
        <v>Semester I</v>
      </c>
      <c r="I52" s="5" t="str">
        <f t="shared" si="2"/>
        <v>D-III PAJAK SEMESTER I BAHASA INGGRIS</v>
      </c>
      <c r="J52" s="5" t="str">
        <f t="shared" si="3"/>
        <v>04</v>
      </c>
    </row>
    <row r="53" spans="1:10" s="5" customFormat="1" x14ac:dyDescent="0.25">
      <c r="A53" s="5">
        <v>107</v>
      </c>
      <c r="B53" s="15">
        <v>5</v>
      </c>
      <c r="C53" s="15">
        <v>8</v>
      </c>
      <c r="D53" s="15" t="str">
        <f>VLOOKUP(E53,'MATKUL BASE'!$D:$E,2,FALSE)</f>
        <v>Pancasila</v>
      </c>
      <c r="E53" s="15" t="s">
        <v>103</v>
      </c>
      <c r="F53" s="15">
        <f>VLOOKUP(I53,'SESI LIST'!$B:$E,3,FALSE)</f>
        <v>6</v>
      </c>
      <c r="G53" s="15" t="str">
        <f>VLOOKUP(B53,PRODI!$A$1:$C$14,3,FALSE)</f>
        <v>D-III Pajak</v>
      </c>
      <c r="H53" s="15" t="str">
        <f>VLOOKUP(C53,SEMESTER!$A:$D,4,FALSE)</f>
        <v>Semester I</v>
      </c>
      <c r="I53" s="5" t="str">
        <f t="shared" si="2"/>
        <v>D-III PAJAK SEMESTER I PANCASILA</v>
      </c>
      <c r="J53" s="5" t="str">
        <f t="shared" si="3"/>
        <v>06</v>
      </c>
    </row>
    <row r="54" spans="1:10" s="5" customFormat="1" x14ac:dyDescent="0.25">
      <c r="A54" s="5">
        <v>104</v>
      </c>
      <c r="B54" s="13">
        <v>5</v>
      </c>
      <c r="C54" s="13">
        <v>8</v>
      </c>
      <c r="D54" s="13" t="s">
        <v>203</v>
      </c>
      <c r="E54" s="14" t="s">
        <v>94</v>
      </c>
      <c r="F54" s="13">
        <f>VLOOKUP(I54,'SESI LIST'!$B:$E,3,FALSE)</f>
        <v>8</v>
      </c>
      <c r="G54" s="13" t="str">
        <f>VLOOKUP(B54,PRODI!$A$1:$C$14,3,FALSE)</f>
        <v>D-III Pajak</v>
      </c>
      <c r="H54" s="13" t="str">
        <f>VLOOKUP(C54,SEMESTER!$A:$D,4,FALSE)</f>
        <v>Semester I</v>
      </c>
      <c r="I54" s="5" t="str">
        <f t="shared" si="2"/>
        <v>D-III PAJAK SEMESTER I PENGANTAR ILMU EKONOMI</v>
      </c>
      <c r="J54" s="5" t="str">
        <f t="shared" si="3"/>
        <v>08</v>
      </c>
    </row>
    <row r="55" spans="1:10" s="5" customFormat="1" x14ac:dyDescent="0.25">
      <c r="A55" s="5">
        <v>101</v>
      </c>
      <c r="B55" s="13">
        <v>5</v>
      </c>
      <c r="C55" s="13">
        <v>8</v>
      </c>
      <c r="D55" s="13" t="s">
        <v>92</v>
      </c>
      <c r="E55" s="14" t="s">
        <v>92</v>
      </c>
      <c r="F55" s="13">
        <f>VLOOKUP(I55,'SESI LIST'!$B:$E,3,FALSE)</f>
        <v>10</v>
      </c>
      <c r="G55" s="13" t="str">
        <f>VLOOKUP(B55,PRODI!$A$1:$C$14,3,FALSE)</f>
        <v>D-III Pajak</v>
      </c>
      <c r="H55" s="13" t="str">
        <f>VLOOKUP(C55,SEMESTER!$A:$D,4,FALSE)</f>
        <v>Semester I</v>
      </c>
      <c r="I55" s="5" t="str">
        <f t="shared" si="2"/>
        <v>D-III PAJAK SEMESTER I AGAMA</v>
      </c>
      <c r="J55" s="5">
        <f t="shared" si="3"/>
        <v>10</v>
      </c>
    </row>
    <row r="56" spans="1:10" s="5" customFormat="1" x14ac:dyDescent="0.25">
      <c r="A56" s="5">
        <v>103</v>
      </c>
      <c r="B56" s="13">
        <v>5</v>
      </c>
      <c r="C56" s="13">
        <v>8</v>
      </c>
      <c r="D56" s="13" t="s">
        <v>133</v>
      </c>
      <c r="E56" s="14" t="s">
        <v>21</v>
      </c>
      <c r="F56" s="13">
        <f>VLOOKUP(I56,'SESI LIST'!$B:$E,3,FALSE)</f>
        <v>12</v>
      </c>
      <c r="G56" s="13" t="str">
        <f>VLOOKUP(B56,PRODI!$A$1:$C$14,3,FALSE)</f>
        <v>D-III Pajak</v>
      </c>
      <c r="H56" s="13" t="str">
        <f>VLOOKUP(C56,SEMESTER!$A:$D,4,FALSE)</f>
        <v>Semester I</v>
      </c>
      <c r="I56" s="5" t="str">
        <f t="shared" si="2"/>
        <v>D-III PAJAK SEMESTER I PENGANTAR AKUNTANSI I</v>
      </c>
      <c r="J56" s="5">
        <f t="shared" si="3"/>
        <v>12</v>
      </c>
    </row>
    <row r="57" spans="1:10" s="5" customFormat="1" x14ac:dyDescent="0.25">
      <c r="A57" s="5">
        <v>105</v>
      </c>
      <c r="B57" s="13">
        <v>5</v>
      </c>
      <c r="C57" s="13">
        <v>8</v>
      </c>
      <c r="D57" s="13" t="s">
        <v>204</v>
      </c>
      <c r="E57" s="14" t="s">
        <v>95</v>
      </c>
      <c r="F57" s="13">
        <f>VLOOKUP(I57,'SESI LIST'!$B:$E,3,FALSE)</f>
        <v>14</v>
      </c>
      <c r="G57" s="13" t="str">
        <f>VLOOKUP(B57,PRODI!$A$1:$C$14,3,FALSE)</f>
        <v>D-III Pajak</v>
      </c>
      <c r="H57" s="13" t="str">
        <f>VLOOKUP(C57,SEMESTER!$A:$D,4,FALSE)</f>
        <v>Semester I</v>
      </c>
      <c r="I57" s="5" t="str">
        <f t="shared" si="2"/>
        <v>D-III PAJAK SEMESTER I PENGANTAR ILMU HUKUM</v>
      </c>
      <c r="J57" s="5">
        <f t="shared" si="3"/>
        <v>14</v>
      </c>
    </row>
    <row r="58" spans="1:10" s="5" customFormat="1" x14ac:dyDescent="0.25">
      <c r="A58" s="5">
        <v>108</v>
      </c>
      <c r="B58" s="15">
        <v>5</v>
      </c>
      <c r="C58" s="15">
        <v>8</v>
      </c>
      <c r="D58" s="15" t="str">
        <f>VLOOKUP(E58,'MATKUL BASE'!$D:$E,2,FALSE)</f>
        <v>Etika</v>
      </c>
      <c r="E58" s="15" t="s">
        <v>102</v>
      </c>
      <c r="F58" s="15">
        <f>VLOOKUP(I58,'SESI LIST'!$B:$E,3,FALSE)</f>
        <v>16</v>
      </c>
      <c r="G58" s="15" t="str">
        <f>VLOOKUP(B58,PRODI!$A$1:$C$14,3,FALSE)</f>
        <v>D-III Pajak</v>
      </c>
      <c r="H58" s="15" t="str">
        <f>VLOOKUP(C58,SEMESTER!$A:$D,4,FALSE)</f>
        <v>Semester I</v>
      </c>
      <c r="I58" s="5" t="str">
        <f t="shared" si="2"/>
        <v>D-III PAJAK SEMESTER I ETIKA DAN ANTI KORUPSI</v>
      </c>
      <c r="J58" s="5">
        <f t="shared" si="3"/>
        <v>16</v>
      </c>
    </row>
    <row r="59" spans="1:10" s="5" customFormat="1" x14ac:dyDescent="0.25">
      <c r="A59" s="5">
        <v>112</v>
      </c>
      <c r="B59" s="9">
        <v>5</v>
      </c>
      <c r="C59" s="9">
        <v>9</v>
      </c>
      <c r="D59" s="9" t="s">
        <v>139</v>
      </c>
      <c r="E59" s="9" t="s">
        <v>27</v>
      </c>
      <c r="F59" s="9">
        <f>VLOOKUP(I59,'SESI LIST'!$B:$E,3,FALSE)</f>
        <v>2</v>
      </c>
      <c r="G59" s="9" t="str">
        <f>VLOOKUP(B59,PRODI!$A$1:$C$14,3,FALSE)</f>
        <v>D-III Pajak</v>
      </c>
      <c r="H59" s="9" t="str">
        <f>VLOOKUP(C59,SEMESTER!$A:$D,4,FALSE)</f>
        <v>Semester III</v>
      </c>
      <c r="I59" s="5" t="str">
        <f t="shared" si="2"/>
        <v>D-III PAJAK SEMESTER III KEUANGAN PUBLIK</v>
      </c>
      <c r="J59" s="5" t="str">
        <f t="shared" si="3"/>
        <v>02</v>
      </c>
    </row>
    <row r="60" spans="1:10" s="9" customFormat="1" x14ac:dyDescent="0.25">
      <c r="A60" s="5">
        <v>110</v>
      </c>
      <c r="B60" s="9">
        <v>5</v>
      </c>
      <c r="C60" s="9">
        <v>9</v>
      </c>
      <c r="D60" s="9" t="s">
        <v>136</v>
      </c>
      <c r="E60" s="9" t="s">
        <v>24</v>
      </c>
      <c r="F60" s="9">
        <f>VLOOKUP(I60,'SESI LIST'!$B:$E,3,FALSE)</f>
        <v>4</v>
      </c>
      <c r="G60" s="9" t="str">
        <f>VLOOKUP(B60,PRODI!$A$1:$C$14,3,FALSE)</f>
        <v>D-III Pajak</v>
      </c>
      <c r="H60" s="9" t="str">
        <f>VLOOKUP(C60,SEMESTER!$A:$D,4,FALSE)</f>
        <v>Semester III</v>
      </c>
      <c r="I60" s="5" t="str">
        <f t="shared" si="2"/>
        <v>D-III PAJAK SEMESTER III AKUNTANSI KEUANGAN MENENGAH I</v>
      </c>
      <c r="J60" s="5" t="str">
        <f t="shared" si="3"/>
        <v>04</v>
      </c>
    </row>
    <row r="61" spans="1:10" s="9" customFormat="1" x14ac:dyDescent="0.25">
      <c r="A61" s="5">
        <v>111</v>
      </c>
      <c r="B61" s="9">
        <v>5</v>
      </c>
      <c r="C61" s="9">
        <v>9</v>
      </c>
      <c r="D61" s="9" t="s">
        <v>206</v>
      </c>
      <c r="E61" s="9" t="s">
        <v>97</v>
      </c>
      <c r="F61" s="9">
        <f>VLOOKUP(I61,'SESI LIST'!$B:$E,3,FALSE)</f>
        <v>6</v>
      </c>
      <c r="G61" s="9" t="str">
        <f>VLOOKUP(B61,PRODI!$A$1:$C$14,3,FALSE)</f>
        <v>D-III Pajak</v>
      </c>
      <c r="H61" s="9" t="str">
        <f>VLOOKUP(C61,SEMESTER!$A:$D,4,FALSE)</f>
        <v>Semester III</v>
      </c>
      <c r="I61" s="5" t="str">
        <f t="shared" si="2"/>
        <v>D-III PAJAK SEMESTER III KETENTUAN UMUM PERPAJAKAN</v>
      </c>
      <c r="J61" s="5" t="str">
        <f t="shared" si="3"/>
        <v>06</v>
      </c>
    </row>
    <row r="62" spans="1:10" s="9" customFormat="1" x14ac:dyDescent="0.25">
      <c r="A62" s="5">
        <v>113</v>
      </c>
      <c r="B62" s="9">
        <v>5</v>
      </c>
      <c r="C62" s="9">
        <v>9</v>
      </c>
      <c r="D62" s="9" t="s">
        <v>207</v>
      </c>
      <c r="E62" s="9" t="s">
        <v>98</v>
      </c>
      <c r="F62" s="9">
        <f>VLOOKUP(I62,'SESI LIST'!$B:$E,3,FALSE)</f>
        <v>8</v>
      </c>
      <c r="G62" s="9" t="str">
        <f>VLOOKUP(B62,PRODI!$A$1:$C$14,3,FALSE)</f>
        <v>D-III Pajak</v>
      </c>
      <c r="H62" s="9" t="str">
        <f>VLOOKUP(C62,SEMESTER!$A:$D,4,FALSE)</f>
        <v>Semester III</v>
      </c>
      <c r="I62" s="5" t="str">
        <f t="shared" si="2"/>
        <v>D-III PAJAK SEMESTER III PAJAK BUMI DAN BANGUNAN</v>
      </c>
      <c r="J62" s="5" t="str">
        <f t="shared" si="3"/>
        <v>08</v>
      </c>
    </row>
    <row r="63" spans="1:10" s="9" customFormat="1" x14ac:dyDescent="0.25">
      <c r="A63" s="5">
        <v>109</v>
      </c>
      <c r="B63" s="9">
        <v>5</v>
      </c>
      <c r="C63" s="9">
        <v>9</v>
      </c>
      <c r="D63" s="9" t="s">
        <v>157</v>
      </c>
      <c r="E63" s="9" t="s">
        <v>46</v>
      </c>
      <c r="F63" s="9">
        <f>VLOOKUP(I63,'SESI LIST'!$B:$E,3,FALSE)</f>
        <v>10</v>
      </c>
      <c r="G63" s="9" t="str">
        <f>VLOOKUP(B63,PRODI!$A$1:$C$14,3,FALSE)</f>
        <v>D-III Pajak</v>
      </c>
      <c r="H63" s="9" t="str">
        <f>VLOOKUP(C63,SEMESTER!$A:$D,4,FALSE)</f>
        <v>Semester III</v>
      </c>
      <c r="I63" s="5" t="str">
        <f t="shared" si="2"/>
        <v>D-III PAJAK SEMESTER III AKUNTANSI BIAYA</v>
      </c>
      <c r="J63" s="5">
        <f t="shared" si="3"/>
        <v>10</v>
      </c>
    </row>
    <row r="64" spans="1:10" s="9" customFormat="1" x14ac:dyDescent="0.25">
      <c r="A64" s="5">
        <v>116</v>
      </c>
      <c r="B64" s="9">
        <v>5</v>
      </c>
      <c r="C64" s="9">
        <v>9</v>
      </c>
      <c r="D64" s="9" t="s">
        <v>210</v>
      </c>
      <c r="E64" s="9" t="s">
        <v>101</v>
      </c>
      <c r="F64" s="9">
        <f>VLOOKUP(I64,'SESI LIST'!$B:$E,3,FALSE)</f>
        <v>12</v>
      </c>
      <c r="G64" s="9" t="str">
        <f>VLOOKUP(B64,PRODI!$A$1:$C$14,3,FALSE)</f>
        <v>D-III Pajak</v>
      </c>
      <c r="H64" s="9" t="str">
        <f>VLOOKUP(C64,SEMESTER!$A:$D,4,FALSE)</f>
        <v>Semester III</v>
      </c>
      <c r="I64" s="5" t="str">
        <f t="shared" si="2"/>
        <v>D-III PAJAK SEMESTER III PENGANTAR HUKUM PAJAK</v>
      </c>
      <c r="J64" s="5">
        <f t="shared" si="3"/>
        <v>12</v>
      </c>
    </row>
    <row r="65" spans="1:10" s="9" customFormat="1" x14ac:dyDescent="0.25">
      <c r="A65" s="5">
        <v>114</v>
      </c>
      <c r="B65" s="9">
        <v>5</v>
      </c>
      <c r="C65" s="9">
        <v>9</v>
      </c>
      <c r="D65" s="9" t="str">
        <f>VLOOKUP(E65,'MATKUL BASE'!$D:$E,2,FALSE)</f>
        <v>pph</v>
      </c>
      <c r="E65" s="9" t="s">
        <v>99</v>
      </c>
      <c r="F65" s="9">
        <f>VLOOKUP(I65,'SESI LIST'!$B:$E,3,FALSE)</f>
        <v>14</v>
      </c>
      <c r="G65" s="9" t="str">
        <f>VLOOKUP(B65,PRODI!$A$1:$C$14,3,FALSE)</f>
        <v>D-III Pajak</v>
      </c>
      <c r="H65" s="9" t="str">
        <f>VLOOKUP(C65,SEMESTER!$A:$D,4,FALSE)</f>
        <v>Semester III</v>
      </c>
      <c r="I65" s="5" t="str">
        <f t="shared" ref="I65:I96" si="4">UPPER(G65)&amp;" "&amp;UPPER(H65)&amp;" "&amp;UPPER(E65)</f>
        <v>D-III PAJAK SEMESTER III PAJAK PENGHASILAN</v>
      </c>
      <c r="J65" s="5">
        <f t="shared" ref="J65:J96" si="5">IF(F65&lt;10,"0"&amp;F65,F65)</f>
        <v>14</v>
      </c>
    </row>
    <row r="66" spans="1:10" s="9" customFormat="1" x14ac:dyDescent="0.25">
      <c r="A66" s="5">
        <v>115</v>
      </c>
      <c r="B66" s="9">
        <v>5</v>
      </c>
      <c r="C66" s="9">
        <v>9</v>
      </c>
      <c r="D66" s="9" t="s">
        <v>209</v>
      </c>
      <c r="E66" s="9" t="s">
        <v>100</v>
      </c>
      <c r="F66" s="9">
        <f>VLOOKUP(I66,'SESI LIST'!$B:$E,3,FALSE)</f>
        <v>16</v>
      </c>
      <c r="G66" s="9" t="str">
        <f>VLOOKUP(B66,PRODI!$A$1:$C$14,3,FALSE)</f>
        <v>D-III Pajak</v>
      </c>
      <c r="H66" s="9" t="str">
        <f>VLOOKUP(C66,SEMESTER!$A:$D,4,FALSE)</f>
        <v>Semester III</v>
      </c>
      <c r="I66" s="5" t="str">
        <f t="shared" si="4"/>
        <v>D-III PAJAK SEMESTER III PAJAK PERTAMBAHAN NILAI</v>
      </c>
      <c r="J66" s="5">
        <f t="shared" si="5"/>
        <v>16</v>
      </c>
    </row>
    <row r="67" spans="1:10" s="9" customFormat="1" x14ac:dyDescent="0.25">
      <c r="A67" s="5">
        <v>119</v>
      </c>
      <c r="B67" s="5">
        <v>5</v>
      </c>
      <c r="C67" s="5">
        <v>10</v>
      </c>
      <c r="D67" s="5" t="s">
        <v>149</v>
      </c>
      <c r="E67" s="5" t="s">
        <v>38</v>
      </c>
      <c r="F67" s="5">
        <f>VLOOKUP(I67,'SESI LIST'!$B:$E,3,FALSE)</f>
        <v>2</v>
      </c>
      <c r="G67" s="5" t="str">
        <f>VLOOKUP(B67,PRODI!$A$1:$C$14,3,FALSE)</f>
        <v>D-III Pajak</v>
      </c>
      <c r="H67" s="5" t="str">
        <f>VLOOKUP(C67,SEMESTER!$A:$D,4,FALSE)</f>
        <v>Semester V</v>
      </c>
      <c r="I67" s="5" t="str">
        <f t="shared" si="4"/>
        <v>D-III PAJAK SEMESTER V BAHASA INDONESIA</v>
      </c>
      <c r="J67" s="5" t="str">
        <f t="shared" si="5"/>
        <v>02</v>
      </c>
    </row>
    <row r="68" spans="1:10" s="9" customFormat="1" x14ac:dyDescent="0.25">
      <c r="A68" s="5">
        <v>117</v>
      </c>
      <c r="B68" s="5">
        <v>5</v>
      </c>
      <c r="C68" s="5">
        <v>10</v>
      </c>
      <c r="D68" s="5" t="s">
        <v>197</v>
      </c>
      <c r="E68" s="5" t="s">
        <v>87</v>
      </c>
      <c r="F68" s="5">
        <f>VLOOKUP(I68,'SESI LIST'!$B:$E,3,FALSE)</f>
        <v>4</v>
      </c>
      <c r="G68" s="5" t="str">
        <f>VLOOKUP(B68,PRODI!$A$1:$C$14,3,FALSE)</f>
        <v>D-III Pajak</v>
      </c>
      <c r="H68" s="5" t="str">
        <f>VLOOKUP(C68,SEMESTER!$A:$D,4,FALSE)</f>
        <v>Semester V</v>
      </c>
      <c r="I68" s="5" t="str">
        <f t="shared" si="4"/>
        <v>D-III PAJAK SEMESTER V AKUNTANSI KEUANGAN LANJUTAN</v>
      </c>
      <c r="J68" s="5" t="str">
        <f t="shared" si="5"/>
        <v>04</v>
      </c>
    </row>
    <row r="69" spans="1:10" s="13" customFormat="1" x14ac:dyDescent="0.25">
      <c r="A69" s="5">
        <v>123</v>
      </c>
      <c r="B69" s="5">
        <v>5</v>
      </c>
      <c r="C69" s="5">
        <v>10</v>
      </c>
      <c r="D69" s="5" t="s">
        <v>103</v>
      </c>
      <c r="E69" s="5" t="s">
        <v>103</v>
      </c>
      <c r="F69" s="5">
        <f>VLOOKUP(I69,'SESI LIST'!$B:$E,3,FALSE)</f>
        <v>6</v>
      </c>
      <c r="G69" s="5" t="str">
        <f>VLOOKUP(B69,PRODI!$A$1:$C$14,3,FALSE)</f>
        <v>D-III Pajak</v>
      </c>
      <c r="H69" s="5" t="str">
        <f>VLOOKUP(C69,SEMESTER!$A:$D,4,FALSE)</f>
        <v>Semester V</v>
      </c>
      <c r="I69" s="5" t="str">
        <f t="shared" si="4"/>
        <v>D-III PAJAK SEMESTER V PANCASILA</v>
      </c>
      <c r="J69" s="5" t="str">
        <f t="shared" si="5"/>
        <v>06</v>
      </c>
    </row>
    <row r="70" spans="1:10" s="13" customFormat="1" x14ac:dyDescent="0.25">
      <c r="A70" s="5">
        <v>118</v>
      </c>
      <c r="B70" s="5">
        <v>5</v>
      </c>
      <c r="C70" s="5">
        <v>10</v>
      </c>
      <c r="D70" s="5" t="s">
        <v>198</v>
      </c>
      <c r="E70" s="5" t="s">
        <v>88</v>
      </c>
      <c r="F70" s="5">
        <f>VLOOKUP(I70,'SESI LIST'!$B:$E,3,FALSE)</f>
        <v>8</v>
      </c>
      <c r="G70" s="5" t="str">
        <f>VLOOKUP(B70,PRODI!$A$1:$C$14,3,FALSE)</f>
        <v>D-III Pajak</v>
      </c>
      <c r="H70" s="5" t="str">
        <f>VLOOKUP(C70,SEMESTER!$A:$D,4,FALSE)</f>
        <v>Semester V</v>
      </c>
      <c r="I70" s="5" t="str">
        <f t="shared" si="4"/>
        <v>D-III PAJAK SEMESTER V AKUNTANSI PERPAJAKAN</v>
      </c>
      <c r="J70" s="5" t="str">
        <f t="shared" si="5"/>
        <v>08</v>
      </c>
    </row>
    <row r="71" spans="1:10" s="13" customFormat="1" x14ac:dyDescent="0.25">
      <c r="A71" s="5">
        <v>122</v>
      </c>
      <c r="B71" s="5">
        <v>5</v>
      </c>
      <c r="C71" s="5">
        <v>10</v>
      </c>
      <c r="D71" s="5" t="s">
        <v>200</v>
      </c>
      <c r="E71" s="5" t="s">
        <v>90</v>
      </c>
      <c r="F71" s="5">
        <f>VLOOKUP(I71,'SESI LIST'!$B:$E,3,FALSE)</f>
        <v>10</v>
      </c>
      <c r="G71" s="5" t="str">
        <f>VLOOKUP(B71,PRODI!$A$1:$C$14,3,FALSE)</f>
        <v>D-III Pajak</v>
      </c>
      <c r="H71" s="5" t="str">
        <f>VLOOKUP(C71,SEMESTER!$A:$D,4,FALSE)</f>
        <v>Semester V</v>
      </c>
      <c r="I71" s="5" t="str">
        <f t="shared" si="4"/>
        <v>D-III PAJAK SEMESTER V MANAJEMEN DAN PROSES BISNIS WAJIB PAJAK</v>
      </c>
      <c r="J71" s="5">
        <f t="shared" si="5"/>
        <v>10</v>
      </c>
    </row>
    <row r="72" spans="1:10" s="13" customFormat="1" x14ac:dyDescent="0.25">
      <c r="A72" s="5">
        <v>124</v>
      </c>
      <c r="B72" s="5">
        <v>5</v>
      </c>
      <c r="C72" s="5">
        <v>10</v>
      </c>
      <c r="D72" s="5" t="s">
        <v>201</v>
      </c>
      <c r="E72" s="5" t="s">
        <v>91</v>
      </c>
      <c r="F72" s="5">
        <f>VLOOKUP(I72,'SESI LIST'!$B:$E,3,FALSE)</f>
        <v>12</v>
      </c>
      <c r="G72" s="5" t="str">
        <f>VLOOKUP(B72,PRODI!$A$1:$C$14,3,FALSE)</f>
        <v>D-III Pajak</v>
      </c>
      <c r="H72" s="5" t="str">
        <f>VLOOKUP(C72,SEMESTER!$A:$D,4,FALSE)</f>
        <v>Semester V</v>
      </c>
      <c r="I72" s="5" t="str">
        <f t="shared" si="4"/>
        <v>D-III PAJAK SEMESTER V PENELITIAN ILMU SOSIAL</v>
      </c>
      <c r="J72" s="5">
        <f t="shared" si="5"/>
        <v>12</v>
      </c>
    </row>
    <row r="73" spans="1:10" s="13" customFormat="1" x14ac:dyDescent="0.25">
      <c r="A73" s="5">
        <v>121</v>
      </c>
      <c r="B73" s="5">
        <v>5</v>
      </c>
      <c r="C73" s="5">
        <v>10</v>
      </c>
      <c r="D73" s="5" t="s">
        <v>199</v>
      </c>
      <c r="E73" s="5" t="s">
        <v>89</v>
      </c>
      <c r="F73" s="5">
        <f>VLOOKUP(I73,'SESI LIST'!$B:$E,3,FALSE)</f>
        <v>14</v>
      </c>
      <c r="G73" s="5" t="str">
        <f>VLOOKUP(B73,PRODI!$A$1:$C$14,3,FALSE)</f>
        <v>D-III Pajak</v>
      </c>
      <c r="H73" s="5" t="str">
        <f>VLOOKUP(C73,SEMESTER!$A:$D,4,FALSE)</f>
        <v>Semester V</v>
      </c>
      <c r="I73" s="5" t="str">
        <f t="shared" si="4"/>
        <v>D-III PAJAK SEMESTER V KOMUNIKASI PUBLIK</v>
      </c>
      <c r="J73" s="5">
        <f t="shared" si="5"/>
        <v>14</v>
      </c>
    </row>
    <row r="74" spans="1:10" s="13" customFormat="1" x14ac:dyDescent="0.25">
      <c r="A74" s="5">
        <v>120</v>
      </c>
      <c r="B74" s="5">
        <v>5</v>
      </c>
      <c r="C74" s="5">
        <v>10</v>
      </c>
      <c r="D74" s="5" t="s">
        <v>211</v>
      </c>
      <c r="E74" s="5" t="s">
        <v>102</v>
      </c>
      <c r="F74" s="5">
        <f>VLOOKUP(I74,'SESI LIST'!$B:$E,3,FALSE)</f>
        <v>16</v>
      </c>
      <c r="G74" s="5" t="str">
        <f>VLOOKUP(B74,PRODI!$A$1:$C$14,3,FALSE)</f>
        <v>D-III Pajak</v>
      </c>
      <c r="H74" s="5" t="str">
        <f>VLOOKUP(C74,SEMESTER!$A:$D,4,FALSE)</f>
        <v>Semester V</v>
      </c>
      <c r="I74" s="5" t="str">
        <f t="shared" si="4"/>
        <v>D-III PAJAK SEMESTER V ETIKA DAN ANTI KORUPSI</v>
      </c>
      <c r="J74" s="5">
        <f t="shared" si="5"/>
        <v>16</v>
      </c>
    </row>
    <row r="75" spans="1:10" s="13" customFormat="1" x14ac:dyDescent="0.25">
      <c r="A75" s="5">
        <v>95</v>
      </c>
      <c r="B75" s="15">
        <v>6</v>
      </c>
      <c r="C75" s="15">
        <v>11</v>
      </c>
      <c r="D75" s="15" t="str">
        <f>VLOOKUP(E75,'MATKUL BASE'!$D:$E,2,FALSE)</f>
        <v>Keu Publik</v>
      </c>
      <c r="E75" s="15" t="s">
        <v>27</v>
      </c>
      <c r="F75" s="15">
        <f>VLOOKUP(I75,'SESI LIST'!$B:$E,3,FALSE)</f>
        <v>2</v>
      </c>
      <c r="G75" s="15" t="str">
        <f>VLOOKUP(B75,PRODI!$A$1:$C$14,3,FALSE)</f>
        <v>D-III Pajak Alih Program</v>
      </c>
      <c r="H75" s="15" t="str">
        <f>VLOOKUP(C75,SEMESTER!$A:$D,4,FALSE)</f>
        <v>Semester III</v>
      </c>
      <c r="I75" s="5" t="str">
        <f t="shared" si="4"/>
        <v>D-III PAJAK ALIH PROGRAM SEMESTER III KEUANGAN PUBLIK</v>
      </c>
      <c r="J75" s="5" t="str">
        <f t="shared" si="5"/>
        <v>02</v>
      </c>
    </row>
    <row r="76" spans="1:10" s="13" customFormat="1" x14ac:dyDescent="0.25">
      <c r="A76" s="5">
        <v>90</v>
      </c>
      <c r="B76" s="15">
        <v>6</v>
      </c>
      <c r="C76" s="15">
        <v>11</v>
      </c>
      <c r="D76" s="15" t="str">
        <f>VLOOKUP(E76,'MATKUL BASE'!$D:$E,2,FALSE)</f>
        <v>AKM I</v>
      </c>
      <c r="E76" s="15" t="s">
        <v>24</v>
      </c>
      <c r="F76" s="15">
        <f>VLOOKUP(I76,'SESI LIST'!$B:$E,3,FALSE)</f>
        <v>4</v>
      </c>
      <c r="G76" s="15" t="str">
        <f>VLOOKUP(B76,PRODI!$A$1:$C$14,3,FALSE)</f>
        <v>D-III Pajak Alih Program</v>
      </c>
      <c r="H76" s="15" t="str">
        <f>VLOOKUP(C76,SEMESTER!$A:$D,4,FALSE)</f>
        <v>Semester III</v>
      </c>
      <c r="I76" s="5" t="str">
        <f t="shared" si="4"/>
        <v>D-III PAJAK ALIH PROGRAM SEMESTER III AKUNTANSI KEUANGAN MENENGAH I</v>
      </c>
      <c r="J76" s="5" t="str">
        <f t="shared" si="5"/>
        <v>04</v>
      </c>
    </row>
    <row r="77" spans="1:10" s="5" customFormat="1" x14ac:dyDescent="0.25">
      <c r="A77" s="5">
        <v>91</v>
      </c>
      <c r="B77" s="15">
        <v>6</v>
      </c>
      <c r="C77" s="15">
        <v>11</v>
      </c>
      <c r="D77" s="15" t="str">
        <f>VLOOKUP(E77,'MATKUL BASE'!$D:$E,2,FALSE)</f>
        <v>Manajemen</v>
      </c>
      <c r="E77" s="15" t="s">
        <v>59</v>
      </c>
      <c r="F77" s="15">
        <f>VLOOKUP(I77,'SESI LIST'!$B:$E,3,FALSE)</f>
        <v>6</v>
      </c>
      <c r="G77" s="15" t="str">
        <f>VLOOKUP(B77,PRODI!$A$1:$C$14,3,FALSE)</f>
        <v>D-III Pajak Alih Program</v>
      </c>
      <c r="H77" s="15" t="str">
        <f>VLOOKUP(C77,SEMESTER!$A:$D,4,FALSE)</f>
        <v>Semester III</v>
      </c>
      <c r="I77" s="5" t="str">
        <f t="shared" si="4"/>
        <v>D-III PAJAK ALIH PROGRAM SEMESTER III MANAJEMEN</v>
      </c>
      <c r="J77" s="5" t="str">
        <f t="shared" si="5"/>
        <v>06</v>
      </c>
    </row>
    <row r="78" spans="1:10" s="5" customFormat="1" x14ac:dyDescent="0.25">
      <c r="A78" s="5">
        <v>92</v>
      </c>
      <c r="B78" s="15">
        <v>6</v>
      </c>
      <c r="C78" s="15">
        <v>11</v>
      </c>
      <c r="D78" s="15" t="str">
        <f>VLOOKUP(E78,'MATKUL BASE'!$D:$E,2,FALSE)</f>
        <v>PBB</v>
      </c>
      <c r="E78" s="15" t="s">
        <v>98</v>
      </c>
      <c r="F78" s="15">
        <f>VLOOKUP(I78,'SESI LIST'!$B:$E,3,FALSE)</f>
        <v>8</v>
      </c>
      <c r="G78" s="15" t="str">
        <f>VLOOKUP(B78,PRODI!$A$1:$C$14,3,FALSE)</f>
        <v>D-III Pajak Alih Program</v>
      </c>
      <c r="H78" s="15" t="str">
        <f>VLOOKUP(C78,SEMESTER!$A:$D,4,FALSE)</f>
        <v>Semester III</v>
      </c>
      <c r="I78" s="5" t="str">
        <f t="shared" si="4"/>
        <v>D-III PAJAK ALIH PROGRAM SEMESTER III PAJAK BUMI DAN BANGUNAN</v>
      </c>
      <c r="J78" s="5" t="str">
        <f t="shared" si="5"/>
        <v>08</v>
      </c>
    </row>
    <row r="79" spans="1:10" s="5" customFormat="1" x14ac:dyDescent="0.25">
      <c r="A79" s="5">
        <v>93</v>
      </c>
      <c r="B79" s="15">
        <v>6</v>
      </c>
      <c r="C79" s="15">
        <v>11</v>
      </c>
      <c r="D79" s="15" t="str">
        <f>VLOOKUP(E79,'MATKUL BASE'!$D:$E,2,FALSE)</f>
        <v>AKBI</v>
      </c>
      <c r="E79" s="15" t="s">
        <v>46</v>
      </c>
      <c r="F79" s="15">
        <f>VLOOKUP(I79,'SESI LIST'!$B:$E,3,FALSE)</f>
        <v>10</v>
      </c>
      <c r="G79" s="15" t="str">
        <f>VLOOKUP(B79,PRODI!$A$1:$C$14,3,FALSE)</f>
        <v>D-III Pajak Alih Program</v>
      </c>
      <c r="H79" s="15" t="str">
        <f>VLOOKUP(C79,SEMESTER!$A:$D,4,FALSE)</f>
        <v>Semester III</v>
      </c>
      <c r="I79" s="5" t="str">
        <f t="shared" si="4"/>
        <v>D-III PAJAK ALIH PROGRAM SEMESTER III AKUNTANSI BIAYA</v>
      </c>
      <c r="J79" s="5">
        <f t="shared" si="5"/>
        <v>10</v>
      </c>
    </row>
    <row r="80" spans="1:10" s="5" customFormat="1" x14ac:dyDescent="0.25">
      <c r="A80" s="5">
        <v>89</v>
      </c>
      <c r="B80" s="13">
        <v>6</v>
      </c>
      <c r="C80" s="13">
        <v>11</v>
      </c>
      <c r="D80" s="13" t="str">
        <f>VLOOKUP(E80,'MATKUL BASE'!$D:$E,2,FALSE)</f>
        <v>Hk Bisnis</v>
      </c>
      <c r="E80" s="14" t="s">
        <v>86</v>
      </c>
      <c r="F80" s="13">
        <f>VLOOKUP(I80,'SESI LIST'!$B:$E,3,FALSE)</f>
        <v>12</v>
      </c>
      <c r="G80" s="13" t="str">
        <f>VLOOKUP(B80,PRODI!$A$1:$C$14,3,FALSE)</f>
        <v>D-III Pajak Alih Program</v>
      </c>
      <c r="H80" s="13" t="str">
        <f>VLOOKUP(C80,SEMESTER!$A:$D,4,FALSE)</f>
        <v>Semester III</v>
      </c>
      <c r="I80" s="5" t="str">
        <f t="shared" si="4"/>
        <v>D-III PAJAK ALIH PROGRAM SEMESTER III HUKUM BISNIS</v>
      </c>
      <c r="J80" s="5">
        <f t="shared" si="5"/>
        <v>12</v>
      </c>
    </row>
    <row r="81" spans="1:10" s="5" customFormat="1" x14ac:dyDescent="0.25">
      <c r="A81" s="5">
        <v>94</v>
      </c>
      <c r="B81" s="15">
        <v>6</v>
      </c>
      <c r="C81" s="15">
        <v>11</v>
      </c>
      <c r="D81" s="15" t="str">
        <f>VLOOKUP(E81,'MATKUL BASE'!$D:$E,2,FALSE)</f>
        <v>Budnus PK</v>
      </c>
      <c r="E81" s="15" t="s">
        <v>39</v>
      </c>
      <c r="F81" s="15">
        <f>VLOOKUP(I81,'SESI LIST'!$B:$E,3,FALSE)</f>
        <v>13</v>
      </c>
      <c r="G81" s="15" t="str">
        <f>VLOOKUP(B81,PRODI!$A$1:$C$14,3,FALSE)</f>
        <v>D-III Pajak Alih Program</v>
      </c>
      <c r="H81" s="15" t="str">
        <f>VLOOKUP(C81,SEMESTER!$A:$D,4,FALSE)</f>
        <v>Semester III</v>
      </c>
      <c r="I81" s="5" t="str">
        <f t="shared" si="4"/>
        <v>D-III PAJAK ALIH PROGRAM SEMESTER III BUDAYA NUSANTARA DAN PENGEMBANGAN KEPRIBADIAN</v>
      </c>
      <c r="J81" s="5">
        <f t="shared" si="5"/>
        <v>13</v>
      </c>
    </row>
    <row r="82" spans="1:10" s="5" customFormat="1" x14ac:dyDescent="0.25">
      <c r="A82" s="5">
        <v>96</v>
      </c>
      <c r="B82" s="5">
        <v>6</v>
      </c>
      <c r="C82" s="5">
        <v>12</v>
      </c>
      <c r="D82" s="5" t="s">
        <v>197</v>
      </c>
      <c r="E82" s="5" t="s">
        <v>87</v>
      </c>
      <c r="F82" s="5">
        <f>VLOOKUP(I82,'SESI LIST'!$B:$E,3,FALSE)</f>
        <v>4</v>
      </c>
      <c r="G82" s="5" t="str">
        <f>VLOOKUP(B82,PRODI!$A$1:$C$14,3,FALSE)</f>
        <v>D-III Pajak Alih Program</v>
      </c>
      <c r="H82" s="5" t="str">
        <f>VLOOKUP(C82,SEMESTER!$A:$D,4,FALSE)</f>
        <v>Semester V</v>
      </c>
      <c r="I82" s="5" t="str">
        <f t="shared" si="4"/>
        <v>D-III PAJAK ALIH PROGRAM SEMESTER V AKUNTANSI KEUANGAN LANJUTAN</v>
      </c>
      <c r="J82" s="5" t="str">
        <f t="shared" si="5"/>
        <v>04</v>
      </c>
    </row>
    <row r="83" spans="1:10" s="5" customFormat="1" x14ac:dyDescent="0.25">
      <c r="A83" s="5">
        <v>97</v>
      </c>
      <c r="B83" s="5">
        <v>6</v>
      </c>
      <c r="C83" s="5">
        <v>12</v>
      </c>
      <c r="D83" s="5" t="s">
        <v>198</v>
      </c>
      <c r="E83" s="5" t="s">
        <v>88</v>
      </c>
      <c r="F83" s="5">
        <f>VLOOKUP(I83,'SESI LIST'!$B:$E,3,FALSE)</f>
        <v>8</v>
      </c>
      <c r="G83" s="5" t="str">
        <f>VLOOKUP(B83,PRODI!$A$1:$C$14,3,FALSE)</f>
        <v>D-III Pajak Alih Program</v>
      </c>
      <c r="H83" s="5" t="str">
        <f>VLOOKUP(C83,SEMESTER!$A:$D,4,FALSE)</f>
        <v>Semester V</v>
      </c>
      <c r="I83" s="5" t="str">
        <f t="shared" si="4"/>
        <v>D-III PAJAK ALIH PROGRAM SEMESTER V AKUNTANSI PERPAJAKAN</v>
      </c>
      <c r="J83" s="5" t="str">
        <f t="shared" si="5"/>
        <v>08</v>
      </c>
    </row>
    <row r="84" spans="1:10" s="9" customFormat="1" x14ac:dyDescent="0.25">
      <c r="A84" s="5">
        <v>99</v>
      </c>
      <c r="B84" s="5">
        <v>6</v>
      </c>
      <c r="C84" s="5">
        <v>12</v>
      </c>
      <c r="D84" s="5" t="s">
        <v>200</v>
      </c>
      <c r="E84" s="5" t="s">
        <v>90</v>
      </c>
      <c r="F84" s="5">
        <f>VLOOKUP(I84,'SESI LIST'!$B:$E,3,FALSE)</f>
        <v>10</v>
      </c>
      <c r="G84" s="5" t="str">
        <f>VLOOKUP(B84,PRODI!$A$1:$C$14,3,FALSE)</f>
        <v>D-III Pajak Alih Program</v>
      </c>
      <c r="H84" s="5" t="str">
        <f>VLOOKUP(C84,SEMESTER!$A:$D,4,FALSE)</f>
        <v>Semester V</v>
      </c>
      <c r="I84" s="5" t="str">
        <f t="shared" si="4"/>
        <v>D-III PAJAK ALIH PROGRAM SEMESTER V MANAJEMEN DAN PROSES BISNIS WAJIB PAJAK</v>
      </c>
      <c r="J84" s="5">
        <f t="shared" si="5"/>
        <v>10</v>
      </c>
    </row>
    <row r="85" spans="1:10" s="9" customFormat="1" x14ac:dyDescent="0.25">
      <c r="A85" s="5">
        <v>100</v>
      </c>
      <c r="B85" s="5">
        <v>6</v>
      </c>
      <c r="C85" s="5">
        <v>12</v>
      </c>
      <c r="D85" s="5" t="s">
        <v>201</v>
      </c>
      <c r="E85" s="5" t="s">
        <v>91</v>
      </c>
      <c r="F85" s="5">
        <f>VLOOKUP(I85,'SESI LIST'!$B:$E,3,FALSE)</f>
        <v>12</v>
      </c>
      <c r="G85" s="5" t="str">
        <f>VLOOKUP(B85,PRODI!$A$1:$C$14,3,FALSE)</f>
        <v>D-III Pajak Alih Program</v>
      </c>
      <c r="H85" s="5" t="str">
        <f>VLOOKUP(C85,SEMESTER!$A:$D,4,FALSE)</f>
        <v>Semester V</v>
      </c>
      <c r="I85" s="5" t="str">
        <f t="shared" si="4"/>
        <v>D-III PAJAK ALIH PROGRAM SEMESTER V PENELITIAN ILMU SOSIAL</v>
      </c>
      <c r="J85" s="5">
        <f t="shared" si="5"/>
        <v>12</v>
      </c>
    </row>
    <row r="86" spans="1:10" s="9" customFormat="1" x14ac:dyDescent="0.25">
      <c r="A86" s="5">
        <v>98</v>
      </c>
      <c r="B86" s="5">
        <v>6</v>
      </c>
      <c r="C86" s="5">
        <v>12</v>
      </c>
      <c r="D86" s="5" t="s">
        <v>199</v>
      </c>
      <c r="E86" s="5" t="s">
        <v>89</v>
      </c>
      <c r="F86" s="5">
        <f>VLOOKUP(I86,'SESI LIST'!$B:$E,3,FALSE)</f>
        <v>14</v>
      </c>
      <c r="G86" s="5" t="str">
        <f>VLOOKUP(B86,PRODI!$A$1:$C$14,3,FALSE)</f>
        <v>D-III Pajak Alih Program</v>
      </c>
      <c r="H86" s="5" t="str">
        <f>VLOOKUP(C86,SEMESTER!$A:$D,4,FALSE)</f>
        <v>Semester V</v>
      </c>
      <c r="I86" s="5" t="str">
        <f t="shared" si="4"/>
        <v>D-III PAJAK ALIH PROGRAM SEMESTER V KOMUNIKASI PUBLIK</v>
      </c>
      <c r="J86" s="5">
        <f t="shared" si="5"/>
        <v>14</v>
      </c>
    </row>
    <row r="87" spans="1:10" s="9" customFormat="1" x14ac:dyDescent="0.25">
      <c r="A87" s="5">
        <v>125</v>
      </c>
      <c r="B87" s="9">
        <v>7</v>
      </c>
      <c r="C87" s="9">
        <v>13</v>
      </c>
      <c r="D87" s="9" t="s">
        <v>145</v>
      </c>
      <c r="E87" s="9" t="s">
        <v>33</v>
      </c>
      <c r="F87" s="9">
        <f>VLOOKUP(I87,'SESI LIST'!$B:$E,3,FALSE)</f>
        <v>2</v>
      </c>
      <c r="G87" s="9" t="str">
        <f>VLOOKUP(B87,PRODI!$A$1:$C$14,3,FALSE)</f>
        <v>D-III PBB/Penilai</v>
      </c>
      <c r="H87" s="9" t="str">
        <f>VLOOKUP(C87,SEMESTER!$A:$D,4,FALSE)</f>
        <v>Semester III</v>
      </c>
      <c r="I87" s="5" t="str">
        <f t="shared" si="4"/>
        <v>D-III PBB/PENILAI SEMESTER III EKONOMI MAKRO</v>
      </c>
      <c r="J87" s="5" t="str">
        <f t="shared" si="5"/>
        <v>02</v>
      </c>
    </row>
    <row r="88" spans="1:10" s="9" customFormat="1" x14ac:dyDescent="0.25">
      <c r="A88" s="5">
        <v>132</v>
      </c>
      <c r="B88" s="9">
        <v>7</v>
      </c>
      <c r="C88" s="9">
        <v>13</v>
      </c>
      <c r="D88" s="9" t="s">
        <v>218</v>
      </c>
      <c r="E88" s="9" t="s">
        <v>110</v>
      </c>
      <c r="F88" s="9">
        <f>VLOOKUP(I88,'SESI LIST'!$B:$E,3,FALSE)</f>
        <v>4</v>
      </c>
      <c r="G88" s="9" t="str">
        <f>VLOOKUP(B88,PRODI!$A$1:$C$14,3,FALSE)</f>
        <v>D-III PBB/Penilai</v>
      </c>
      <c r="H88" s="9" t="str">
        <f>VLOOKUP(C88,SEMESTER!$A:$D,4,FALSE)</f>
        <v>Semester III</v>
      </c>
      <c r="I88" s="5" t="str">
        <f t="shared" si="4"/>
        <v>D-III PBB/PENILAI SEMESTER III TEKNOLOGI BANGUNAN</v>
      </c>
      <c r="J88" s="5" t="str">
        <f t="shared" si="5"/>
        <v>04</v>
      </c>
    </row>
    <row r="89" spans="1:10" s="9" customFormat="1" x14ac:dyDescent="0.25">
      <c r="A89" s="5">
        <v>127</v>
      </c>
      <c r="B89" s="9">
        <v>7</v>
      </c>
      <c r="C89" s="9">
        <v>13</v>
      </c>
      <c r="D89" s="9" t="s">
        <v>213</v>
      </c>
      <c r="E89" s="9" t="s">
        <v>105</v>
      </c>
      <c r="F89" s="9">
        <f>VLOOKUP(I89,'SESI LIST'!$B:$E,3,FALSE)</f>
        <v>6</v>
      </c>
      <c r="G89" s="9" t="str">
        <f>VLOOKUP(B89,PRODI!$A$1:$C$14,3,FALSE)</f>
        <v>D-III PBB/Penilai</v>
      </c>
      <c r="H89" s="9" t="str">
        <f>VLOOKUP(C89,SEMESTER!$A:$D,4,FALSE)</f>
        <v>Semester III</v>
      </c>
      <c r="I89" s="5" t="str">
        <f t="shared" si="4"/>
        <v>D-III PBB/PENILAI SEMESTER III HUKUM AGRARIA DAN PROPERTI</v>
      </c>
      <c r="J89" s="5" t="str">
        <f t="shared" si="5"/>
        <v>06</v>
      </c>
    </row>
    <row r="90" spans="1:10" s="13" customFormat="1" x14ac:dyDescent="0.25">
      <c r="A90" s="5">
        <v>131</v>
      </c>
      <c r="B90" s="9">
        <v>7</v>
      </c>
      <c r="C90" s="9">
        <v>13</v>
      </c>
      <c r="D90" s="9" t="s">
        <v>217</v>
      </c>
      <c r="E90" s="9" t="s">
        <v>109</v>
      </c>
      <c r="F90" s="9">
        <f>VLOOKUP(I90,'SESI LIST'!$B:$E,3,FALSE)</f>
        <v>8</v>
      </c>
      <c r="G90" s="9" t="str">
        <f>VLOOKUP(B90,PRODI!$A$1:$C$14,3,FALSE)</f>
        <v>D-III PBB/Penilai</v>
      </c>
      <c r="H90" s="9" t="str">
        <f>VLOOKUP(C90,SEMESTER!$A:$D,4,FALSE)</f>
        <v>Semester III</v>
      </c>
      <c r="I90" s="5" t="str">
        <f t="shared" si="4"/>
        <v>D-III PBB/PENILAI SEMESTER III PENGANTAR PENILAIAN PROPERTI</v>
      </c>
      <c r="J90" s="5" t="str">
        <f t="shared" si="5"/>
        <v>08</v>
      </c>
    </row>
    <row r="91" spans="1:10" s="15" customFormat="1" x14ac:dyDescent="0.25">
      <c r="A91" s="5">
        <v>130</v>
      </c>
      <c r="B91" s="9">
        <v>7</v>
      </c>
      <c r="C91" s="9">
        <v>13</v>
      </c>
      <c r="D91" s="9" t="s">
        <v>216</v>
      </c>
      <c r="E91" s="9" t="s">
        <v>108</v>
      </c>
      <c r="F91" s="9">
        <f>VLOOKUP(I91,'SESI LIST'!$B:$E,3,FALSE)</f>
        <v>10</v>
      </c>
      <c r="G91" s="9" t="str">
        <f>VLOOKUP(B91,PRODI!$A$1:$C$14,3,FALSE)</f>
        <v>D-III PBB/Penilai</v>
      </c>
      <c r="H91" s="9" t="str">
        <f>VLOOKUP(C91,SEMESTER!$A:$D,4,FALSE)</f>
        <v>Semester III</v>
      </c>
      <c r="I91" s="5" t="str">
        <f t="shared" si="4"/>
        <v>D-III PBB/PENILAI SEMESTER III PENGANTAR INVESTASI REALESTAT</v>
      </c>
      <c r="J91" s="5">
        <f t="shared" si="5"/>
        <v>10</v>
      </c>
    </row>
    <row r="92" spans="1:10" s="15" customFormat="1" x14ac:dyDescent="0.25">
      <c r="A92" s="5">
        <v>129</v>
      </c>
      <c r="B92" s="9">
        <v>7</v>
      </c>
      <c r="C92" s="9">
        <v>13</v>
      </c>
      <c r="D92" s="9" t="s">
        <v>215</v>
      </c>
      <c r="E92" s="9" t="s">
        <v>107</v>
      </c>
      <c r="F92" s="9">
        <f>VLOOKUP(I92,'SESI LIST'!$B:$E,3,FALSE)</f>
        <v>12</v>
      </c>
      <c r="G92" s="9" t="str">
        <f>VLOOKUP(B92,PRODI!$A$1:$C$14,3,FALSE)</f>
        <v>D-III PBB/Penilai</v>
      </c>
      <c r="H92" s="9" t="str">
        <f>VLOOKUP(C92,SEMESTER!$A:$D,4,FALSE)</f>
        <v>Semester III</v>
      </c>
      <c r="I92" s="5" t="str">
        <f t="shared" si="4"/>
        <v>D-III PBB/PENILAI SEMESTER III MANAJEMEN KEUANGAN I</v>
      </c>
      <c r="J92" s="5">
        <f t="shared" si="5"/>
        <v>12</v>
      </c>
    </row>
    <row r="93" spans="1:10" s="15" customFormat="1" x14ac:dyDescent="0.25">
      <c r="A93" s="5">
        <v>126</v>
      </c>
      <c r="B93" s="9">
        <v>7</v>
      </c>
      <c r="C93" s="9">
        <v>13</v>
      </c>
      <c r="D93" s="9" t="s">
        <v>212</v>
      </c>
      <c r="E93" s="9" t="s">
        <v>104</v>
      </c>
      <c r="F93" s="9">
        <f>VLOOKUP(I93,'SESI LIST'!$B:$E,3,FALSE)</f>
        <v>14</v>
      </c>
      <c r="G93" s="9" t="str">
        <f>VLOOKUP(B93,PRODI!$A$1:$C$14,3,FALSE)</f>
        <v>D-III PBB/Penilai</v>
      </c>
      <c r="H93" s="9" t="str">
        <f>VLOOKUP(C93,SEMESTER!$A:$D,4,FALSE)</f>
        <v>Semester III</v>
      </c>
      <c r="I93" s="5" t="str">
        <f t="shared" si="4"/>
        <v>D-III PBB/PENILAI SEMESTER III EKONOMI WILAYAH DAN PERKOTAAN</v>
      </c>
      <c r="J93" s="5">
        <f t="shared" si="5"/>
        <v>14</v>
      </c>
    </row>
    <row r="94" spans="1:10" s="15" customFormat="1" x14ac:dyDescent="0.25">
      <c r="A94" s="5">
        <v>128</v>
      </c>
      <c r="B94" s="9">
        <v>7</v>
      </c>
      <c r="C94" s="9">
        <v>13</v>
      </c>
      <c r="D94" s="9" t="s">
        <v>214</v>
      </c>
      <c r="E94" s="9" t="s">
        <v>106</v>
      </c>
      <c r="F94" s="9">
        <f>VLOOKUP(I94,'SESI LIST'!$B:$E,3,FALSE)</f>
        <v>16</v>
      </c>
      <c r="G94" s="9" t="str">
        <f>VLOOKUP(B94,PRODI!$A$1:$C$14,3,FALSE)</f>
        <v>D-III PBB/Penilai</v>
      </c>
      <c r="H94" s="9" t="str">
        <f>VLOOKUP(C94,SEMESTER!$A:$D,4,FALSE)</f>
        <v>Semester III</v>
      </c>
      <c r="I94" s="5" t="str">
        <f t="shared" si="4"/>
        <v>D-III PBB/PENILAI SEMESTER III ILMU UKUR TANAH DAN PEMETAAN</v>
      </c>
      <c r="J94" s="5">
        <f t="shared" si="5"/>
        <v>16</v>
      </c>
    </row>
    <row r="95" spans="1:10" s="15" customFormat="1" x14ac:dyDescent="0.25">
      <c r="A95" s="5">
        <v>133</v>
      </c>
      <c r="B95" s="13">
        <v>7</v>
      </c>
      <c r="C95" s="13">
        <v>14</v>
      </c>
      <c r="D95" s="13" t="s">
        <v>149</v>
      </c>
      <c r="E95" s="13" t="s">
        <v>38</v>
      </c>
      <c r="F95" s="13">
        <f>VLOOKUP(I95,'SESI LIST'!$B:$E,3,FALSE)</f>
        <v>2</v>
      </c>
      <c r="G95" s="13" t="str">
        <f>VLOOKUP(B95,PRODI!$A$1:$C$14,3,FALSE)</f>
        <v>D-III PBB/Penilai</v>
      </c>
      <c r="H95" s="13" t="str">
        <f>VLOOKUP(C95,SEMESTER!$A:$D,4,FALSE)</f>
        <v>Semester V</v>
      </c>
      <c r="I95" s="5" t="str">
        <f t="shared" si="4"/>
        <v>D-III PBB/PENILAI SEMESTER V BAHASA INDONESIA</v>
      </c>
      <c r="J95" s="5" t="str">
        <f t="shared" si="5"/>
        <v>02</v>
      </c>
    </row>
    <row r="96" spans="1:10" s="15" customFormat="1" x14ac:dyDescent="0.25">
      <c r="A96" s="5">
        <v>135</v>
      </c>
      <c r="B96" s="13">
        <v>7</v>
      </c>
      <c r="C96" s="13">
        <v>14</v>
      </c>
      <c r="D96" s="13" t="s">
        <v>220</v>
      </c>
      <c r="E96" s="13" t="s">
        <v>112</v>
      </c>
      <c r="F96" s="13">
        <f>VLOOKUP(I96,'SESI LIST'!$B:$E,3,FALSE)</f>
        <v>4</v>
      </c>
      <c r="G96" s="13" t="str">
        <f>VLOOKUP(B96,PRODI!$A$1:$C$14,3,FALSE)</f>
        <v>D-III PBB/Penilai</v>
      </c>
      <c r="H96" s="13" t="str">
        <f>VLOOKUP(C96,SEMESTER!$A:$D,4,FALSE)</f>
        <v>Semester V</v>
      </c>
      <c r="I96" s="5" t="str">
        <f t="shared" si="4"/>
        <v>D-III PBB/PENILAI SEMESTER V PENDATAAN DAN PENILAIAN MASAL</v>
      </c>
      <c r="J96" s="5" t="str">
        <f t="shared" si="5"/>
        <v>04</v>
      </c>
    </row>
    <row r="97" spans="1:10" s="5" customFormat="1" x14ac:dyDescent="0.25">
      <c r="A97" s="5">
        <v>134</v>
      </c>
      <c r="B97" s="13">
        <v>7</v>
      </c>
      <c r="C97" s="13">
        <v>14</v>
      </c>
      <c r="D97" s="13" t="s">
        <v>219</v>
      </c>
      <c r="E97" s="13" t="s">
        <v>111</v>
      </c>
      <c r="F97" s="13">
        <f>VLOOKUP(I97,'SESI LIST'!$B:$E,3,FALSE)</f>
        <v>6</v>
      </c>
      <c r="G97" s="13" t="str">
        <f>VLOOKUP(B97,PRODI!$A$1:$C$14,3,FALSE)</f>
        <v>D-III PBB/Penilai</v>
      </c>
      <c r="H97" s="13" t="str">
        <f>VLOOKUP(C97,SEMESTER!$A:$D,4,FALSE)</f>
        <v>Semester V</v>
      </c>
      <c r="I97" s="5" t="str">
        <f t="shared" ref="I97:I128" si="6">UPPER(G97)&amp;" "&amp;UPPER(H97)&amp;" "&amp;UPPER(E97)</f>
        <v>D-III PBB/PENILAI SEMESTER V HUKUM PERUSAHAAN DAN BISNIS</v>
      </c>
      <c r="J97" s="5" t="str">
        <f t="shared" ref="J97:J116" si="7">IF(F97&lt;10,"0"&amp;F97,F97)</f>
        <v>06</v>
      </c>
    </row>
    <row r="98" spans="1:10" s="5" customFormat="1" x14ac:dyDescent="0.25">
      <c r="A98" s="5">
        <v>137</v>
      </c>
      <c r="B98" s="13">
        <v>7</v>
      </c>
      <c r="C98" s="13">
        <v>14</v>
      </c>
      <c r="D98" s="13" t="s">
        <v>222</v>
      </c>
      <c r="E98" s="13" t="s">
        <v>114</v>
      </c>
      <c r="F98" s="13">
        <f>VLOOKUP(I98,'SESI LIST'!$B:$E,3,FALSE)</f>
        <v>8</v>
      </c>
      <c r="G98" s="13" t="str">
        <f>VLOOKUP(B98,PRODI!$A$1:$C$14,3,FALSE)</f>
        <v>D-III PBB/Penilai</v>
      </c>
      <c r="H98" s="13" t="str">
        <f>VLOOKUP(C98,SEMESTER!$A:$D,4,FALSE)</f>
        <v>Semester V</v>
      </c>
      <c r="I98" s="5" t="str">
        <f t="shared" si="6"/>
        <v>D-III PBB/PENILAI SEMESTER V PENILAIAN MESIN DAN PERALATAN</v>
      </c>
      <c r="J98" s="5" t="str">
        <f t="shared" si="7"/>
        <v>08</v>
      </c>
    </row>
    <row r="99" spans="1:10" s="5" customFormat="1" x14ac:dyDescent="0.25">
      <c r="A99" s="5">
        <v>139</v>
      </c>
      <c r="B99" s="13">
        <v>7</v>
      </c>
      <c r="C99" s="13">
        <v>14</v>
      </c>
      <c r="D99" s="13" t="s">
        <v>224</v>
      </c>
      <c r="E99" s="13" t="s">
        <v>116</v>
      </c>
      <c r="F99" s="13">
        <f>VLOOKUP(I99,'SESI LIST'!$B:$E,3,FALSE)</f>
        <v>10</v>
      </c>
      <c r="G99" s="13" t="str">
        <f>VLOOKUP(B99,PRODI!$A$1:$C$14,3,FALSE)</f>
        <v>D-III PBB/Penilai</v>
      </c>
      <c r="H99" s="13" t="str">
        <f>VLOOKUP(C99,SEMESTER!$A:$D,4,FALSE)</f>
        <v>Semester V</v>
      </c>
      <c r="I99" s="5" t="str">
        <f t="shared" si="6"/>
        <v>D-III PBB/PENILAI SEMESTER V PENILAIAN SUMBER DAYA ALAM II</v>
      </c>
      <c r="J99" s="5">
        <f t="shared" si="7"/>
        <v>10</v>
      </c>
    </row>
    <row r="100" spans="1:10" s="5" customFormat="1" x14ac:dyDescent="0.25">
      <c r="A100" s="5">
        <v>136</v>
      </c>
      <c r="B100" s="13">
        <v>7</v>
      </c>
      <c r="C100" s="13">
        <v>14</v>
      </c>
      <c r="D100" s="13" t="s">
        <v>221</v>
      </c>
      <c r="E100" s="13" t="s">
        <v>113</v>
      </c>
      <c r="F100" s="13">
        <f>VLOOKUP(I100,'SESI LIST'!$B:$E,3,FALSE)</f>
        <v>12</v>
      </c>
      <c r="G100" s="13" t="str">
        <f>VLOOKUP(B100,PRODI!$A$1:$C$14,3,FALSE)</f>
        <v>D-III PBB/Penilai</v>
      </c>
      <c r="H100" s="13" t="str">
        <f>VLOOKUP(C100,SEMESTER!$A:$D,4,FALSE)</f>
        <v>Semester V</v>
      </c>
      <c r="I100" s="5" t="str">
        <f t="shared" si="6"/>
        <v>D-III PBB/PENILAI SEMESTER V PENGANTAR PENILAIAN BISNIS</v>
      </c>
      <c r="J100" s="5">
        <f t="shared" si="7"/>
        <v>12</v>
      </c>
    </row>
    <row r="101" spans="1:10" s="5" customFormat="1" x14ac:dyDescent="0.25">
      <c r="A101" s="5">
        <v>138</v>
      </c>
      <c r="B101" s="13">
        <v>7</v>
      </c>
      <c r="C101" s="13">
        <v>14</v>
      </c>
      <c r="D101" s="13" t="s">
        <v>223</v>
      </c>
      <c r="E101" s="13" t="s">
        <v>115</v>
      </c>
      <c r="F101" s="13">
        <f>VLOOKUP(I101,'SESI LIST'!$B:$E,3,FALSE)</f>
        <v>14</v>
      </c>
      <c r="G101" s="13" t="str">
        <f>VLOOKUP(B101,PRODI!$A$1:$C$14,3,FALSE)</f>
        <v>D-III PBB/Penilai</v>
      </c>
      <c r="H101" s="13" t="str">
        <f>VLOOKUP(C101,SEMESTER!$A:$D,4,FALSE)</f>
        <v>Semester V</v>
      </c>
      <c r="I101" s="5" t="str">
        <f t="shared" si="6"/>
        <v>D-III PBB/PENILAI SEMESTER V PENILAIAN PROPERTI KOMERSIAL</v>
      </c>
      <c r="J101" s="5">
        <f t="shared" si="7"/>
        <v>14</v>
      </c>
    </row>
    <row r="102" spans="1:10" s="13" customFormat="1" x14ac:dyDescent="0.25">
      <c r="A102" s="5">
        <v>147</v>
      </c>
      <c r="B102" s="15">
        <v>8</v>
      </c>
      <c r="C102" s="15">
        <v>15</v>
      </c>
      <c r="D102" s="15" t="str">
        <f>VLOOKUP(E102,'MATKUL BASE'!$D:$E,2,FALSE)</f>
        <v>Keu Publik</v>
      </c>
      <c r="E102" s="15" t="s">
        <v>27</v>
      </c>
      <c r="F102" s="15">
        <f>VLOOKUP(I102,'SESI LIST'!$B:$E,3,FALSE)</f>
        <v>2</v>
      </c>
      <c r="G102" s="15" t="str">
        <f>VLOOKUP(B102,PRODI!$A$1:$C$14,3,FALSE)</f>
        <v>D-III PBB/Penilai Alih Program</v>
      </c>
      <c r="H102" s="15" t="str">
        <f>VLOOKUP(C102,SEMESTER!$A:$D,4,FALSE)</f>
        <v>Semester IV</v>
      </c>
      <c r="I102" s="5" t="str">
        <f t="shared" si="6"/>
        <v>D-III PBB/PENILAI ALIH PROGRAM SEMESTER IV KEUANGAN PUBLIK</v>
      </c>
      <c r="J102" s="5" t="str">
        <f t="shared" si="7"/>
        <v>02</v>
      </c>
    </row>
    <row r="103" spans="1:10" s="13" customFormat="1" x14ac:dyDescent="0.25">
      <c r="A103" s="5">
        <v>148</v>
      </c>
      <c r="B103" s="15">
        <v>8</v>
      </c>
      <c r="C103" s="15">
        <v>15</v>
      </c>
      <c r="D103" s="15" t="str">
        <f>VLOOKUP(E103,'MATKUL BASE'!$D:$E,2,FALSE)</f>
        <v>TekBang</v>
      </c>
      <c r="E103" s="15" t="s">
        <v>110</v>
      </c>
      <c r="F103" s="15">
        <f>VLOOKUP(I103,'SESI LIST'!$B:$E,3,FALSE)</f>
        <v>4</v>
      </c>
      <c r="G103" s="15" t="str">
        <f>VLOOKUP(B103,PRODI!$A$1:$C$14,3,FALSE)</f>
        <v>D-III PBB/Penilai Alih Program</v>
      </c>
      <c r="H103" s="15" t="str">
        <f>VLOOKUP(C103,SEMESTER!$A:$D,4,FALSE)</f>
        <v>Semester IV</v>
      </c>
      <c r="I103" s="5" t="str">
        <f t="shared" si="6"/>
        <v>D-III PBB/PENILAI ALIH PROGRAM SEMESTER IV TEKNOLOGI BANGUNAN</v>
      </c>
      <c r="J103" s="5" t="str">
        <f t="shared" si="7"/>
        <v>04</v>
      </c>
    </row>
    <row r="104" spans="1:10" s="13" customFormat="1" x14ac:dyDescent="0.25">
      <c r="A104" s="5">
        <v>149</v>
      </c>
      <c r="B104" s="15">
        <v>8</v>
      </c>
      <c r="C104" s="15">
        <v>15</v>
      </c>
      <c r="D104" s="15" t="str">
        <f>VLOOKUP(E104,'MATKUL BASE'!$D:$E,2,FALSE)</f>
        <v>Hk PB</v>
      </c>
      <c r="E104" s="15" t="s">
        <v>111</v>
      </c>
      <c r="F104" s="15">
        <f>VLOOKUP(I104,'SESI LIST'!$B:$E,3,FALSE)</f>
        <v>6</v>
      </c>
      <c r="G104" s="15" t="str">
        <f>VLOOKUP(B104,PRODI!$A$1:$C$14,3,FALSE)</f>
        <v>D-III PBB/Penilai Alih Program</v>
      </c>
      <c r="H104" s="15" t="str">
        <f>VLOOKUP(C104,SEMESTER!$A:$D,4,FALSE)</f>
        <v>Semester IV</v>
      </c>
      <c r="I104" s="5" t="str">
        <f t="shared" si="6"/>
        <v>D-III PBB/PENILAI ALIH PROGRAM SEMESTER IV HUKUM PERUSAHAAN DAN BISNIS</v>
      </c>
      <c r="J104" s="5" t="str">
        <f t="shared" si="7"/>
        <v>06</v>
      </c>
    </row>
    <row r="105" spans="1:10" s="13" customFormat="1" x14ac:dyDescent="0.25">
      <c r="A105" s="5">
        <v>150</v>
      </c>
      <c r="B105" s="15">
        <v>8</v>
      </c>
      <c r="C105" s="15">
        <v>15</v>
      </c>
      <c r="D105" s="15" t="str">
        <f>VLOOKUP(E105,'MATKUL BASE'!$D:$E,2,FALSE)</f>
        <v>Peng Pen Prop</v>
      </c>
      <c r="E105" s="15" t="s">
        <v>109</v>
      </c>
      <c r="F105" s="15">
        <f>VLOOKUP(I105,'SESI LIST'!$B:$E,3,FALSE)</f>
        <v>8</v>
      </c>
      <c r="G105" s="15" t="str">
        <f>VLOOKUP(B105,PRODI!$A$1:$C$14,3,FALSE)</f>
        <v>D-III PBB/Penilai Alih Program</v>
      </c>
      <c r="H105" s="15" t="str">
        <f>VLOOKUP(C105,SEMESTER!$A:$D,4,FALSE)</f>
        <v>Semester IV</v>
      </c>
      <c r="I105" s="5" t="str">
        <f t="shared" si="6"/>
        <v>D-III PBB/PENILAI ALIH PROGRAM SEMESTER IV PENGANTAR PENILAIAN PROPERTI</v>
      </c>
      <c r="J105" s="5" t="str">
        <f t="shared" si="7"/>
        <v>08</v>
      </c>
    </row>
    <row r="106" spans="1:10" s="13" customFormat="1" x14ac:dyDescent="0.25">
      <c r="A106" s="5">
        <v>151</v>
      </c>
      <c r="B106" s="15">
        <v>8</v>
      </c>
      <c r="C106" s="15">
        <v>15</v>
      </c>
      <c r="D106" s="15" t="str">
        <f>VLOOKUP(E106,'MATKUL BASE'!$D:$E,2,FALSE)</f>
        <v>APP</v>
      </c>
      <c r="E106" s="15" t="s">
        <v>117</v>
      </c>
      <c r="F106" s="15">
        <f>VLOOKUP(I106,'SESI LIST'!$B:$E,3,FALSE)</f>
        <v>10</v>
      </c>
      <c r="G106" s="15" t="str">
        <f>VLOOKUP(B106,PRODI!$A$1:$C$14,3,FALSE)</f>
        <v>D-III PBB/Penilai Alih Program</v>
      </c>
      <c r="H106" s="15" t="str">
        <f>VLOOKUP(C106,SEMESTER!$A:$D,4,FALSE)</f>
        <v>Semester IV</v>
      </c>
      <c r="I106" s="5" t="str">
        <f t="shared" si="6"/>
        <v>D-III PBB/PENILAI ALIH PROGRAM SEMESTER IV ANALISIS PASAR PROPERTI</v>
      </c>
      <c r="J106" s="5">
        <f t="shared" si="7"/>
        <v>10</v>
      </c>
    </row>
    <row r="107" spans="1:10" s="13" customFormat="1" x14ac:dyDescent="0.25">
      <c r="A107" s="5">
        <v>152</v>
      </c>
      <c r="B107" s="15">
        <v>8</v>
      </c>
      <c r="C107" s="15">
        <v>15</v>
      </c>
      <c r="D107" s="15" t="str">
        <f>VLOOKUP(E107,'MATKUL BASE'!$D:$E,2,FALSE)</f>
        <v>ManKeu I</v>
      </c>
      <c r="E107" s="15" t="s">
        <v>107</v>
      </c>
      <c r="F107" s="15">
        <f>VLOOKUP(I107,'SESI LIST'!$B:$E,3,FALSE)</f>
        <v>12</v>
      </c>
      <c r="G107" s="15" t="str">
        <f>VLOOKUP(B107,PRODI!$A$1:$C$14,3,FALSE)</f>
        <v>D-III PBB/Penilai Alih Program</v>
      </c>
      <c r="H107" s="15" t="str">
        <f>VLOOKUP(C107,SEMESTER!$A:$D,4,FALSE)</f>
        <v>Semester IV</v>
      </c>
      <c r="I107" s="5" t="str">
        <f t="shared" si="6"/>
        <v>D-III PBB/PENILAI ALIH PROGRAM SEMESTER IV MANAJEMEN KEUANGAN I</v>
      </c>
      <c r="J107" s="5">
        <f t="shared" si="7"/>
        <v>12</v>
      </c>
    </row>
    <row r="108" spans="1:10" s="15" customFormat="1" x14ac:dyDescent="0.25">
      <c r="A108" s="5">
        <v>153</v>
      </c>
      <c r="B108" s="15">
        <v>8</v>
      </c>
      <c r="C108" s="15">
        <v>15</v>
      </c>
      <c r="D108" s="15" t="str">
        <f>VLOOKUP(E108,'MATKUL BASE'!$D:$E,2,FALSE)</f>
        <v>Eko.SDA</v>
      </c>
      <c r="E108" s="15" t="s">
        <v>118</v>
      </c>
      <c r="F108" s="15">
        <f>VLOOKUP(I108,'SESI LIST'!$B:$E,3,FALSE)</f>
        <v>14</v>
      </c>
      <c r="G108" s="15" t="str">
        <f>VLOOKUP(B108,PRODI!$A$1:$C$14,3,FALSE)</f>
        <v>D-III PBB/Penilai Alih Program</v>
      </c>
      <c r="H108" s="15" t="str">
        <f>VLOOKUP(C108,SEMESTER!$A:$D,4,FALSE)</f>
        <v>Semester IV</v>
      </c>
      <c r="I108" s="5" t="str">
        <f t="shared" si="6"/>
        <v>D-III PBB/PENILAI ALIH PROGRAM SEMESTER IV EKONOMI SUMBER DAYA ALAM</v>
      </c>
      <c r="J108" s="5">
        <f t="shared" si="7"/>
        <v>14</v>
      </c>
    </row>
    <row r="109" spans="1:10" s="15" customFormat="1" x14ac:dyDescent="0.25">
      <c r="A109" s="5">
        <v>154</v>
      </c>
      <c r="B109" s="15">
        <v>8</v>
      </c>
      <c r="C109" s="15">
        <v>15</v>
      </c>
      <c r="D109" s="15" t="str">
        <f>VLOOKUP(E109,'MATKUL BASE'!$D:$E,2,FALSE)</f>
        <v>IUT</v>
      </c>
      <c r="E109" s="15" t="s">
        <v>106</v>
      </c>
      <c r="F109" s="15">
        <f>VLOOKUP(I109,'SESI LIST'!$B:$E,3,FALSE)</f>
        <v>16</v>
      </c>
      <c r="G109" s="15" t="str">
        <f>VLOOKUP(B109,PRODI!$A$1:$C$14,3,FALSE)</f>
        <v>D-III PBB/Penilai Alih Program</v>
      </c>
      <c r="H109" s="15" t="str">
        <f>VLOOKUP(C109,SEMESTER!$A:$D,4,FALSE)</f>
        <v>Semester IV</v>
      </c>
      <c r="I109" s="5" t="str">
        <f t="shared" si="6"/>
        <v>D-III PBB/PENILAI ALIH PROGRAM SEMESTER IV ILMU UKUR TANAH DAN PEMETAAN</v>
      </c>
      <c r="J109" s="5">
        <f t="shared" si="7"/>
        <v>16</v>
      </c>
    </row>
    <row r="110" spans="1:10" s="9" customFormat="1" x14ac:dyDescent="0.25">
      <c r="A110" s="5">
        <v>146</v>
      </c>
      <c r="B110" s="5">
        <v>8</v>
      </c>
      <c r="C110" s="5">
        <v>16</v>
      </c>
      <c r="D110" s="5" t="s">
        <v>80</v>
      </c>
      <c r="E110" s="5" t="s">
        <v>80</v>
      </c>
      <c r="F110" s="5">
        <f>VLOOKUP(I110,'SESI LIST'!$B:$E,3,FALSE)</f>
        <v>2</v>
      </c>
      <c r="G110" s="5" t="str">
        <f>VLOOKUP(B110,PRODI!$A$1:$C$14,3,FALSE)</f>
        <v>D-III PBB/Penilai Alih Program</v>
      </c>
      <c r="H110" s="5" t="str">
        <f>VLOOKUP(C110,SEMESTER!$A:$D,4,FALSE)</f>
        <v>Semester V</v>
      </c>
      <c r="I110" s="5" t="str">
        <f t="shared" si="6"/>
        <v>D-III PBB/PENILAI ALIH PROGRAM SEMESTER V STATISTIKA</v>
      </c>
      <c r="J110" s="5" t="str">
        <f t="shared" si="7"/>
        <v>02</v>
      </c>
    </row>
    <row r="111" spans="1:10" s="9" customFormat="1" x14ac:dyDescent="0.25">
      <c r="A111" s="5">
        <v>143</v>
      </c>
      <c r="B111" s="5">
        <v>8</v>
      </c>
      <c r="C111" s="5">
        <v>16</v>
      </c>
      <c r="D111" s="5" t="s">
        <v>207</v>
      </c>
      <c r="E111" s="5" t="s">
        <v>120</v>
      </c>
      <c r="F111" s="5">
        <f>VLOOKUP(I111,'SESI LIST'!$B:$E,3,FALSE)</f>
        <v>4</v>
      </c>
      <c r="G111" s="5" t="str">
        <f>VLOOKUP(B111,PRODI!$A$1:$C$14,3,FALSE)</f>
        <v>D-III PBB/Penilai Alih Program</v>
      </c>
      <c r="H111" s="5" t="str">
        <f>VLOOKUP(C111,SEMESTER!$A:$D,4,FALSE)</f>
        <v>Semester V</v>
      </c>
      <c r="I111" s="5" t="str">
        <f t="shared" si="6"/>
        <v>D-III PBB/PENILAI ALIH PROGRAM SEMESTER V PAJAK BUMI DAN BANGUNAN (PBB)</v>
      </c>
      <c r="J111" s="5" t="str">
        <f t="shared" si="7"/>
        <v>04</v>
      </c>
    </row>
    <row r="112" spans="1:10" s="9" customFormat="1" x14ac:dyDescent="0.25">
      <c r="A112" s="5">
        <v>142</v>
      </c>
      <c r="B112" s="5">
        <v>8</v>
      </c>
      <c r="C112" s="5">
        <v>16</v>
      </c>
      <c r="D112" s="5" t="s">
        <v>227</v>
      </c>
      <c r="E112" s="5" t="s">
        <v>119</v>
      </c>
      <c r="F112" s="5">
        <f>VLOOKUP(I112,'SESI LIST'!$B:$E,3,FALSE)</f>
        <v>6</v>
      </c>
      <c r="G112" s="5" t="str">
        <f>VLOOKUP(B112,PRODI!$A$1:$C$14,3,FALSE)</f>
        <v>D-III PBB/Penilai Alih Program</v>
      </c>
      <c r="H112" s="5" t="str">
        <f>VLOOKUP(C112,SEMESTER!$A:$D,4,FALSE)</f>
        <v>Semester V</v>
      </c>
      <c r="I112" s="5" t="str">
        <f t="shared" si="6"/>
        <v>D-III PBB/PENILAI ALIH PROGRAM SEMESTER V MANAJEMEN PROPERTI</v>
      </c>
      <c r="J112" s="5" t="str">
        <f t="shared" si="7"/>
        <v>06</v>
      </c>
    </row>
    <row r="113" spans="1:10" s="9" customFormat="1" x14ac:dyDescent="0.25">
      <c r="A113" s="5">
        <v>145</v>
      </c>
      <c r="B113" s="5">
        <v>8</v>
      </c>
      <c r="C113" s="5">
        <v>16</v>
      </c>
      <c r="D113" s="5" t="s">
        <v>222</v>
      </c>
      <c r="E113" s="5" t="s">
        <v>114</v>
      </c>
      <c r="F113" s="5">
        <f>VLOOKUP(I113,'SESI LIST'!$B:$E,3,FALSE)</f>
        <v>8</v>
      </c>
      <c r="G113" s="5" t="str">
        <f>VLOOKUP(B113,PRODI!$A$1:$C$14,3,FALSE)</f>
        <v>D-III PBB/Penilai Alih Program</v>
      </c>
      <c r="H113" s="5" t="str">
        <f>VLOOKUP(C113,SEMESTER!$A:$D,4,FALSE)</f>
        <v>Semester V</v>
      </c>
      <c r="I113" s="5" t="str">
        <f t="shared" si="6"/>
        <v>D-III PBB/PENILAI ALIH PROGRAM SEMESTER V PENILAIAN MESIN DAN PERALATAN</v>
      </c>
      <c r="J113" s="5" t="str">
        <f t="shared" si="7"/>
        <v>08</v>
      </c>
    </row>
    <row r="114" spans="1:10" s="9" customFormat="1" x14ac:dyDescent="0.25">
      <c r="A114" s="5">
        <v>140</v>
      </c>
      <c r="B114" s="5">
        <v>8</v>
      </c>
      <c r="C114" s="5">
        <v>16</v>
      </c>
      <c r="D114" s="5" t="s">
        <v>225</v>
      </c>
      <c r="E114" s="5" t="s">
        <v>117</v>
      </c>
      <c r="F114" s="5">
        <f>VLOOKUP(I114,'SESI LIST'!$B:$E,3,FALSE)</f>
        <v>10</v>
      </c>
      <c r="G114" s="5" t="str">
        <f>VLOOKUP(B114,PRODI!$A$1:$C$14,3,FALSE)</f>
        <v>D-III PBB/Penilai Alih Program</v>
      </c>
      <c r="H114" s="5" t="str">
        <f>VLOOKUP(C114,SEMESTER!$A:$D,4,FALSE)</f>
        <v>Semester V</v>
      </c>
      <c r="I114" s="5" t="str">
        <f t="shared" si="6"/>
        <v>D-III PBB/PENILAI ALIH PROGRAM SEMESTER V ANALISIS PASAR PROPERTI</v>
      </c>
      <c r="J114" s="5">
        <f t="shared" si="7"/>
        <v>10</v>
      </c>
    </row>
    <row r="115" spans="1:10" s="9" customFormat="1" x14ac:dyDescent="0.25">
      <c r="A115" s="5">
        <v>144</v>
      </c>
      <c r="B115" s="5">
        <v>8</v>
      </c>
      <c r="C115" s="5">
        <v>16</v>
      </c>
      <c r="D115" s="5" t="s">
        <v>221</v>
      </c>
      <c r="E115" s="5" t="s">
        <v>113</v>
      </c>
      <c r="F115" s="5">
        <f>VLOOKUP(I115,'SESI LIST'!$B:$E,3,FALSE)</f>
        <v>12</v>
      </c>
      <c r="G115" s="5" t="str">
        <f>VLOOKUP(B115,PRODI!$A$1:$C$14,3,FALSE)</f>
        <v>D-III PBB/Penilai Alih Program</v>
      </c>
      <c r="H115" s="5" t="str">
        <f>VLOOKUP(C115,SEMESTER!$A:$D,4,FALSE)</f>
        <v>Semester V</v>
      </c>
      <c r="I115" s="5" t="str">
        <f t="shared" si="6"/>
        <v>D-III PBB/PENILAI ALIH PROGRAM SEMESTER V PENGANTAR PENILAIAN BISNIS</v>
      </c>
      <c r="J115" s="5">
        <f t="shared" si="7"/>
        <v>12</v>
      </c>
    </row>
    <row r="116" spans="1:10" s="9" customFormat="1" x14ac:dyDescent="0.25">
      <c r="A116" s="5">
        <v>141</v>
      </c>
      <c r="B116" s="5">
        <v>8</v>
      </c>
      <c r="C116" s="5">
        <v>16</v>
      </c>
      <c r="D116" s="5" t="s">
        <v>226</v>
      </c>
      <c r="E116" s="5" t="s">
        <v>118</v>
      </c>
      <c r="F116" s="5">
        <f>VLOOKUP(I116,'SESI LIST'!$B:$E,3,FALSE)</f>
        <v>14</v>
      </c>
      <c r="G116" s="5" t="str">
        <f>VLOOKUP(B116,PRODI!$A$1:$C$14,3,FALSE)</f>
        <v>D-III PBB/Penilai Alih Program</v>
      </c>
      <c r="H116" s="5" t="str">
        <f>VLOOKUP(C116,SEMESTER!$A:$D,4,FALSE)</f>
        <v>Semester V</v>
      </c>
      <c r="I116" s="5" t="str">
        <f t="shared" si="6"/>
        <v>D-III PBB/PENILAI ALIH PROGRAM SEMESTER V EKONOMI SUMBER DAYA ALAM</v>
      </c>
      <c r="J116" s="5">
        <f t="shared" si="7"/>
        <v>14</v>
      </c>
    </row>
    <row r="117" spans="1:10" s="9" customFormat="1" x14ac:dyDescent="0.25">
      <c r="A117" s="5">
        <v>147</v>
      </c>
      <c r="B117">
        <v>8</v>
      </c>
      <c r="C117">
        <v>17</v>
      </c>
      <c r="D117" t="s">
        <v>220</v>
      </c>
      <c r="E117" t="s">
        <v>112</v>
      </c>
      <c r="F117" t="e">
        <f>VLOOKUP(I117,'SESI LIST'!$B:$E,3,FALSE)</f>
        <v>#N/A</v>
      </c>
      <c r="G117" t="str">
        <f>VLOOKUP(B117,PRODI!$A$1:$C$14,3,FALSE)</f>
        <v>D-III PBB/Penilai Alih Program</v>
      </c>
      <c r="H117" t="str">
        <f>VLOOKUP(C117,SEMESTER!$A:$D,4,FALSE)</f>
        <v>Semester VI</v>
      </c>
      <c r="I117" s="5" t="str">
        <f t="shared" si="6"/>
        <v>D-III PBB/PENILAI ALIH PROGRAM SEMESTER VI PENDATAAN DAN PENILAIAN MASAL</v>
      </c>
      <c r="J117"/>
    </row>
    <row r="118" spans="1:10" s="5" customFormat="1" x14ac:dyDescent="0.25">
      <c r="A118" s="5">
        <v>148</v>
      </c>
      <c r="B118">
        <v>8</v>
      </c>
      <c r="C118">
        <v>17</v>
      </c>
      <c r="D118" t="s">
        <v>221</v>
      </c>
      <c r="E118" t="s">
        <v>113</v>
      </c>
      <c r="F118" t="e">
        <f>VLOOKUP(I118,'SESI LIST'!$B:$E,3,FALSE)</f>
        <v>#N/A</v>
      </c>
      <c r="G118" t="str">
        <f>VLOOKUP(B118,PRODI!$A$1:$C$14,3,FALSE)</f>
        <v>D-III PBB/Penilai Alih Program</v>
      </c>
      <c r="H118" t="str">
        <f>VLOOKUP(C118,SEMESTER!$A:$D,4,FALSE)</f>
        <v>Semester VI</v>
      </c>
      <c r="I118" s="5" t="str">
        <f t="shared" si="6"/>
        <v>D-III PBB/PENILAI ALIH PROGRAM SEMESTER VI PENGANTAR PENILAIAN BISNIS</v>
      </c>
      <c r="J118"/>
    </row>
    <row r="119" spans="1:10" s="5" customFormat="1" x14ac:dyDescent="0.25">
      <c r="A119" s="5">
        <v>149</v>
      </c>
      <c r="B119">
        <v>8</v>
      </c>
      <c r="C119">
        <v>17</v>
      </c>
      <c r="D119" t="s">
        <v>223</v>
      </c>
      <c r="E119" t="s">
        <v>115</v>
      </c>
      <c r="F119" t="e">
        <f>VLOOKUP(I119,'SESI LIST'!$B:$E,3,FALSE)</f>
        <v>#N/A</v>
      </c>
      <c r="G119" t="str">
        <f>VLOOKUP(B119,PRODI!$A$1:$C$14,3,FALSE)</f>
        <v>D-III PBB/Penilai Alih Program</v>
      </c>
      <c r="H119" t="str">
        <f>VLOOKUP(C119,SEMESTER!$A:$D,4,FALSE)</f>
        <v>Semester VI</v>
      </c>
      <c r="I119" s="5" t="str">
        <f t="shared" si="6"/>
        <v>D-III PBB/PENILAI ALIH PROGRAM SEMESTER VI PENILAIAN PROPERTI KOMERSIAL</v>
      </c>
      <c r="J119"/>
    </row>
    <row r="120" spans="1:10" s="5" customFormat="1" x14ac:dyDescent="0.25">
      <c r="A120" s="5">
        <v>59</v>
      </c>
      <c r="B120" s="9">
        <v>9</v>
      </c>
      <c r="C120" s="9">
        <v>18</v>
      </c>
      <c r="D120" s="9" t="s">
        <v>145</v>
      </c>
      <c r="E120" s="9" t="s">
        <v>33</v>
      </c>
      <c r="F120" s="9">
        <f>VLOOKUP(I120,'SESI LIST'!$B:$E,3,FALSE)</f>
        <v>2</v>
      </c>
      <c r="G120" s="9" t="str">
        <f>VLOOKUP(B120,PRODI!$A$1:$C$14,3,FALSE)</f>
        <v>D-III Kepabeanan Dan Cukai</v>
      </c>
      <c r="H120" s="9" t="str">
        <f>VLOOKUP(C120,SEMESTER!$A:$D,4,FALSE)</f>
        <v>Semester III</v>
      </c>
      <c r="I120" s="5" t="str">
        <f t="shared" si="6"/>
        <v>D-III KEPABEANAN DAN CUKAI SEMESTER III EKONOMI MAKRO</v>
      </c>
      <c r="J120" s="5" t="str">
        <f t="shared" ref="J120:J151" si="8">IF(F120&lt;10,"0"&amp;F120,F120)</f>
        <v>02</v>
      </c>
    </row>
    <row r="121" spans="1:10" s="5" customFormat="1" x14ac:dyDescent="0.25">
      <c r="A121" s="5">
        <v>62</v>
      </c>
      <c r="B121" s="9">
        <v>9</v>
      </c>
      <c r="C121" s="9">
        <v>18</v>
      </c>
      <c r="D121" s="9" t="s">
        <v>170</v>
      </c>
      <c r="E121" s="9" t="s">
        <v>60</v>
      </c>
      <c r="F121" s="9">
        <f>VLOOKUP(I121,'SESI LIST'!$B:$E,3,FALSE)</f>
        <v>4</v>
      </c>
      <c r="G121" s="9" t="str">
        <f>VLOOKUP(B121,PRODI!$A$1:$C$14,3,FALSE)</f>
        <v>D-III Kepabeanan Dan Cukai</v>
      </c>
      <c r="H121" s="9" t="str">
        <f>VLOOKUP(C121,SEMESTER!$A:$D,4,FALSE)</f>
        <v>Semester III</v>
      </c>
      <c r="I121" s="5" t="str">
        <f t="shared" si="6"/>
        <v>D-III KEPABEANAN DAN CUKAI SEMESTER III PENGANTAR AUDITING</v>
      </c>
      <c r="J121" s="5" t="str">
        <f t="shared" si="8"/>
        <v>04</v>
      </c>
    </row>
    <row r="122" spans="1:10" s="5" customFormat="1" x14ac:dyDescent="0.25">
      <c r="A122" s="5">
        <v>64</v>
      </c>
      <c r="B122" s="9">
        <v>9</v>
      </c>
      <c r="C122" s="9">
        <v>18</v>
      </c>
      <c r="D122" s="9" t="s">
        <v>176</v>
      </c>
      <c r="E122" s="9" t="s">
        <v>65</v>
      </c>
      <c r="F122" s="9">
        <f>VLOOKUP(I122,'SESI LIST'!$B:$E,3,FALSE)</f>
        <v>6</v>
      </c>
      <c r="G122" s="9" t="str">
        <f>VLOOKUP(B122,PRODI!$A$1:$C$14,3,FALSE)</f>
        <v>D-III Kepabeanan Dan Cukai</v>
      </c>
      <c r="H122" s="9" t="str">
        <f>VLOOKUP(C122,SEMESTER!$A:$D,4,FALSE)</f>
        <v>Semester III</v>
      </c>
      <c r="I122" s="5" t="str">
        <f t="shared" si="6"/>
        <v>D-III KEPABEANAN DAN CUKAI SEMESTER III PERUNDANG-UNDANGAN KEPABEANAN</v>
      </c>
      <c r="J122" s="5" t="str">
        <f t="shared" si="8"/>
        <v>06</v>
      </c>
    </row>
    <row r="123" spans="1:10" s="5" customFormat="1" x14ac:dyDescent="0.25">
      <c r="A123" s="5">
        <v>63</v>
      </c>
      <c r="B123" s="9">
        <v>9</v>
      </c>
      <c r="C123" s="9">
        <v>18</v>
      </c>
      <c r="D123" s="9" t="s">
        <v>175</v>
      </c>
      <c r="E123" s="9" t="s">
        <v>64</v>
      </c>
      <c r="F123" s="9">
        <f>VLOOKUP(I123,'SESI LIST'!$B:$E,3,FALSE)</f>
        <v>8</v>
      </c>
      <c r="G123" s="9" t="str">
        <f>VLOOKUP(B123,PRODI!$A$1:$C$14,3,FALSE)</f>
        <v>D-III Kepabeanan Dan Cukai</v>
      </c>
      <c r="H123" s="9" t="str">
        <f>VLOOKUP(C123,SEMESTER!$A:$D,4,FALSE)</f>
        <v>Semester III</v>
      </c>
      <c r="I123" s="5" t="str">
        <f t="shared" si="6"/>
        <v>D-III KEPABEANAN DAN CUKAI SEMESTER III PERUNDANG-UNDANGAN CUKAI</v>
      </c>
      <c r="J123" s="5" t="str">
        <f t="shared" si="8"/>
        <v>08</v>
      </c>
    </row>
    <row r="124" spans="1:10" s="5" customFormat="1" x14ac:dyDescent="0.25">
      <c r="A124" s="5">
        <v>65</v>
      </c>
      <c r="B124" s="9">
        <v>9</v>
      </c>
      <c r="C124" s="9">
        <v>18</v>
      </c>
      <c r="D124" s="9" t="s">
        <v>177</v>
      </c>
      <c r="E124" s="9" t="s">
        <v>391</v>
      </c>
      <c r="F124" s="9">
        <f>VLOOKUP(I124,'SESI LIST'!$B:$E,3,FALSE)</f>
        <v>10</v>
      </c>
      <c r="G124" s="9" t="str">
        <f>VLOOKUP(B124,PRODI!$A$1:$C$14,3,FALSE)</f>
        <v>D-III Kepabeanan Dan Cukai</v>
      </c>
      <c r="H124" s="9" t="str">
        <f>VLOOKUP(C124,SEMESTER!$A:$D,4,FALSE)</f>
        <v>Semester III</v>
      </c>
      <c r="I124" s="5" t="str">
        <f t="shared" si="6"/>
        <v>D-III KEPABEANAN DAN CUKAI SEMESTER III TEKNIS PERDAGANGAN INTERNASIONAL</v>
      </c>
      <c r="J124" s="5">
        <f t="shared" si="8"/>
        <v>10</v>
      </c>
    </row>
    <row r="125" spans="1:10" s="5" customFormat="1" x14ac:dyDescent="0.25">
      <c r="A125" s="5">
        <v>67</v>
      </c>
      <c r="B125" s="9">
        <v>9</v>
      </c>
      <c r="C125" s="9">
        <v>18</v>
      </c>
      <c r="D125" s="9" t="s">
        <v>179</v>
      </c>
      <c r="E125" s="9" t="s">
        <v>67</v>
      </c>
      <c r="F125" s="9">
        <f>VLOOKUP(I125,'SESI LIST'!$B:$E,3,FALSE)</f>
        <v>12</v>
      </c>
      <c r="G125" s="9" t="str">
        <f>VLOOKUP(B125,PRODI!$A$1:$C$14,3,FALSE)</f>
        <v>D-III Kepabeanan Dan Cukai</v>
      </c>
      <c r="H125" s="9" t="str">
        <f>VLOOKUP(C125,SEMESTER!$A:$D,4,FALSE)</f>
        <v>Semester III</v>
      </c>
      <c r="I125" s="5" t="str">
        <f t="shared" si="6"/>
        <v>D-III KEPABEANAN DAN CUKAI SEMESTER III TEKNIS KEPABEANAN I</v>
      </c>
      <c r="J125" s="5">
        <f t="shared" si="8"/>
        <v>12</v>
      </c>
    </row>
    <row r="126" spans="1:10" s="9" customFormat="1" x14ac:dyDescent="0.25">
      <c r="A126" s="5">
        <v>66</v>
      </c>
      <c r="B126" s="9">
        <v>9</v>
      </c>
      <c r="C126" s="9">
        <v>18</v>
      </c>
      <c r="D126" s="9" t="s">
        <v>178</v>
      </c>
      <c r="E126" s="9" t="s">
        <v>66</v>
      </c>
      <c r="F126" s="9">
        <f>VLOOKUP(I126,'SESI LIST'!$B:$E,3,FALSE)</f>
        <v>14</v>
      </c>
      <c r="G126" s="9" t="str">
        <f>VLOOKUP(B126,PRODI!$A$1:$C$14,3,FALSE)</f>
        <v>D-III Kepabeanan Dan Cukai</v>
      </c>
      <c r="H126" s="9" t="str">
        <f>VLOOKUP(C126,SEMESTER!$A:$D,4,FALSE)</f>
        <v>Semester III</v>
      </c>
      <c r="I126" s="5" t="str">
        <f t="shared" si="6"/>
        <v>D-III KEPABEANAN DAN CUKAI SEMESTER III TEKNIS DAN FASILITAS CUKAI I</v>
      </c>
      <c r="J126" s="5">
        <f t="shared" si="8"/>
        <v>14</v>
      </c>
    </row>
    <row r="127" spans="1:10" s="9" customFormat="1" x14ac:dyDescent="0.25">
      <c r="A127" s="5">
        <v>60</v>
      </c>
      <c r="B127" s="9">
        <v>9</v>
      </c>
      <c r="C127" s="9">
        <v>18</v>
      </c>
      <c r="D127" s="9" t="s">
        <v>173</v>
      </c>
      <c r="E127" s="9" t="s">
        <v>62</v>
      </c>
      <c r="F127" s="9">
        <f>VLOOKUP(I127,'SESI LIST'!$B:$E,3,FALSE)</f>
        <v>16</v>
      </c>
      <c r="G127" s="9" t="str">
        <f>VLOOKUP(B127,PRODI!$A$1:$C$14,3,FALSE)</f>
        <v>D-III Kepabeanan Dan Cukai</v>
      </c>
      <c r="H127" s="9" t="str">
        <f>VLOOKUP(C127,SEMESTER!$A:$D,4,FALSE)</f>
        <v>Semester III</v>
      </c>
      <c r="I127" s="5" t="str">
        <f t="shared" si="6"/>
        <v>D-III KEPABEANAN DAN CUKAI SEMESTER III IDENTIFIKASI DAN KLASIFIKASI BARANG I</v>
      </c>
      <c r="J127" s="5">
        <f t="shared" si="8"/>
        <v>16</v>
      </c>
    </row>
    <row r="128" spans="1:10" s="9" customFormat="1" x14ac:dyDescent="0.25">
      <c r="A128" s="5">
        <v>61</v>
      </c>
      <c r="B128" s="9">
        <v>9</v>
      </c>
      <c r="C128" s="9">
        <v>18</v>
      </c>
      <c r="D128" s="9" t="s">
        <v>174</v>
      </c>
      <c r="E128" s="9" t="s">
        <v>63</v>
      </c>
      <c r="F128" s="9">
        <f>VLOOKUP(I128,'SESI LIST'!$B:$E,3,FALSE)</f>
        <v>17</v>
      </c>
      <c r="G128" s="9" t="str">
        <f>VLOOKUP(B128,PRODI!$A$1:$C$14,3,FALSE)</f>
        <v>D-III Kepabeanan Dan Cukai</v>
      </c>
      <c r="H128" s="9" t="str">
        <f>VLOOKUP(C128,SEMESTER!$A:$D,4,FALSE)</f>
        <v>Semester III</v>
      </c>
      <c r="I128" s="5" t="str">
        <f t="shared" si="6"/>
        <v>D-III KEPABEANAN DAN CUKAI SEMESTER III PENEGAKAN HUKUM KEPABEANAN DAN CUKAI I</v>
      </c>
      <c r="J128" s="5">
        <f t="shared" si="8"/>
        <v>17</v>
      </c>
    </row>
    <row r="129" spans="1:10" s="9" customFormat="1" x14ac:dyDescent="0.25">
      <c r="A129" s="5">
        <v>73</v>
      </c>
      <c r="B129" s="13">
        <v>9</v>
      </c>
      <c r="C129" s="13">
        <v>19</v>
      </c>
      <c r="D129" s="13" t="s">
        <v>184</v>
      </c>
      <c r="E129" s="13" t="s">
        <v>72</v>
      </c>
      <c r="F129" s="13">
        <f>VLOOKUP(I129,'SESI LIST'!$B:$E,3,FALSE)</f>
        <v>2</v>
      </c>
      <c r="G129" s="13" t="str">
        <f>VLOOKUP(B129,PRODI!$A$1:$C$14,3,FALSE)</f>
        <v>D-III Kepabeanan Dan Cukai</v>
      </c>
      <c r="H129" s="13" t="str">
        <f>VLOOKUP(C129,SEMESTER!$A:$D,4,FALSE)</f>
        <v>Semester V</v>
      </c>
      <c r="I129" s="5" t="str">
        <f t="shared" ref="I129:I160" si="9">UPPER(G129)&amp;" "&amp;UPPER(H129)&amp;" "&amp;UPPER(E129)</f>
        <v>D-III KEPABEANAN DAN CUKAI SEMESTER V PENGANTAR PENGELOLAAN KEUANGAN NEGARA</v>
      </c>
      <c r="J129" s="5" t="str">
        <f t="shared" si="8"/>
        <v>02</v>
      </c>
    </row>
    <row r="130" spans="1:10" s="9" customFormat="1" x14ac:dyDescent="0.25">
      <c r="A130" s="5">
        <v>74</v>
      </c>
      <c r="B130" s="13">
        <v>9</v>
      </c>
      <c r="C130" s="13">
        <v>19</v>
      </c>
      <c r="D130" s="13" t="s">
        <v>172</v>
      </c>
      <c r="E130" s="13" t="s">
        <v>390</v>
      </c>
      <c r="F130" s="13">
        <f>VLOOKUP(I130,'SESI LIST'!$B:$E,3,FALSE)</f>
        <v>4</v>
      </c>
      <c r="G130" s="13" t="str">
        <f>VLOOKUP(B130,PRODI!$A$1:$C$14,3,FALSE)</f>
        <v>D-III Kepabeanan Dan Cukai</v>
      </c>
      <c r="H130" s="13" t="str">
        <f>VLOOKUP(C130,SEMESTER!$A:$D,4,FALSE)</f>
        <v>Semester V</v>
      </c>
      <c r="I130" s="5" t="str">
        <f t="shared" si="9"/>
        <v>D-III KEPABEANAN DAN CUKAI SEMESTER V TEKNIS PEMERIKSAAN BARANG</v>
      </c>
      <c r="J130" s="5" t="str">
        <f t="shared" si="8"/>
        <v>04</v>
      </c>
    </row>
    <row r="131" spans="1:10" s="9" customFormat="1" x14ac:dyDescent="0.25">
      <c r="A131" s="5">
        <v>75</v>
      </c>
      <c r="B131" s="13">
        <v>9</v>
      </c>
      <c r="C131" s="13">
        <v>19</v>
      </c>
      <c r="D131" s="13" t="s">
        <v>185</v>
      </c>
      <c r="E131" s="13" t="s">
        <v>73</v>
      </c>
      <c r="F131" s="13">
        <f>VLOOKUP(I131,'SESI LIST'!$B:$E,3,FALSE)</f>
        <v>6</v>
      </c>
      <c r="G131" s="13" t="str">
        <f>VLOOKUP(B131,PRODI!$A$1:$C$14,3,FALSE)</f>
        <v>D-III Kepabeanan Dan Cukai</v>
      </c>
      <c r="H131" s="13" t="str">
        <f>VLOOKUP(C131,SEMESTER!$A:$D,4,FALSE)</f>
        <v>Semester V</v>
      </c>
      <c r="I131" s="5" t="str">
        <f t="shared" si="9"/>
        <v>D-III KEPABEANAN DAN CUKAI SEMESTER V TEKNIS PERBENDAHARAAN</v>
      </c>
      <c r="J131" s="5" t="str">
        <f t="shared" si="8"/>
        <v>06</v>
      </c>
    </row>
    <row r="132" spans="1:10" s="9" customFormat="1" x14ac:dyDescent="0.25">
      <c r="A132" s="5">
        <v>68</v>
      </c>
      <c r="B132" s="13">
        <v>9</v>
      </c>
      <c r="C132" s="13">
        <v>19</v>
      </c>
      <c r="D132" s="13" t="s">
        <v>180</v>
      </c>
      <c r="E132" s="13" t="s">
        <v>68</v>
      </c>
      <c r="F132" s="13">
        <f>VLOOKUP(I132,'SESI LIST'!$B:$E,3,FALSE)</f>
        <v>8</v>
      </c>
      <c r="G132" s="13" t="str">
        <f>VLOOKUP(B132,PRODI!$A$1:$C$14,3,FALSE)</f>
        <v>D-III Kepabeanan Dan Cukai</v>
      </c>
      <c r="H132" s="13" t="str">
        <f>VLOOKUP(C132,SEMESTER!$A:$D,4,FALSE)</f>
        <v>Semester V</v>
      </c>
      <c r="I132" s="5" t="str">
        <f t="shared" si="9"/>
        <v>D-III KEPABEANAN DAN CUKAI SEMESTER V FASILITAS KEPABEANAN</v>
      </c>
      <c r="J132" s="5" t="str">
        <f t="shared" si="8"/>
        <v>08</v>
      </c>
    </row>
    <row r="133" spans="1:10" s="9" customFormat="1" x14ac:dyDescent="0.25">
      <c r="A133" s="5">
        <v>69</v>
      </c>
      <c r="B133" s="13">
        <v>9</v>
      </c>
      <c r="C133" s="13">
        <v>19</v>
      </c>
      <c r="D133" s="13" t="s">
        <v>181</v>
      </c>
      <c r="E133" s="13" t="s">
        <v>69</v>
      </c>
      <c r="F133" s="13">
        <f>VLOOKUP(I133,'SESI LIST'!$B:$E,3,FALSE)</f>
        <v>10</v>
      </c>
      <c r="G133" s="13" t="str">
        <f>VLOOKUP(B133,PRODI!$A$1:$C$14,3,FALSE)</f>
        <v>D-III Kepabeanan Dan Cukai</v>
      </c>
      <c r="H133" s="13" t="str">
        <f>VLOOKUP(C133,SEMESTER!$A:$D,4,FALSE)</f>
        <v>Semester V</v>
      </c>
      <c r="I133" s="5" t="str">
        <f t="shared" si="9"/>
        <v>D-III KEPABEANAN DAN CUKAI SEMESTER V FASILITAS PERDAGANGAN INTERNASIONAL</v>
      </c>
      <c r="J133" s="5">
        <f t="shared" si="8"/>
        <v>10</v>
      </c>
    </row>
    <row r="134" spans="1:10" s="13" customFormat="1" x14ac:dyDescent="0.25">
      <c r="A134" s="5">
        <v>70</v>
      </c>
      <c r="B134" s="13">
        <v>9</v>
      </c>
      <c r="C134" s="13">
        <v>19</v>
      </c>
      <c r="D134" s="13" t="s">
        <v>182</v>
      </c>
      <c r="E134" s="13" t="s">
        <v>70</v>
      </c>
      <c r="F134" s="13">
        <f>VLOOKUP(I134,'SESI LIST'!$B:$E,3,FALSE)</f>
        <v>12</v>
      </c>
      <c r="G134" s="13" t="str">
        <f>VLOOKUP(B134,PRODI!$A$1:$C$14,3,FALSE)</f>
        <v>D-III Kepabeanan Dan Cukai</v>
      </c>
      <c r="H134" s="13" t="str">
        <f>VLOOKUP(C134,SEMESTER!$A:$D,4,FALSE)</f>
        <v>Semester V</v>
      </c>
      <c r="I134" s="5" t="str">
        <f t="shared" si="9"/>
        <v>D-III KEPABEANAN DAN CUKAI SEMESTER V KEWARGANEGARAAN</v>
      </c>
      <c r="J134" s="5">
        <f t="shared" si="8"/>
        <v>12</v>
      </c>
    </row>
    <row r="135" spans="1:10" s="13" customFormat="1" x14ac:dyDescent="0.25">
      <c r="A135" s="5">
        <v>72</v>
      </c>
      <c r="B135" s="13">
        <v>9</v>
      </c>
      <c r="C135" s="13">
        <v>19</v>
      </c>
      <c r="D135" s="13" t="s">
        <v>171</v>
      </c>
      <c r="E135" s="13" t="s">
        <v>61</v>
      </c>
      <c r="F135" s="13">
        <f>VLOOKUP(I135,'SESI LIST'!$B:$E,3,FALSE)</f>
        <v>14</v>
      </c>
      <c r="G135" s="13" t="str">
        <f>VLOOKUP(B135,PRODI!$A$1:$C$14,3,FALSE)</f>
        <v>D-III Kepabeanan Dan Cukai</v>
      </c>
      <c r="H135" s="13" t="str">
        <f>VLOOKUP(C135,SEMESTER!$A:$D,4,FALSE)</f>
        <v>Semester V</v>
      </c>
      <c r="I135" s="5" t="str">
        <f t="shared" si="9"/>
        <v>D-III KEPABEANAN DAN CUKAI SEMESTER V PENGANTAR INTELIJEN KEPABEANAN DAN CUKAI</v>
      </c>
      <c r="J135" s="5">
        <f t="shared" si="8"/>
        <v>14</v>
      </c>
    </row>
    <row r="136" spans="1:10" s="13" customFormat="1" x14ac:dyDescent="0.25">
      <c r="A136" s="5">
        <v>71</v>
      </c>
      <c r="B136" s="13">
        <v>9</v>
      </c>
      <c r="C136" s="13">
        <v>19</v>
      </c>
      <c r="D136" s="13" t="s">
        <v>183</v>
      </c>
      <c r="E136" s="13" t="s">
        <v>71</v>
      </c>
      <c r="F136" s="13">
        <f>VLOOKUP(I136,'SESI LIST'!$B:$E,3,FALSE)</f>
        <v>16</v>
      </c>
      <c r="G136" s="13" t="str">
        <f>VLOOKUP(B136,PRODI!$A$1:$C$14,3,FALSE)</f>
        <v>D-III Kepabeanan Dan Cukai</v>
      </c>
      <c r="H136" s="13" t="str">
        <f>VLOOKUP(C136,SEMESTER!$A:$D,4,FALSE)</f>
        <v>Semester V</v>
      </c>
      <c r="I136" s="5" t="str">
        <f t="shared" si="9"/>
        <v>D-III KEPABEANAN DAN CUKAI SEMESTER V MANAJEMEN RISIKO KEPABEANAN DAN CUKAI</v>
      </c>
      <c r="J136" s="5">
        <f t="shared" si="8"/>
        <v>16</v>
      </c>
    </row>
    <row r="137" spans="1:10" s="13" customFormat="1" x14ac:dyDescent="0.25">
      <c r="A137" s="5">
        <v>56</v>
      </c>
      <c r="B137" s="5">
        <v>10</v>
      </c>
      <c r="C137" s="5">
        <v>20</v>
      </c>
      <c r="D137" s="5" t="s">
        <v>170</v>
      </c>
      <c r="E137" s="5" t="s">
        <v>60</v>
      </c>
      <c r="F137" s="5">
        <f>VLOOKUP(I137,'SESI LIST'!$B:$E,3,FALSE)</f>
        <v>2</v>
      </c>
      <c r="G137" s="5" t="str">
        <f>VLOOKUP(B137,PRODI!$A$1:$C$14,3,FALSE)</f>
        <v>D-III Kepabeanan Dan Cukai Alih Program</v>
      </c>
      <c r="H137" s="5" t="str">
        <f>VLOOKUP(C137,SEMESTER!$A:$D,4,FALSE)</f>
        <v>Semester V</v>
      </c>
      <c r="I137" s="5" t="str">
        <f t="shared" si="9"/>
        <v>D-III KEPABEANAN DAN CUKAI ALIH PROGRAM SEMESTER V PENGANTAR AUDITING</v>
      </c>
      <c r="J137" s="5" t="str">
        <f t="shared" si="8"/>
        <v>02</v>
      </c>
    </row>
    <row r="138" spans="1:10" s="13" customFormat="1" x14ac:dyDescent="0.25">
      <c r="A138" s="5">
        <v>58</v>
      </c>
      <c r="B138" s="5">
        <v>10</v>
      </c>
      <c r="C138" s="5">
        <v>20</v>
      </c>
      <c r="D138" s="5" t="s">
        <v>172</v>
      </c>
      <c r="E138" s="5" t="s">
        <v>390</v>
      </c>
      <c r="F138" s="5">
        <f>VLOOKUP(I138,'SESI LIST'!$B:$E,3,FALSE)</f>
        <v>4</v>
      </c>
      <c r="G138" s="5" t="str">
        <f>VLOOKUP(B138,PRODI!$A$1:$C$14,3,FALSE)</f>
        <v>D-III Kepabeanan Dan Cukai Alih Program</v>
      </c>
      <c r="H138" s="5" t="str">
        <f>VLOOKUP(C138,SEMESTER!$A:$D,4,FALSE)</f>
        <v>Semester V</v>
      </c>
      <c r="I138" s="5" t="str">
        <f t="shared" si="9"/>
        <v>D-III KEPABEANAN DAN CUKAI ALIH PROGRAM SEMESTER V TEKNIS PEMERIKSAAN BARANG</v>
      </c>
      <c r="J138" s="5" t="str">
        <f t="shared" si="8"/>
        <v>04</v>
      </c>
    </row>
    <row r="139" spans="1:10" s="13" customFormat="1" x14ac:dyDescent="0.25">
      <c r="A139" s="5">
        <v>55</v>
      </c>
      <c r="B139" s="5">
        <v>10</v>
      </c>
      <c r="C139" s="5">
        <v>20</v>
      </c>
      <c r="D139" s="5" t="s">
        <v>59</v>
      </c>
      <c r="E139" s="5" t="s">
        <v>59</v>
      </c>
      <c r="F139" s="5">
        <f>VLOOKUP(I139,'SESI LIST'!$B:$E,3,FALSE)</f>
        <v>6</v>
      </c>
      <c r="G139" s="5" t="str">
        <f>VLOOKUP(B139,PRODI!$A$1:$C$14,3,FALSE)</f>
        <v>D-III Kepabeanan Dan Cukai Alih Program</v>
      </c>
      <c r="H139" s="5" t="str">
        <f>VLOOKUP(C139,SEMESTER!$A:$D,4,FALSE)</f>
        <v>Semester V</v>
      </c>
      <c r="I139" s="5" t="str">
        <f t="shared" si="9"/>
        <v>D-III KEPABEANAN DAN CUKAI ALIH PROGRAM SEMESTER V MANAJEMEN</v>
      </c>
      <c r="J139" s="5" t="str">
        <f t="shared" si="8"/>
        <v>06</v>
      </c>
    </row>
    <row r="140" spans="1:10" s="13" customFormat="1" x14ac:dyDescent="0.25">
      <c r="A140" s="5">
        <v>52</v>
      </c>
      <c r="B140" s="5">
        <v>10</v>
      </c>
      <c r="C140" s="5">
        <v>20</v>
      </c>
      <c r="D140" s="5" t="s">
        <v>138</v>
      </c>
      <c r="E140" s="5" t="s">
        <v>26</v>
      </c>
      <c r="F140" s="5">
        <f>VLOOKUP(I140,'SESI LIST'!$B:$E,3,FALSE)</f>
        <v>8</v>
      </c>
      <c r="G140" s="5" t="str">
        <f>VLOOKUP(B140,PRODI!$A$1:$C$14,3,FALSE)</f>
        <v>D-III Kepabeanan Dan Cukai Alih Program</v>
      </c>
      <c r="H140" s="5" t="str">
        <f>VLOOKUP(C140,SEMESTER!$A:$D,4,FALSE)</f>
        <v>Semester V</v>
      </c>
      <c r="I140" s="5" t="str">
        <f t="shared" si="9"/>
        <v>D-III KEPABEANAN DAN CUKAI ALIH PROGRAM SEMESTER V HUKUM KEUANGAN NEGARA</v>
      </c>
      <c r="J140" s="5" t="str">
        <f t="shared" si="8"/>
        <v>08</v>
      </c>
    </row>
    <row r="141" spans="1:10" s="5" customFormat="1" x14ac:dyDescent="0.25">
      <c r="A141" s="5">
        <v>54</v>
      </c>
      <c r="B141" s="5">
        <v>10</v>
      </c>
      <c r="C141" s="5">
        <v>20</v>
      </c>
      <c r="D141" s="5" t="s">
        <v>169</v>
      </c>
      <c r="E141" s="5" t="s">
        <v>58</v>
      </c>
      <c r="F141" s="5">
        <f>VLOOKUP(I141,'SESI LIST'!$B:$E,3,FALSE)</f>
        <v>10</v>
      </c>
      <c r="G141" s="5" t="str">
        <f>VLOOKUP(B141,PRODI!$A$1:$C$14,3,FALSE)</f>
        <v>D-III Kepabeanan Dan Cukai Alih Program</v>
      </c>
      <c r="H141" s="5" t="str">
        <f>VLOOKUP(C141,SEMESTER!$A:$D,4,FALSE)</f>
        <v>Semester V</v>
      </c>
      <c r="I141" s="5" t="str">
        <f t="shared" si="9"/>
        <v>D-III KEPABEANAN DAN CUKAI ALIH PROGRAM SEMESTER V KEPABEANAN INTERNASIONAL</v>
      </c>
      <c r="J141" s="5">
        <f t="shared" si="8"/>
        <v>10</v>
      </c>
    </row>
    <row r="142" spans="1:10" s="5" customFormat="1" x14ac:dyDescent="0.25">
      <c r="A142" s="5">
        <v>53</v>
      </c>
      <c r="B142" s="5">
        <v>10</v>
      </c>
      <c r="C142" s="5">
        <v>20</v>
      </c>
      <c r="D142" s="5" t="s">
        <v>168</v>
      </c>
      <c r="E142" s="5" t="s">
        <v>57</v>
      </c>
      <c r="F142" s="5">
        <f>VLOOKUP(I142,'SESI LIST'!$B:$E,3,FALSE)</f>
        <v>12</v>
      </c>
      <c r="G142" s="5" t="str">
        <f>VLOOKUP(B142,PRODI!$A$1:$C$14,3,FALSE)</f>
        <v>D-III Kepabeanan Dan Cukai Alih Program</v>
      </c>
      <c r="H142" s="5" t="str">
        <f>VLOOKUP(C142,SEMESTER!$A:$D,4,FALSE)</f>
        <v>Semester V</v>
      </c>
      <c r="I142" s="5" t="str">
        <f t="shared" si="9"/>
        <v>D-III KEPABEANAN DAN CUKAI ALIH PROGRAM SEMESTER V KEHUMASAN DAN LAYANAN INFORMASI KEPABEANAN DAN CUKAI</v>
      </c>
      <c r="J142" s="5">
        <f t="shared" si="8"/>
        <v>12</v>
      </c>
    </row>
    <row r="143" spans="1:10" s="5" customFormat="1" x14ac:dyDescent="0.25">
      <c r="A143" s="5">
        <v>57</v>
      </c>
      <c r="B143" s="5">
        <v>10</v>
      </c>
      <c r="C143" s="5">
        <v>20</v>
      </c>
      <c r="D143" s="5" t="s">
        <v>171</v>
      </c>
      <c r="E143" s="5" t="s">
        <v>61</v>
      </c>
      <c r="F143" s="5">
        <f>VLOOKUP(I143,'SESI LIST'!$B:$E,3,FALSE)</f>
        <v>14</v>
      </c>
      <c r="G143" s="5" t="str">
        <f>VLOOKUP(B143,PRODI!$A$1:$C$14,3,FALSE)</f>
        <v>D-III Kepabeanan Dan Cukai Alih Program</v>
      </c>
      <c r="H143" s="5" t="str">
        <f>VLOOKUP(C143,SEMESTER!$A:$D,4,FALSE)</f>
        <v>Semester V</v>
      </c>
      <c r="I143" s="5" t="str">
        <f t="shared" si="9"/>
        <v>D-III KEPABEANAN DAN CUKAI ALIH PROGRAM SEMESTER V PENGANTAR INTELIJEN KEPABEANAN DAN CUKAI</v>
      </c>
      <c r="J143" s="5">
        <f t="shared" si="8"/>
        <v>14</v>
      </c>
    </row>
    <row r="144" spans="1:10" s="5" customFormat="1" x14ac:dyDescent="0.25">
      <c r="A144" s="5">
        <v>37</v>
      </c>
      <c r="B144" s="9">
        <v>11</v>
      </c>
      <c r="C144" s="9">
        <v>21</v>
      </c>
      <c r="D144" s="9" t="s">
        <v>145</v>
      </c>
      <c r="E144" s="9" t="s">
        <v>33</v>
      </c>
      <c r="F144" s="9">
        <f>VLOOKUP(I144,'SESI LIST'!$B:$E,3,FALSE)</f>
        <v>2</v>
      </c>
      <c r="G144" s="9" t="str">
        <f>VLOOKUP(B144,PRODI!$A$1:$C$14,3,FALSE)</f>
        <v>D-III Kebendaharaan Negara</v>
      </c>
      <c r="H144" s="9" t="str">
        <f>VLOOKUP(C144,SEMESTER!$A:$D,4,FALSE)</f>
        <v>Semester III</v>
      </c>
      <c r="I144" s="5" t="str">
        <f t="shared" si="9"/>
        <v>D-III KEBENDAHARAAN NEGARA SEMESTER III EKONOMI MAKRO</v>
      </c>
      <c r="J144" s="5" t="str">
        <f t="shared" si="8"/>
        <v>02</v>
      </c>
    </row>
    <row r="145" spans="1:10" s="5" customFormat="1" x14ac:dyDescent="0.25">
      <c r="A145" s="5">
        <v>38</v>
      </c>
      <c r="B145" s="9">
        <v>11</v>
      </c>
      <c r="C145" s="9">
        <v>21</v>
      </c>
      <c r="D145" s="9" t="s">
        <v>158</v>
      </c>
      <c r="E145" s="9" t="s">
        <v>47</v>
      </c>
      <c r="F145" s="9">
        <f>VLOOKUP(I145,'SESI LIST'!$B:$E,3,FALSE)</f>
        <v>4</v>
      </c>
      <c r="G145" s="9" t="str">
        <f>VLOOKUP(B145,PRODI!$A$1:$C$14,3,FALSE)</f>
        <v>D-III Kebendaharaan Negara</v>
      </c>
      <c r="H145" s="9" t="str">
        <f>VLOOKUP(C145,SEMESTER!$A:$D,4,FALSE)</f>
        <v>Semester III</v>
      </c>
      <c r="I145" s="5" t="str">
        <f t="shared" si="9"/>
        <v>D-III KEBENDAHARAAN NEGARA SEMESTER III MATEMATIKA KEUANGAN</v>
      </c>
      <c r="J145" s="5" t="str">
        <f t="shared" si="8"/>
        <v>04</v>
      </c>
    </row>
    <row r="146" spans="1:10" s="5" customFormat="1" x14ac:dyDescent="0.25">
      <c r="A146" s="5">
        <v>42</v>
      </c>
      <c r="B146" s="9">
        <v>11</v>
      </c>
      <c r="C146" s="9">
        <v>21</v>
      </c>
      <c r="D146" s="9" t="s">
        <v>161</v>
      </c>
      <c r="E146" s="9" t="s">
        <v>50</v>
      </c>
      <c r="F146" s="9">
        <f>VLOOKUP(I146,'SESI LIST'!$B:$E,3,FALSE)</f>
        <v>6</v>
      </c>
      <c r="G146" s="9" t="str">
        <f>VLOOKUP(B146,PRODI!$A$1:$C$14,3,FALSE)</f>
        <v>D-III Kebendaharaan Negara</v>
      </c>
      <c r="H146" s="9" t="str">
        <f>VLOOKUP(C146,SEMESTER!$A:$D,4,FALSE)</f>
        <v>Semester III</v>
      </c>
      <c r="I146" s="5" t="str">
        <f t="shared" si="9"/>
        <v>D-III KEBENDAHARAAN NEGARA SEMESTER III PERENCANAAN ANGGARAN NEGARA I</v>
      </c>
      <c r="J146" s="5" t="str">
        <f t="shared" si="8"/>
        <v>06</v>
      </c>
    </row>
    <row r="147" spans="1:10" s="5" customFormat="1" x14ac:dyDescent="0.25">
      <c r="A147" s="5">
        <v>43</v>
      </c>
      <c r="B147" s="9">
        <v>11</v>
      </c>
      <c r="C147" s="9">
        <v>21</v>
      </c>
      <c r="D147" s="9" t="s">
        <v>162</v>
      </c>
      <c r="E147" s="9" t="s">
        <v>51</v>
      </c>
      <c r="F147" s="9">
        <f>VLOOKUP(I147,'SESI LIST'!$B:$E,3,FALSE)</f>
        <v>8</v>
      </c>
      <c r="G147" s="9" t="str">
        <f>VLOOKUP(B147,PRODI!$A$1:$C$14,3,FALSE)</f>
        <v>D-III Kebendaharaan Negara</v>
      </c>
      <c r="H147" s="9" t="str">
        <f>VLOOKUP(C147,SEMESTER!$A:$D,4,FALSE)</f>
        <v>Semester III</v>
      </c>
      <c r="I147" s="5" t="str">
        <f t="shared" si="9"/>
        <v>D-III KEBENDAHARAAN NEGARA SEMESTER III PERPAJAKAN INSTANSI PEMERINTAH</v>
      </c>
      <c r="J147" s="5" t="str">
        <f t="shared" si="8"/>
        <v>08</v>
      </c>
    </row>
    <row r="148" spans="1:10" s="15" customFormat="1" x14ac:dyDescent="0.25">
      <c r="A148" s="5">
        <v>36</v>
      </c>
      <c r="B148" s="9">
        <v>11</v>
      </c>
      <c r="C148" s="9">
        <v>21</v>
      </c>
      <c r="D148" s="9" t="s">
        <v>157</v>
      </c>
      <c r="E148" s="9" t="s">
        <v>46</v>
      </c>
      <c r="F148" s="9">
        <f>VLOOKUP(I148,'SESI LIST'!$B:$E,3,FALSE)</f>
        <v>10</v>
      </c>
      <c r="G148" s="9" t="str">
        <f>VLOOKUP(B148,PRODI!$A$1:$C$14,3,FALSE)</f>
        <v>D-III Kebendaharaan Negara</v>
      </c>
      <c r="H148" s="9" t="str">
        <f>VLOOKUP(C148,SEMESTER!$A:$D,4,FALSE)</f>
        <v>Semester III</v>
      </c>
      <c r="I148" s="5" t="str">
        <f t="shared" si="9"/>
        <v>D-III KEBENDAHARAAN NEGARA SEMESTER III AKUNTANSI BIAYA</v>
      </c>
      <c r="J148" s="5">
        <f t="shared" si="8"/>
        <v>10</v>
      </c>
    </row>
    <row r="149" spans="1:10" s="15" customFormat="1" x14ac:dyDescent="0.25">
      <c r="A149" s="5">
        <v>41</v>
      </c>
      <c r="B149" s="9">
        <v>11</v>
      </c>
      <c r="C149" s="9">
        <v>21</v>
      </c>
      <c r="D149" s="9" t="s">
        <v>153</v>
      </c>
      <c r="E149" s="9" t="s">
        <v>42</v>
      </c>
      <c r="F149" s="9">
        <f>VLOOKUP(I149,'SESI LIST'!$B:$E,3,FALSE)</f>
        <v>12</v>
      </c>
      <c r="G149" s="9" t="str">
        <f>VLOOKUP(B149,PRODI!$A$1:$C$14,3,FALSE)</f>
        <v>D-III Kebendaharaan Negara</v>
      </c>
      <c r="H149" s="9" t="str">
        <f>VLOOKUP(C149,SEMESTER!$A:$D,4,FALSE)</f>
        <v>Semester III</v>
      </c>
      <c r="I149" s="5" t="str">
        <f t="shared" si="9"/>
        <v>D-III KEBENDAHARAAN NEGARA SEMESTER III PENGELOLAAN BARANG MILIK NEGARA</v>
      </c>
      <c r="J149" s="5">
        <f t="shared" si="8"/>
        <v>12</v>
      </c>
    </row>
    <row r="150" spans="1:10" s="15" customFormat="1" x14ac:dyDescent="0.25">
      <c r="A150" s="5">
        <v>40</v>
      </c>
      <c r="B150" s="9">
        <v>11</v>
      </c>
      <c r="C150" s="9">
        <v>21</v>
      </c>
      <c r="D150" s="9" t="s">
        <v>160</v>
      </c>
      <c r="E150" s="9" t="s">
        <v>49</v>
      </c>
      <c r="F150" s="9">
        <f>VLOOKUP(I150,'SESI LIST'!$B:$E,3,FALSE)</f>
        <v>14</v>
      </c>
      <c r="G150" s="9" t="str">
        <f>VLOOKUP(B150,PRODI!$A$1:$C$14,3,FALSE)</f>
        <v>D-III Kebendaharaan Negara</v>
      </c>
      <c r="H150" s="9" t="str">
        <f>VLOOKUP(C150,SEMESTER!$A:$D,4,FALSE)</f>
        <v>Semester III</v>
      </c>
      <c r="I150" s="5" t="str">
        <f t="shared" si="9"/>
        <v>D-III KEBENDAHARAAN NEGARA SEMESTER III PENGADAAN BARANG/JASA PEMERINTAH</v>
      </c>
      <c r="J150" s="5">
        <f t="shared" si="8"/>
        <v>14</v>
      </c>
    </row>
    <row r="151" spans="1:10" s="15" customFormat="1" x14ac:dyDescent="0.25">
      <c r="A151" s="5">
        <v>39</v>
      </c>
      <c r="B151" s="9">
        <v>11</v>
      </c>
      <c r="C151" s="9">
        <v>21</v>
      </c>
      <c r="D151" s="9" t="s">
        <v>159</v>
      </c>
      <c r="E151" s="9" t="s">
        <v>48</v>
      </c>
      <c r="F151" s="9">
        <f>VLOOKUP(I151,'SESI LIST'!$B:$E,3,FALSE)</f>
        <v>16</v>
      </c>
      <c r="G151" s="9" t="str">
        <f>VLOOKUP(B151,PRODI!$A$1:$C$14,3,FALSE)</f>
        <v>D-III Kebendaharaan Negara</v>
      </c>
      <c r="H151" s="9" t="str">
        <f>VLOOKUP(C151,SEMESTER!$A:$D,4,FALSE)</f>
        <v>Semester III</v>
      </c>
      <c r="I151" s="5" t="str">
        <f t="shared" si="9"/>
        <v>D-III KEBENDAHARAAN NEGARA SEMESTER III PELAKSANAAN PENDAPATAN NEGARA BUKAN PAJAK</v>
      </c>
      <c r="J151" s="5">
        <f t="shared" si="8"/>
        <v>16</v>
      </c>
    </row>
    <row r="152" spans="1:10" s="15" customFormat="1" x14ac:dyDescent="0.25">
      <c r="A152" s="5">
        <v>45</v>
      </c>
      <c r="B152" s="13">
        <v>11</v>
      </c>
      <c r="C152" s="13">
        <v>22</v>
      </c>
      <c r="D152" s="13" t="s">
        <v>149</v>
      </c>
      <c r="E152" s="13" t="s">
        <v>38</v>
      </c>
      <c r="F152" s="13">
        <f>VLOOKUP(I152,'SESI LIST'!$B:$E,3,FALSE)</f>
        <v>2</v>
      </c>
      <c r="G152" s="13" t="str">
        <f>VLOOKUP(B152,PRODI!$A$1:$C$14,3,FALSE)</f>
        <v>D-III Kebendaharaan Negara</v>
      </c>
      <c r="H152" s="13" t="str">
        <f>VLOOKUP(C152,SEMESTER!$A:$D,4,FALSE)</f>
        <v>Semester V</v>
      </c>
      <c r="I152" s="5" t="str">
        <f t="shared" si="9"/>
        <v>D-III KEBENDAHARAAN NEGARA SEMESTER V BAHASA INDONESIA</v>
      </c>
      <c r="J152" s="5" t="str">
        <f t="shared" ref="J152:J178" si="10">IF(F152&lt;10,"0"&amp;F152,F152)</f>
        <v>02</v>
      </c>
    </row>
    <row r="153" spans="1:10" s="15" customFormat="1" x14ac:dyDescent="0.25">
      <c r="A153" s="5">
        <v>46</v>
      </c>
      <c r="B153" s="13">
        <v>11</v>
      </c>
      <c r="C153" s="13">
        <v>22</v>
      </c>
      <c r="D153" s="13" t="s">
        <v>164</v>
      </c>
      <c r="E153" s="13" t="s">
        <v>53</v>
      </c>
      <c r="F153" s="13">
        <f>VLOOKUP(I153,'SESI LIST'!$B:$E,3,FALSE)</f>
        <v>4</v>
      </c>
      <c r="G153" s="13" t="str">
        <f>VLOOKUP(B153,PRODI!$A$1:$C$14,3,FALSE)</f>
        <v>D-III Kebendaharaan Negara</v>
      </c>
      <c r="H153" s="13" t="str">
        <f>VLOOKUP(C153,SEMESTER!$A:$D,4,FALSE)</f>
        <v>Semester V</v>
      </c>
      <c r="I153" s="5" t="str">
        <f t="shared" si="9"/>
        <v>D-III KEBENDAHARAAN NEGARA SEMESTER V MANAJEMEN PROYEK</v>
      </c>
      <c r="J153" s="5" t="str">
        <f t="shared" si="10"/>
        <v>04</v>
      </c>
    </row>
    <row r="154" spans="1:10" s="15" customFormat="1" x14ac:dyDescent="0.25">
      <c r="A154" s="5">
        <v>44</v>
      </c>
      <c r="B154" s="13">
        <v>11</v>
      </c>
      <c r="C154" s="13">
        <v>22</v>
      </c>
      <c r="D154" s="13" t="s">
        <v>163</v>
      </c>
      <c r="E154" s="13" t="s">
        <v>52</v>
      </c>
      <c r="F154" s="13">
        <f>VLOOKUP(I154,'SESI LIST'!$B:$E,3,FALSE)</f>
        <v>6</v>
      </c>
      <c r="G154" s="13" t="str">
        <f>VLOOKUP(B154,PRODI!$A$1:$C$14,3,FALSE)</f>
        <v>D-III Kebendaharaan Negara</v>
      </c>
      <c r="H154" s="13" t="str">
        <f>VLOOKUP(C154,SEMESTER!$A:$D,4,FALSE)</f>
        <v>Semester V</v>
      </c>
      <c r="I154" s="5" t="str">
        <f t="shared" si="9"/>
        <v>D-III KEBENDAHARAAN NEGARA SEMESTER V AKUNTANSI PEMERINTAH PUSAT</v>
      </c>
      <c r="J154" s="5" t="str">
        <f t="shared" si="10"/>
        <v>06</v>
      </c>
    </row>
    <row r="155" spans="1:10" s="15" customFormat="1" x14ac:dyDescent="0.25">
      <c r="A155" s="5">
        <v>49</v>
      </c>
      <c r="B155" s="13">
        <v>11</v>
      </c>
      <c r="C155" s="13">
        <v>22</v>
      </c>
      <c r="D155" s="13" t="s">
        <v>155</v>
      </c>
      <c r="E155" s="13" t="s">
        <v>44</v>
      </c>
      <c r="F155" s="13">
        <f>VLOOKUP(I155,'SESI LIST'!$B:$E,3,FALSE)</f>
        <v>8</v>
      </c>
      <c r="G155" s="13" t="str">
        <f>VLOOKUP(B155,PRODI!$A$1:$C$14,3,FALSE)</f>
        <v>D-III Kebendaharaan Negara</v>
      </c>
      <c r="H155" s="13" t="str">
        <f>VLOOKUP(C155,SEMESTER!$A:$D,4,FALSE)</f>
        <v>Semester V</v>
      </c>
      <c r="I155" s="5" t="str">
        <f t="shared" si="9"/>
        <v>D-III KEBENDAHARAAN NEGARA SEMESTER V PENGELOLAAN KEUANGAN DAERAH</v>
      </c>
      <c r="J155" s="5" t="str">
        <f t="shared" si="10"/>
        <v>08</v>
      </c>
    </row>
    <row r="156" spans="1:10" s="5" customFormat="1" x14ac:dyDescent="0.25">
      <c r="A156" s="5">
        <v>50</v>
      </c>
      <c r="B156" s="13">
        <v>11</v>
      </c>
      <c r="C156" s="13">
        <v>22</v>
      </c>
      <c r="D156" s="13" t="s">
        <v>166</v>
      </c>
      <c r="E156" s="13" t="s">
        <v>55</v>
      </c>
      <c r="F156" s="13">
        <f>VLOOKUP(I156,'SESI LIST'!$B:$E,3,FALSE)</f>
        <v>10</v>
      </c>
      <c r="G156" s="13" t="str">
        <f>VLOOKUP(B156,PRODI!$A$1:$C$14,3,FALSE)</f>
        <v>D-III Kebendaharaan Negara</v>
      </c>
      <c r="H156" s="13" t="str">
        <f>VLOOKUP(C156,SEMESTER!$A:$D,4,FALSE)</f>
        <v>Semester V</v>
      </c>
      <c r="I156" s="5" t="str">
        <f t="shared" si="9"/>
        <v>D-III KEBENDAHARAAN NEGARA SEMESTER V PENGELOLAAN UTANG PEMERINTAH</v>
      </c>
      <c r="J156" s="5">
        <f t="shared" si="10"/>
        <v>10</v>
      </c>
    </row>
    <row r="157" spans="1:10" s="5" customFormat="1" x14ac:dyDescent="0.25">
      <c r="A157" s="5">
        <v>48</v>
      </c>
      <c r="B157" s="13">
        <v>11</v>
      </c>
      <c r="C157" s="13">
        <v>22</v>
      </c>
      <c r="D157" s="13" t="s">
        <v>165</v>
      </c>
      <c r="E157" s="13" t="s">
        <v>54</v>
      </c>
      <c r="F157" s="13">
        <f>VLOOKUP(I157,'SESI LIST'!$B:$E,3,FALSE)</f>
        <v>12</v>
      </c>
      <c r="G157" s="13" t="str">
        <f>VLOOKUP(B157,PRODI!$A$1:$C$14,3,FALSE)</f>
        <v>D-III Kebendaharaan Negara</v>
      </c>
      <c r="H157" s="13" t="str">
        <f>VLOOKUP(C157,SEMESTER!$A:$D,4,FALSE)</f>
        <v>Semester V</v>
      </c>
      <c r="I157" s="5" t="str">
        <f t="shared" si="9"/>
        <v>D-III KEBENDAHARAAN NEGARA SEMESTER V PENGELOLAAN KEUANGAN BLU</v>
      </c>
      <c r="J157" s="5">
        <f t="shared" si="10"/>
        <v>12</v>
      </c>
    </row>
    <row r="158" spans="1:10" s="7" customFormat="1" x14ac:dyDescent="0.25">
      <c r="A158" s="5">
        <v>47</v>
      </c>
      <c r="B158" s="13">
        <v>11</v>
      </c>
      <c r="C158" s="13">
        <v>22</v>
      </c>
      <c r="D158" s="13" t="s">
        <v>160</v>
      </c>
      <c r="E158" s="13" t="s">
        <v>49</v>
      </c>
      <c r="F158" s="13">
        <f>VLOOKUP(I158,'SESI LIST'!$B:$E,3,FALSE)</f>
        <v>14</v>
      </c>
      <c r="G158" s="13" t="str">
        <f>VLOOKUP(B158,PRODI!$A$1:$C$14,3,FALSE)</f>
        <v>D-III Kebendaharaan Negara</v>
      </c>
      <c r="H158" s="13" t="str">
        <f>VLOOKUP(C158,SEMESTER!$A:$D,4,FALSE)</f>
        <v>Semester V</v>
      </c>
      <c r="I158" s="5" t="str">
        <f t="shared" si="9"/>
        <v>D-III KEBENDAHARAAN NEGARA SEMESTER V PENGADAAN BARANG/JASA PEMERINTAH</v>
      </c>
      <c r="J158" s="5">
        <f t="shared" si="10"/>
        <v>14</v>
      </c>
    </row>
    <row r="159" spans="1:10" s="7" customFormat="1" x14ac:dyDescent="0.25">
      <c r="A159" s="5">
        <v>51</v>
      </c>
      <c r="B159" s="13">
        <v>11</v>
      </c>
      <c r="C159" s="13">
        <v>22</v>
      </c>
      <c r="D159" s="13" t="s">
        <v>167</v>
      </c>
      <c r="E159" s="13" t="s">
        <v>56</v>
      </c>
      <c r="F159" s="13">
        <f>VLOOKUP(I159,'SESI LIST'!$B:$E,3,FALSE)</f>
        <v>16</v>
      </c>
      <c r="G159" s="13" t="str">
        <f>VLOOKUP(B159,PRODI!$A$1:$C$14,3,FALSE)</f>
        <v>D-III Kebendaharaan Negara</v>
      </c>
      <c r="H159" s="13" t="str">
        <f>VLOOKUP(C159,SEMESTER!$A:$D,4,FALSE)</f>
        <v>Semester V</v>
      </c>
      <c r="I159" s="5" t="str">
        <f t="shared" si="9"/>
        <v>D-III KEBENDAHARAAN NEGARA SEMESTER V PRAKTIK APLIKASI KEUANGAN NEGARA</v>
      </c>
      <c r="J159" s="5">
        <f t="shared" si="10"/>
        <v>16</v>
      </c>
    </row>
    <row r="160" spans="1:10" s="7" customFormat="1" x14ac:dyDescent="0.25">
      <c r="A160" s="5">
        <v>31</v>
      </c>
      <c r="B160" s="13">
        <v>12</v>
      </c>
      <c r="C160" s="13">
        <v>23</v>
      </c>
      <c r="D160" s="13" t="s">
        <v>139</v>
      </c>
      <c r="E160" s="13" t="s">
        <v>27</v>
      </c>
      <c r="F160" s="13">
        <f>VLOOKUP(I160,'SESI LIST'!$B:$E,3,FALSE)</f>
        <v>2</v>
      </c>
      <c r="G160" s="13" t="str">
        <f>VLOOKUP(B160,PRODI!$A$1:$C$14,3,FALSE)</f>
        <v>D-III Kebendaharaan Negara Alih Program</v>
      </c>
      <c r="H160" s="13" t="str">
        <f>VLOOKUP(C160,SEMESTER!$A:$D,4,FALSE)</f>
        <v>Semester V</v>
      </c>
      <c r="I160" s="5" t="str">
        <f t="shared" si="9"/>
        <v>D-III KEBENDAHARAAN NEGARA ALIH PROGRAM SEMESTER V KEUANGAN PUBLIK</v>
      </c>
      <c r="J160" s="5" t="str">
        <f t="shared" si="10"/>
        <v>02</v>
      </c>
    </row>
    <row r="161" spans="1:10" s="7" customFormat="1" x14ac:dyDescent="0.25">
      <c r="A161" s="5">
        <v>33</v>
      </c>
      <c r="B161" s="13">
        <v>12</v>
      </c>
      <c r="C161" s="13">
        <v>23</v>
      </c>
      <c r="D161" s="13" t="s">
        <v>154</v>
      </c>
      <c r="E161" s="13" t="s">
        <v>43</v>
      </c>
      <c r="F161" s="13">
        <f>VLOOKUP(I161,'SESI LIST'!$B:$E,3,FALSE)</f>
        <v>4</v>
      </c>
      <c r="G161" s="13" t="str">
        <f>VLOOKUP(B161,PRODI!$A$1:$C$14,3,FALSE)</f>
        <v>D-III Kebendaharaan Negara Alih Program</v>
      </c>
      <c r="H161" s="13" t="str">
        <f>VLOOKUP(C161,SEMESTER!$A:$D,4,FALSE)</f>
        <v>Semester V</v>
      </c>
      <c r="I161" s="5" t="str">
        <f t="shared" ref="I161:I192" si="11">UPPER(G161)&amp;" "&amp;UPPER(H161)&amp;" "&amp;UPPER(E161)</f>
        <v>D-III KEBENDAHARAAN NEGARA ALIH PROGRAM SEMESTER V PENGELOLAAN KAS NEGARA</v>
      </c>
      <c r="J161" s="5" t="str">
        <f t="shared" si="10"/>
        <v>04</v>
      </c>
    </row>
    <row r="162" spans="1:10" s="7" customFormat="1" x14ac:dyDescent="0.25">
      <c r="A162" s="5">
        <v>30</v>
      </c>
      <c r="B162" s="13">
        <v>12</v>
      </c>
      <c r="C162" s="13">
        <v>23</v>
      </c>
      <c r="D162" s="13" t="s">
        <v>152</v>
      </c>
      <c r="E162" s="13" t="s">
        <v>41</v>
      </c>
      <c r="F162" s="13">
        <f>VLOOKUP(I162,'SESI LIST'!$B:$E,3,FALSE)</f>
        <v>6</v>
      </c>
      <c r="G162" s="13" t="str">
        <f>VLOOKUP(B162,PRODI!$A$1:$C$14,3,FALSE)</f>
        <v>D-III Kebendaharaan Negara Alih Program</v>
      </c>
      <c r="H162" s="13" t="str">
        <f>VLOOKUP(C162,SEMESTER!$A:$D,4,FALSE)</f>
        <v>Semester V</v>
      </c>
      <c r="I162" s="5" t="str">
        <f t="shared" si="11"/>
        <v>D-III KEBENDAHARAAN NEGARA ALIH PROGRAM SEMESTER V BANK DAN LEMBAGA KEUANGAN</v>
      </c>
      <c r="J162" s="5" t="str">
        <f t="shared" si="10"/>
        <v>06</v>
      </c>
    </row>
    <row r="163" spans="1:10" s="9" customFormat="1" x14ac:dyDescent="0.25">
      <c r="A163" s="5">
        <v>34</v>
      </c>
      <c r="B163" s="13">
        <v>12</v>
      </c>
      <c r="C163" s="13">
        <v>23</v>
      </c>
      <c r="D163" s="13" t="s">
        <v>155</v>
      </c>
      <c r="E163" s="13" t="s">
        <v>44</v>
      </c>
      <c r="F163" s="13">
        <f>VLOOKUP(I163,'SESI LIST'!$B:$E,3,FALSE)</f>
        <v>8</v>
      </c>
      <c r="G163" s="13" t="str">
        <f>VLOOKUP(B163,PRODI!$A$1:$C$14,3,FALSE)</f>
        <v>D-III Kebendaharaan Negara Alih Program</v>
      </c>
      <c r="H163" s="13" t="str">
        <f>VLOOKUP(C163,SEMESTER!$A:$D,4,FALSE)</f>
        <v>Semester V</v>
      </c>
      <c r="I163" s="5" t="str">
        <f t="shared" si="11"/>
        <v>D-III KEBENDAHARAAN NEGARA ALIH PROGRAM SEMESTER V PENGELOLAAN KEUANGAN DAERAH</v>
      </c>
      <c r="J163" s="5" t="str">
        <f t="shared" si="10"/>
        <v>08</v>
      </c>
    </row>
    <row r="164" spans="1:10" s="9" customFormat="1" x14ac:dyDescent="0.25">
      <c r="A164" s="5">
        <v>35</v>
      </c>
      <c r="B164" s="13">
        <v>12</v>
      </c>
      <c r="C164" s="13">
        <v>23</v>
      </c>
      <c r="D164" s="13" t="s">
        <v>156</v>
      </c>
      <c r="E164" s="13" t="s">
        <v>45</v>
      </c>
      <c r="F164" s="13">
        <f>VLOOKUP(I164,'SESI LIST'!$B:$E,3,FALSE)</f>
        <v>10</v>
      </c>
      <c r="G164" s="13" t="str">
        <f>VLOOKUP(B164,PRODI!$A$1:$C$14,3,FALSE)</f>
        <v>D-III Kebendaharaan Negara Alih Program</v>
      </c>
      <c r="H164" s="13" t="str">
        <f>VLOOKUP(C164,SEMESTER!$A:$D,4,FALSE)</f>
        <v>Semester V</v>
      </c>
      <c r="I164" s="5" t="str">
        <f t="shared" si="11"/>
        <v>D-III KEBENDAHARAAN NEGARA ALIH PROGRAM SEMESTER V TRANSFER KE DAERAH DAN DANA DESA</v>
      </c>
      <c r="J164" s="5">
        <f t="shared" si="10"/>
        <v>10</v>
      </c>
    </row>
    <row r="165" spans="1:10" s="9" customFormat="1" x14ac:dyDescent="0.25">
      <c r="A165" s="5">
        <v>32</v>
      </c>
      <c r="B165" s="13">
        <v>12</v>
      </c>
      <c r="C165" s="13">
        <v>23</v>
      </c>
      <c r="D165" s="13" t="s">
        <v>153</v>
      </c>
      <c r="E165" s="13" t="s">
        <v>42</v>
      </c>
      <c r="F165" s="13">
        <f>VLOOKUP(I165,'SESI LIST'!$B:$E,3,FALSE)</f>
        <v>12</v>
      </c>
      <c r="G165" s="13" t="str">
        <f>VLOOKUP(B165,PRODI!$A$1:$C$14,3,FALSE)</f>
        <v>D-III Kebendaharaan Negara Alih Program</v>
      </c>
      <c r="H165" s="13" t="str">
        <f>VLOOKUP(C165,SEMESTER!$A:$D,4,FALSE)</f>
        <v>Semester V</v>
      </c>
      <c r="I165" s="5" t="str">
        <f t="shared" si="11"/>
        <v>D-III KEBENDAHARAAN NEGARA ALIH PROGRAM SEMESTER V PENGELOLAAN BARANG MILIK NEGARA</v>
      </c>
      <c r="J165" s="5">
        <f t="shared" si="10"/>
        <v>12</v>
      </c>
    </row>
    <row r="166" spans="1:10" s="9" customFormat="1" x14ac:dyDescent="0.25">
      <c r="A166" s="5">
        <v>79</v>
      </c>
      <c r="B166" s="5">
        <v>13</v>
      </c>
      <c r="C166" s="5">
        <v>24</v>
      </c>
      <c r="D166" s="5" t="s">
        <v>189</v>
      </c>
      <c r="E166" s="5" t="s">
        <v>77</v>
      </c>
      <c r="F166" s="5">
        <f>VLOOKUP(I166,'SESI LIST'!$B:$E,3,FALSE)</f>
        <v>2</v>
      </c>
      <c r="G166" s="5" t="str">
        <f>VLOOKUP(B166,PRODI!$A$1:$C$14,3,FALSE)</f>
        <v>D-III Manajemen Aset</v>
      </c>
      <c r="H166" s="5" t="str">
        <f>VLOOKUP(C166,SEMESTER!$A:$D,4,FALSE)</f>
        <v>Semester III</v>
      </c>
      <c r="I166" s="5" t="str">
        <f t="shared" si="11"/>
        <v>D-III MANAJEMEN ASET SEMESTER III MANAJEMEN KEUANGAN</v>
      </c>
      <c r="J166" s="5" t="str">
        <f t="shared" si="10"/>
        <v>02</v>
      </c>
    </row>
    <row r="167" spans="1:10" s="9" customFormat="1" x14ac:dyDescent="0.25">
      <c r="A167" s="5">
        <v>82</v>
      </c>
      <c r="B167" s="5">
        <v>13</v>
      </c>
      <c r="C167" s="5">
        <v>24</v>
      </c>
      <c r="D167" s="5" t="s">
        <v>80</v>
      </c>
      <c r="E167" s="5" t="s">
        <v>80</v>
      </c>
      <c r="F167" s="5">
        <f>VLOOKUP(I167,'SESI LIST'!$B:$E,3,FALSE)</f>
        <v>4</v>
      </c>
      <c r="G167" s="5" t="str">
        <f>VLOOKUP(B167,PRODI!$A$1:$C$14,3,FALSE)</f>
        <v>D-III Manajemen Aset</v>
      </c>
      <c r="H167" s="5" t="str">
        <f>VLOOKUP(C167,SEMESTER!$A:$D,4,FALSE)</f>
        <v>Semester III</v>
      </c>
      <c r="I167" s="5" t="str">
        <f t="shared" si="11"/>
        <v>D-III MANAJEMEN ASET SEMESTER III STATISTIKA</v>
      </c>
      <c r="J167" s="5" t="str">
        <f t="shared" si="10"/>
        <v>04</v>
      </c>
    </row>
    <row r="168" spans="1:10" s="9" customFormat="1" x14ac:dyDescent="0.25">
      <c r="A168" s="5">
        <v>76</v>
      </c>
      <c r="B168" s="5">
        <v>13</v>
      </c>
      <c r="C168" s="5">
        <v>24</v>
      </c>
      <c r="D168" s="5" t="s">
        <v>186</v>
      </c>
      <c r="E168" s="5" t="s">
        <v>74</v>
      </c>
      <c r="F168" s="5">
        <f>VLOOKUP(I168,'SESI LIST'!$B:$E,3,FALSE)</f>
        <v>6</v>
      </c>
      <c r="G168" s="5" t="str">
        <f>VLOOKUP(B168,PRODI!$A$1:$C$14,3,FALSE)</f>
        <v>D-III Manajemen Aset</v>
      </c>
      <c r="H168" s="5" t="str">
        <f>VLOOKUP(C168,SEMESTER!$A:$D,4,FALSE)</f>
        <v>Semester III</v>
      </c>
      <c r="I168" s="5" t="str">
        <f t="shared" si="11"/>
        <v>D-III MANAJEMEN ASET SEMESTER III AKUNTANSI KEUANGAN MENENGAH (KHUSUS MANAJEMEN ASET)</v>
      </c>
      <c r="J168" s="5" t="str">
        <f t="shared" si="10"/>
        <v>06</v>
      </c>
    </row>
    <row r="169" spans="1:10" s="9" customFormat="1" x14ac:dyDescent="0.25">
      <c r="A169" s="5">
        <v>77</v>
      </c>
      <c r="B169" s="5">
        <v>13</v>
      </c>
      <c r="C169" s="5">
        <v>24</v>
      </c>
      <c r="D169" s="5" t="s">
        <v>187</v>
      </c>
      <c r="E169" s="5" t="s">
        <v>75</v>
      </c>
      <c r="F169" s="5">
        <f>VLOOKUP(I169,'SESI LIST'!$B:$E,3,FALSE)</f>
        <v>8</v>
      </c>
      <c r="G169" s="5" t="str">
        <f>VLOOKUP(B169,PRODI!$A$1:$C$14,3,FALSE)</f>
        <v>D-III Manajemen Aset</v>
      </c>
      <c r="H169" s="5" t="str">
        <f>VLOOKUP(C169,SEMESTER!$A:$D,4,FALSE)</f>
        <v>Semester III</v>
      </c>
      <c r="I169" s="5" t="str">
        <f t="shared" si="11"/>
        <v>D-III MANAJEMEN ASET SEMESTER III HUKUM PERTANAHAN</v>
      </c>
      <c r="J169" s="5" t="str">
        <f t="shared" si="10"/>
        <v>08</v>
      </c>
    </row>
    <row r="170" spans="1:10" s="13" customFormat="1" x14ac:dyDescent="0.25">
      <c r="A170" s="5">
        <v>78</v>
      </c>
      <c r="B170" s="5">
        <v>13</v>
      </c>
      <c r="C170" s="5">
        <v>24</v>
      </c>
      <c r="D170" s="5" t="s">
        <v>188</v>
      </c>
      <c r="E170" s="5" t="s">
        <v>76</v>
      </c>
      <c r="F170" s="5">
        <f>VLOOKUP(I170,'SESI LIST'!$B:$E,3,FALSE)</f>
        <v>10</v>
      </c>
      <c r="G170" s="5" t="str">
        <f>VLOOKUP(B170,PRODI!$A$1:$C$14,3,FALSE)</f>
        <v>D-III Manajemen Aset</v>
      </c>
      <c r="H170" s="5" t="str">
        <f>VLOOKUP(C170,SEMESTER!$A:$D,4,FALSE)</f>
        <v>Semester III</v>
      </c>
      <c r="I170" s="5" t="str">
        <f t="shared" si="11"/>
        <v>D-III MANAJEMEN ASET SEMESTER III HUKUM PERUSAHAAN</v>
      </c>
      <c r="J170" s="5">
        <f t="shared" si="10"/>
        <v>10</v>
      </c>
    </row>
    <row r="171" spans="1:10" s="13" customFormat="1" x14ac:dyDescent="0.25">
      <c r="A171" s="5">
        <v>80</v>
      </c>
      <c r="B171" s="5">
        <v>13</v>
      </c>
      <c r="C171" s="5">
        <v>24</v>
      </c>
      <c r="D171" s="5" t="s">
        <v>190</v>
      </c>
      <c r="E171" s="5" t="s">
        <v>78</v>
      </c>
      <c r="F171" s="5">
        <f>VLOOKUP(I171,'SESI LIST'!$B:$E,3,FALSE)</f>
        <v>12</v>
      </c>
      <c r="G171" s="5" t="str">
        <f>VLOOKUP(B171,PRODI!$A$1:$C$14,3,FALSE)</f>
        <v>D-III Manajemen Aset</v>
      </c>
      <c r="H171" s="5" t="str">
        <f>VLOOKUP(C171,SEMESTER!$A:$D,4,FALSE)</f>
        <v>Semester III</v>
      </c>
      <c r="I171" s="5" t="str">
        <f t="shared" si="11"/>
        <v>D-III MANAJEMEN ASET SEMESTER III PENILAIAN ASET DAN PROPERTI I</v>
      </c>
      <c r="J171" s="5">
        <f t="shared" si="10"/>
        <v>12</v>
      </c>
    </row>
    <row r="172" spans="1:10" s="13" customFormat="1" x14ac:dyDescent="0.25">
      <c r="A172" s="5">
        <v>81</v>
      </c>
      <c r="B172" s="5">
        <v>13</v>
      </c>
      <c r="C172" s="5">
        <v>24</v>
      </c>
      <c r="D172" s="5" t="s">
        <v>191</v>
      </c>
      <c r="E172" s="5" t="s">
        <v>79</v>
      </c>
      <c r="F172" s="5">
        <f>VLOOKUP(I172,'SESI LIST'!$B:$E,3,FALSE)</f>
        <v>14</v>
      </c>
      <c r="G172" s="5" t="str">
        <f>VLOOKUP(B172,PRODI!$A$1:$C$14,3,FALSE)</f>
        <v>D-III Manajemen Aset</v>
      </c>
      <c r="H172" s="5" t="str">
        <f>VLOOKUP(C172,SEMESTER!$A:$D,4,FALSE)</f>
        <v>Semester III</v>
      </c>
      <c r="I172" s="5" t="str">
        <f t="shared" si="11"/>
        <v>D-III MANAJEMEN ASET SEMESTER III PERPAJAKAN BENDAHARA PEMERINTAH</v>
      </c>
      <c r="J172" s="5">
        <f t="shared" si="10"/>
        <v>14</v>
      </c>
    </row>
    <row r="173" spans="1:10" s="13" customFormat="1" x14ac:dyDescent="0.25">
      <c r="A173" s="5">
        <v>85</v>
      </c>
      <c r="B173" s="9">
        <v>13</v>
      </c>
      <c r="C173" s="9">
        <v>25</v>
      </c>
      <c r="D173" s="9" t="s">
        <v>139</v>
      </c>
      <c r="E173" s="9" t="s">
        <v>27</v>
      </c>
      <c r="F173" s="9">
        <f>VLOOKUP(I173,'SESI LIST'!$B:$E,3,FALSE)</f>
        <v>2</v>
      </c>
      <c r="G173" s="9" t="str">
        <f>VLOOKUP(B173,PRODI!$A$1:$C$14,3,FALSE)</f>
        <v>D-III Manajemen Aset</v>
      </c>
      <c r="H173" s="9" t="str">
        <f>VLOOKUP(C173,SEMESTER!$A:$D,4,FALSE)</f>
        <v>Semester V</v>
      </c>
      <c r="I173" s="5" t="str">
        <f t="shared" si="11"/>
        <v>D-III MANAJEMEN ASET SEMESTER V KEUANGAN PUBLIK</v>
      </c>
      <c r="J173" s="5" t="str">
        <f t="shared" si="10"/>
        <v>02</v>
      </c>
    </row>
    <row r="174" spans="1:10" s="13" customFormat="1" x14ac:dyDescent="0.25">
      <c r="A174" s="5">
        <v>88</v>
      </c>
      <c r="B174" s="9">
        <v>13</v>
      </c>
      <c r="C174" s="9">
        <v>25</v>
      </c>
      <c r="D174" s="9" t="s">
        <v>195</v>
      </c>
      <c r="E174" s="9" t="s">
        <v>85</v>
      </c>
      <c r="F174" s="9">
        <f>VLOOKUP(I174,'SESI LIST'!$B:$E,3,FALSE)</f>
        <v>4</v>
      </c>
      <c r="G174" s="9" t="str">
        <f>VLOOKUP(B174,PRODI!$A$1:$C$14,3,FALSE)</f>
        <v>D-III Manajemen Aset</v>
      </c>
      <c r="H174" s="9" t="str">
        <f>VLOOKUP(C174,SEMESTER!$A:$D,4,FALSE)</f>
        <v>Semester V</v>
      </c>
      <c r="I174" s="5" t="str">
        <f t="shared" si="11"/>
        <v>D-III MANAJEMEN ASET SEMESTER V PENILAIAN USAHA I</v>
      </c>
      <c r="J174" s="5" t="str">
        <f t="shared" si="10"/>
        <v>04</v>
      </c>
    </row>
    <row r="175" spans="1:10" s="13" customFormat="1" x14ac:dyDescent="0.25">
      <c r="A175" s="5">
        <v>87</v>
      </c>
      <c r="B175" s="9">
        <v>13</v>
      </c>
      <c r="C175" s="9">
        <v>25</v>
      </c>
      <c r="D175" s="9" t="s">
        <v>194</v>
      </c>
      <c r="E175" s="9" t="s">
        <v>84</v>
      </c>
      <c r="F175" s="9">
        <f>VLOOKUP(I175,'SESI LIST'!$B:$E,3,FALSE)</f>
        <v>6</v>
      </c>
      <c r="G175" s="9" t="str">
        <f>VLOOKUP(B175,PRODI!$A$1:$C$14,3,FALSE)</f>
        <v>D-III Manajemen Aset</v>
      </c>
      <c r="H175" s="9" t="str">
        <f>VLOOKUP(C175,SEMESTER!$A:$D,4,FALSE)</f>
        <v>Semester V</v>
      </c>
      <c r="I175" s="5" t="str">
        <f t="shared" si="11"/>
        <v>D-III MANAJEMEN ASET SEMESTER V PENILAIAN ASET DAN PROPERTI III</v>
      </c>
      <c r="J175" s="5" t="str">
        <f t="shared" si="10"/>
        <v>06</v>
      </c>
    </row>
    <row r="176" spans="1:10" s="13" customFormat="1" x14ac:dyDescent="0.25">
      <c r="A176" s="5">
        <v>84</v>
      </c>
      <c r="B176" s="9">
        <v>13</v>
      </c>
      <c r="C176" s="9">
        <v>25</v>
      </c>
      <c r="D176" s="9" t="s">
        <v>193</v>
      </c>
      <c r="E176" s="9" t="s">
        <v>82</v>
      </c>
      <c r="F176" s="9">
        <f>VLOOKUP(I176,'SESI LIST'!$B:$E,3,FALSE)</f>
        <v>8</v>
      </c>
      <c r="G176" s="9" t="str">
        <f>VLOOKUP(B176,PRODI!$A$1:$C$14,3,FALSE)</f>
        <v>D-III Manajemen Aset</v>
      </c>
      <c r="H176" s="9" t="str">
        <f>VLOOKUP(C176,SEMESTER!$A:$D,4,FALSE)</f>
        <v>Semester V</v>
      </c>
      <c r="I176" s="5" t="str">
        <f t="shared" si="11"/>
        <v>D-III MANAJEMEN ASET SEMESTER V APLIKASI SIM KEKAYAAN NEGARA II</v>
      </c>
      <c r="J176" s="5" t="str">
        <f t="shared" si="10"/>
        <v>08</v>
      </c>
    </row>
    <row r="177" spans="1:10" x14ac:dyDescent="0.25">
      <c r="A177" s="5">
        <v>83</v>
      </c>
      <c r="B177" s="9">
        <v>13</v>
      </c>
      <c r="C177" s="9">
        <v>25</v>
      </c>
      <c r="D177" s="9" t="s">
        <v>192</v>
      </c>
      <c r="E177" s="9" t="s">
        <v>81</v>
      </c>
      <c r="F177" s="9">
        <f>VLOOKUP(I177,'SESI LIST'!$B:$E,3,FALSE)</f>
        <v>10</v>
      </c>
      <c r="G177" s="9" t="str">
        <f>VLOOKUP(B177,PRODI!$A$1:$C$14,3,FALSE)</f>
        <v>D-III Manajemen Aset</v>
      </c>
      <c r="H177" s="9" t="str">
        <f>VLOOKUP(C177,SEMESTER!$A:$D,4,FALSE)</f>
        <v>Semester V</v>
      </c>
      <c r="I177" s="5" t="str">
        <f t="shared" si="11"/>
        <v>D-III MANAJEMEN ASET SEMESTER V APLIKASI LAPORAN BMN</v>
      </c>
      <c r="J177" s="5">
        <f t="shared" si="10"/>
        <v>10</v>
      </c>
    </row>
    <row r="178" spans="1:10" x14ac:dyDescent="0.25">
      <c r="A178" s="5">
        <v>86</v>
      </c>
      <c r="B178" s="9">
        <v>13</v>
      </c>
      <c r="C178" s="9">
        <v>25</v>
      </c>
      <c r="D178" s="9" t="s">
        <v>160</v>
      </c>
      <c r="E178" s="9" t="s">
        <v>83</v>
      </c>
      <c r="F178" s="9">
        <f>VLOOKUP(I178,'SESI LIST'!$B:$E,3,FALSE)</f>
        <v>12</v>
      </c>
      <c r="G178" s="9" t="str">
        <f>VLOOKUP(B178,PRODI!$A$1:$C$14,3,FALSE)</f>
        <v>D-III Manajemen Aset</v>
      </c>
      <c r="H178" s="9" t="str">
        <f>VLOOKUP(C178,SEMESTER!$A:$D,4,FALSE)</f>
        <v>Semester V</v>
      </c>
      <c r="I178" s="5" t="str">
        <f t="shared" si="11"/>
        <v>D-III MANAJEMEN ASET SEMESTER V PENGADAAN BARANG DAN JASA</v>
      </c>
      <c r="J178" s="5">
        <f t="shared" si="10"/>
        <v>12</v>
      </c>
    </row>
    <row r="179" spans="1:10" x14ac:dyDescent="0.25">
      <c r="A179" s="2" t="s">
        <v>0</v>
      </c>
      <c r="B179" s="2" t="s">
        <v>16</v>
      </c>
      <c r="C179" s="2" t="s">
        <v>18</v>
      </c>
      <c r="D179" s="2" t="s">
        <v>1</v>
      </c>
      <c r="E179" s="2" t="s">
        <v>2</v>
      </c>
      <c r="F179" s="2" t="s">
        <v>268</v>
      </c>
      <c r="J179" s="2" t="s">
        <v>431</v>
      </c>
    </row>
  </sheetData>
  <sortState ref="A1:J183">
    <sortCondition ref="B1:B183"/>
    <sortCondition ref="C1:C183"/>
    <sortCondition ref="F1:F18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8"/>
  <sheetViews>
    <sheetView workbookViewId="0">
      <selection activeCell="D152" sqref="D152"/>
    </sheetView>
  </sheetViews>
  <sheetFormatPr defaultRowHeight="15" x14ac:dyDescent="0.25"/>
  <cols>
    <col min="1" max="1" width="3.85546875" bestFit="1" customWidth="1"/>
    <col min="2" max="2" width="114.85546875" bestFit="1" customWidth="1"/>
    <col min="3" max="3" width="53.28515625" bestFit="1" customWidth="1"/>
    <col min="4" max="4" width="9.28515625" customWidth="1"/>
    <col min="5" max="7" width="32.7109375" customWidth="1"/>
  </cols>
  <sheetData>
    <row r="2" spans="1:5" x14ac:dyDescent="0.25">
      <c r="A2" t="s">
        <v>250</v>
      </c>
    </row>
    <row r="4" spans="1:5" x14ac:dyDescent="0.25">
      <c r="A4">
        <v>1</v>
      </c>
      <c r="B4" t="str">
        <f>C4&amp;" "&amp;E4</f>
        <v>D-IV AKUNTANSI (REGULER) SEMESTER VII AKUNTANSI KEUANGAN KONTEMPORER</v>
      </c>
      <c r="C4" t="s">
        <v>267</v>
      </c>
      <c r="D4">
        <v>1</v>
      </c>
      <c r="E4" t="s">
        <v>253</v>
      </c>
    </row>
    <row r="5" spans="1:5" x14ac:dyDescent="0.25">
      <c r="A5">
        <v>2</v>
      </c>
      <c r="B5" t="str">
        <f>C5&amp;" "&amp;E5</f>
        <v>D-IV AKUNTANSI ALIH PROGRAM (NON AKT) SEMESTER IX AKUNTANSI KEUANGAN KONTEMPORER</v>
      </c>
      <c r="C5" t="s">
        <v>252</v>
      </c>
      <c r="D5">
        <v>1</v>
      </c>
      <c r="E5" t="s">
        <v>253</v>
      </c>
    </row>
    <row r="6" spans="1:5" x14ac:dyDescent="0.25">
      <c r="A6">
        <v>3</v>
      </c>
      <c r="B6" t="str">
        <f t="shared" ref="B6:B68" si="0">C6&amp;" "&amp;E6</f>
        <v>D-IV AKUNTANSI ALIH PROGRAM (NON AKT) SEMESTER VII MANAJEMEN KEUANGAN</v>
      </c>
      <c r="C6" t="s">
        <v>251</v>
      </c>
      <c r="D6">
        <v>2</v>
      </c>
      <c r="E6" t="s">
        <v>254</v>
      </c>
    </row>
    <row r="7" spans="1:5" x14ac:dyDescent="0.25">
      <c r="A7">
        <v>4</v>
      </c>
      <c r="B7" t="str">
        <f t="shared" si="0"/>
        <v>D-IV AKUNTANSI (REGULER) SEMESTER VII TEORI AKUNTANSI</v>
      </c>
      <c r="C7" t="s">
        <v>267</v>
      </c>
      <c r="D7">
        <v>3</v>
      </c>
      <c r="E7" t="s">
        <v>255</v>
      </c>
    </row>
    <row r="8" spans="1:5" x14ac:dyDescent="0.25">
      <c r="A8">
        <v>5</v>
      </c>
      <c r="B8" t="str">
        <f t="shared" si="0"/>
        <v>D-IV AKUNTANSI ALIH PROGRAM (NON AKT) SEMESTER VII AKUNTANSI KEUANGAN MENENGAH I</v>
      </c>
      <c r="C8" t="s">
        <v>251</v>
      </c>
      <c r="D8">
        <v>3</v>
      </c>
      <c r="E8" t="s">
        <v>256</v>
      </c>
    </row>
    <row r="9" spans="1:5" x14ac:dyDescent="0.25">
      <c r="A9">
        <v>6</v>
      </c>
      <c r="B9" t="str">
        <f t="shared" si="0"/>
        <v>D-IV AKUNTANSI ALIH PROGRAM (NON AKT) SEMESTER IX TEORI AKUNTANSI</v>
      </c>
      <c r="C9" t="s">
        <v>252</v>
      </c>
      <c r="D9">
        <v>3</v>
      </c>
      <c r="E9" t="s">
        <v>255</v>
      </c>
    </row>
    <row r="10" spans="1:5" x14ac:dyDescent="0.25">
      <c r="A10">
        <v>7</v>
      </c>
      <c r="B10" t="str">
        <f t="shared" si="0"/>
        <v>D-IV AKUNTANSI (REGULER) SEMESTER VII SISTEM PENGENDALIAN MANAJEMEN</v>
      </c>
      <c r="C10" t="s">
        <v>267</v>
      </c>
      <c r="D10">
        <v>5</v>
      </c>
      <c r="E10" t="s">
        <v>257</v>
      </c>
    </row>
    <row r="11" spans="1:5" x14ac:dyDescent="0.25">
      <c r="A11">
        <v>8</v>
      </c>
      <c r="B11" t="str">
        <f t="shared" si="0"/>
        <v>D-IV AKUNTANSI ALIH PROGRAM (NON AKT) SEMESTER VII AKUNTANSI MANAJEMEN</v>
      </c>
      <c r="C11" t="s">
        <v>251</v>
      </c>
      <c r="D11">
        <v>5</v>
      </c>
      <c r="E11" t="s">
        <v>258</v>
      </c>
    </row>
    <row r="12" spans="1:5" x14ac:dyDescent="0.25">
      <c r="A12">
        <v>9</v>
      </c>
      <c r="B12" t="str">
        <f t="shared" si="0"/>
        <v>D-IV AKUNTANSI ALIH PROGRAM (NON AKT) SEMESTER IX SISTEM PENGENDALIAN MANAJEMEN</v>
      </c>
      <c r="C12" t="s">
        <v>252</v>
      </c>
      <c r="D12">
        <v>5</v>
      </c>
      <c r="E12" t="s">
        <v>257</v>
      </c>
    </row>
    <row r="13" spans="1:5" x14ac:dyDescent="0.25">
      <c r="A13">
        <v>10</v>
      </c>
      <c r="B13" t="str">
        <f t="shared" si="0"/>
        <v>D-IV AKUNTANSI (REGULER) SEMESTER VII AUDIT SEKTOR PUBLIK</v>
      </c>
      <c r="C13" t="s">
        <v>267</v>
      </c>
      <c r="D13">
        <v>7</v>
      </c>
      <c r="E13" t="s">
        <v>259</v>
      </c>
    </row>
    <row r="14" spans="1:5" x14ac:dyDescent="0.25">
      <c r="A14">
        <v>11</v>
      </c>
      <c r="B14" t="str">
        <f t="shared" si="0"/>
        <v>D-IV AKUNTANSI ALIH PROGRAM (NON AKT) SEMESTER VII PERPAJAKAN KONTEMPORER</v>
      </c>
      <c r="C14" t="s">
        <v>251</v>
      </c>
      <c r="D14">
        <v>7</v>
      </c>
      <c r="E14" t="s">
        <v>260</v>
      </c>
    </row>
    <row r="15" spans="1:5" x14ac:dyDescent="0.25">
      <c r="A15">
        <v>12</v>
      </c>
      <c r="B15" t="str">
        <f t="shared" si="0"/>
        <v>D-IV AKUNTANSI ALIH PROGRAM (NON AKT) SEMESTER IX AUDIT SEKTOR PUBLIK</v>
      </c>
      <c r="C15" t="s">
        <v>252</v>
      </c>
      <c r="D15">
        <v>7</v>
      </c>
      <c r="E15" t="s">
        <v>259</v>
      </c>
    </row>
    <row r="16" spans="1:5" x14ac:dyDescent="0.25">
      <c r="A16">
        <v>13</v>
      </c>
      <c r="B16" t="str">
        <f t="shared" si="0"/>
        <v>D-IV AKUNTANSI (REGULER) SEMESTER VII AUDIT SISTEM INFORMASI</v>
      </c>
      <c r="C16" t="s">
        <v>267</v>
      </c>
      <c r="D16">
        <v>9</v>
      </c>
      <c r="E16" t="s">
        <v>261</v>
      </c>
    </row>
    <row r="17" spans="1:5" x14ac:dyDescent="0.25">
      <c r="A17">
        <v>14</v>
      </c>
      <c r="B17" t="str">
        <f t="shared" si="0"/>
        <v>D-IV AKUNTANSI ALIH PROGRAM (NON AKT) SEMESTER IX AUDIT SISTEM INFORMASI</v>
      </c>
      <c r="C17" t="s">
        <v>252</v>
      </c>
      <c r="D17">
        <v>9</v>
      </c>
      <c r="E17" t="s">
        <v>261</v>
      </c>
    </row>
    <row r="18" spans="1:5" x14ac:dyDescent="0.25">
      <c r="A18">
        <v>15</v>
      </c>
      <c r="B18" t="str">
        <f t="shared" si="0"/>
        <v>D-IV AKUNTANSI (REGULER) SEMESTER VII KEPEMIMPINAN</v>
      </c>
      <c r="C18" t="s">
        <v>267</v>
      </c>
      <c r="D18">
        <v>11</v>
      </c>
      <c r="E18" t="s">
        <v>262</v>
      </c>
    </row>
    <row r="19" spans="1:5" x14ac:dyDescent="0.25">
      <c r="A19">
        <v>16</v>
      </c>
      <c r="B19" t="str">
        <f t="shared" si="0"/>
        <v>D-IV AKUNTANSI ALIH PROGRAM (NON AKT) SEMESTER VII KEPEMIMPINAN</v>
      </c>
      <c r="C19" t="s">
        <v>251</v>
      </c>
      <c r="D19">
        <v>11</v>
      </c>
      <c r="E19" t="s">
        <v>262</v>
      </c>
    </row>
    <row r="20" spans="1:5" x14ac:dyDescent="0.25">
      <c r="A20">
        <v>17</v>
      </c>
      <c r="B20" t="str">
        <f t="shared" si="0"/>
        <v>D-IV AKUNTANSI ALIH PROGRAM (NON AKT) SEMESTER IX SISTEM INFORMASI AKUNTANSI PEMERINTAH</v>
      </c>
      <c r="C20" t="s">
        <v>252</v>
      </c>
      <c r="D20">
        <v>11</v>
      </c>
      <c r="E20" t="s">
        <v>263</v>
      </c>
    </row>
    <row r="21" spans="1:5" x14ac:dyDescent="0.25">
      <c r="A21">
        <v>18</v>
      </c>
      <c r="B21" t="str">
        <f t="shared" si="0"/>
        <v>D-IV AKUNTANSI (REGULER) SEMESTER VII MANAJEMEN STRATEJIK</v>
      </c>
      <c r="C21" t="s">
        <v>267</v>
      </c>
      <c r="D21">
        <v>13</v>
      </c>
      <c r="E21" t="s">
        <v>264</v>
      </c>
    </row>
    <row r="22" spans="1:5" x14ac:dyDescent="0.25">
      <c r="A22">
        <v>19</v>
      </c>
      <c r="B22" t="str">
        <f t="shared" si="0"/>
        <v>D-IV AKUNTANSI ALIH PROGRAM (NON AKT) SEMESTER VII MANAJEMEN STRATEJIK</v>
      </c>
      <c r="C22" t="s">
        <v>251</v>
      </c>
      <c r="D22">
        <v>13</v>
      </c>
      <c r="E22" t="s">
        <v>264</v>
      </c>
    </row>
    <row r="23" spans="1:5" x14ac:dyDescent="0.25">
      <c r="A23">
        <v>20</v>
      </c>
      <c r="B23" t="str">
        <f t="shared" si="0"/>
        <v>D-IV AKUNTANSI ALIH PROGRAM (NON AKT) SEMESTER IX AUDIT FORENSIK DAN INVESTIGASI</v>
      </c>
      <c r="C23" t="s">
        <v>252</v>
      </c>
      <c r="D23">
        <v>13</v>
      </c>
      <c r="E23" t="s">
        <v>265</v>
      </c>
    </row>
    <row r="24" spans="1:5" x14ac:dyDescent="0.25">
      <c r="A24">
        <v>21</v>
      </c>
      <c r="B24" t="str">
        <f t="shared" si="0"/>
        <v>D-IV AKUNTANSI ALIH PROGRAM (NON AKT) SEMESTER VII SISTEM INFORMASI AKUNTANSI</v>
      </c>
      <c r="C24" t="s">
        <v>251</v>
      </c>
      <c r="D24">
        <v>15</v>
      </c>
      <c r="E24" t="s">
        <v>266</v>
      </c>
    </row>
    <row r="25" spans="1:5" x14ac:dyDescent="0.25">
      <c r="A25">
        <v>22</v>
      </c>
      <c r="B25" t="str">
        <f t="shared" si="0"/>
        <v>D-III PAJAK SEMESTER I PENGANTAR PENGELOLAAN KEUANGAN NEGARA I</v>
      </c>
      <c r="C25" t="s">
        <v>269</v>
      </c>
      <c r="D25">
        <v>2</v>
      </c>
      <c r="E25" t="s">
        <v>274</v>
      </c>
    </row>
    <row r="26" spans="1:5" ht="15" customHeight="1" x14ac:dyDescent="0.25">
      <c r="A26">
        <v>23</v>
      </c>
      <c r="B26" t="str">
        <f t="shared" si="0"/>
        <v>D-III PAJAK SEMESTER III KEUANGAN PUBLIK</v>
      </c>
      <c r="C26" t="s">
        <v>270</v>
      </c>
      <c r="D26">
        <v>2</v>
      </c>
      <c r="E26" t="s">
        <v>275</v>
      </c>
    </row>
    <row r="27" spans="1:5" x14ac:dyDescent="0.25">
      <c r="A27">
        <v>24</v>
      </c>
      <c r="B27" t="str">
        <f t="shared" si="0"/>
        <v>D-III PAJAK SEMESTER V BAHASA INDONESIA</v>
      </c>
      <c r="C27" t="s">
        <v>271</v>
      </c>
      <c r="D27">
        <v>2</v>
      </c>
      <c r="E27" t="s">
        <v>276</v>
      </c>
    </row>
    <row r="28" spans="1:5" ht="15" customHeight="1" x14ac:dyDescent="0.25">
      <c r="A28">
        <v>25</v>
      </c>
      <c r="B28" t="str">
        <f t="shared" si="0"/>
        <v>D-III PAJAK ALIH PROGRAM SEMESTER III KEUANGAN PUBLIK</v>
      </c>
      <c r="C28" t="s">
        <v>272</v>
      </c>
      <c r="D28">
        <v>2</v>
      </c>
      <c r="E28" t="s">
        <v>275</v>
      </c>
    </row>
    <row r="29" spans="1:5" x14ac:dyDescent="0.25">
      <c r="A29">
        <v>26</v>
      </c>
      <c r="B29" t="str">
        <f t="shared" si="0"/>
        <v>D-III PAJAK SEMESTER I BAHASA INGGRIS</v>
      </c>
      <c r="C29" t="s">
        <v>269</v>
      </c>
      <c r="D29">
        <v>4</v>
      </c>
      <c r="E29" t="s">
        <v>277</v>
      </c>
    </row>
    <row r="30" spans="1:5" x14ac:dyDescent="0.25">
      <c r="A30">
        <v>27</v>
      </c>
      <c r="B30" t="str">
        <f t="shared" si="0"/>
        <v>D-III PAJAK SEMESTER III AKUNTANSI KEUANGAN MENENGAH I</v>
      </c>
      <c r="C30" s="1" t="s">
        <v>270</v>
      </c>
      <c r="D30">
        <v>4</v>
      </c>
      <c r="E30" t="s">
        <v>256</v>
      </c>
    </row>
    <row r="31" spans="1:5" x14ac:dyDescent="0.25">
      <c r="A31">
        <v>28</v>
      </c>
      <c r="B31" t="str">
        <f t="shared" si="0"/>
        <v>D-III PAJAK SEMESTER V AKUNTANSI KEUANGAN LANJUTAN</v>
      </c>
      <c r="C31" t="s">
        <v>271</v>
      </c>
      <c r="D31">
        <v>4</v>
      </c>
      <c r="E31" t="s">
        <v>278</v>
      </c>
    </row>
    <row r="32" spans="1:5" x14ac:dyDescent="0.25">
      <c r="A32">
        <v>29</v>
      </c>
      <c r="B32" t="str">
        <f t="shared" si="0"/>
        <v>D-III PAJAK ALIH PROGRAM SEMESTER III AKUNTANSI KEUANGAN MENENGAH I</v>
      </c>
      <c r="C32" t="s">
        <v>272</v>
      </c>
      <c r="D32">
        <v>4</v>
      </c>
      <c r="E32" t="s">
        <v>256</v>
      </c>
    </row>
    <row r="33" spans="1:5" x14ac:dyDescent="0.25">
      <c r="A33">
        <v>30</v>
      </c>
      <c r="B33" t="str">
        <f t="shared" si="0"/>
        <v>D-III PAJAK ALIH PROGRAM SEMESTER V AKUNTANSI KEUANGAN LANJUTAN</v>
      </c>
      <c r="C33" s="1" t="s">
        <v>273</v>
      </c>
      <c r="D33">
        <v>4</v>
      </c>
      <c r="E33" t="s">
        <v>278</v>
      </c>
    </row>
    <row r="34" spans="1:5" x14ac:dyDescent="0.25">
      <c r="A34">
        <v>31</v>
      </c>
      <c r="B34" t="str">
        <f t="shared" si="0"/>
        <v>D-III PAJAK SEMESTER I PANCASILA</v>
      </c>
      <c r="C34" t="s">
        <v>269</v>
      </c>
      <c r="D34">
        <v>6</v>
      </c>
      <c r="E34" t="s">
        <v>279</v>
      </c>
    </row>
    <row r="35" spans="1:5" x14ac:dyDescent="0.25">
      <c r="A35">
        <v>32</v>
      </c>
      <c r="B35" t="str">
        <f t="shared" si="0"/>
        <v>D-III PAJAK SEMESTER III KETENTUAN UMUM PERPAJAKAN</v>
      </c>
      <c r="C35" t="s">
        <v>270</v>
      </c>
      <c r="D35">
        <v>6</v>
      </c>
      <c r="E35" t="s">
        <v>280</v>
      </c>
    </row>
    <row r="36" spans="1:5" x14ac:dyDescent="0.25">
      <c r="A36">
        <v>33</v>
      </c>
      <c r="B36" t="str">
        <f t="shared" si="0"/>
        <v>D-III PAJAK SEMESTER V PANCASILA</v>
      </c>
      <c r="C36" s="1" t="s">
        <v>271</v>
      </c>
      <c r="D36">
        <v>6</v>
      </c>
      <c r="E36" t="s">
        <v>279</v>
      </c>
    </row>
    <row r="37" spans="1:5" x14ac:dyDescent="0.25">
      <c r="A37">
        <v>34</v>
      </c>
      <c r="B37" t="str">
        <f t="shared" si="0"/>
        <v>D-III PAJAK ALIH PROGRAM SEMESTER III MANAJEMEN</v>
      </c>
      <c r="C37" t="s">
        <v>272</v>
      </c>
      <c r="D37">
        <v>6</v>
      </c>
      <c r="E37" t="s">
        <v>281</v>
      </c>
    </row>
    <row r="38" spans="1:5" x14ac:dyDescent="0.25">
      <c r="A38">
        <v>35</v>
      </c>
      <c r="B38" t="str">
        <f t="shared" si="0"/>
        <v>D-III PAJAK SEMESTER I PENGANTAR ILMU EKONOMI</v>
      </c>
      <c r="C38" t="s">
        <v>269</v>
      </c>
      <c r="D38">
        <v>8</v>
      </c>
      <c r="E38" t="s">
        <v>282</v>
      </c>
    </row>
    <row r="39" spans="1:5" x14ac:dyDescent="0.25">
      <c r="A39">
        <v>36</v>
      </c>
      <c r="B39" t="str">
        <f t="shared" si="0"/>
        <v>D-III PAJAK SEMESTER III PAJAK BUMI DAN BANGUNAN</v>
      </c>
      <c r="C39" s="1" t="s">
        <v>270</v>
      </c>
      <c r="D39">
        <v>8</v>
      </c>
      <c r="E39" t="s">
        <v>283</v>
      </c>
    </row>
    <row r="40" spans="1:5" x14ac:dyDescent="0.25">
      <c r="A40">
        <v>37</v>
      </c>
      <c r="B40" t="str">
        <f t="shared" si="0"/>
        <v>D-III PAJAK SEMESTER V AKUNTANSI PERPAJAKAN</v>
      </c>
      <c r="C40" t="s">
        <v>271</v>
      </c>
      <c r="D40">
        <v>8</v>
      </c>
      <c r="E40" t="s">
        <v>284</v>
      </c>
    </row>
    <row r="41" spans="1:5" x14ac:dyDescent="0.25">
      <c r="A41">
        <v>38</v>
      </c>
      <c r="B41" t="str">
        <f t="shared" si="0"/>
        <v>D-III PAJAK ALIH PROGRAM SEMESTER III PAJAK BUMI DAN BANGUNAN</v>
      </c>
      <c r="C41" t="s">
        <v>272</v>
      </c>
      <c r="D41">
        <v>8</v>
      </c>
      <c r="E41" t="s">
        <v>283</v>
      </c>
    </row>
    <row r="42" spans="1:5" x14ac:dyDescent="0.25">
      <c r="A42">
        <v>39</v>
      </c>
      <c r="B42" t="str">
        <f t="shared" si="0"/>
        <v>D-III PAJAK ALIH PROGRAM SEMESTER V AKUNTANSI PERPAJAKAN</v>
      </c>
      <c r="C42" s="1" t="s">
        <v>273</v>
      </c>
      <c r="D42">
        <v>8</v>
      </c>
      <c r="E42" t="s">
        <v>284</v>
      </c>
    </row>
    <row r="43" spans="1:5" x14ac:dyDescent="0.25">
      <c r="A43">
        <v>40</v>
      </c>
      <c r="B43" t="str">
        <f t="shared" si="0"/>
        <v>D-III PAJAK SEMESTER I AGAMA</v>
      </c>
      <c r="C43" t="s">
        <v>269</v>
      </c>
      <c r="D43">
        <v>10</v>
      </c>
      <c r="E43" t="s">
        <v>297</v>
      </c>
    </row>
    <row r="44" spans="1:5" x14ac:dyDescent="0.25">
      <c r="A44">
        <v>41</v>
      </c>
      <c r="B44" t="str">
        <f t="shared" si="0"/>
        <v>D-III PAJAK SEMESTER III AKUNTANSI BIAYA</v>
      </c>
      <c r="C44" t="s">
        <v>270</v>
      </c>
      <c r="D44">
        <v>10</v>
      </c>
      <c r="E44" t="s">
        <v>285</v>
      </c>
    </row>
    <row r="45" spans="1:5" x14ac:dyDescent="0.25">
      <c r="A45">
        <v>42</v>
      </c>
      <c r="B45" t="str">
        <f t="shared" si="0"/>
        <v>D-III PAJAK SEMESTER V MANAJEMEN DAN PROSES BISNIS WAJIB PAJAK</v>
      </c>
      <c r="C45" s="1" t="s">
        <v>271</v>
      </c>
      <c r="D45">
        <v>10</v>
      </c>
      <c r="E45" t="s">
        <v>286</v>
      </c>
    </row>
    <row r="46" spans="1:5" x14ac:dyDescent="0.25">
      <c r="A46">
        <v>43</v>
      </c>
      <c r="B46" t="str">
        <f t="shared" si="0"/>
        <v>D-III PAJAK ALIH PROGRAM SEMESTER III AKUNTANSI BIAYA</v>
      </c>
      <c r="C46" t="s">
        <v>272</v>
      </c>
      <c r="D46">
        <v>10</v>
      </c>
      <c r="E46" t="s">
        <v>285</v>
      </c>
    </row>
    <row r="47" spans="1:5" x14ac:dyDescent="0.25">
      <c r="A47">
        <v>44</v>
      </c>
      <c r="B47" t="str">
        <f t="shared" si="0"/>
        <v>D-III PAJAK ALIH PROGRAM SEMESTER V MANAJEMEN DAN PROSES BISNIS WAJIB PAJAK</v>
      </c>
      <c r="C47" t="s">
        <v>273</v>
      </c>
      <c r="D47">
        <v>10</v>
      </c>
      <c r="E47" t="s">
        <v>286</v>
      </c>
    </row>
    <row r="48" spans="1:5" x14ac:dyDescent="0.25">
      <c r="A48">
        <v>45</v>
      </c>
      <c r="B48" t="str">
        <f t="shared" si="0"/>
        <v>D-III PAJAK SEMESTER I PENGANTAR AKUNTANSI I</v>
      </c>
      <c r="C48" t="s">
        <v>269</v>
      </c>
      <c r="D48">
        <v>12</v>
      </c>
      <c r="E48" t="s">
        <v>287</v>
      </c>
    </row>
    <row r="49" spans="1:5" x14ac:dyDescent="0.25">
      <c r="A49">
        <v>46</v>
      </c>
      <c r="B49" t="str">
        <f t="shared" si="0"/>
        <v>D-III PAJAK SEMESTER III PENGANTAR HUKUM PAJAK</v>
      </c>
      <c r="C49" t="s">
        <v>270</v>
      </c>
      <c r="D49">
        <v>12</v>
      </c>
      <c r="E49" t="s">
        <v>288</v>
      </c>
    </row>
    <row r="50" spans="1:5" x14ac:dyDescent="0.25">
      <c r="A50">
        <v>47</v>
      </c>
      <c r="B50" t="str">
        <f t="shared" si="0"/>
        <v>D-III PAJAK SEMESTER V PENELITIAN ILMU SOSIAL</v>
      </c>
      <c r="C50" s="1" t="s">
        <v>271</v>
      </c>
      <c r="D50">
        <v>12</v>
      </c>
      <c r="E50" t="s">
        <v>289</v>
      </c>
    </row>
    <row r="51" spans="1:5" x14ac:dyDescent="0.25">
      <c r="A51">
        <v>48</v>
      </c>
      <c r="B51" t="str">
        <f t="shared" si="0"/>
        <v>D-III PAJAK ALIH PROGRAM SEMESTER III HUKUM BISNIS</v>
      </c>
      <c r="C51" t="s">
        <v>272</v>
      </c>
      <c r="D51">
        <v>12</v>
      </c>
      <c r="E51" t="s">
        <v>290</v>
      </c>
    </row>
    <row r="52" spans="1:5" x14ac:dyDescent="0.25">
      <c r="A52">
        <v>49</v>
      </c>
      <c r="B52" t="str">
        <f t="shared" si="0"/>
        <v>D-III PAJAK ALIH PROGRAM SEMESTER V PENELITIAN ILMU SOSIAL</v>
      </c>
      <c r="C52" t="s">
        <v>273</v>
      </c>
      <c r="D52">
        <v>12</v>
      </c>
      <c r="E52" t="s">
        <v>289</v>
      </c>
    </row>
    <row r="53" spans="1:5" x14ac:dyDescent="0.25">
      <c r="A53">
        <v>50</v>
      </c>
      <c r="B53" t="str">
        <f t="shared" si="0"/>
        <v>D-III PAJAK ALIH PROGRAM SEMESTER III BUDAYA NUSANTARA DAN PENGEMBANGAN KEPRIBADIAN</v>
      </c>
      <c r="C53" s="1" t="s">
        <v>272</v>
      </c>
      <c r="D53">
        <v>13</v>
      </c>
      <c r="E53" t="s">
        <v>296</v>
      </c>
    </row>
    <row r="54" spans="1:5" x14ac:dyDescent="0.25">
      <c r="A54">
        <v>51</v>
      </c>
      <c r="B54" t="str">
        <f t="shared" si="0"/>
        <v>D-III PAJAK SEMESTER I PENGANTAR ILMU HUKUM</v>
      </c>
      <c r="C54" t="s">
        <v>269</v>
      </c>
      <c r="D54">
        <v>14</v>
      </c>
      <c r="E54" t="s">
        <v>291</v>
      </c>
    </row>
    <row r="55" spans="1:5" x14ac:dyDescent="0.25">
      <c r="A55">
        <v>52</v>
      </c>
      <c r="B55" t="str">
        <f t="shared" si="0"/>
        <v>D-III PAJAK SEMESTER III PAJAK PENGHASILAN</v>
      </c>
      <c r="C55" t="s">
        <v>270</v>
      </c>
      <c r="D55">
        <v>14</v>
      </c>
      <c r="E55" t="s">
        <v>292</v>
      </c>
    </row>
    <row r="56" spans="1:5" x14ac:dyDescent="0.25">
      <c r="A56">
        <v>53</v>
      </c>
      <c r="B56" t="str">
        <f t="shared" si="0"/>
        <v>D-III PAJAK SEMESTER V KOMUNIKASI PUBLIK</v>
      </c>
      <c r="C56" t="s">
        <v>271</v>
      </c>
      <c r="D56">
        <v>14</v>
      </c>
      <c r="E56" t="s">
        <v>293</v>
      </c>
    </row>
    <row r="57" spans="1:5" x14ac:dyDescent="0.25">
      <c r="A57">
        <v>54</v>
      </c>
      <c r="B57" t="str">
        <f t="shared" si="0"/>
        <v>D-III PAJAK ALIH PROGRAM SEMESTER V KOMUNIKASI PUBLIK</v>
      </c>
      <c r="C57" t="s">
        <v>273</v>
      </c>
      <c r="D57">
        <v>14</v>
      </c>
      <c r="E57" t="s">
        <v>293</v>
      </c>
    </row>
    <row r="58" spans="1:5" x14ac:dyDescent="0.25">
      <c r="A58">
        <v>55</v>
      </c>
      <c r="B58" t="str">
        <f t="shared" si="0"/>
        <v>D-III PAJAK SEMESTER I ETIKA DAN ANTI KORUPSI</v>
      </c>
      <c r="C58" t="s">
        <v>269</v>
      </c>
      <c r="D58">
        <v>16</v>
      </c>
      <c r="E58" t="s">
        <v>294</v>
      </c>
    </row>
    <row r="59" spans="1:5" x14ac:dyDescent="0.25">
      <c r="A59">
        <v>56</v>
      </c>
      <c r="B59" t="str">
        <f t="shared" si="0"/>
        <v>D-III PAJAK SEMESTER III PAJAK PERTAMBAHAN NILAI</v>
      </c>
      <c r="C59" t="s">
        <v>270</v>
      </c>
      <c r="D59">
        <v>16</v>
      </c>
      <c r="E59" t="s">
        <v>295</v>
      </c>
    </row>
    <row r="60" spans="1:5" x14ac:dyDescent="0.25">
      <c r="A60">
        <v>57</v>
      </c>
      <c r="B60" t="str">
        <f t="shared" si="0"/>
        <v>D-III PAJAK SEMESTER V ETIKA DAN ANTI KORUPSI</v>
      </c>
      <c r="C60" t="s">
        <v>271</v>
      </c>
      <c r="D60">
        <v>16</v>
      </c>
      <c r="E60" t="s">
        <v>294</v>
      </c>
    </row>
    <row r="61" spans="1:5" x14ac:dyDescent="0.25">
      <c r="A61">
        <v>58</v>
      </c>
      <c r="B61" t="str">
        <f t="shared" si="0"/>
        <v>D-III AKUNTANSI SEMESTER III EKONOMI MAKRO</v>
      </c>
      <c r="C61" t="s">
        <v>298</v>
      </c>
      <c r="D61">
        <v>1</v>
      </c>
      <c r="E61" t="s">
        <v>302</v>
      </c>
    </row>
    <row r="62" spans="1:5" x14ac:dyDescent="0.25">
      <c r="A62">
        <v>59</v>
      </c>
      <c r="B62" t="str">
        <f t="shared" si="0"/>
        <v>D-III AKUNTANSI SEMESTER V BAHASA INDONESIA</v>
      </c>
      <c r="C62" t="s">
        <v>299</v>
      </c>
      <c r="D62">
        <v>1</v>
      </c>
      <c r="E62" t="s">
        <v>276</v>
      </c>
    </row>
    <row r="63" spans="1:5" x14ac:dyDescent="0.25">
      <c r="A63">
        <v>60</v>
      </c>
      <c r="B63" t="str">
        <f t="shared" si="0"/>
        <v>D-III AKUNTANSI ALIH PROGRAM SEMESTER V KEUANGAN PUBLIK</v>
      </c>
      <c r="C63" t="s">
        <v>301</v>
      </c>
      <c r="D63">
        <v>1</v>
      </c>
      <c r="E63" t="s">
        <v>275</v>
      </c>
    </row>
    <row r="64" spans="1:5" x14ac:dyDescent="0.25">
      <c r="A64">
        <v>61</v>
      </c>
      <c r="B64" t="str">
        <f t="shared" si="0"/>
        <v>D-III AKUNTANSI ALIH PROGRAM SEMESTER III PENGANTAR PENGELOLAAN KEUANGAN NEGARA</v>
      </c>
      <c r="C64" t="s">
        <v>300</v>
      </c>
      <c r="D64">
        <v>2</v>
      </c>
      <c r="E64" t="s">
        <v>316</v>
      </c>
    </row>
    <row r="65" spans="1:5" x14ac:dyDescent="0.25">
      <c r="A65">
        <v>62</v>
      </c>
      <c r="B65" t="str">
        <f t="shared" si="0"/>
        <v>D-III AKUNTANSI SEMESTER III AKUNTANSI KEUANGAN MENENGAH I</v>
      </c>
      <c r="C65" t="s">
        <v>298</v>
      </c>
      <c r="D65">
        <v>3</v>
      </c>
      <c r="E65" t="s">
        <v>256</v>
      </c>
    </row>
    <row r="66" spans="1:5" x14ac:dyDescent="0.25">
      <c r="A66">
        <v>63</v>
      </c>
      <c r="B66" t="str">
        <f t="shared" si="0"/>
        <v>D-III AKUNTANSI SEMESTER V AKUNTANSI KEUANGAN LANJUTAN I</v>
      </c>
      <c r="C66" t="s">
        <v>299</v>
      </c>
      <c r="D66">
        <v>3</v>
      </c>
      <c r="E66" t="s">
        <v>303</v>
      </c>
    </row>
    <row r="67" spans="1:5" x14ac:dyDescent="0.25">
      <c r="A67">
        <v>64</v>
      </c>
      <c r="B67" t="str">
        <f t="shared" si="0"/>
        <v>D-III AKUNTANSI ALIH PROGRAM SEMESTER V AKUNTANSI KEUANGAN MENENGAH I</v>
      </c>
      <c r="C67" t="s">
        <v>301</v>
      </c>
      <c r="D67">
        <v>3</v>
      </c>
      <c r="E67" t="s">
        <v>256</v>
      </c>
    </row>
    <row r="68" spans="1:5" x14ac:dyDescent="0.25">
      <c r="A68">
        <v>65</v>
      </c>
      <c r="B68" t="str">
        <f t="shared" si="0"/>
        <v>D-III AKUNTANSI ALIH PROGRAM SEMESTER III EKONOMI MIKRO</v>
      </c>
      <c r="C68" t="s">
        <v>300</v>
      </c>
      <c r="D68">
        <v>3</v>
      </c>
      <c r="E68" t="s">
        <v>304</v>
      </c>
    </row>
    <row r="69" spans="1:5" x14ac:dyDescent="0.25">
      <c r="A69">
        <v>66</v>
      </c>
      <c r="B69" t="str">
        <f t="shared" ref="B69:B133" si="1">C69&amp;" "&amp;E69</f>
        <v>D-III AKUNTANSI SEMESTER III PRAKTIK AKUNTANSI KEUANGAN MENENGAH I</v>
      </c>
      <c r="C69" t="s">
        <v>298</v>
      </c>
      <c r="D69">
        <v>5</v>
      </c>
      <c r="E69" t="s">
        <v>317</v>
      </c>
    </row>
    <row r="70" spans="1:5" x14ac:dyDescent="0.25">
      <c r="A70">
        <v>67</v>
      </c>
      <c r="B70" t="str">
        <f t="shared" si="1"/>
        <v>D-III AKUNTANSI SEMESTER V AUDIT KEUANGAN SEKTOR KOMERSIAL</v>
      </c>
      <c r="C70" t="s">
        <v>299</v>
      </c>
      <c r="D70">
        <v>5</v>
      </c>
      <c r="E70" t="s">
        <v>305</v>
      </c>
    </row>
    <row r="71" spans="1:5" x14ac:dyDescent="0.25">
      <c r="A71">
        <v>68</v>
      </c>
      <c r="B71" t="str">
        <f t="shared" si="1"/>
        <v>D-III AKUNTANSI ALIH PROGRAM SEMESTER V PRAKTIK AKUNTANSI KEUANGAN MENENGAH I</v>
      </c>
      <c r="C71" t="s">
        <v>301</v>
      </c>
      <c r="D71">
        <v>5</v>
      </c>
      <c r="E71" t="s">
        <v>317</v>
      </c>
    </row>
    <row r="72" spans="1:5" x14ac:dyDescent="0.25">
      <c r="A72">
        <v>69</v>
      </c>
      <c r="B72" t="str">
        <f t="shared" si="1"/>
        <v>D-III AKUNTANSI ALIH PROGRAM SEMESTER III MANAJEMEN</v>
      </c>
      <c r="C72" t="s">
        <v>300</v>
      </c>
      <c r="D72">
        <v>6</v>
      </c>
      <c r="E72" t="s">
        <v>281</v>
      </c>
    </row>
    <row r="73" spans="1:5" x14ac:dyDescent="0.25">
      <c r="A73">
        <v>70</v>
      </c>
      <c r="B73" t="str">
        <f t="shared" si="1"/>
        <v>D-III AKUNTANSI SEMESTER III PERPAJAKAN I</v>
      </c>
      <c r="C73" t="s">
        <v>298</v>
      </c>
      <c r="D73">
        <v>7</v>
      </c>
      <c r="E73" t="s">
        <v>306</v>
      </c>
    </row>
    <row r="74" spans="1:5" x14ac:dyDescent="0.25">
      <c r="A74">
        <v>71</v>
      </c>
      <c r="B74" t="str">
        <f t="shared" si="1"/>
        <v>D-III AKUNTANSI SEMESTER V ANALISIS LAPORAN KEUANGAN</v>
      </c>
      <c r="C74" t="s">
        <v>299</v>
      </c>
      <c r="D74">
        <v>7</v>
      </c>
      <c r="E74" t="s">
        <v>307</v>
      </c>
    </row>
    <row r="75" spans="1:5" x14ac:dyDescent="0.25">
      <c r="A75">
        <v>72</v>
      </c>
      <c r="B75" t="str">
        <f t="shared" si="1"/>
        <v>D-III AKUNTANSI ALIH PROGRAM SEMESTER III PERPAJAKAN I</v>
      </c>
      <c r="C75" t="s">
        <v>300</v>
      </c>
      <c r="D75">
        <v>7</v>
      </c>
      <c r="E75" t="s">
        <v>306</v>
      </c>
    </row>
    <row r="76" spans="1:5" x14ac:dyDescent="0.25">
      <c r="A76">
        <v>73</v>
      </c>
      <c r="B76" t="str">
        <f t="shared" si="1"/>
        <v>D-III AKUNTANSI ALIH PROGRAM SEMESTER V HUKUM KEUANGAN NEGARA</v>
      </c>
      <c r="C76" t="s">
        <v>301</v>
      </c>
      <c r="D76">
        <v>7</v>
      </c>
      <c r="E76" t="s">
        <v>308</v>
      </c>
    </row>
    <row r="77" spans="1:5" x14ac:dyDescent="0.25">
      <c r="A77">
        <v>74</v>
      </c>
      <c r="B77" t="str">
        <f t="shared" si="1"/>
        <v>D-III AKUNTANSI SEMESTER III AKUNTANSI BIAYA I</v>
      </c>
      <c r="C77" t="s">
        <v>298</v>
      </c>
      <c r="D77">
        <v>9</v>
      </c>
      <c r="E77" t="s">
        <v>309</v>
      </c>
    </row>
    <row r="78" spans="1:5" x14ac:dyDescent="0.25">
      <c r="A78">
        <v>75</v>
      </c>
      <c r="B78" t="str">
        <f t="shared" si="1"/>
        <v>D-III AKUNTANSI SEMESTER V STATISTIKA TERAPAN</v>
      </c>
      <c r="C78" t="s">
        <v>299</v>
      </c>
      <c r="D78">
        <v>9</v>
      </c>
      <c r="E78" t="s">
        <v>310</v>
      </c>
    </row>
    <row r="79" spans="1:5" x14ac:dyDescent="0.25">
      <c r="A79">
        <v>76</v>
      </c>
      <c r="B79" t="str">
        <f t="shared" si="1"/>
        <v>D-III AKUNTANSI ALIH PROGRAM SEMESTER V STATISTIKA TERAPAN</v>
      </c>
      <c r="C79" t="s">
        <v>301</v>
      </c>
      <c r="D79">
        <v>9</v>
      </c>
      <c r="E79" t="s">
        <v>310</v>
      </c>
    </row>
    <row r="80" spans="1:5" x14ac:dyDescent="0.25">
      <c r="A80">
        <v>77</v>
      </c>
      <c r="B80" t="str">
        <f t="shared" si="1"/>
        <v>D-III AKUNTANSI ALIH PROGRAM SEMESTER III HUKUM PERDATA</v>
      </c>
      <c r="C80" t="s">
        <v>300</v>
      </c>
      <c r="D80">
        <v>10</v>
      </c>
      <c r="E80" t="s">
        <v>311</v>
      </c>
    </row>
    <row r="81" spans="1:5" x14ac:dyDescent="0.25">
      <c r="A81">
        <v>78</v>
      </c>
      <c r="B81" t="str">
        <f t="shared" si="1"/>
        <v>D-III AKUNTANSI SEMESTER III AKUNTANSI PEMERINTAH I</v>
      </c>
      <c r="C81" t="s">
        <v>298</v>
      </c>
      <c r="D81">
        <v>11</v>
      </c>
      <c r="E81" t="s">
        <v>312</v>
      </c>
    </row>
    <row r="82" spans="1:5" x14ac:dyDescent="0.25">
      <c r="A82">
        <v>79</v>
      </c>
      <c r="B82" t="str">
        <f t="shared" si="1"/>
        <v>D-III AKUNTANSI SEMESTER V SISTEM INFORMASI AKUNTANSI PEMERINTAH</v>
      </c>
      <c r="C82" t="s">
        <v>299</v>
      </c>
      <c r="D82">
        <v>11</v>
      </c>
      <c r="E82" t="s">
        <v>263</v>
      </c>
    </row>
    <row r="83" spans="1:5" x14ac:dyDescent="0.25">
      <c r="A83">
        <v>80</v>
      </c>
      <c r="B83" t="str">
        <f t="shared" si="1"/>
        <v>D-III AKUNTANSI ALIH PROGRAM SEMESTER V AKUNTANSI PEMERINTAH II</v>
      </c>
      <c r="C83" t="s">
        <v>301</v>
      </c>
      <c r="D83">
        <v>11</v>
      </c>
      <c r="E83" t="s">
        <v>313</v>
      </c>
    </row>
    <row r="84" spans="1:5" x14ac:dyDescent="0.25">
      <c r="A84">
        <v>81</v>
      </c>
      <c r="B84" t="str">
        <f t="shared" si="1"/>
        <v>D-III AKUNTANSI ALIH PROGRAM SEMESTER III PENGANTAR AKUNTANSI I</v>
      </c>
      <c r="C84" t="s">
        <v>300</v>
      </c>
      <c r="D84">
        <v>12</v>
      </c>
      <c r="E84" t="s">
        <v>287</v>
      </c>
    </row>
    <row r="85" spans="1:5" x14ac:dyDescent="0.25">
      <c r="A85">
        <v>82</v>
      </c>
      <c r="B85" t="str">
        <f t="shared" si="1"/>
        <v>D-III AKUNTANSI SEMESTER V BUDAYA NUSANTARA DAN PENGEMBANGAN KEPRIBADIAN</v>
      </c>
      <c r="C85" t="s">
        <v>299</v>
      </c>
      <c r="D85">
        <v>13</v>
      </c>
      <c r="E85" t="s">
        <v>296</v>
      </c>
    </row>
    <row r="86" spans="1:5" x14ac:dyDescent="0.25">
      <c r="A86">
        <v>83</v>
      </c>
      <c r="B86" t="str">
        <f t="shared" si="1"/>
        <v>D-III AKUNTANSI ALIH PROGRAM SEMESTER V AKUNTANSI BIAYA II</v>
      </c>
      <c r="C86" t="s">
        <v>301</v>
      </c>
      <c r="D86">
        <v>13</v>
      </c>
      <c r="E86" t="s">
        <v>314</v>
      </c>
    </row>
    <row r="87" spans="1:5" x14ac:dyDescent="0.25">
      <c r="A87">
        <v>84</v>
      </c>
      <c r="B87" t="str">
        <f t="shared" si="1"/>
        <v>D-III AKUNTANSI ALIH PROGRAM SEMESTER III PRAKTIK PENGANTAR AKUNTANSI I</v>
      </c>
      <c r="C87" t="s">
        <v>300</v>
      </c>
      <c r="D87">
        <v>14</v>
      </c>
      <c r="E87" t="s">
        <v>315</v>
      </c>
    </row>
    <row r="88" spans="1:5" x14ac:dyDescent="0.25">
      <c r="A88">
        <v>85</v>
      </c>
      <c r="B88" t="str">
        <f t="shared" si="1"/>
        <v>D-III AKUNTANSI ALIH PROGRAM SEMESTER V SISTEM INFORMASI AKUNTANSI</v>
      </c>
      <c r="C88" t="s">
        <v>301</v>
      </c>
      <c r="D88">
        <v>15</v>
      </c>
      <c r="E88" t="s">
        <v>266</v>
      </c>
    </row>
    <row r="89" spans="1:5" x14ac:dyDescent="0.25">
      <c r="A89">
        <v>86</v>
      </c>
      <c r="B89" t="str">
        <f t="shared" si="1"/>
        <v>D-III AKUNTANSI ALIH PROGRAM SEMESTER III ETIKA DAN ANTI KORUPSI</v>
      </c>
      <c r="C89" t="s">
        <v>300</v>
      </c>
      <c r="D89">
        <v>16</v>
      </c>
      <c r="E89" t="s">
        <v>294</v>
      </c>
    </row>
    <row r="90" spans="1:5" x14ac:dyDescent="0.25">
      <c r="A90">
        <v>87</v>
      </c>
      <c r="B90" t="str">
        <f t="shared" si="1"/>
        <v>D-III PBB/PENILAI SEMESTER III EKONOMI MAKRO</v>
      </c>
      <c r="C90" t="s">
        <v>318</v>
      </c>
      <c r="D90">
        <v>2</v>
      </c>
      <c r="E90" t="s">
        <v>302</v>
      </c>
    </row>
    <row r="91" spans="1:5" x14ac:dyDescent="0.25">
      <c r="A91">
        <v>88</v>
      </c>
      <c r="B91" t="str">
        <f t="shared" si="1"/>
        <v>D-III PBB/PENILAI SEMESTER V BAHASA INDONESIA</v>
      </c>
      <c r="C91" t="s">
        <v>319</v>
      </c>
      <c r="D91">
        <v>2</v>
      </c>
      <c r="E91" t="s">
        <v>276</v>
      </c>
    </row>
    <row r="92" spans="1:5" x14ac:dyDescent="0.25">
      <c r="A92">
        <v>89</v>
      </c>
      <c r="B92" t="str">
        <f t="shared" si="1"/>
        <v>D-III PBB/PENILAI ALIH PROGRAM SEMESTER IV KEUANGAN PUBLIK</v>
      </c>
      <c r="C92" t="s">
        <v>320</v>
      </c>
      <c r="D92">
        <v>2</v>
      </c>
      <c r="E92" t="s">
        <v>275</v>
      </c>
    </row>
    <row r="93" spans="1:5" x14ac:dyDescent="0.25">
      <c r="A93">
        <v>90</v>
      </c>
      <c r="B93" t="str">
        <f t="shared" si="1"/>
        <v>D-III PBB/PENILAI ALIH PROGRAM SEMESTER V STATISTIKA</v>
      </c>
      <c r="C93" t="s">
        <v>321</v>
      </c>
      <c r="D93">
        <v>2</v>
      </c>
      <c r="E93" t="s">
        <v>322</v>
      </c>
    </row>
    <row r="94" spans="1:5" x14ac:dyDescent="0.25">
      <c r="A94">
        <v>91</v>
      </c>
      <c r="B94" t="str">
        <f t="shared" si="1"/>
        <v>D-III PBB/PENILAI SEMESTER III TEKNOLOGI BANGUNAN</v>
      </c>
      <c r="C94" t="s">
        <v>318</v>
      </c>
      <c r="D94">
        <v>4</v>
      </c>
      <c r="E94" t="s">
        <v>323</v>
      </c>
    </row>
    <row r="95" spans="1:5" x14ac:dyDescent="0.25">
      <c r="A95">
        <v>92</v>
      </c>
      <c r="B95" t="str">
        <f t="shared" si="1"/>
        <v>D-III PBB/PENILAI SEMESTER V PENDATAAN DAN PENILAIAN MASAL</v>
      </c>
      <c r="C95" t="s">
        <v>319</v>
      </c>
      <c r="D95">
        <v>4</v>
      </c>
      <c r="E95" t="s">
        <v>324</v>
      </c>
    </row>
    <row r="96" spans="1:5" x14ac:dyDescent="0.25">
      <c r="A96">
        <v>93</v>
      </c>
      <c r="B96" t="str">
        <f t="shared" si="1"/>
        <v>D-III PBB/PENILAI ALIH PROGRAM SEMESTER IV TEKNOLOGI BANGUNAN</v>
      </c>
      <c r="C96" t="s">
        <v>320</v>
      </c>
      <c r="D96">
        <v>4</v>
      </c>
      <c r="E96" t="s">
        <v>323</v>
      </c>
    </row>
    <row r="97" spans="1:5" x14ac:dyDescent="0.25">
      <c r="A97">
        <v>94</v>
      </c>
      <c r="B97" t="str">
        <f t="shared" si="1"/>
        <v>D-III PBB/PENILAI ALIH PROGRAM SEMESTER V PAJAK BUMI DAN BANGUNAN (PBB)</v>
      </c>
      <c r="C97" t="s">
        <v>321</v>
      </c>
      <c r="D97">
        <v>4</v>
      </c>
      <c r="E97" t="s">
        <v>339</v>
      </c>
    </row>
    <row r="98" spans="1:5" x14ac:dyDescent="0.25">
      <c r="A98">
        <v>95</v>
      </c>
      <c r="B98" t="str">
        <f t="shared" si="1"/>
        <v>D-III PBB/PENILAI SEMESTER III HUKUM AGRARIA DAN PROPERTI</v>
      </c>
      <c r="C98" t="s">
        <v>318</v>
      </c>
      <c r="D98">
        <v>6</v>
      </c>
      <c r="E98" t="s">
        <v>325</v>
      </c>
    </row>
    <row r="99" spans="1:5" x14ac:dyDescent="0.25">
      <c r="A99">
        <v>96</v>
      </c>
      <c r="B99" t="str">
        <f t="shared" si="1"/>
        <v>D-III PBB/PENILAI SEMESTER V HUKUM PERUSAHAAN DAN BISNIS</v>
      </c>
      <c r="C99" t="s">
        <v>319</v>
      </c>
      <c r="D99">
        <v>6</v>
      </c>
      <c r="E99" t="s">
        <v>326</v>
      </c>
    </row>
    <row r="100" spans="1:5" x14ac:dyDescent="0.25">
      <c r="A100">
        <v>97</v>
      </c>
      <c r="B100" t="str">
        <f t="shared" si="1"/>
        <v>D-III PBB/PENILAI ALIH PROGRAM SEMESTER IV HUKUM PERUSAHAAN DAN BISNIS</v>
      </c>
      <c r="C100" t="s">
        <v>320</v>
      </c>
      <c r="D100">
        <v>6</v>
      </c>
      <c r="E100" t="s">
        <v>326</v>
      </c>
    </row>
    <row r="101" spans="1:5" x14ac:dyDescent="0.25">
      <c r="A101">
        <v>98</v>
      </c>
      <c r="B101" t="str">
        <f t="shared" si="1"/>
        <v>D-III PBB/PENILAI ALIH PROGRAM SEMESTER V MANAJEMEN PROPERTI</v>
      </c>
      <c r="C101" t="s">
        <v>321</v>
      </c>
      <c r="D101">
        <v>6</v>
      </c>
      <c r="E101" t="s">
        <v>327</v>
      </c>
    </row>
    <row r="102" spans="1:5" x14ac:dyDescent="0.25">
      <c r="A102">
        <v>99</v>
      </c>
      <c r="B102" t="str">
        <f t="shared" si="1"/>
        <v>D-III PBB/PENILAI SEMESTER III PENGANTAR PENILAIAN PROPERTI</v>
      </c>
      <c r="C102" t="s">
        <v>318</v>
      </c>
      <c r="D102">
        <v>8</v>
      </c>
      <c r="E102" t="s">
        <v>328</v>
      </c>
    </row>
    <row r="103" spans="1:5" x14ac:dyDescent="0.25">
      <c r="A103">
        <v>100</v>
      </c>
      <c r="B103" t="str">
        <f t="shared" si="1"/>
        <v>D-III PBB/PENILAI SEMESTER V PENILAIAN MESIN DAN PERALATAN</v>
      </c>
      <c r="C103" t="s">
        <v>319</v>
      </c>
      <c r="D103">
        <v>8</v>
      </c>
      <c r="E103" t="s">
        <v>329</v>
      </c>
    </row>
    <row r="104" spans="1:5" x14ac:dyDescent="0.25">
      <c r="A104">
        <v>101</v>
      </c>
      <c r="B104" t="str">
        <f t="shared" si="1"/>
        <v>D-III PBB/PENILAI ALIH PROGRAM SEMESTER IV PENGANTAR PENILAIAN PROPERTI</v>
      </c>
      <c r="C104" t="s">
        <v>320</v>
      </c>
      <c r="D104">
        <v>8</v>
      </c>
      <c r="E104" t="s">
        <v>328</v>
      </c>
    </row>
    <row r="105" spans="1:5" x14ac:dyDescent="0.25">
      <c r="A105">
        <v>102</v>
      </c>
      <c r="B105" t="str">
        <f t="shared" si="1"/>
        <v>D-III PBB/PENILAI ALIH PROGRAM SEMESTER V PENILAIAN MESIN DAN PERALATAN</v>
      </c>
      <c r="C105" t="s">
        <v>321</v>
      </c>
      <c r="D105">
        <v>8</v>
      </c>
      <c r="E105" t="s">
        <v>329</v>
      </c>
    </row>
    <row r="106" spans="1:5" x14ac:dyDescent="0.25">
      <c r="A106">
        <v>103</v>
      </c>
      <c r="B106" t="str">
        <f t="shared" si="1"/>
        <v>D-III PBB/PENILAI SEMESTER III PENGANTAR INVESTASI REALESTAT</v>
      </c>
      <c r="C106" t="s">
        <v>318</v>
      </c>
      <c r="D106">
        <v>10</v>
      </c>
      <c r="E106" t="s">
        <v>330</v>
      </c>
    </row>
    <row r="107" spans="1:5" x14ac:dyDescent="0.25">
      <c r="A107">
        <v>104</v>
      </c>
      <c r="B107" t="str">
        <f t="shared" si="1"/>
        <v>D-III PBB/PENILAI SEMESTER V PENILAIAN SUMBER DAYA ALAM II</v>
      </c>
      <c r="C107" t="s">
        <v>319</v>
      </c>
      <c r="D107">
        <v>10</v>
      </c>
      <c r="E107" t="s">
        <v>331</v>
      </c>
    </row>
    <row r="108" spans="1:5" x14ac:dyDescent="0.25">
      <c r="A108">
        <v>105</v>
      </c>
      <c r="B108" t="str">
        <f t="shared" si="1"/>
        <v>D-III PBB/PENILAI ALIH PROGRAM SEMESTER IV ANALISIS PASAR PROPERTI</v>
      </c>
      <c r="C108" t="s">
        <v>320</v>
      </c>
      <c r="D108">
        <v>10</v>
      </c>
      <c r="E108" t="s">
        <v>332</v>
      </c>
    </row>
    <row r="109" spans="1:5" x14ac:dyDescent="0.25">
      <c r="A109">
        <v>106</v>
      </c>
      <c r="B109" t="str">
        <f t="shared" si="1"/>
        <v>D-III PBB/PENILAI ALIH PROGRAM SEMESTER V ANALISIS PASAR PROPERTI</v>
      </c>
      <c r="C109" t="s">
        <v>321</v>
      </c>
      <c r="D109">
        <v>10</v>
      </c>
      <c r="E109" t="s">
        <v>332</v>
      </c>
    </row>
    <row r="110" spans="1:5" x14ac:dyDescent="0.25">
      <c r="A110">
        <v>107</v>
      </c>
      <c r="B110" t="str">
        <f t="shared" si="1"/>
        <v>D-III PBB/PENILAI SEMESTER III MANAJEMEN KEUANGAN I</v>
      </c>
      <c r="C110" t="s">
        <v>318</v>
      </c>
      <c r="D110">
        <v>12</v>
      </c>
      <c r="E110" t="s">
        <v>333</v>
      </c>
    </row>
    <row r="111" spans="1:5" x14ac:dyDescent="0.25">
      <c r="A111">
        <v>108</v>
      </c>
      <c r="B111" t="str">
        <f t="shared" si="1"/>
        <v>D-III PBB/PENILAI SEMESTER V PENGANTAR PENILAIAN BISNIS</v>
      </c>
      <c r="C111" t="s">
        <v>319</v>
      </c>
      <c r="D111">
        <v>12</v>
      </c>
      <c r="E111" t="s">
        <v>334</v>
      </c>
    </row>
    <row r="112" spans="1:5" x14ac:dyDescent="0.25">
      <c r="A112">
        <v>109</v>
      </c>
      <c r="B112" t="str">
        <f t="shared" si="1"/>
        <v>D-III PBB/PENILAI ALIH PROGRAM SEMESTER IV MANAJEMEN KEUANGAN I</v>
      </c>
      <c r="C112" t="s">
        <v>320</v>
      </c>
      <c r="D112">
        <v>12</v>
      </c>
      <c r="E112" t="s">
        <v>333</v>
      </c>
    </row>
    <row r="113" spans="1:5" x14ac:dyDescent="0.25">
      <c r="A113">
        <v>110</v>
      </c>
      <c r="B113" t="str">
        <f t="shared" si="1"/>
        <v>D-III PBB/PENILAI ALIH PROGRAM SEMESTER V PENGANTAR PENILAIAN BISNIS</v>
      </c>
      <c r="C113" t="s">
        <v>321</v>
      </c>
      <c r="D113">
        <v>12</v>
      </c>
      <c r="E113" t="s">
        <v>334</v>
      </c>
    </row>
    <row r="114" spans="1:5" x14ac:dyDescent="0.25">
      <c r="A114">
        <v>111</v>
      </c>
      <c r="B114" t="str">
        <f t="shared" si="1"/>
        <v>D-III PBB/PENILAI SEMESTER III EKONOMI WILAYAH DAN PERKOTAAN</v>
      </c>
      <c r="C114" t="s">
        <v>318</v>
      </c>
      <c r="D114">
        <v>14</v>
      </c>
      <c r="E114" t="s">
        <v>335</v>
      </c>
    </row>
    <row r="115" spans="1:5" x14ac:dyDescent="0.25">
      <c r="A115">
        <v>112</v>
      </c>
      <c r="B115" t="str">
        <f t="shared" si="1"/>
        <v>D-III PBB/PENILAI SEMESTER V PENILAIAN PROPERTI KOMERSIAL</v>
      </c>
      <c r="C115" t="s">
        <v>319</v>
      </c>
      <c r="D115">
        <v>14</v>
      </c>
      <c r="E115" t="s">
        <v>336</v>
      </c>
    </row>
    <row r="116" spans="1:5" x14ac:dyDescent="0.25">
      <c r="A116">
        <v>113</v>
      </c>
      <c r="B116" t="str">
        <f t="shared" si="1"/>
        <v>D-III PBB/PENILAI ALIH PROGRAM SEMESTER IV EKONOMI SUMBER DAYA ALAM</v>
      </c>
      <c r="C116" t="s">
        <v>320</v>
      </c>
      <c r="D116">
        <v>14</v>
      </c>
      <c r="E116" t="s">
        <v>337</v>
      </c>
    </row>
    <row r="117" spans="1:5" x14ac:dyDescent="0.25">
      <c r="A117">
        <v>114</v>
      </c>
      <c r="B117" t="str">
        <f t="shared" si="1"/>
        <v>D-III PBB/PENILAI ALIH PROGRAM SEMESTER V EKONOMI SUMBER DAYA ALAM</v>
      </c>
      <c r="C117" t="s">
        <v>321</v>
      </c>
      <c r="D117">
        <v>14</v>
      </c>
      <c r="E117" t="s">
        <v>337</v>
      </c>
    </row>
    <row r="118" spans="1:5" x14ac:dyDescent="0.25">
      <c r="A118">
        <v>115</v>
      </c>
      <c r="B118" t="str">
        <f t="shared" si="1"/>
        <v>D-III PBB/PENILAI SEMESTER III ILMU UKUR TANAH DAN PEMETAAN</v>
      </c>
      <c r="C118" t="s">
        <v>318</v>
      </c>
      <c r="D118">
        <v>16</v>
      </c>
      <c r="E118" t="s">
        <v>338</v>
      </c>
    </row>
    <row r="119" spans="1:5" x14ac:dyDescent="0.25">
      <c r="A119">
        <v>116</v>
      </c>
      <c r="B119" t="str">
        <f t="shared" si="1"/>
        <v>D-III PBB/PENILAI ALIH PROGRAM SEMESTER IV ILMU UKUR TANAH DAN PEMETAAN</v>
      </c>
      <c r="C119" t="s">
        <v>320</v>
      </c>
      <c r="D119">
        <v>16</v>
      </c>
      <c r="E119" t="s">
        <v>338</v>
      </c>
    </row>
    <row r="120" spans="1:5" x14ac:dyDescent="0.25">
      <c r="A120">
        <v>117</v>
      </c>
      <c r="B120" t="str">
        <f t="shared" si="1"/>
        <v>D-III MANAJEMEN ASET SEMESTER III MANAJEMEN KEUANGAN</v>
      </c>
      <c r="C120" t="s">
        <v>340</v>
      </c>
      <c r="D120">
        <v>2</v>
      </c>
      <c r="E120" t="s">
        <v>254</v>
      </c>
    </row>
    <row r="121" spans="1:5" x14ac:dyDescent="0.25">
      <c r="A121">
        <v>118</v>
      </c>
      <c r="B121" t="str">
        <f t="shared" si="1"/>
        <v>D-III MANAJEMEN ASET SEMESTER V KEUANGAN PUBLIK</v>
      </c>
      <c r="C121" t="s">
        <v>341</v>
      </c>
      <c r="D121">
        <v>2</v>
      </c>
      <c r="E121" t="s">
        <v>275</v>
      </c>
    </row>
    <row r="122" spans="1:5" x14ac:dyDescent="0.25">
      <c r="A122">
        <v>119</v>
      </c>
      <c r="B122" t="str">
        <f t="shared" si="1"/>
        <v>D-III MANAJEMEN ASET SEMESTER III STATISTIKA</v>
      </c>
      <c r="C122" t="s">
        <v>340</v>
      </c>
      <c r="D122">
        <v>4</v>
      </c>
      <c r="E122" t="s">
        <v>322</v>
      </c>
    </row>
    <row r="123" spans="1:5" x14ac:dyDescent="0.25">
      <c r="A123">
        <v>120</v>
      </c>
      <c r="B123" t="str">
        <f t="shared" si="1"/>
        <v>D-III MANAJEMEN ASET SEMESTER V PENILAIAN USAHA I</v>
      </c>
      <c r="C123" t="s">
        <v>341</v>
      </c>
      <c r="D123">
        <v>4</v>
      </c>
      <c r="E123" t="s">
        <v>342</v>
      </c>
    </row>
    <row r="124" spans="1:5" x14ac:dyDescent="0.25">
      <c r="A124">
        <v>121</v>
      </c>
      <c r="B124" t="str">
        <f t="shared" si="1"/>
        <v>D-III MANAJEMEN ASET SEMESTER III AKUNTANSI KEUANGAN MENENGAH (KHUSUS MANAJEMEN ASET)</v>
      </c>
      <c r="C124" t="s">
        <v>340</v>
      </c>
      <c r="D124">
        <v>6</v>
      </c>
      <c r="E124" t="s">
        <v>369</v>
      </c>
    </row>
    <row r="125" spans="1:5" x14ac:dyDescent="0.25">
      <c r="A125">
        <v>122</v>
      </c>
      <c r="B125" t="str">
        <f t="shared" si="1"/>
        <v>D-III MANAJEMEN ASET SEMESTER V PENILAIAN ASET DAN PROPERTI III</v>
      </c>
      <c r="C125" t="s">
        <v>341</v>
      </c>
      <c r="D125">
        <v>6</v>
      </c>
      <c r="E125" t="s">
        <v>343</v>
      </c>
    </row>
    <row r="126" spans="1:5" x14ac:dyDescent="0.25">
      <c r="A126">
        <v>123</v>
      </c>
      <c r="B126" t="str">
        <f t="shared" si="1"/>
        <v>D-III MANAJEMEN ASET SEMESTER III HUKUM PERTANAHAN</v>
      </c>
      <c r="C126" t="s">
        <v>340</v>
      </c>
      <c r="D126">
        <v>8</v>
      </c>
      <c r="E126" t="s">
        <v>344</v>
      </c>
    </row>
    <row r="127" spans="1:5" x14ac:dyDescent="0.25">
      <c r="A127">
        <v>124</v>
      </c>
      <c r="B127" t="str">
        <f t="shared" si="1"/>
        <v>D-III MANAJEMEN ASET SEMESTER V APLIKASI SIM KEKAYAAN NEGARA II</v>
      </c>
      <c r="C127" t="s">
        <v>341</v>
      </c>
      <c r="D127">
        <v>8</v>
      </c>
      <c r="E127" t="s">
        <v>345</v>
      </c>
    </row>
    <row r="128" spans="1:5" x14ac:dyDescent="0.25">
      <c r="A128">
        <v>125</v>
      </c>
      <c r="B128" t="str">
        <f t="shared" si="1"/>
        <v>D-III MANAJEMEN ASET SEMESTER III HUKUM PERUSAHAAN</v>
      </c>
      <c r="C128" t="s">
        <v>340</v>
      </c>
      <c r="D128">
        <v>10</v>
      </c>
      <c r="E128" t="s">
        <v>346</v>
      </c>
    </row>
    <row r="129" spans="1:5" x14ac:dyDescent="0.25">
      <c r="A129">
        <v>126</v>
      </c>
      <c r="B129" t="str">
        <f t="shared" si="1"/>
        <v>D-III MANAJEMEN ASET SEMESTER V APLIKASI LAPORAN BMN</v>
      </c>
      <c r="C129" t="s">
        <v>341</v>
      </c>
      <c r="D129">
        <v>10</v>
      </c>
      <c r="E129" t="s">
        <v>347</v>
      </c>
    </row>
    <row r="130" spans="1:5" x14ac:dyDescent="0.25">
      <c r="A130">
        <v>127</v>
      </c>
      <c r="B130" t="str">
        <f t="shared" si="1"/>
        <v>D-III MANAJEMEN ASET SEMESTER III PENILAIAN ASET DAN PROPERTI I</v>
      </c>
      <c r="C130" t="s">
        <v>340</v>
      </c>
      <c r="D130">
        <v>12</v>
      </c>
      <c r="E130" t="s">
        <v>348</v>
      </c>
    </row>
    <row r="131" spans="1:5" x14ac:dyDescent="0.25">
      <c r="A131">
        <v>128</v>
      </c>
      <c r="B131" t="str">
        <f t="shared" si="1"/>
        <v>D-III MANAJEMEN ASET SEMESTER V PENGADAAN BARANG DAN JASA</v>
      </c>
      <c r="C131" t="s">
        <v>341</v>
      </c>
      <c r="D131">
        <v>12</v>
      </c>
      <c r="E131" t="s">
        <v>349</v>
      </c>
    </row>
    <row r="132" spans="1:5" x14ac:dyDescent="0.25">
      <c r="A132">
        <v>129</v>
      </c>
      <c r="B132" t="str">
        <f t="shared" si="1"/>
        <v>D-III MANAJEMEN ASET SEMESTER III PERPAJAKAN BENDAHARA PEMERINTAH</v>
      </c>
      <c r="C132" t="s">
        <v>340</v>
      </c>
      <c r="D132">
        <v>14</v>
      </c>
      <c r="E132" t="s">
        <v>350</v>
      </c>
    </row>
    <row r="133" spans="1:5" x14ac:dyDescent="0.25">
      <c r="A133">
        <v>130</v>
      </c>
      <c r="B133" t="str">
        <f t="shared" si="1"/>
        <v>D-III KEBENDAHARAAN NEGARA SEMESTER III EKONOMI MAKRO</v>
      </c>
      <c r="C133" t="s">
        <v>351</v>
      </c>
      <c r="D133">
        <v>2</v>
      </c>
      <c r="E133" t="s">
        <v>302</v>
      </c>
    </row>
    <row r="134" spans="1:5" x14ac:dyDescent="0.25">
      <c r="A134">
        <v>131</v>
      </c>
      <c r="B134" t="str">
        <f t="shared" ref="B134:B178" si="2">C134&amp;" "&amp;E134</f>
        <v>D-III KEBENDAHARAAN NEGARA SEMESTER V BAHASA INDONESIA</v>
      </c>
      <c r="C134" t="s">
        <v>352</v>
      </c>
      <c r="D134">
        <v>2</v>
      </c>
      <c r="E134" t="s">
        <v>276</v>
      </c>
    </row>
    <row r="135" spans="1:5" x14ac:dyDescent="0.25">
      <c r="A135">
        <v>132</v>
      </c>
      <c r="B135" t="str">
        <f t="shared" si="2"/>
        <v>D-III KEBENDAHARAAN NEGARA ALIH PROGRAM SEMESTER V KEUANGAN PUBLIK</v>
      </c>
      <c r="C135" t="s">
        <v>353</v>
      </c>
      <c r="D135">
        <v>2</v>
      </c>
      <c r="E135" t="s">
        <v>275</v>
      </c>
    </row>
    <row r="136" spans="1:5" x14ac:dyDescent="0.25">
      <c r="A136">
        <v>133</v>
      </c>
      <c r="B136" t="str">
        <f t="shared" si="2"/>
        <v>D-III KEBENDAHARAAN NEGARA SEMESTER III MATEMATIKA KEUANGAN</v>
      </c>
      <c r="C136" t="s">
        <v>351</v>
      </c>
      <c r="D136">
        <v>4</v>
      </c>
      <c r="E136" t="s">
        <v>354</v>
      </c>
    </row>
    <row r="137" spans="1:5" x14ac:dyDescent="0.25">
      <c r="A137">
        <v>134</v>
      </c>
      <c r="B137" t="str">
        <f t="shared" si="2"/>
        <v>D-III KEBENDAHARAAN NEGARA SEMESTER V MANAJEMEN PROYEK</v>
      </c>
      <c r="C137" t="s">
        <v>352</v>
      </c>
      <c r="D137">
        <v>4</v>
      </c>
      <c r="E137" t="s">
        <v>355</v>
      </c>
    </row>
    <row r="138" spans="1:5" x14ac:dyDescent="0.25">
      <c r="A138">
        <v>135</v>
      </c>
      <c r="B138" t="str">
        <f t="shared" si="2"/>
        <v>D-III KEBENDAHARAAN NEGARA ALIH PROGRAM SEMESTER V PENGELOLAAN KAS NEGARA</v>
      </c>
      <c r="C138" t="s">
        <v>353</v>
      </c>
      <c r="D138">
        <v>4</v>
      </c>
      <c r="E138" t="s">
        <v>356</v>
      </c>
    </row>
    <row r="139" spans="1:5" x14ac:dyDescent="0.25">
      <c r="A139">
        <v>136</v>
      </c>
      <c r="B139" t="str">
        <f t="shared" si="2"/>
        <v>D-III KEBENDAHARAAN NEGARA SEMESTER III PERENCANAAN ANGGARAN NEGARA I</v>
      </c>
      <c r="C139" t="s">
        <v>351</v>
      </c>
      <c r="D139">
        <v>6</v>
      </c>
      <c r="E139" t="s">
        <v>357</v>
      </c>
    </row>
    <row r="140" spans="1:5" x14ac:dyDescent="0.25">
      <c r="A140">
        <v>137</v>
      </c>
      <c r="B140" t="str">
        <f t="shared" si="2"/>
        <v>D-III KEBENDAHARAAN NEGARA SEMESTER V AKUNTANSI PEMERINTAH PUSAT</v>
      </c>
      <c r="C140" t="s">
        <v>352</v>
      </c>
      <c r="D140">
        <v>6</v>
      </c>
      <c r="E140" t="s">
        <v>358</v>
      </c>
    </row>
    <row r="141" spans="1:5" x14ac:dyDescent="0.25">
      <c r="A141">
        <v>138</v>
      </c>
      <c r="B141" t="str">
        <f t="shared" si="2"/>
        <v>D-III KEBENDAHARAAN NEGARA ALIH PROGRAM SEMESTER V BANK DAN LEMBAGA KEUANGAN</v>
      </c>
      <c r="C141" t="s">
        <v>353</v>
      </c>
      <c r="D141">
        <v>6</v>
      </c>
      <c r="E141" t="s">
        <v>359</v>
      </c>
    </row>
    <row r="142" spans="1:5" x14ac:dyDescent="0.25">
      <c r="A142">
        <v>139</v>
      </c>
      <c r="B142" t="str">
        <f t="shared" si="2"/>
        <v>D-III KEBENDAHARAAN NEGARA SEMESTER III PERPAJAKAN INSTANSI PEMERINTAH</v>
      </c>
      <c r="C142" t="s">
        <v>351</v>
      </c>
      <c r="D142">
        <v>8</v>
      </c>
      <c r="E142" t="s">
        <v>360</v>
      </c>
    </row>
    <row r="143" spans="1:5" x14ac:dyDescent="0.25">
      <c r="A143">
        <v>140</v>
      </c>
      <c r="B143" t="str">
        <f t="shared" si="2"/>
        <v>D-III KEBENDAHARAAN NEGARA SEMESTER V PENGELOLAAN KEUANGAN DAERAH</v>
      </c>
      <c r="C143" t="s">
        <v>352</v>
      </c>
      <c r="D143">
        <v>8</v>
      </c>
      <c r="E143" t="s">
        <v>361</v>
      </c>
    </row>
    <row r="144" spans="1:5" x14ac:dyDescent="0.25">
      <c r="A144">
        <v>141</v>
      </c>
      <c r="B144" t="str">
        <f t="shared" si="2"/>
        <v>D-III KEBENDAHARAAN NEGARA ALIH PROGRAM SEMESTER V PENGELOLAAN KEUANGAN DAERAH</v>
      </c>
      <c r="C144" t="s">
        <v>353</v>
      </c>
      <c r="D144">
        <v>8</v>
      </c>
      <c r="E144" t="s">
        <v>361</v>
      </c>
    </row>
    <row r="145" spans="1:5" x14ac:dyDescent="0.25">
      <c r="A145">
        <v>142</v>
      </c>
      <c r="B145" t="str">
        <f t="shared" si="2"/>
        <v>D-III KEBENDAHARAAN NEGARA SEMESTER III AKUNTANSI BIAYA</v>
      </c>
      <c r="C145" t="s">
        <v>351</v>
      </c>
      <c r="D145">
        <v>10</v>
      </c>
      <c r="E145" t="s">
        <v>285</v>
      </c>
    </row>
    <row r="146" spans="1:5" x14ac:dyDescent="0.25">
      <c r="A146">
        <v>143</v>
      </c>
      <c r="B146" t="str">
        <f t="shared" si="2"/>
        <v>D-III KEBENDAHARAAN NEGARA SEMESTER V PENGELOLAAN UTANG PEMERINTAH</v>
      </c>
      <c r="C146" t="s">
        <v>352</v>
      </c>
      <c r="D146">
        <v>10</v>
      </c>
      <c r="E146" t="s">
        <v>362</v>
      </c>
    </row>
    <row r="147" spans="1:5" x14ac:dyDescent="0.25">
      <c r="A147">
        <v>144</v>
      </c>
      <c r="B147" t="str">
        <f t="shared" si="2"/>
        <v>D-III KEBENDAHARAAN NEGARA ALIH PROGRAM SEMESTER V TRANSFER KE DAERAH DAN DANA DESA</v>
      </c>
      <c r="C147" t="s">
        <v>353</v>
      </c>
      <c r="D147">
        <v>10</v>
      </c>
      <c r="E147" t="s">
        <v>363</v>
      </c>
    </row>
    <row r="148" spans="1:5" x14ac:dyDescent="0.25">
      <c r="A148">
        <v>145</v>
      </c>
      <c r="B148" t="str">
        <f t="shared" si="2"/>
        <v>D-III KEBENDAHARAAN NEGARA SEMESTER III PENGELOLAAN BARANG MILIK NEGARA</v>
      </c>
      <c r="C148" t="s">
        <v>351</v>
      </c>
      <c r="D148">
        <v>12</v>
      </c>
      <c r="E148" t="s">
        <v>364</v>
      </c>
    </row>
    <row r="149" spans="1:5" x14ac:dyDescent="0.25">
      <c r="A149">
        <v>146</v>
      </c>
      <c r="B149" t="str">
        <f t="shared" si="2"/>
        <v>D-III KEBENDAHARAAN NEGARA SEMESTER V PENGELOLAAN KEUANGAN BLU</v>
      </c>
      <c r="C149" t="s">
        <v>352</v>
      </c>
      <c r="D149">
        <v>12</v>
      </c>
      <c r="E149" t="s">
        <v>365</v>
      </c>
    </row>
    <row r="150" spans="1:5" x14ac:dyDescent="0.25">
      <c r="A150">
        <v>147</v>
      </c>
      <c r="B150" t="str">
        <f t="shared" si="2"/>
        <v>D-III KEBENDAHARAAN NEGARA ALIH PROGRAM SEMESTER V PENGELOLAAN BARANG MILIK NEGARA</v>
      </c>
      <c r="C150" t="s">
        <v>353</v>
      </c>
      <c r="D150">
        <v>12</v>
      </c>
      <c r="E150" t="s">
        <v>364</v>
      </c>
    </row>
    <row r="151" spans="1:5" x14ac:dyDescent="0.25">
      <c r="A151">
        <v>148</v>
      </c>
      <c r="B151" t="str">
        <f t="shared" si="2"/>
        <v>D-III KEBENDAHARAAN NEGARA SEMESTER III PENGADAAN BARANG/JASA PEMERINTAH</v>
      </c>
      <c r="C151" t="s">
        <v>351</v>
      </c>
      <c r="D151">
        <v>14</v>
      </c>
      <c r="E151" t="s">
        <v>366</v>
      </c>
    </row>
    <row r="152" spans="1:5" x14ac:dyDescent="0.25">
      <c r="A152">
        <v>149</v>
      </c>
      <c r="B152" t="str">
        <f t="shared" si="2"/>
        <v>D-III KEBENDAHARAAN NEGARA SEMESTER V PENGADAAN BARANG/JASA PEMERINTAH</v>
      </c>
      <c r="C152" t="s">
        <v>352</v>
      </c>
      <c r="D152">
        <v>14</v>
      </c>
      <c r="E152" t="s">
        <v>366</v>
      </c>
    </row>
    <row r="153" spans="1:5" x14ac:dyDescent="0.25">
      <c r="A153">
        <v>150</v>
      </c>
      <c r="B153" t="str">
        <f t="shared" si="2"/>
        <v>D-III KEBENDAHARAAN NEGARA SEMESTER III PELAKSANAAN PENDAPATAN NEGARA BUKAN PAJAK</v>
      </c>
      <c r="C153" t="s">
        <v>351</v>
      </c>
      <c r="D153">
        <v>16</v>
      </c>
      <c r="E153" t="s">
        <v>367</v>
      </c>
    </row>
    <row r="154" spans="1:5" x14ac:dyDescent="0.25">
      <c r="A154">
        <v>151</v>
      </c>
      <c r="B154" t="str">
        <f t="shared" si="2"/>
        <v>D-III KEBENDAHARAAN NEGARA SEMESTER V PRAKTIK APLIKASI KEUANGAN NEGARA</v>
      </c>
      <c r="C154" t="s">
        <v>352</v>
      </c>
      <c r="D154">
        <v>16</v>
      </c>
      <c r="E154" t="s">
        <v>368</v>
      </c>
    </row>
    <row r="155" spans="1:5" x14ac:dyDescent="0.25">
      <c r="A155">
        <v>152</v>
      </c>
      <c r="B155" t="str">
        <f t="shared" si="2"/>
        <v>D-III KEPABEANAN DAN CUKAI SEMESTER III EKONOMI MAKRO</v>
      </c>
      <c r="C155" t="s">
        <v>370</v>
      </c>
      <c r="D155">
        <v>2</v>
      </c>
      <c r="E155" t="s">
        <v>302</v>
      </c>
    </row>
    <row r="156" spans="1:5" x14ac:dyDescent="0.25">
      <c r="A156">
        <v>153</v>
      </c>
      <c r="B156" t="str">
        <f t="shared" si="2"/>
        <v>D-III KEPABEANAN DAN CUKAI SEMESTER V PENGANTAR PENGELOLAAN KEUANGAN NEGARA</v>
      </c>
      <c r="C156" t="s">
        <v>371</v>
      </c>
      <c r="D156">
        <v>2</v>
      </c>
      <c r="E156" t="s">
        <v>316</v>
      </c>
    </row>
    <row r="157" spans="1:5" x14ac:dyDescent="0.25">
      <c r="A157">
        <v>154</v>
      </c>
      <c r="B157" t="str">
        <f t="shared" si="2"/>
        <v>D-III KEPABEANAN DAN CUKAI ALIH PROGRAM SEMESTER V PENGANTAR AUDITING</v>
      </c>
      <c r="C157" t="s">
        <v>372</v>
      </c>
      <c r="D157">
        <v>2</v>
      </c>
      <c r="E157" t="s">
        <v>373</v>
      </c>
    </row>
    <row r="158" spans="1:5" x14ac:dyDescent="0.25">
      <c r="A158">
        <v>155</v>
      </c>
      <c r="B158" t="str">
        <f t="shared" si="2"/>
        <v>D-III KEPABEANAN DAN CUKAI SEMESTER III PENGANTAR AUDITING</v>
      </c>
      <c r="C158" t="s">
        <v>370</v>
      </c>
      <c r="D158">
        <v>4</v>
      </c>
      <c r="E158" t="s">
        <v>373</v>
      </c>
    </row>
    <row r="159" spans="1:5" x14ac:dyDescent="0.25">
      <c r="A159">
        <v>156</v>
      </c>
      <c r="B159" t="str">
        <f t="shared" si="2"/>
        <v>D-III KEPABEANAN DAN CUKAI SEMESTER V TEKNIS PERBENDAHARAAN</v>
      </c>
      <c r="C159" t="s">
        <v>371</v>
      </c>
      <c r="D159">
        <v>6</v>
      </c>
      <c r="E159" t="s">
        <v>374</v>
      </c>
    </row>
    <row r="160" spans="1:5" x14ac:dyDescent="0.25">
      <c r="A160">
        <v>157</v>
      </c>
      <c r="B160" t="str">
        <f t="shared" si="2"/>
        <v>D-III KEPABEANAN DAN CUKAI ALIH PROGRAM SEMESTER V TEKNIS PEMERIKSAAN BARANG</v>
      </c>
      <c r="C160" t="s">
        <v>372</v>
      </c>
      <c r="D160">
        <v>4</v>
      </c>
      <c r="E160" t="s">
        <v>375</v>
      </c>
    </row>
    <row r="161" spans="1:5" x14ac:dyDescent="0.25">
      <c r="A161">
        <v>158</v>
      </c>
      <c r="B161" t="str">
        <f t="shared" si="2"/>
        <v>D-III KEPABEANAN DAN CUKAI SEMESTER III PERUNDANG-UNDANGAN KEPABEANAN</v>
      </c>
      <c r="C161" t="s">
        <v>370</v>
      </c>
      <c r="D161">
        <v>6</v>
      </c>
      <c r="E161" t="s">
        <v>376</v>
      </c>
    </row>
    <row r="162" spans="1:5" x14ac:dyDescent="0.25">
      <c r="A162">
        <v>159</v>
      </c>
      <c r="B162" t="str">
        <f t="shared" si="2"/>
        <v>D-III KEPABEANAN DAN CUKAI SEMESTER V TEKNIS PEMERIKSAAN BARANG</v>
      </c>
      <c r="C162" t="s">
        <v>371</v>
      </c>
      <c r="D162">
        <v>4</v>
      </c>
      <c r="E162" t="s">
        <v>375</v>
      </c>
    </row>
    <row r="163" spans="1:5" x14ac:dyDescent="0.25">
      <c r="A163">
        <v>160</v>
      </c>
      <c r="B163" t="str">
        <f t="shared" si="2"/>
        <v>D-III KEPABEANAN DAN CUKAI ALIH PROGRAM SEMESTER V MANAJEMEN</v>
      </c>
      <c r="C163" t="s">
        <v>372</v>
      </c>
      <c r="D163">
        <v>6</v>
      </c>
      <c r="E163" t="s">
        <v>281</v>
      </c>
    </row>
    <row r="164" spans="1:5" x14ac:dyDescent="0.25">
      <c r="A164">
        <v>161</v>
      </c>
      <c r="B164" t="str">
        <f t="shared" si="2"/>
        <v>D-III KEPABEANAN DAN CUKAI SEMESTER III PERUNDANG-UNDANGAN CUKAI</v>
      </c>
      <c r="C164" t="s">
        <v>370</v>
      </c>
      <c r="D164">
        <v>8</v>
      </c>
      <c r="E164" t="s">
        <v>377</v>
      </c>
    </row>
    <row r="165" spans="1:5" x14ac:dyDescent="0.25">
      <c r="A165">
        <v>162</v>
      </c>
      <c r="B165" t="str">
        <f t="shared" si="2"/>
        <v>D-III KEPABEANAN DAN CUKAI SEMESTER V FASILITAS KEPABEANAN</v>
      </c>
      <c r="C165" t="s">
        <v>371</v>
      </c>
      <c r="D165">
        <v>8</v>
      </c>
      <c r="E165" t="s">
        <v>378</v>
      </c>
    </row>
    <row r="166" spans="1:5" x14ac:dyDescent="0.25">
      <c r="A166">
        <v>163</v>
      </c>
      <c r="B166" t="str">
        <f t="shared" si="2"/>
        <v>D-III KEPABEANAN DAN CUKAI ALIH PROGRAM SEMESTER V HUKUM KEUANGAN NEGARA</v>
      </c>
      <c r="C166" t="s">
        <v>372</v>
      </c>
      <c r="D166">
        <v>8</v>
      </c>
      <c r="E166" t="s">
        <v>308</v>
      </c>
    </row>
    <row r="167" spans="1:5" x14ac:dyDescent="0.25">
      <c r="A167">
        <v>164</v>
      </c>
      <c r="B167" t="str">
        <f t="shared" si="2"/>
        <v>D-III KEPABEANAN DAN CUKAI SEMESTER III TEKNIS PERDAGANGAN INTERNASIONAL</v>
      </c>
      <c r="C167" t="s">
        <v>370</v>
      </c>
      <c r="D167">
        <v>10</v>
      </c>
      <c r="E167" t="s">
        <v>379</v>
      </c>
    </row>
    <row r="168" spans="1:5" x14ac:dyDescent="0.25">
      <c r="A168">
        <v>165</v>
      </c>
      <c r="B168" t="str">
        <f t="shared" si="2"/>
        <v>D-III KEPABEANAN DAN CUKAI SEMESTER V FASILITAS PERDAGANGAN INTERNASIONAL</v>
      </c>
      <c r="C168" t="s">
        <v>371</v>
      </c>
      <c r="D168">
        <v>10</v>
      </c>
      <c r="E168" t="s">
        <v>380</v>
      </c>
    </row>
    <row r="169" spans="1:5" x14ac:dyDescent="0.25">
      <c r="A169">
        <v>166</v>
      </c>
      <c r="B169" t="str">
        <f t="shared" si="2"/>
        <v>D-III KEPABEANAN DAN CUKAI ALIH PROGRAM SEMESTER V KEPABEANAN INTERNASIONAL</v>
      </c>
      <c r="C169" t="s">
        <v>372</v>
      </c>
      <c r="D169">
        <v>10</v>
      </c>
      <c r="E169" t="s">
        <v>381</v>
      </c>
    </row>
    <row r="170" spans="1:5" x14ac:dyDescent="0.25">
      <c r="A170">
        <v>167</v>
      </c>
      <c r="B170" t="str">
        <f t="shared" si="2"/>
        <v>D-III KEPABEANAN DAN CUKAI SEMESTER III TEKNIS KEPABEANAN I</v>
      </c>
      <c r="C170" t="s">
        <v>370</v>
      </c>
      <c r="D170">
        <v>12</v>
      </c>
      <c r="E170" t="s">
        <v>382</v>
      </c>
    </row>
    <row r="171" spans="1:5" x14ac:dyDescent="0.25">
      <c r="A171">
        <v>168</v>
      </c>
      <c r="B171" t="str">
        <f t="shared" si="2"/>
        <v>D-III KEPABEANAN DAN CUKAI SEMESTER V KEWARGANEGARAAN</v>
      </c>
      <c r="C171" t="s">
        <v>371</v>
      </c>
      <c r="D171">
        <v>12</v>
      </c>
      <c r="E171" t="s">
        <v>383</v>
      </c>
    </row>
    <row r="172" spans="1:5" x14ac:dyDescent="0.25">
      <c r="A172">
        <v>169</v>
      </c>
      <c r="B172" t="str">
        <f t="shared" si="2"/>
        <v>D-III KEPABEANAN DAN CUKAI ALIH PROGRAM SEMESTER V KEHUMASAN DAN LAYANAN INFORMASI KEPABEANAN DAN CUKAI</v>
      </c>
      <c r="C172" t="s">
        <v>372</v>
      </c>
      <c r="D172">
        <v>12</v>
      </c>
      <c r="E172" t="s">
        <v>384</v>
      </c>
    </row>
    <row r="173" spans="1:5" x14ac:dyDescent="0.25">
      <c r="A173">
        <v>170</v>
      </c>
      <c r="B173" t="str">
        <f t="shared" si="2"/>
        <v>D-III KEPABEANAN DAN CUKAI SEMESTER III TEKNIS DAN FASILITAS CUKAI I</v>
      </c>
      <c r="C173" t="s">
        <v>370</v>
      </c>
      <c r="D173">
        <v>14</v>
      </c>
      <c r="E173" t="s">
        <v>385</v>
      </c>
    </row>
    <row r="174" spans="1:5" x14ac:dyDescent="0.25">
      <c r="A174">
        <v>171</v>
      </c>
      <c r="B174" t="str">
        <f t="shared" si="2"/>
        <v>D-III KEPABEANAN DAN CUKAI SEMESTER V PENGANTAR INTELIJEN KEPABEANAN DAN CUKAI</v>
      </c>
      <c r="C174" t="s">
        <v>371</v>
      </c>
      <c r="D174">
        <v>14</v>
      </c>
      <c r="E174" t="s">
        <v>386</v>
      </c>
    </row>
    <row r="175" spans="1:5" x14ac:dyDescent="0.25">
      <c r="A175">
        <v>172</v>
      </c>
      <c r="B175" t="str">
        <f t="shared" si="2"/>
        <v>D-III KEPABEANAN DAN CUKAI ALIH PROGRAM SEMESTER V PENGANTAR INTELIJEN KEPABEANAN DAN CUKAI</v>
      </c>
      <c r="C175" t="s">
        <v>372</v>
      </c>
      <c r="D175">
        <v>14</v>
      </c>
      <c r="E175" t="s">
        <v>386</v>
      </c>
    </row>
    <row r="176" spans="1:5" x14ac:dyDescent="0.25">
      <c r="A176">
        <v>173</v>
      </c>
      <c r="B176" t="str">
        <f t="shared" si="2"/>
        <v>D-III KEPABEANAN DAN CUKAI SEMESTER III IDENTIFIKASI DAN KLASIFIKASI BARANG I</v>
      </c>
      <c r="C176" t="s">
        <v>370</v>
      </c>
      <c r="D176">
        <v>16</v>
      </c>
      <c r="E176" t="s">
        <v>387</v>
      </c>
    </row>
    <row r="177" spans="1:5" x14ac:dyDescent="0.25">
      <c r="A177">
        <v>174</v>
      </c>
      <c r="B177" t="str">
        <f t="shared" si="2"/>
        <v>D-III KEPABEANAN DAN CUKAI SEMESTER V MANAJEMEN RISIKO KEPABEANAN DAN CUKAI</v>
      </c>
      <c r="C177" t="s">
        <v>371</v>
      </c>
      <c r="D177">
        <v>16</v>
      </c>
      <c r="E177" t="s">
        <v>388</v>
      </c>
    </row>
    <row r="178" spans="1:5" x14ac:dyDescent="0.25">
      <c r="A178">
        <v>175</v>
      </c>
      <c r="B178" t="str">
        <f t="shared" si="2"/>
        <v>D-III KEPABEANAN DAN CUKAI SEMESTER III PENEGAKAN HUKUM KEPABEANAN DAN CUKAI I</v>
      </c>
      <c r="C178" t="s">
        <v>370</v>
      </c>
      <c r="D178">
        <v>17</v>
      </c>
      <c r="E178" t="s">
        <v>389</v>
      </c>
    </row>
  </sheetData>
  <conditionalFormatting sqref="B4:B1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5"/>
  <sheetViews>
    <sheetView workbookViewId="0">
      <selection activeCell="D1" sqref="D1:E1"/>
    </sheetView>
  </sheetViews>
  <sheetFormatPr defaultRowHeight="15" x14ac:dyDescent="0.25"/>
  <cols>
    <col min="1" max="1" width="2.7109375" style="23" bestFit="1" customWidth="1"/>
    <col min="2" max="2" width="21.42578125" style="23" bestFit="1" customWidth="1"/>
    <col min="3" max="3" width="14" style="23" bestFit="1" customWidth="1"/>
    <col min="4" max="4" width="10.5703125" bestFit="1" customWidth="1"/>
    <col min="5" max="5" width="11.140625" bestFit="1" customWidth="1"/>
  </cols>
  <sheetData>
    <row r="1" spans="1:5" x14ac:dyDescent="0.25">
      <c r="A1" s="22" t="s">
        <v>0</v>
      </c>
      <c r="B1" s="22" t="s">
        <v>408</v>
      </c>
      <c r="C1" s="22" t="s">
        <v>409</v>
      </c>
      <c r="D1" s="22" t="s">
        <v>433</v>
      </c>
      <c r="E1" s="22" t="s">
        <v>434</v>
      </c>
    </row>
    <row r="2" spans="1:5" x14ac:dyDescent="0.25">
      <c r="A2" s="18">
        <v>1</v>
      </c>
      <c r="B2" s="23" t="s">
        <v>410</v>
      </c>
      <c r="C2" s="19" t="s">
        <v>411</v>
      </c>
    </row>
    <row r="3" spans="1:5" x14ac:dyDescent="0.25">
      <c r="A3" s="18">
        <v>2</v>
      </c>
      <c r="B3" s="23" t="s">
        <v>412</v>
      </c>
      <c r="C3" s="20" t="s">
        <v>413</v>
      </c>
    </row>
    <row r="4" spans="1:5" x14ac:dyDescent="0.25">
      <c r="A4" s="18">
        <v>3</v>
      </c>
      <c r="B4" s="23" t="s">
        <v>414</v>
      </c>
      <c r="C4" s="20" t="s">
        <v>415</v>
      </c>
    </row>
    <row r="5" spans="1:5" x14ac:dyDescent="0.25">
      <c r="A5" s="18">
        <v>4</v>
      </c>
      <c r="B5" s="23" t="s">
        <v>77</v>
      </c>
      <c r="C5" s="20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E1" sqref="E1:F1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38.5703125" bestFit="1" customWidth="1"/>
    <col min="4" max="4" width="14.28515625" bestFit="1" customWidth="1"/>
  </cols>
  <sheetData>
    <row r="1" spans="1:6" x14ac:dyDescent="0.25">
      <c r="A1" s="22" t="s">
        <v>0</v>
      </c>
      <c r="B1" s="22" t="s">
        <v>424</v>
      </c>
      <c r="C1" s="22" t="s">
        <v>408</v>
      </c>
      <c r="D1" s="22" t="s">
        <v>425</v>
      </c>
      <c r="E1" s="22" t="s">
        <v>433</v>
      </c>
      <c r="F1" s="22" t="s">
        <v>434</v>
      </c>
    </row>
    <row r="2" spans="1:6" x14ac:dyDescent="0.25">
      <c r="A2">
        <v>1</v>
      </c>
      <c r="B2">
        <v>1</v>
      </c>
      <c r="C2" t="s">
        <v>238</v>
      </c>
      <c r="D2" t="s">
        <v>3</v>
      </c>
    </row>
    <row r="3" spans="1:6" x14ac:dyDescent="0.25">
      <c r="A3">
        <v>2</v>
      </c>
      <c r="B3">
        <v>1</v>
      </c>
      <c r="C3" t="s">
        <v>237</v>
      </c>
      <c r="D3" t="s">
        <v>4</v>
      </c>
    </row>
    <row r="4" spans="1:6" x14ac:dyDescent="0.25">
      <c r="A4">
        <v>3</v>
      </c>
      <c r="B4">
        <v>1</v>
      </c>
      <c r="C4" t="s">
        <v>249</v>
      </c>
      <c r="D4" t="s">
        <v>5</v>
      </c>
    </row>
    <row r="5" spans="1:6" x14ac:dyDescent="0.25">
      <c r="A5">
        <v>4</v>
      </c>
      <c r="B5">
        <v>1</v>
      </c>
      <c r="C5" t="s">
        <v>248</v>
      </c>
      <c r="D5" t="s">
        <v>6</v>
      </c>
    </row>
    <row r="6" spans="1:6" x14ac:dyDescent="0.25">
      <c r="A6">
        <v>5</v>
      </c>
      <c r="B6">
        <v>2</v>
      </c>
      <c r="C6" t="s">
        <v>245</v>
      </c>
      <c r="D6" t="s">
        <v>7</v>
      </c>
    </row>
    <row r="7" spans="1:6" x14ac:dyDescent="0.25">
      <c r="A7">
        <v>6</v>
      </c>
      <c r="B7">
        <v>2</v>
      </c>
      <c r="C7" t="s">
        <v>244</v>
      </c>
      <c r="D7" t="s">
        <v>8</v>
      </c>
    </row>
    <row r="8" spans="1:6" x14ac:dyDescent="0.25">
      <c r="A8">
        <v>7</v>
      </c>
      <c r="B8">
        <v>2</v>
      </c>
      <c r="C8" t="s">
        <v>246</v>
      </c>
      <c r="D8" t="s">
        <v>9</v>
      </c>
    </row>
    <row r="9" spans="1:6" x14ac:dyDescent="0.25">
      <c r="A9">
        <v>8</v>
      </c>
      <c r="B9">
        <v>2</v>
      </c>
      <c r="C9" t="s">
        <v>247</v>
      </c>
      <c r="D9" t="s">
        <v>10</v>
      </c>
    </row>
    <row r="10" spans="1:6" x14ac:dyDescent="0.25">
      <c r="A10">
        <v>9</v>
      </c>
      <c r="B10">
        <v>3</v>
      </c>
      <c r="C10" t="s">
        <v>242</v>
      </c>
      <c r="D10" t="s">
        <v>11</v>
      </c>
    </row>
    <row r="11" spans="1:6" x14ac:dyDescent="0.25">
      <c r="A11">
        <v>10</v>
      </c>
      <c r="B11">
        <v>3</v>
      </c>
      <c r="C11" t="s">
        <v>241</v>
      </c>
      <c r="D11" t="s">
        <v>12</v>
      </c>
    </row>
    <row r="12" spans="1:6" x14ac:dyDescent="0.25">
      <c r="A12">
        <v>11</v>
      </c>
      <c r="B12">
        <v>4</v>
      </c>
      <c r="C12" t="s">
        <v>240</v>
      </c>
      <c r="D12" t="s">
        <v>13</v>
      </c>
    </row>
    <row r="13" spans="1:6" x14ac:dyDescent="0.25">
      <c r="A13">
        <v>12</v>
      </c>
      <c r="B13">
        <v>4</v>
      </c>
      <c r="C13" t="s">
        <v>239</v>
      </c>
      <c r="D13" t="s">
        <v>14</v>
      </c>
    </row>
    <row r="14" spans="1:6" x14ac:dyDescent="0.25">
      <c r="A14">
        <v>13</v>
      </c>
      <c r="B14">
        <v>4</v>
      </c>
      <c r="C14" t="s">
        <v>243</v>
      </c>
      <c r="D14" t="s">
        <v>15</v>
      </c>
    </row>
    <row r="15" spans="1:6" x14ac:dyDescent="0.25">
      <c r="A15">
        <v>14</v>
      </c>
      <c r="B15">
        <v>1</v>
      </c>
      <c r="C15" t="s">
        <v>420</v>
      </c>
      <c r="D15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7"/>
  <sheetViews>
    <sheetView workbookViewId="0">
      <selection activeCell="E1" sqref="E1:F1"/>
    </sheetView>
  </sheetViews>
  <sheetFormatPr defaultRowHeight="15" x14ac:dyDescent="0.25"/>
  <cols>
    <col min="1" max="1" width="3" bestFit="1" customWidth="1"/>
    <col min="2" max="2" width="7.5703125" bestFit="1" customWidth="1"/>
    <col min="3" max="3" width="12.28515625" bestFit="1" customWidth="1"/>
    <col min="4" max="4" width="8" bestFit="1" customWidth="1"/>
  </cols>
  <sheetData>
    <row r="1" spans="1:6" x14ac:dyDescent="0.25">
      <c r="A1" s="21" t="s">
        <v>0</v>
      </c>
      <c r="B1" s="21" t="s">
        <v>426</v>
      </c>
      <c r="C1" s="21" t="s">
        <v>408</v>
      </c>
      <c r="D1" s="21" t="s">
        <v>427</v>
      </c>
      <c r="E1" s="22" t="s">
        <v>433</v>
      </c>
      <c r="F1" s="22" t="s">
        <v>434</v>
      </c>
    </row>
    <row r="2" spans="1:6" x14ac:dyDescent="0.25">
      <c r="A2">
        <v>1</v>
      </c>
      <c r="B2">
        <v>1</v>
      </c>
      <c r="C2" t="s">
        <v>401</v>
      </c>
      <c r="D2">
        <v>3</v>
      </c>
    </row>
    <row r="3" spans="1:6" x14ac:dyDescent="0.25">
      <c r="A3">
        <v>2</v>
      </c>
      <c r="B3">
        <v>1</v>
      </c>
      <c r="C3" t="s">
        <v>402</v>
      </c>
      <c r="D3">
        <v>5</v>
      </c>
    </row>
    <row r="4" spans="1:6" x14ac:dyDescent="0.25">
      <c r="A4">
        <v>3</v>
      </c>
      <c r="B4">
        <v>2</v>
      </c>
      <c r="C4" t="s">
        <v>401</v>
      </c>
      <c r="D4">
        <v>3</v>
      </c>
    </row>
    <row r="5" spans="1:6" x14ac:dyDescent="0.25">
      <c r="A5">
        <v>4</v>
      </c>
      <c r="B5">
        <v>2</v>
      </c>
      <c r="C5" t="s">
        <v>402</v>
      </c>
      <c r="D5">
        <v>5</v>
      </c>
    </row>
    <row r="6" spans="1:6" x14ac:dyDescent="0.25">
      <c r="A6">
        <v>5</v>
      </c>
      <c r="B6">
        <v>3</v>
      </c>
      <c r="C6" t="s">
        <v>403</v>
      </c>
      <c r="D6">
        <v>7</v>
      </c>
    </row>
    <row r="7" spans="1:6" x14ac:dyDescent="0.25">
      <c r="A7">
        <v>6</v>
      </c>
      <c r="B7">
        <v>4</v>
      </c>
      <c r="C7" t="s">
        <v>403</v>
      </c>
      <c r="D7">
        <v>7</v>
      </c>
    </row>
    <row r="8" spans="1:6" x14ac:dyDescent="0.25">
      <c r="A8">
        <v>7</v>
      </c>
      <c r="B8">
        <v>4</v>
      </c>
      <c r="C8" t="s">
        <v>404</v>
      </c>
      <c r="D8">
        <v>9</v>
      </c>
    </row>
    <row r="9" spans="1:6" x14ac:dyDescent="0.25">
      <c r="A9">
        <v>8</v>
      </c>
      <c r="B9">
        <v>5</v>
      </c>
      <c r="C9" t="s">
        <v>405</v>
      </c>
      <c r="D9">
        <v>1</v>
      </c>
    </row>
    <row r="10" spans="1:6" x14ac:dyDescent="0.25">
      <c r="A10">
        <v>9</v>
      </c>
      <c r="B10">
        <v>5</v>
      </c>
      <c r="C10" t="s">
        <v>401</v>
      </c>
      <c r="D10">
        <v>3</v>
      </c>
    </row>
    <row r="11" spans="1:6" x14ac:dyDescent="0.25">
      <c r="A11">
        <v>10</v>
      </c>
      <c r="B11">
        <v>5</v>
      </c>
      <c r="C11" t="s">
        <v>402</v>
      </c>
      <c r="D11">
        <v>5</v>
      </c>
    </row>
    <row r="12" spans="1:6" x14ac:dyDescent="0.25">
      <c r="A12">
        <v>11</v>
      </c>
      <c r="B12">
        <v>6</v>
      </c>
      <c r="C12" t="s">
        <v>401</v>
      </c>
      <c r="D12">
        <v>3</v>
      </c>
    </row>
    <row r="13" spans="1:6" x14ac:dyDescent="0.25">
      <c r="A13">
        <v>12</v>
      </c>
      <c r="B13">
        <v>6</v>
      </c>
      <c r="C13" t="s">
        <v>402</v>
      </c>
      <c r="D13">
        <v>5</v>
      </c>
    </row>
    <row r="14" spans="1:6" x14ac:dyDescent="0.25">
      <c r="A14">
        <v>13</v>
      </c>
      <c r="B14">
        <v>7</v>
      </c>
      <c r="C14" t="s">
        <v>401</v>
      </c>
      <c r="D14">
        <v>3</v>
      </c>
    </row>
    <row r="15" spans="1:6" x14ac:dyDescent="0.25">
      <c r="A15">
        <v>14</v>
      </c>
      <c r="B15">
        <v>7</v>
      </c>
      <c r="C15" t="s">
        <v>402</v>
      </c>
      <c r="D15">
        <v>5</v>
      </c>
    </row>
    <row r="16" spans="1:6" x14ac:dyDescent="0.25">
      <c r="A16">
        <v>15</v>
      </c>
      <c r="B16">
        <v>8</v>
      </c>
      <c r="C16" t="s">
        <v>406</v>
      </c>
      <c r="D16">
        <v>4</v>
      </c>
    </row>
    <row r="17" spans="1:4" x14ac:dyDescent="0.25">
      <c r="A17">
        <v>16</v>
      </c>
      <c r="B17">
        <v>8</v>
      </c>
      <c r="C17" t="s">
        <v>402</v>
      </c>
      <c r="D17">
        <v>5</v>
      </c>
    </row>
    <row r="18" spans="1:4" x14ac:dyDescent="0.25">
      <c r="A18">
        <v>17</v>
      </c>
      <c r="B18">
        <v>8</v>
      </c>
      <c r="C18" t="s">
        <v>407</v>
      </c>
      <c r="D18">
        <v>6</v>
      </c>
    </row>
    <row r="19" spans="1:4" x14ac:dyDescent="0.25">
      <c r="A19">
        <v>18</v>
      </c>
      <c r="B19">
        <v>9</v>
      </c>
      <c r="C19" t="s">
        <v>401</v>
      </c>
      <c r="D19">
        <v>3</v>
      </c>
    </row>
    <row r="20" spans="1:4" x14ac:dyDescent="0.25">
      <c r="A20">
        <v>19</v>
      </c>
      <c r="B20">
        <v>9</v>
      </c>
      <c r="C20" t="s">
        <v>402</v>
      </c>
      <c r="D20">
        <v>5</v>
      </c>
    </row>
    <row r="21" spans="1:4" x14ac:dyDescent="0.25">
      <c r="A21">
        <v>20</v>
      </c>
      <c r="B21">
        <v>10</v>
      </c>
      <c r="C21" t="s">
        <v>402</v>
      </c>
      <c r="D21">
        <v>5</v>
      </c>
    </row>
    <row r="22" spans="1:4" x14ac:dyDescent="0.25">
      <c r="A22">
        <v>21</v>
      </c>
      <c r="B22">
        <v>11</v>
      </c>
      <c r="C22" t="s">
        <v>401</v>
      </c>
      <c r="D22">
        <v>3</v>
      </c>
    </row>
    <row r="23" spans="1:4" x14ac:dyDescent="0.25">
      <c r="A23">
        <v>22</v>
      </c>
      <c r="B23">
        <v>11</v>
      </c>
      <c r="C23" t="s">
        <v>402</v>
      </c>
      <c r="D23">
        <v>5</v>
      </c>
    </row>
    <row r="24" spans="1:4" x14ac:dyDescent="0.25">
      <c r="A24">
        <v>23</v>
      </c>
      <c r="B24">
        <v>12</v>
      </c>
      <c r="C24" t="s">
        <v>402</v>
      </c>
      <c r="D24">
        <v>5</v>
      </c>
    </row>
    <row r="25" spans="1:4" x14ac:dyDescent="0.25">
      <c r="A25">
        <v>24</v>
      </c>
      <c r="B25">
        <v>13</v>
      </c>
      <c r="C25" t="s">
        <v>401</v>
      </c>
      <c r="D25">
        <v>3</v>
      </c>
    </row>
    <row r="26" spans="1:4" x14ac:dyDescent="0.25">
      <c r="A26">
        <v>25</v>
      </c>
      <c r="B26">
        <v>13</v>
      </c>
      <c r="C26" t="s">
        <v>402</v>
      </c>
      <c r="D26">
        <v>5</v>
      </c>
    </row>
    <row r="27" spans="1:4" x14ac:dyDescent="0.25">
      <c r="A27">
        <v>26</v>
      </c>
      <c r="B27">
        <v>14</v>
      </c>
      <c r="C27" t="s">
        <v>404</v>
      </c>
      <c r="D2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76"/>
  <sheetViews>
    <sheetView topLeftCell="A155" workbookViewId="0">
      <selection activeCell="F2" sqref="F2:F176"/>
    </sheetView>
  </sheetViews>
  <sheetFormatPr defaultRowHeight="15" x14ac:dyDescent="0.25"/>
  <cols>
    <col min="1" max="1" width="4" bestFit="1" customWidth="1"/>
    <col min="2" max="2" width="11.28515625" bestFit="1" customWidth="1"/>
    <col min="3" max="3" width="53.85546875" bestFit="1" customWidth="1"/>
    <col min="4" max="4" width="15" bestFit="1" customWidth="1"/>
    <col min="5" max="5" width="12.7109375" bestFit="1" customWidth="1"/>
    <col min="6" max="6" width="10.85546875" bestFit="1" customWidth="1"/>
  </cols>
  <sheetData>
    <row r="1" spans="1:8" x14ac:dyDescent="0.25">
      <c r="A1" s="22" t="s">
        <v>0</v>
      </c>
      <c r="B1" s="22" t="s">
        <v>428</v>
      </c>
      <c r="C1" s="22" t="s">
        <v>408</v>
      </c>
      <c r="D1" s="22" t="s">
        <v>425</v>
      </c>
      <c r="E1" s="22" t="s">
        <v>429</v>
      </c>
      <c r="F1" s="22" t="s">
        <v>430</v>
      </c>
      <c r="G1" s="22" t="s">
        <v>433</v>
      </c>
      <c r="H1" s="22" t="s">
        <v>434</v>
      </c>
    </row>
    <row r="2" spans="1:8" x14ac:dyDescent="0.25">
      <c r="A2">
        <v>1</v>
      </c>
      <c r="B2">
        <v>3</v>
      </c>
      <c r="C2" t="s">
        <v>19</v>
      </c>
      <c r="D2" t="s">
        <v>131</v>
      </c>
      <c r="E2" s="4" t="s">
        <v>392</v>
      </c>
      <c r="F2">
        <v>3</v>
      </c>
    </row>
    <row r="3" spans="1:8" x14ac:dyDescent="0.25">
      <c r="A3">
        <v>2</v>
      </c>
      <c r="B3">
        <v>3</v>
      </c>
      <c r="C3" t="s">
        <v>20</v>
      </c>
      <c r="D3" t="s">
        <v>132</v>
      </c>
      <c r="E3" s="4">
        <v>10</v>
      </c>
      <c r="F3">
        <v>2</v>
      </c>
    </row>
    <row r="4" spans="1:8" x14ac:dyDescent="0.25">
      <c r="A4">
        <v>3</v>
      </c>
      <c r="B4">
        <v>3</v>
      </c>
      <c r="C4" t="s">
        <v>21</v>
      </c>
      <c r="D4" t="s">
        <v>133</v>
      </c>
      <c r="E4" s="4">
        <v>12</v>
      </c>
      <c r="F4">
        <v>3</v>
      </c>
    </row>
    <row r="5" spans="1:8" x14ac:dyDescent="0.25">
      <c r="A5">
        <v>4</v>
      </c>
      <c r="B5">
        <v>3</v>
      </c>
      <c r="C5" t="s">
        <v>22</v>
      </c>
      <c r="D5" t="s">
        <v>134</v>
      </c>
      <c r="E5" s="4">
        <v>14</v>
      </c>
      <c r="F5">
        <v>3</v>
      </c>
    </row>
    <row r="6" spans="1:8" x14ac:dyDescent="0.25">
      <c r="A6">
        <v>5</v>
      </c>
      <c r="B6">
        <v>3</v>
      </c>
      <c r="C6" t="s">
        <v>72</v>
      </c>
      <c r="D6" t="s">
        <v>184</v>
      </c>
      <c r="E6" s="4" t="s">
        <v>398</v>
      </c>
      <c r="F6">
        <v>2</v>
      </c>
    </row>
    <row r="7" spans="1:8" x14ac:dyDescent="0.25">
      <c r="A7">
        <v>6</v>
      </c>
      <c r="B7">
        <v>3</v>
      </c>
      <c r="C7" t="s">
        <v>59</v>
      </c>
      <c r="D7" t="s">
        <v>59</v>
      </c>
      <c r="E7" s="4" t="s">
        <v>397</v>
      </c>
      <c r="F7">
        <v>2</v>
      </c>
    </row>
    <row r="8" spans="1:8" x14ac:dyDescent="0.25">
      <c r="A8">
        <v>7</v>
      </c>
      <c r="B8">
        <v>3</v>
      </c>
      <c r="C8" t="s">
        <v>34</v>
      </c>
      <c r="D8" t="s">
        <v>34</v>
      </c>
      <c r="E8" s="4" t="s">
        <v>393</v>
      </c>
      <c r="F8">
        <v>3</v>
      </c>
    </row>
    <row r="9" spans="1:8" x14ac:dyDescent="0.25">
      <c r="A9">
        <v>8</v>
      </c>
      <c r="B9">
        <v>3</v>
      </c>
      <c r="C9" t="s">
        <v>102</v>
      </c>
      <c r="D9" t="s">
        <v>211</v>
      </c>
      <c r="E9" s="4">
        <v>16</v>
      </c>
      <c r="F9">
        <v>2</v>
      </c>
    </row>
    <row r="10" spans="1:8" x14ac:dyDescent="0.25">
      <c r="A10">
        <v>9</v>
      </c>
      <c r="B10">
        <v>4</v>
      </c>
      <c r="C10" t="s">
        <v>23</v>
      </c>
      <c r="D10" t="s">
        <v>135</v>
      </c>
      <c r="E10" s="4">
        <v>13</v>
      </c>
      <c r="F10">
        <v>3</v>
      </c>
    </row>
    <row r="11" spans="1:8" x14ac:dyDescent="0.25">
      <c r="A11">
        <v>10</v>
      </c>
      <c r="B11">
        <v>4</v>
      </c>
      <c r="C11" t="s">
        <v>24</v>
      </c>
      <c r="D11" t="s">
        <v>136</v>
      </c>
      <c r="E11" s="4" t="s">
        <v>392</v>
      </c>
      <c r="F11">
        <v>3</v>
      </c>
    </row>
    <row r="12" spans="1:8" x14ac:dyDescent="0.25">
      <c r="A12">
        <v>11</v>
      </c>
      <c r="B12">
        <v>4</v>
      </c>
      <c r="C12" t="s">
        <v>25</v>
      </c>
      <c r="D12" t="s">
        <v>137</v>
      </c>
      <c r="E12" s="4">
        <v>11</v>
      </c>
      <c r="F12">
        <v>3</v>
      </c>
    </row>
    <row r="13" spans="1:8" x14ac:dyDescent="0.25">
      <c r="A13">
        <v>12</v>
      </c>
      <c r="B13">
        <v>4</v>
      </c>
      <c r="C13" t="s">
        <v>26</v>
      </c>
      <c r="D13" t="s">
        <v>138</v>
      </c>
      <c r="E13" s="4" t="s">
        <v>393</v>
      </c>
      <c r="F13">
        <v>3</v>
      </c>
    </row>
    <row r="14" spans="1:8" x14ac:dyDescent="0.25">
      <c r="A14">
        <v>13</v>
      </c>
      <c r="B14">
        <v>4</v>
      </c>
      <c r="C14" t="s">
        <v>27</v>
      </c>
      <c r="D14" t="s">
        <v>139</v>
      </c>
      <c r="E14" s="4" t="s">
        <v>394</v>
      </c>
      <c r="F14">
        <v>3</v>
      </c>
    </row>
    <row r="15" spans="1:8" x14ac:dyDescent="0.25">
      <c r="A15">
        <v>14</v>
      </c>
      <c r="B15">
        <v>4</v>
      </c>
      <c r="C15" t="s">
        <v>28</v>
      </c>
      <c r="D15" t="s">
        <v>140</v>
      </c>
      <c r="E15" s="4" t="s">
        <v>395</v>
      </c>
      <c r="F15">
        <v>3</v>
      </c>
    </row>
    <row r="16" spans="1:8" x14ac:dyDescent="0.25">
      <c r="A16">
        <v>15</v>
      </c>
      <c r="B16">
        <v>4</v>
      </c>
      <c r="C16" t="s">
        <v>29</v>
      </c>
      <c r="D16" t="s">
        <v>141</v>
      </c>
      <c r="E16" s="4">
        <v>15</v>
      </c>
      <c r="F16">
        <v>3</v>
      </c>
    </row>
    <row r="17" spans="1:6" x14ac:dyDescent="0.25">
      <c r="A17">
        <v>16</v>
      </c>
      <c r="B17">
        <v>4</v>
      </c>
      <c r="C17" t="s">
        <v>30</v>
      </c>
      <c r="D17" t="s">
        <v>142</v>
      </c>
      <c r="E17" s="4" t="s">
        <v>396</v>
      </c>
      <c r="F17">
        <v>2</v>
      </c>
    </row>
    <row r="18" spans="1:6" x14ac:dyDescent="0.25">
      <c r="A18">
        <v>17</v>
      </c>
      <c r="B18">
        <v>1</v>
      </c>
      <c r="C18" t="s">
        <v>31</v>
      </c>
      <c r="D18" t="s">
        <v>143</v>
      </c>
      <c r="E18" s="4" t="s">
        <v>396</v>
      </c>
      <c r="F18">
        <v>3</v>
      </c>
    </row>
    <row r="19" spans="1:6" x14ac:dyDescent="0.25">
      <c r="A19">
        <v>18</v>
      </c>
      <c r="B19">
        <v>1</v>
      </c>
      <c r="C19" t="s">
        <v>24</v>
      </c>
      <c r="D19" t="s">
        <v>136</v>
      </c>
      <c r="E19" s="4" t="s">
        <v>392</v>
      </c>
      <c r="F19">
        <v>3</v>
      </c>
    </row>
    <row r="20" spans="1:6" x14ac:dyDescent="0.25">
      <c r="A20">
        <v>19</v>
      </c>
      <c r="B20">
        <v>1</v>
      </c>
      <c r="C20" t="s">
        <v>32</v>
      </c>
      <c r="D20" t="s">
        <v>144</v>
      </c>
      <c r="E20" s="4">
        <v>11</v>
      </c>
      <c r="F20">
        <v>3</v>
      </c>
    </row>
    <row r="21" spans="1:6" x14ac:dyDescent="0.25">
      <c r="A21">
        <v>20</v>
      </c>
      <c r="B21">
        <v>1</v>
      </c>
      <c r="C21" t="s">
        <v>33</v>
      </c>
      <c r="D21" t="s">
        <v>145</v>
      </c>
      <c r="E21" s="4" t="s">
        <v>394</v>
      </c>
      <c r="F21">
        <v>3</v>
      </c>
    </row>
    <row r="22" spans="1:6" x14ac:dyDescent="0.25">
      <c r="A22">
        <v>21</v>
      </c>
      <c r="B22">
        <v>1</v>
      </c>
      <c r="C22" t="s">
        <v>34</v>
      </c>
      <c r="D22" t="s">
        <v>34</v>
      </c>
      <c r="E22" s="4" t="s">
        <v>393</v>
      </c>
      <c r="F22">
        <v>3</v>
      </c>
    </row>
    <row r="23" spans="1:6" x14ac:dyDescent="0.25">
      <c r="A23">
        <v>22</v>
      </c>
      <c r="B23">
        <v>1</v>
      </c>
      <c r="C23" t="s">
        <v>28</v>
      </c>
      <c r="D23" t="s">
        <v>140</v>
      </c>
      <c r="E23" s="4" t="s">
        <v>395</v>
      </c>
      <c r="F23">
        <v>3</v>
      </c>
    </row>
    <row r="24" spans="1:6" x14ac:dyDescent="0.25">
      <c r="A24">
        <v>23</v>
      </c>
      <c r="B24">
        <v>2</v>
      </c>
      <c r="C24" t="s">
        <v>35</v>
      </c>
      <c r="D24" t="s">
        <v>146</v>
      </c>
      <c r="E24" s="4" t="s">
        <v>392</v>
      </c>
      <c r="F24">
        <v>3</v>
      </c>
    </row>
    <row r="25" spans="1:6" x14ac:dyDescent="0.25">
      <c r="A25">
        <v>24</v>
      </c>
      <c r="B25">
        <v>2</v>
      </c>
      <c r="C25" t="s">
        <v>36</v>
      </c>
      <c r="D25" t="s">
        <v>147</v>
      </c>
      <c r="E25" s="4" t="s">
        <v>393</v>
      </c>
      <c r="F25">
        <v>3</v>
      </c>
    </row>
    <row r="26" spans="1:6" x14ac:dyDescent="0.25">
      <c r="A26">
        <v>25</v>
      </c>
      <c r="B26">
        <v>2</v>
      </c>
      <c r="C26" t="s">
        <v>37</v>
      </c>
      <c r="D26" t="s">
        <v>148</v>
      </c>
      <c r="E26" s="4" t="s">
        <v>395</v>
      </c>
      <c r="F26">
        <v>3</v>
      </c>
    </row>
    <row r="27" spans="1:6" x14ac:dyDescent="0.25">
      <c r="A27">
        <v>26</v>
      </c>
      <c r="B27">
        <v>2</v>
      </c>
      <c r="C27" t="s">
        <v>38</v>
      </c>
      <c r="D27" t="s">
        <v>149</v>
      </c>
      <c r="E27" s="4" t="s">
        <v>394</v>
      </c>
      <c r="F27">
        <v>2</v>
      </c>
    </row>
    <row r="28" spans="1:6" x14ac:dyDescent="0.25">
      <c r="A28">
        <v>27</v>
      </c>
      <c r="B28">
        <v>2</v>
      </c>
      <c r="C28" t="s">
        <v>39</v>
      </c>
      <c r="D28" t="s">
        <v>150</v>
      </c>
      <c r="E28" s="4">
        <v>13</v>
      </c>
      <c r="F28">
        <v>2</v>
      </c>
    </row>
    <row r="29" spans="1:6" x14ac:dyDescent="0.25">
      <c r="A29">
        <v>28</v>
      </c>
      <c r="B29">
        <v>2</v>
      </c>
      <c r="C29" t="s">
        <v>40</v>
      </c>
      <c r="D29" t="s">
        <v>151</v>
      </c>
      <c r="E29" s="4">
        <v>11</v>
      </c>
      <c r="F29">
        <v>3</v>
      </c>
    </row>
    <row r="30" spans="1:6" x14ac:dyDescent="0.25">
      <c r="A30">
        <v>29</v>
      </c>
      <c r="B30">
        <v>2</v>
      </c>
      <c r="C30" t="s">
        <v>30</v>
      </c>
      <c r="D30" t="s">
        <v>142</v>
      </c>
      <c r="E30" s="4" t="s">
        <v>396</v>
      </c>
      <c r="F30">
        <v>2</v>
      </c>
    </row>
    <row r="31" spans="1:6" x14ac:dyDescent="0.25">
      <c r="A31">
        <v>30</v>
      </c>
      <c r="B31">
        <v>23</v>
      </c>
      <c r="C31" t="s">
        <v>41</v>
      </c>
      <c r="D31" t="s">
        <v>152</v>
      </c>
      <c r="E31" s="4" t="s">
        <v>397</v>
      </c>
      <c r="F31">
        <v>3</v>
      </c>
    </row>
    <row r="32" spans="1:6" x14ac:dyDescent="0.25">
      <c r="A32">
        <v>31</v>
      </c>
      <c r="B32">
        <v>23</v>
      </c>
      <c r="C32" t="s">
        <v>27</v>
      </c>
      <c r="D32" t="s">
        <v>139</v>
      </c>
      <c r="E32" s="4" t="s">
        <v>398</v>
      </c>
      <c r="F32">
        <v>3</v>
      </c>
    </row>
    <row r="33" spans="1:6" x14ac:dyDescent="0.25">
      <c r="A33">
        <v>32</v>
      </c>
      <c r="B33">
        <v>23</v>
      </c>
      <c r="C33" t="s">
        <v>42</v>
      </c>
      <c r="D33" t="s">
        <v>153</v>
      </c>
      <c r="E33" s="4">
        <v>12</v>
      </c>
      <c r="F33">
        <v>3</v>
      </c>
    </row>
    <row r="34" spans="1:6" x14ac:dyDescent="0.25">
      <c r="A34">
        <v>33</v>
      </c>
      <c r="B34">
        <v>23</v>
      </c>
      <c r="C34" t="s">
        <v>43</v>
      </c>
      <c r="D34" t="s">
        <v>154</v>
      </c>
      <c r="E34" s="4" t="s">
        <v>399</v>
      </c>
      <c r="F34">
        <v>3</v>
      </c>
    </row>
    <row r="35" spans="1:6" x14ac:dyDescent="0.25">
      <c r="A35">
        <v>34</v>
      </c>
      <c r="B35">
        <v>23</v>
      </c>
      <c r="C35" t="s">
        <v>44</v>
      </c>
      <c r="D35" t="s">
        <v>155</v>
      </c>
      <c r="E35" s="4" t="s">
        <v>400</v>
      </c>
      <c r="F35">
        <v>3</v>
      </c>
    </row>
    <row r="36" spans="1:6" x14ac:dyDescent="0.25">
      <c r="A36">
        <v>35</v>
      </c>
      <c r="B36">
        <v>23</v>
      </c>
      <c r="C36" t="s">
        <v>45</v>
      </c>
      <c r="D36" t="s">
        <v>156</v>
      </c>
      <c r="E36" s="4">
        <v>10</v>
      </c>
      <c r="F36">
        <v>2</v>
      </c>
    </row>
    <row r="37" spans="1:6" x14ac:dyDescent="0.25">
      <c r="A37">
        <v>36</v>
      </c>
      <c r="B37">
        <v>21</v>
      </c>
      <c r="C37" t="s">
        <v>46</v>
      </c>
      <c r="D37" t="s">
        <v>157</v>
      </c>
      <c r="E37" s="4">
        <v>10</v>
      </c>
      <c r="F37">
        <v>3</v>
      </c>
    </row>
    <row r="38" spans="1:6" x14ac:dyDescent="0.25">
      <c r="A38">
        <v>37</v>
      </c>
      <c r="B38">
        <v>21</v>
      </c>
      <c r="C38" t="s">
        <v>33</v>
      </c>
      <c r="D38" t="s">
        <v>145</v>
      </c>
      <c r="E38" s="4" t="s">
        <v>398</v>
      </c>
      <c r="F38">
        <v>3</v>
      </c>
    </row>
    <row r="39" spans="1:6" x14ac:dyDescent="0.25">
      <c r="A39">
        <v>38</v>
      </c>
      <c r="B39">
        <v>21</v>
      </c>
      <c r="C39" t="s">
        <v>47</v>
      </c>
      <c r="D39" t="s">
        <v>158</v>
      </c>
      <c r="E39" s="4" t="s">
        <v>399</v>
      </c>
      <c r="F39">
        <v>2</v>
      </c>
    </row>
    <row r="40" spans="1:6" x14ac:dyDescent="0.25">
      <c r="A40">
        <v>39</v>
      </c>
      <c r="B40">
        <v>21</v>
      </c>
      <c r="C40" t="s">
        <v>48</v>
      </c>
      <c r="D40" t="s">
        <v>159</v>
      </c>
      <c r="E40" s="4">
        <v>16</v>
      </c>
      <c r="F40">
        <v>3</v>
      </c>
    </row>
    <row r="41" spans="1:6" x14ac:dyDescent="0.25">
      <c r="A41">
        <v>40</v>
      </c>
      <c r="B41">
        <v>21</v>
      </c>
      <c r="C41" t="s">
        <v>49</v>
      </c>
      <c r="D41" t="s">
        <v>160</v>
      </c>
      <c r="E41" s="4">
        <v>14</v>
      </c>
      <c r="F41">
        <v>3</v>
      </c>
    </row>
    <row r="42" spans="1:6" x14ac:dyDescent="0.25">
      <c r="A42">
        <v>41</v>
      </c>
      <c r="B42">
        <v>21</v>
      </c>
      <c r="C42" t="s">
        <v>42</v>
      </c>
      <c r="D42" t="s">
        <v>153</v>
      </c>
      <c r="E42" s="4">
        <v>12</v>
      </c>
      <c r="F42">
        <v>3</v>
      </c>
    </row>
    <row r="43" spans="1:6" x14ac:dyDescent="0.25">
      <c r="A43">
        <v>42</v>
      </c>
      <c r="B43">
        <v>21</v>
      </c>
      <c r="C43" t="s">
        <v>50</v>
      </c>
      <c r="D43" t="s">
        <v>161</v>
      </c>
      <c r="E43" s="4" t="s">
        <v>397</v>
      </c>
      <c r="F43">
        <v>2</v>
      </c>
    </row>
    <row r="44" spans="1:6" x14ac:dyDescent="0.25">
      <c r="A44">
        <v>43</v>
      </c>
      <c r="B44">
        <v>21</v>
      </c>
      <c r="C44" t="s">
        <v>51</v>
      </c>
      <c r="D44" t="s">
        <v>162</v>
      </c>
      <c r="E44" s="4" t="s">
        <v>400</v>
      </c>
      <c r="F44">
        <v>3</v>
      </c>
    </row>
    <row r="45" spans="1:6" x14ac:dyDescent="0.25">
      <c r="A45">
        <v>44</v>
      </c>
      <c r="B45">
        <v>22</v>
      </c>
      <c r="C45" t="s">
        <v>52</v>
      </c>
      <c r="D45" t="s">
        <v>163</v>
      </c>
      <c r="E45" s="4" t="s">
        <v>397</v>
      </c>
      <c r="F45">
        <v>2</v>
      </c>
    </row>
    <row r="46" spans="1:6" x14ac:dyDescent="0.25">
      <c r="A46">
        <v>45</v>
      </c>
      <c r="B46">
        <v>22</v>
      </c>
      <c r="C46" t="s">
        <v>38</v>
      </c>
      <c r="D46" t="s">
        <v>149</v>
      </c>
      <c r="E46" s="4" t="s">
        <v>398</v>
      </c>
      <c r="F46">
        <v>2</v>
      </c>
    </row>
    <row r="47" spans="1:6" x14ac:dyDescent="0.25">
      <c r="A47">
        <v>46</v>
      </c>
      <c r="B47">
        <v>22</v>
      </c>
      <c r="C47" t="s">
        <v>53</v>
      </c>
      <c r="D47" t="s">
        <v>164</v>
      </c>
      <c r="E47" s="4" t="s">
        <v>399</v>
      </c>
      <c r="F47">
        <v>2</v>
      </c>
    </row>
    <row r="48" spans="1:6" x14ac:dyDescent="0.25">
      <c r="A48">
        <v>47</v>
      </c>
      <c r="B48">
        <v>22</v>
      </c>
      <c r="C48" t="s">
        <v>49</v>
      </c>
      <c r="D48" t="s">
        <v>160</v>
      </c>
      <c r="E48" s="4">
        <v>14</v>
      </c>
      <c r="F48">
        <v>3</v>
      </c>
    </row>
    <row r="49" spans="1:6" x14ac:dyDescent="0.25">
      <c r="A49">
        <v>48</v>
      </c>
      <c r="B49">
        <v>22</v>
      </c>
      <c r="C49" t="s">
        <v>54</v>
      </c>
      <c r="D49" t="s">
        <v>165</v>
      </c>
      <c r="E49" s="4">
        <v>12</v>
      </c>
      <c r="F49">
        <v>3</v>
      </c>
    </row>
    <row r="50" spans="1:6" x14ac:dyDescent="0.25">
      <c r="A50">
        <v>49</v>
      </c>
      <c r="B50">
        <v>22</v>
      </c>
      <c r="C50" t="s">
        <v>44</v>
      </c>
      <c r="D50" t="s">
        <v>155</v>
      </c>
      <c r="E50" s="4" t="s">
        <v>400</v>
      </c>
      <c r="F50">
        <v>3</v>
      </c>
    </row>
    <row r="51" spans="1:6" x14ac:dyDescent="0.25">
      <c r="A51">
        <v>50</v>
      </c>
      <c r="B51">
        <v>22</v>
      </c>
      <c r="C51" t="s">
        <v>55</v>
      </c>
      <c r="D51" t="s">
        <v>166</v>
      </c>
      <c r="E51" s="4">
        <v>10</v>
      </c>
      <c r="F51">
        <v>3</v>
      </c>
    </row>
    <row r="52" spans="1:6" x14ac:dyDescent="0.25">
      <c r="A52">
        <v>51</v>
      </c>
      <c r="B52">
        <v>22</v>
      </c>
      <c r="C52" t="s">
        <v>56</v>
      </c>
      <c r="D52" t="s">
        <v>167</v>
      </c>
      <c r="E52" s="4">
        <v>16</v>
      </c>
      <c r="F52">
        <v>2</v>
      </c>
    </row>
    <row r="53" spans="1:6" x14ac:dyDescent="0.25">
      <c r="A53">
        <v>52</v>
      </c>
      <c r="B53">
        <v>20</v>
      </c>
      <c r="C53" t="s">
        <v>26</v>
      </c>
      <c r="D53" t="s">
        <v>138</v>
      </c>
      <c r="E53" s="4" t="s">
        <v>400</v>
      </c>
      <c r="F53">
        <v>3</v>
      </c>
    </row>
    <row r="54" spans="1:6" x14ac:dyDescent="0.25">
      <c r="A54">
        <v>53</v>
      </c>
      <c r="B54">
        <v>20</v>
      </c>
      <c r="C54" t="s">
        <v>57</v>
      </c>
      <c r="D54" t="s">
        <v>168</v>
      </c>
      <c r="E54" s="4">
        <v>12</v>
      </c>
      <c r="F54">
        <v>2</v>
      </c>
    </row>
    <row r="55" spans="1:6" x14ac:dyDescent="0.25">
      <c r="A55">
        <v>54</v>
      </c>
      <c r="B55">
        <v>20</v>
      </c>
      <c r="C55" t="s">
        <v>58</v>
      </c>
      <c r="D55" t="s">
        <v>169</v>
      </c>
      <c r="E55" s="4">
        <v>10</v>
      </c>
      <c r="F55">
        <v>3</v>
      </c>
    </row>
    <row r="56" spans="1:6" x14ac:dyDescent="0.25">
      <c r="A56">
        <v>55</v>
      </c>
      <c r="B56">
        <v>20</v>
      </c>
      <c r="C56" t="s">
        <v>59</v>
      </c>
      <c r="D56" t="s">
        <v>59</v>
      </c>
      <c r="E56" s="4" t="s">
        <v>397</v>
      </c>
      <c r="F56">
        <v>2</v>
      </c>
    </row>
    <row r="57" spans="1:6" x14ac:dyDescent="0.25">
      <c r="A57">
        <v>56</v>
      </c>
      <c r="B57">
        <v>20</v>
      </c>
      <c r="C57" t="s">
        <v>60</v>
      </c>
      <c r="D57" t="s">
        <v>170</v>
      </c>
      <c r="E57" s="4" t="s">
        <v>398</v>
      </c>
      <c r="F57">
        <v>2</v>
      </c>
    </row>
    <row r="58" spans="1:6" x14ac:dyDescent="0.25">
      <c r="A58">
        <v>57</v>
      </c>
      <c r="B58">
        <v>20</v>
      </c>
      <c r="C58" t="s">
        <v>61</v>
      </c>
      <c r="D58" t="s">
        <v>171</v>
      </c>
      <c r="E58" s="4">
        <v>14</v>
      </c>
      <c r="F58">
        <v>3</v>
      </c>
    </row>
    <row r="59" spans="1:6" x14ac:dyDescent="0.25">
      <c r="A59">
        <v>58</v>
      </c>
      <c r="B59">
        <v>20</v>
      </c>
      <c r="C59" t="s">
        <v>390</v>
      </c>
      <c r="D59" t="s">
        <v>172</v>
      </c>
      <c r="E59" s="4" t="s">
        <v>399</v>
      </c>
      <c r="F59">
        <v>2</v>
      </c>
    </row>
    <row r="60" spans="1:6" x14ac:dyDescent="0.25">
      <c r="A60">
        <v>59</v>
      </c>
      <c r="B60">
        <v>18</v>
      </c>
      <c r="C60" t="s">
        <v>33</v>
      </c>
      <c r="D60" t="s">
        <v>145</v>
      </c>
      <c r="E60" s="4" t="s">
        <v>398</v>
      </c>
      <c r="F60">
        <v>3</v>
      </c>
    </row>
    <row r="61" spans="1:6" x14ac:dyDescent="0.25">
      <c r="A61">
        <v>60</v>
      </c>
      <c r="B61">
        <v>18</v>
      </c>
      <c r="C61" t="s">
        <v>62</v>
      </c>
      <c r="D61" t="s">
        <v>173</v>
      </c>
      <c r="E61" s="4">
        <v>16</v>
      </c>
      <c r="F61">
        <v>3</v>
      </c>
    </row>
    <row r="62" spans="1:6" x14ac:dyDescent="0.25">
      <c r="A62">
        <v>61</v>
      </c>
      <c r="B62">
        <v>18</v>
      </c>
      <c r="C62" t="s">
        <v>63</v>
      </c>
      <c r="D62" t="s">
        <v>174</v>
      </c>
      <c r="E62" s="4">
        <v>17</v>
      </c>
      <c r="F62">
        <v>2</v>
      </c>
    </row>
    <row r="63" spans="1:6" x14ac:dyDescent="0.25">
      <c r="A63">
        <v>62</v>
      </c>
      <c r="B63">
        <v>18</v>
      </c>
      <c r="C63" t="s">
        <v>60</v>
      </c>
      <c r="D63" t="s">
        <v>170</v>
      </c>
      <c r="E63" s="4" t="s">
        <v>399</v>
      </c>
      <c r="F63">
        <v>2</v>
      </c>
    </row>
    <row r="64" spans="1:6" x14ac:dyDescent="0.25">
      <c r="A64">
        <v>63</v>
      </c>
      <c r="B64">
        <v>18</v>
      </c>
      <c r="C64" t="s">
        <v>64</v>
      </c>
      <c r="D64" t="s">
        <v>175</v>
      </c>
      <c r="E64" s="4" t="s">
        <v>400</v>
      </c>
      <c r="F64">
        <v>3</v>
      </c>
    </row>
    <row r="65" spans="1:6" x14ac:dyDescent="0.25">
      <c r="A65">
        <v>64</v>
      </c>
      <c r="B65">
        <v>18</v>
      </c>
      <c r="C65" t="s">
        <v>65</v>
      </c>
      <c r="D65" t="s">
        <v>176</v>
      </c>
      <c r="E65" s="4" t="s">
        <v>397</v>
      </c>
      <c r="F65">
        <v>3</v>
      </c>
    </row>
    <row r="66" spans="1:6" x14ac:dyDescent="0.25">
      <c r="A66">
        <v>65</v>
      </c>
      <c r="B66">
        <v>18</v>
      </c>
      <c r="C66" t="s">
        <v>391</v>
      </c>
      <c r="D66" t="s">
        <v>177</v>
      </c>
      <c r="E66" s="4">
        <v>10</v>
      </c>
      <c r="F66">
        <v>2</v>
      </c>
    </row>
    <row r="67" spans="1:6" x14ac:dyDescent="0.25">
      <c r="A67">
        <v>66</v>
      </c>
      <c r="B67">
        <v>18</v>
      </c>
      <c r="C67" t="s">
        <v>66</v>
      </c>
      <c r="D67" t="s">
        <v>178</v>
      </c>
      <c r="E67" s="4">
        <v>14</v>
      </c>
      <c r="F67">
        <v>3</v>
      </c>
    </row>
    <row r="68" spans="1:6" x14ac:dyDescent="0.25">
      <c r="A68">
        <v>67</v>
      </c>
      <c r="B68">
        <v>18</v>
      </c>
      <c r="C68" t="s">
        <v>67</v>
      </c>
      <c r="D68" t="s">
        <v>179</v>
      </c>
      <c r="E68" s="4">
        <v>12</v>
      </c>
      <c r="F68">
        <v>3</v>
      </c>
    </row>
    <row r="69" spans="1:6" x14ac:dyDescent="0.25">
      <c r="A69">
        <v>68</v>
      </c>
      <c r="B69">
        <v>19</v>
      </c>
      <c r="C69" t="s">
        <v>68</v>
      </c>
      <c r="D69" t="s">
        <v>180</v>
      </c>
      <c r="E69" s="4" t="s">
        <v>400</v>
      </c>
      <c r="F69">
        <v>2</v>
      </c>
    </row>
    <row r="70" spans="1:6" x14ac:dyDescent="0.25">
      <c r="A70">
        <v>69</v>
      </c>
      <c r="B70">
        <v>19</v>
      </c>
      <c r="C70" t="s">
        <v>69</v>
      </c>
      <c r="D70" t="s">
        <v>181</v>
      </c>
      <c r="E70" s="4">
        <v>10</v>
      </c>
      <c r="F70">
        <v>3</v>
      </c>
    </row>
    <row r="71" spans="1:6" x14ac:dyDescent="0.25">
      <c r="A71">
        <v>70</v>
      </c>
      <c r="B71">
        <v>19</v>
      </c>
      <c r="C71" t="s">
        <v>70</v>
      </c>
      <c r="D71" t="s">
        <v>182</v>
      </c>
      <c r="E71" s="4">
        <v>12</v>
      </c>
      <c r="F71">
        <v>2</v>
      </c>
    </row>
    <row r="72" spans="1:6" x14ac:dyDescent="0.25">
      <c r="A72">
        <v>71</v>
      </c>
      <c r="B72">
        <v>19</v>
      </c>
      <c r="C72" t="s">
        <v>71</v>
      </c>
      <c r="D72" t="s">
        <v>183</v>
      </c>
      <c r="E72" s="4">
        <v>16</v>
      </c>
      <c r="F72">
        <v>3</v>
      </c>
    </row>
    <row r="73" spans="1:6" x14ac:dyDescent="0.25">
      <c r="A73">
        <v>72</v>
      </c>
      <c r="B73">
        <v>19</v>
      </c>
      <c r="C73" t="s">
        <v>61</v>
      </c>
      <c r="D73" t="s">
        <v>171</v>
      </c>
      <c r="E73" s="4">
        <v>14</v>
      </c>
      <c r="F73">
        <v>3</v>
      </c>
    </row>
    <row r="74" spans="1:6" x14ac:dyDescent="0.25">
      <c r="A74">
        <v>73</v>
      </c>
      <c r="B74">
        <v>19</v>
      </c>
      <c r="C74" t="s">
        <v>72</v>
      </c>
      <c r="D74" t="s">
        <v>184</v>
      </c>
      <c r="E74" s="4" t="s">
        <v>398</v>
      </c>
      <c r="F74">
        <v>3</v>
      </c>
    </row>
    <row r="75" spans="1:6" x14ac:dyDescent="0.25">
      <c r="A75">
        <v>74</v>
      </c>
      <c r="B75">
        <v>19</v>
      </c>
      <c r="C75" t="s">
        <v>390</v>
      </c>
      <c r="D75" t="s">
        <v>172</v>
      </c>
      <c r="E75" s="4" t="s">
        <v>399</v>
      </c>
      <c r="F75">
        <v>2</v>
      </c>
    </row>
    <row r="76" spans="1:6" x14ac:dyDescent="0.25">
      <c r="A76">
        <v>75</v>
      </c>
      <c r="B76">
        <v>19</v>
      </c>
      <c r="C76" t="s">
        <v>73</v>
      </c>
      <c r="D76" t="s">
        <v>185</v>
      </c>
      <c r="E76" s="4" t="s">
        <v>397</v>
      </c>
      <c r="F76">
        <v>2</v>
      </c>
    </row>
    <row r="77" spans="1:6" x14ac:dyDescent="0.25">
      <c r="A77">
        <v>76</v>
      </c>
      <c r="B77">
        <v>24</v>
      </c>
      <c r="C77" t="s">
        <v>74</v>
      </c>
      <c r="D77" t="s">
        <v>186</v>
      </c>
      <c r="E77" s="4" t="s">
        <v>397</v>
      </c>
      <c r="F77">
        <v>3</v>
      </c>
    </row>
    <row r="78" spans="1:6" x14ac:dyDescent="0.25">
      <c r="A78">
        <v>77</v>
      </c>
      <c r="B78">
        <v>24</v>
      </c>
      <c r="C78" t="s">
        <v>75</v>
      </c>
      <c r="D78" t="s">
        <v>187</v>
      </c>
      <c r="E78" s="4" t="s">
        <v>400</v>
      </c>
      <c r="F78">
        <v>3</v>
      </c>
    </row>
    <row r="79" spans="1:6" x14ac:dyDescent="0.25">
      <c r="A79">
        <v>78</v>
      </c>
      <c r="B79">
        <v>24</v>
      </c>
      <c r="C79" t="s">
        <v>76</v>
      </c>
      <c r="D79" t="s">
        <v>188</v>
      </c>
      <c r="E79" s="4">
        <v>10</v>
      </c>
      <c r="F79">
        <v>2</v>
      </c>
    </row>
    <row r="80" spans="1:6" x14ac:dyDescent="0.25">
      <c r="A80">
        <v>79</v>
      </c>
      <c r="B80">
        <v>24</v>
      </c>
      <c r="C80" t="s">
        <v>77</v>
      </c>
      <c r="D80" t="s">
        <v>189</v>
      </c>
      <c r="E80" s="4" t="s">
        <v>398</v>
      </c>
      <c r="F80">
        <v>3</v>
      </c>
    </row>
    <row r="81" spans="1:6" x14ac:dyDescent="0.25">
      <c r="A81">
        <v>80</v>
      </c>
      <c r="B81">
        <v>24</v>
      </c>
      <c r="C81" t="s">
        <v>78</v>
      </c>
      <c r="D81" t="s">
        <v>190</v>
      </c>
      <c r="E81" s="4">
        <v>12</v>
      </c>
      <c r="F81">
        <v>3</v>
      </c>
    </row>
    <row r="82" spans="1:6" x14ac:dyDescent="0.25">
      <c r="A82">
        <v>81</v>
      </c>
      <c r="B82">
        <v>24</v>
      </c>
      <c r="C82" t="s">
        <v>79</v>
      </c>
      <c r="D82" t="s">
        <v>191</v>
      </c>
      <c r="E82" s="4">
        <v>14</v>
      </c>
      <c r="F82">
        <v>2</v>
      </c>
    </row>
    <row r="83" spans="1:6" x14ac:dyDescent="0.25">
      <c r="A83">
        <v>82</v>
      </c>
      <c r="B83">
        <v>24</v>
      </c>
      <c r="C83" t="s">
        <v>80</v>
      </c>
      <c r="D83" t="s">
        <v>80</v>
      </c>
      <c r="E83" s="4" t="s">
        <v>399</v>
      </c>
      <c r="F83">
        <v>2</v>
      </c>
    </row>
    <row r="84" spans="1:6" x14ac:dyDescent="0.25">
      <c r="A84">
        <v>83</v>
      </c>
      <c r="B84">
        <v>25</v>
      </c>
      <c r="C84" t="s">
        <v>81</v>
      </c>
      <c r="D84" t="s">
        <v>192</v>
      </c>
      <c r="E84" s="4">
        <v>10</v>
      </c>
      <c r="F84">
        <v>2</v>
      </c>
    </row>
    <row r="85" spans="1:6" x14ac:dyDescent="0.25">
      <c r="A85">
        <v>84</v>
      </c>
      <c r="B85">
        <v>25</v>
      </c>
      <c r="C85" t="s">
        <v>82</v>
      </c>
      <c r="D85" t="s">
        <v>193</v>
      </c>
      <c r="E85" s="4" t="s">
        <v>400</v>
      </c>
      <c r="F85">
        <v>2</v>
      </c>
    </row>
    <row r="86" spans="1:6" x14ac:dyDescent="0.25">
      <c r="A86">
        <v>85</v>
      </c>
      <c r="B86">
        <v>25</v>
      </c>
      <c r="C86" t="s">
        <v>27</v>
      </c>
      <c r="D86" t="s">
        <v>139</v>
      </c>
      <c r="E86" s="4" t="s">
        <v>398</v>
      </c>
      <c r="F86">
        <v>3</v>
      </c>
    </row>
    <row r="87" spans="1:6" x14ac:dyDescent="0.25">
      <c r="A87">
        <v>86</v>
      </c>
      <c r="B87">
        <v>25</v>
      </c>
      <c r="C87" t="s">
        <v>83</v>
      </c>
      <c r="D87" t="s">
        <v>160</v>
      </c>
      <c r="E87" s="4">
        <v>12</v>
      </c>
      <c r="F87">
        <v>3</v>
      </c>
    </row>
    <row r="88" spans="1:6" x14ac:dyDescent="0.25">
      <c r="A88">
        <v>87</v>
      </c>
      <c r="B88">
        <v>25</v>
      </c>
      <c r="C88" t="s">
        <v>84</v>
      </c>
      <c r="D88" t="s">
        <v>194</v>
      </c>
      <c r="E88" s="4" t="s">
        <v>397</v>
      </c>
      <c r="F88">
        <v>3</v>
      </c>
    </row>
    <row r="89" spans="1:6" x14ac:dyDescent="0.25">
      <c r="A89">
        <v>88</v>
      </c>
      <c r="B89">
        <v>25</v>
      </c>
      <c r="C89" t="s">
        <v>85</v>
      </c>
      <c r="D89" t="s">
        <v>195</v>
      </c>
      <c r="E89" s="4" t="s">
        <v>399</v>
      </c>
      <c r="F89">
        <v>3</v>
      </c>
    </row>
    <row r="90" spans="1:6" x14ac:dyDescent="0.25">
      <c r="A90">
        <v>89</v>
      </c>
      <c r="B90">
        <v>11</v>
      </c>
      <c r="C90" t="s">
        <v>86</v>
      </c>
      <c r="D90" t="s">
        <v>196</v>
      </c>
      <c r="E90" s="4">
        <v>12</v>
      </c>
      <c r="F90">
        <v>3</v>
      </c>
    </row>
    <row r="91" spans="1:6" x14ac:dyDescent="0.25">
      <c r="A91">
        <v>90</v>
      </c>
      <c r="B91">
        <v>11</v>
      </c>
      <c r="C91" t="s">
        <v>24</v>
      </c>
      <c r="D91" t="s">
        <v>136</v>
      </c>
      <c r="E91" s="4" t="s">
        <v>399</v>
      </c>
      <c r="F91">
        <v>3</v>
      </c>
    </row>
    <row r="92" spans="1:6" x14ac:dyDescent="0.25">
      <c r="A92">
        <v>91</v>
      </c>
      <c r="B92">
        <v>11</v>
      </c>
      <c r="C92" t="s">
        <v>59</v>
      </c>
      <c r="D92" t="s">
        <v>59</v>
      </c>
      <c r="E92" s="4" t="s">
        <v>397</v>
      </c>
      <c r="F92">
        <v>2</v>
      </c>
    </row>
    <row r="93" spans="1:6" x14ac:dyDescent="0.25">
      <c r="A93">
        <v>92</v>
      </c>
      <c r="B93">
        <v>11</v>
      </c>
      <c r="C93" t="s">
        <v>98</v>
      </c>
      <c r="D93" t="s">
        <v>207</v>
      </c>
      <c r="E93" s="4" t="s">
        <v>400</v>
      </c>
      <c r="F93">
        <v>3</v>
      </c>
    </row>
    <row r="94" spans="1:6" x14ac:dyDescent="0.25">
      <c r="A94">
        <v>93</v>
      </c>
      <c r="B94">
        <v>11</v>
      </c>
      <c r="C94" t="s">
        <v>46</v>
      </c>
      <c r="D94" t="s">
        <v>157</v>
      </c>
      <c r="E94" s="4">
        <v>10</v>
      </c>
      <c r="F94">
        <v>3</v>
      </c>
    </row>
    <row r="95" spans="1:6" x14ac:dyDescent="0.25">
      <c r="A95">
        <v>94</v>
      </c>
      <c r="B95">
        <v>11</v>
      </c>
      <c r="C95" t="s">
        <v>39</v>
      </c>
      <c r="D95" t="s">
        <v>150</v>
      </c>
      <c r="E95" s="4">
        <v>13</v>
      </c>
      <c r="F95">
        <v>2</v>
      </c>
    </row>
    <row r="96" spans="1:6" x14ac:dyDescent="0.25">
      <c r="A96">
        <v>95</v>
      </c>
      <c r="B96">
        <v>11</v>
      </c>
      <c r="C96" t="s">
        <v>27</v>
      </c>
      <c r="D96" t="s">
        <v>139</v>
      </c>
      <c r="E96" s="4" t="s">
        <v>398</v>
      </c>
      <c r="F96">
        <v>3</v>
      </c>
    </row>
    <row r="97" spans="1:6" x14ac:dyDescent="0.25">
      <c r="A97">
        <v>96</v>
      </c>
      <c r="B97">
        <v>12</v>
      </c>
      <c r="C97" t="s">
        <v>87</v>
      </c>
      <c r="D97" t="s">
        <v>197</v>
      </c>
      <c r="E97" s="4" t="s">
        <v>399</v>
      </c>
      <c r="F97">
        <v>3</v>
      </c>
    </row>
    <row r="98" spans="1:6" x14ac:dyDescent="0.25">
      <c r="A98">
        <v>97</v>
      </c>
      <c r="B98">
        <v>12</v>
      </c>
      <c r="C98" t="s">
        <v>88</v>
      </c>
      <c r="D98" t="s">
        <v>198</v>
      </c>
      <c r="E98" s="4" t="s">
        <v>400</v>
      </c>
      <c r="F98">
        <v>3</v>
      </c>
    </row>
    <row r="99" spans="1:6" x14ac:dyDescent="0.25">
      <c r="A99">
        <v>98</v>
      </c>
      <c r="B99">
        <v>12</v>
      </c>
      <c r="C99" t="s">
        <v>89</v>
      </c>
      <c r="D99" t="s">
        <v>199</v>
      </c>
      <c r="E99" s="4">
        <v>14</v>
      </c>
      <c r="F99">
        <v>2</v>
      </c>
    </row>
    <row r="100" spans="1:6" x14ac:dyDescent="0.25">
      <c r="A100">
        <v>99</v>
      </c>
      <c r="B100">
        <v>12</v>
      </c>
      <c r="C100" t="s">
        <v>90</v>
      </c>
      <c r="D100" t="s">
        <v>200</v>
      </c>
      <c r="E100" s="4">
        <v>10</v>
      </c>
      <c r="F100">
        <v>3</v>
      </c>
    </row>
    <row r="101" spans="1:6" x14ac:dyDescent="0.25">
      <c r="A101">
        <v>100</v>
      </c>
      <c r="B101">
        <v>12</v>
      </c>
      <c r="C101" t="s">
        <v>91</v>
      </c>
      <c r="D101" t="s">
        <v>201</v>
      </c>
      <c r="E101" s="4">
        <v>12</v>
      </c>
      <c r="F101">
        <v>2</v>
      </c>
    </row>
    <row r="102" spans="1:6" x14ac:dyDescent="0.25">
      <c r="A102">
        <v>101</v>
      </c>
      <c r="B102">
        <v>8</v>
      </c>
      <c r="C102" t="s">
        <v>92</v>
      </c>
      <c r="D102" t="s">
        <v>92</v>
      </c>
      <c r="E102" s="4">
        <v>10</v>
      </c>
      <c r="F102">
        <v>2</v>
      </c>
    </row>
    <row r="103" spans="1:6" x14ac:dyDescent="0.25">
      <c r="A103">
        <v>102</v>
      </c>
      <c r="B103">
        <v>8</v>
      </c>
      <c r="C103" t="s">
        <v>93</v>
      </c>
      <c r="D103" t="s">
        <v>202</v>
      </c>
      <c r="E103" s="4" t="s">
        <v>399</v>
      </c>
      <c r="F103">
        <v>2</v>
      </c>
    </row>
    <row r="104" spans="1:6" x14ac:dyDescent="0.25">
      <c r="A104">
        <v>103</v>
      </c>
      <c r="B104">
        <v>8</v>
      </c>
      <c r="C104" t="s">
        <v>21</v>
      </c>
      <c r="D104" t="s">
        <v>133</v>
      </c>
      <c r="E104" s="4">
        <v>12</v>
      </c>
      <c r="F104">
        <v>3</v>
      </c>
    </row>
    <row r="105" spans="1:6" x14ac:dyDescent="0.25">
      <c r="A105">
        <v>104</v>
      </c>
      <c r="B105">
        <v>8</v>
      </c>
      <c r="C105" t="s">
        <v>94</v>
      </c>
      <c r="D105" t="s">
        <v>203</v>
      </c>
      <c r="E105" s="4" t="s">
        <v>400</v>
      </c>
      <c r="F105">
        <v>3</v>
      </c>
    </row>
    <row r="106" spans="1:6" x14ac:dyDescent="0.25">
      <c r="A106">
        <v>105</v>
      </c>
      <c r="B106">
        <v>8</v>
      </c>
      <c r="C106" t="s">
        <v>95</v>
      </c>
      <c r="D106" t="s">
        <v>204</v>
      </c>
      <c r="E106" s="4">
        <v>14</v>
      </c>
      <c r="F106">
        <v>2</v>
      </c>
    </row>
    <row r="107" spans="1:6" x14ac:dyDescent="0.25">
      <c r="A107">
        <v>106</v>
      </c>
      <c r="B107">
        <v>8</v>
      </c>
      <c r="C107" t="s">
        <v>96</v>
      </c>
      <c r="D107" t="s">
        <v>205</v>
      </c>
      <c r="E107" s="4" t="s">
        <v>398</v>
      </c>
      <c r="F107">
        <v>3</v>
      </c>
    </row>
    <row r="108" spans="1:6" x14ac:dyDescent="0.25">
      <c r="A108">
        <v>107</v>
      </c>
      <c r="B108">
        <v>8</v>
      </c>
      <c r="C108" t="s">
        <v>103</v>
      </c>
      <c r="D108" t="s">
        <v>103</v>
      </c>
      <c r="E108" s="4" t="s">
        <v>397</v>
      </c>
      <c r="F108">
        <v>2</v>
      </c>
    </row>
    <row r="109" spans="1:6" x14ac:dyDescent="0.25">
      <c r="A109">
        <v>108</v>
      </c>
      <c r="B109">
        <v>8</v>
      </c>
      <c r="C109" t="s">
        <v>102</v>
      </c>
      <c r="D109" t="s">
        <v>211</v>
      </c>
      <c r="E109" s="4">
        <v>16</v>
      </c>
      <c r="F109">
        <v>2</v>
      </c>
    </row>
    <row r="110" spans="1:6" x14ac:dyDescent="0.25">
      <c r="A110">
        <v>109</v>
      </c>
      <c r="B110">
        <v>9</v>
      </c>
      <c r="C110" t="s">
        <v>46</v>
      </c>
      <c r="D110" t="s">
        <v>157</v>
      </c>
      <c r="E110" s="4">
        <v>10</v>
      </c>
      <c r="F110">
        <v>3</v>
      </c>
    </row>
    <row r="111" spans="1:6" x14ac:dyDescent="0.25">
      <c r="A111">
        <v>110</v>
      </c>
      <c r="B111">
        <v>9</v>
      </c>
      <c r="C111" t="s">
        <v>24</v>
      </c>
      <c r="D111" t="s">
        <v>136</v>
      </c>
      <c r="E111" s="4" t="s">
        <v>399</v>
      </c>
      <c r="F111">
        <v>3</v>
      </c>
    </row>
    <row r="112" spans="1:6" x14ac:dyDescent="0.25">
      <c r="A112">
        <v>111</v>
      </c>
      <c r="B112">
        <v>9</v>
      </c>
      <c r="C112" t="s">
        <v>97</v>
      </c>
      <c r="D112" t="s">
        <v>206</v>
      </c>
      <c r="E112" s="4" t="s">
        <v>397</v>
      </c>
      <c r="F112">
        <v>3</v>
      </c>
    </row>
    <row r="113" spans="1:6" x14ac:dyDescent="0.25">
      <c r="A113">
        <v>112</v>
      </c>
      <c r="B113">
        <v>9</v>
      </c>
      <c r="C113" t="s">
        <v>27</v>
      </c>
      <c r="D113" t="s">
        <v>139</v>
      </c>
      <c r="E113" s="4" t="s">
        <v>398</v>
      </c>
      <c r="F113">
        <v>3</v>
      </c>
    </row>
    <row r="114" spans="1:6" x14ac:dyDescent="0.25">
      <c r="A114">
        <v>113</v>
      </c>
      <c r="B114">
        <v>9</v>
      </c>
      <c r="C114" t="s">
        <v>98</v>
      </c>
      <c r="D114" t="s">
        <v>207</v>
      </c>
      <c r="E114" s="4" t="s">
        <v>400</v>
      </c>
      <c r="F114">
        <v>3</v>
      </c>
    </row>
    <row r="115" spans="1:6" x14ac:dyDescent="0.25">
      <c r="A115">
        <v>114</v>
      </c>
      <c r="B115">
        <v>9</v>
      </c>
      <c r="C115" t="s">
        <v>99</v>
      </c>
      <c r="D115" t="s">
        <v>208</v>
      </c>
      <c r="E115" s="4">
        <v>14</v>
      </c>
      <c r="F115">
        <v>3</v>
      </c>
    </row>
    <row r="116" spans="1:6" x14ac:dyDescent="0.25">
      <c r="A116">
        <v>115</v>
      </c>
      <c r="B116">
        <v>9</v>
      </c>
      <c r="C116" t="s">
        <v>100</v>
      </c>
      <c r="D116" t="s">
        <v>209</v>
      </c>
      <c r="E116" s="4">
        <v>16</v>
      </c>
      <c r="F116">
        <v>3</v>
      </c>
    </row>
    <row r="117" spans="1:6" x14ac:dyDescent="0.25">
      <c r="A117">
        <v>116</v>
      </c>
      <c r="B117">
        <v>9</v>
      </c>
      <c r="C117" t="s">
        <v>101</v>
      </c>
      <c r="D117" t="s">
        <v>210</v>
      </c>
      <c r="E117" s="4">
        <v>12</v>
      </c>
      <c r="F117">
        <v>2</v>
      </c>
    </row>
    <row r="118" spans="1:6" x14ac:dyDescent="0.25">
      <c r="A118">
        <v>117</v>
      </c>
      <c r="B118">
        <v>10</v>
      </c>
      <c r="C118" t="s">
        <v>87</v>
      </c>
      <c r="D118" t="s">
        <v>197</v>
      </c>
      <c r="E118" s="4" t="s">
        <v>399</v>
      </c>
      <c r="F118">
        <v>3</v>
      </c>
    </row>
    <row r="119" spans="1:6" x14ac:dyDescent="0.25">
      <c r="A119">
        <v>118</v>
      </c>
      <c r="B119">
        <v>10</v>
      </c>
      <c r="C119" t="s">
        <v>88</v>
      </c>
      <c r="D119" t="s">
        <v>198</v>
      </c>
      <c r="E119" s="4" t="s">
        <v>400</v>
      </c>
      <c r="F119">
        <v>3</v>
      </c>
    </row>
    <row r="120" spans="1:6" x14ac:dyDescent="0.25">
      <c r="A120">
        <v>119</v>
      </c>
      <c r="B120">
        <v>10</v>
      </c>
      <c r="C120" t="s">
        <v>38</v>
      </c>
      <c r="D120" t="s">
        <v>149</v>
      </c>
      <c r="E120" s="4" t="s">
        <v>398</v>
      </c>
      <c r="F120">
        <v>2</v>
      </c>
    </row>
    <row r="121" spans="1:6" x14ac:dyDescent="0.25">
      <c r="A121">
        <v>120</v>
      </c>
      <c r="B121">
        <v>10</v>
      </c>
      <c r="C121" t="s">
        <v>102</v>
      </c>
      <c r="D121" t="s">
        <v>211</v>
      </c>
      <c r="E121" s="4">
        <v>16</v>
      </c>
      <c r="F121">
        <v>2</v>
      </c>
    </row>
    <row r="122" spans="1:6" x14ac:dyDescent="0.25">
      <c r="A122">
        <v>121</v>
      </c>
      <c r="B122">
        <v>10</v>
      </c>
      <c r="C122" t="s">
        <v>89</v>
      </c>
      <c r="D122" t="s">
        <v>199</v>
      </c>
      <c r="E122" s="4">
        <v>14</v>
      </c>
      <c r="F122">
        <v>2</v>
      </c>
    </row>
    <row r="123" spans="1:6" x14ac:dyDescent="0.25">
      <c r="A123">
        <v>122</v>
      </c>
      <c r="B123">
        <v>10</v>
      </c>
      <c r="C123" t="s">
        <v>90</v>
      </c>
      <c r="D123" t="s">
        <v>200</v>
      </c>
      <c r="E123" s="4">
        <v>10</v>
      </c>
      <c r="F123">
        <v>2</v>
      </c>
    </row>
    <row r="124" spans="1:6" x14ac:dyDescent="0.25">
      <c r="A124">
        <v>123</v>
      </c>
      <c r="B124">
        <v>10</v>
      </c>
      <c r="C124" t="s">
        <v>103</v>
      </c>
      <c r="D124" t="s">
        <v>103</v>
      </c>
      <c r="E124" s="4" t="s">
        <v>397</v>
      </c>
      <c r="F124">
        <v>2</v>
      </c>
    </row>
    <row r="125" spans="1:6" x14ac:dyDescent="0.25">
      <c r="A125">
        <v>124</v>
      </c>
      <c r="B125">
        <v>10</v>
      </c>
      <c r="C125" t="s">
        <v>91</v>
      </c>
      <c r="D125" t="s">
        <v>201</v>
      </c>
      <c r="E125" s="4">
        <v>12</v>
      </c>
      <c r="F125">
        <v>2</v>
      </c>
    </row>
    <row r="126" spans="1:6" x14ac:dyDescent="0.25">
      <c r="A126">
        <v>125</v>
      </c>
      <c r="B126">
        <v>13</v>
      </c>
      <c r="C126" t="s">
        <v>33</v>
      </c>
      <c r="D126" t="s">
        <v>145</v>
      </c>
      <c r="E126" s="4" t="s">
        <v>398</v>
      </c>
      <c r="F126">
        <v>3</v>
      </c>
    </row>
    <row r="127" spans="1:6" x14ac:dyDescent="0.25">
      <c r="A127">
        <v>126</v>
      </c>
      <c r="B127">
        <v>13</v>
      </c>
      <c r="C127" t="s">
        <v>104</v>
      </c>
      <c r="D127" t="s">
        <v>212</v>
      </c>
      <c r="E127" s="4">
        <v>14</v>
      </c>
      <c r="F127">
        <v>3</v>
      </c>
    </row>
    <row r="128" spans="1:6" x14ac:dyDescent="0.25">
      <c r="A128">
        <v>127</v>
      </c>
      <c r="B128">
        <v>13</v>
      </c>
      <c r="C128" t="s">
        <v>105</v>
      </c>
      <c r="D128" t="s">
        <v>213</v>
      </c>
      <c r="E128" s="4" t="s">
        <v>397</v>
      </c>
      <c r="F128">
        <v>3</v>
      </c>
    </row>
    <row r="129" spans="1:6" x14ac:dyDescent="0.25">
      <c r="A129">
        <v>128</v>
      </c>
      <c r="B129">
        <v>13</v>
      </c>
      <c r="C129" t="s">
        <v>106</v>
      </c>
      <c r="D129" t="s">
        <v>214</v>
      </c>
      <c r="E129" s="4">
        <v>16</v>
      </c>
      <c r="F129">
        <v>3</v>
      </c>
    </row>
    <row r="130" spans="1:6" x14ac:dyDescent="0.25">
      <c r="A130">
        <v>129</v>
      </c>
      <c r="B130">
        <v>13</v>
      </c>
      <c r="C130" t="s">
        <v>107</v>
      </c>
      <c r="D130" t="s">
        <v>215</v>
      </c>
      <c r="E130" s="4">
        <v>12</v>
      </c>
      <c r="F130">
        <v>3</v>
      </c>
    </row>
    <row r="131" spans="1:6" x14ac:dyDescent="0.25">
      <c r="A131">
        <v>130</v>
      </c>
      <c r="B131">
        <v>13</v>
      </c>
      <c r="C131" t="s">
        <v>108</v>
      </c>
      <c r="D131" t="s">
        <v>216</v>
      </c>
      <c r="E131" s="4">
        <v>10</v>
      </c>
      <c r="F131">
        <v>3</v>
      </c>
    </row>
    <row r="132" spans="1:6" x14ac:dyDescent="0.25">
      <c r="A132">
        <v>131</v>
      </c>
      <c r="B132">
        <v>13</v>
      </c>
      <c r="C132" t="s">
        <v>109</v>
      </c>
      <c r="D132" t="s">
        <v>217</v>
      </c>
      <c r="E132" s="4" t="s">
        <v>400</v>
      </c>
      <c r="F132">
        <v>3</v>
      </c>
    </row>
    <row r="133" spans="1:6" x14ac:dyDescent="0.25">
      <c r="A133">
        <v>132</v>
      </c>
      <c r="B133">
        <v>13</v>
      </c>
      <c r="C133" t="s">
        <v>110</v>
      </c>
      <c r="D133" t="s">
        <v>218</v>
      </c>
      <c r="E133" s="4" t="s">
        <v>399</v>
      </c>
      <c r="F133">
        <v>3</v>
      </c>
    </row>
    <row r="134" spans="1:6" x14ac:dyDescent="0.25">
      <c r="A134">
        <v>133</v>
      </c>
      <c r="B134">
        <v>14</v>
      </c>
      <c r="C134" t="s">
        <v>38</v>
      </c>
      <c r="D134" t="s">
        <v>149</v>
      </c>
      <c r="E134" s="4" t="s">
        <v>398</v>
      </c>
      <c r="F134">
        <v>2</v>
      </c>
    </row>
    <row r="135" spans="1:6" x14ac:dyDescent="0.25">
      <c r="A135">
        <v>134</v>
      </c>
      <c r="B135">
        <v>14</v>
      </c>
      <c r="C135" t="s">
        <v>111</v>
      </c>
      <c r="D135" t="s">
        <v>219</v>
      </c>
      <c r="E135" s="4" t="s">
        <v>397</v>
      </c>
      <c r="F135">
        <v>3</v>
      </c>
    </row>
    <row r="136" spans="1:6" x14ac:dyDescent="0.25">
      <c r="A136">
        <v>135</v>
      </c>
      <c r="B136">
        <v>14</v>
      </c>
      <c r="C136" t="s">
        <v>112</v>
      </c>
      <c r="D136" t="s">
        <v>220</v>
      </c>
      <c r="E136" s="4" t="s">
        <v>399</v>
      </c>
      <c r="F136">
        <v>2</v>
      </c>
    </row>
    <row r="137" spans="1:6" x14ac:dyDescent="0.25">
      <c r="A137">
        <v>136</v>
      </c>
      <c r="B137">
        <v>14</v>
      </c>
      <c r="C137" t="s">
        <v>113</v>
      </c>
      <c r="D137" t="s">
        <v>221</v>
      </c>
      <c r="E137" s="4">
        <v>12</v>
      </c>
      <c r="F137">
        <v>3</v>
      </c>
    </row>
    <row r="138" spans="1:6" x14ac:dyDescent="0.25">
      <c r="A138">
        <v>137</v>
      </c>
      <c r="B138">
        <v>14</v>
      </c>
      <c r="C138" t="s">
        <v>114</v>
      </c>
      <c r="D138" t="s">
        <v>222</v>
      </c>
      <c r="E138" s="4" t="s">
        <v>400</v>
      </c>
      <c r="F138">
        <v>3</v>
      </c>
    </row>
    <row r="139" spans="1:6" x14ac:dyDescent="0.25">
      <c r="A139">
        <v>138</v>
      </c>
      <c r="B139">
        <v>14</v>
      </c>
      <c r="C139" t="s">
        <v>115</v>
      </c>
      <c r="D139" t="s">
        <v>223</v>
      </c>
      <c r="E139" s="4">
        <v>14</v>
      </c>
      <c r="F139">
        <v>3</v>
      </c>
    </row>
    <row r="140" spans="1:6" x14ac:dyDescent="0.25">
      <c r="A140">
        <v>139</v>
      </c>
      <c r="B140">
        <v>14</v>
      </c>
      <c r="C140" t="s">
        <v>116</v>
      </c>
      <c r="D140" t="s">
        <v>224</v>
      </c>
      <c r="E140" s="4">
        <v>10</v>
      </c>
      <c r="F140">
        <v>3</v>
      </c>
    </row>
    <row r="141" spans="1:6" x14ac:dyDescent="0.25">
      <c r="A141">
        <v>140</v>
      </c>
      <c r="B141">
        <v>16</v>
      </c>
      <c r="C141" t="s">
        <v>117</v>
      </c>
      <c r="D141" t="s">
        <v>225</v>
      </c>
      <c r="E141" s="4">
        <v>10</v>
      </c>
      <c r="F141">
        <v>3</v>
      </c>
    </row>
    <row r="142" spans="1:6" x14ac:dyDescent="0.25">
      <c r="A142">
        <v>141</v>
      </c>
      <c r="B142">
        <v>16</v>
      </c>
      <c r="C142" t="s">
        <v>118</v>
      </c>
      <c r="D142" t="s">
        <v>226</v>
      </c>
      <c r="E142" s="4">
        <v>14</v>
      </c>
      <c r="F142">
        <v>3</v>
      </c>
    </row>
    <row r="143" spans="1:6" x14ac:dyDescent="0.25">
      <c r="A143">
        <v>142</v>
      </c>
      <c r="B143">
        <v>16</v>
      </c>
      <c r="C143" t="s">
        <v>119</v>
      </c>
      <c r="D143" t="s">
        <v>227</v>
      </c>
      <c r="E143" s="4" t="s">
        <v>397</v>
      </c>
      <c r="F143">
        <v>2</v>
      </c>
    </row>
    <row r="144" spans="1:6" x14ac:dyDescent="0.25">
      <c r="A144">
        <v>143</v>
      </c>
      <c r="B144">
        <v>16</v>
      </c>
      <c r="C144" t="s">
        <v>120</v>
      </c>
      <c r="D144" t="s">
        <v>207</v>
      </c>
      <c r="E144" s="4" t="s">
        <v>399</v>
      </c>
      <c r="F144">
        <v>3</v>
      </c>
    </row>
    <row r="145" spans="1:6" x14ac:dyDescent="0.25">
      <c r="A145">
        <v>144</v>
      </c>
      <c r="B145">
        <v>16</v>
      </c>
      <c r="C145" t="s">
        <v>113</v>
      </c>
      <c r="D145" t="s">
        <v>221</v>
      </c>
      <c r="E145" s="4">
        <v>12</v>
      </c>
      <c r="F145">
        <v>3</v>
      </c>
    </row>
    <row r="146" spans="1:6" x14ac:dyDescent="0.25">
      <c r="A146">
        <v>145</v>
      </c>
      <c r="B146">
        <v>16</v>
      </c>
      <c r="C146" t="s">
        <v>114</v>
      </c>
      <c r="D146" t="s">
        <v>222</v>
      </c>
      <c r="E146" s="4" t="s">
        <v>400</v>
      </c>
      <c r="F146">
        <v>3</v>
      </c>
    </row>
    <row r="147" spans="1:6" x14ac:dyDescent="0.25">
      <c r="A147">
        <v>146</v>
      </c>
      <c r="B147">
        <v>16</v>
      </c>
      <c r="C147" t="s">
        <v>80</v>
      </c>
      <c r="D147" t="s">
        <v>80</v>
      </c>
      <c r="E147" s="4" t="s">
        <v>398</v>
      </c>
      <c r="F147">
        <v>2</v>
      </c>
    </row>
    <row r="148" spans="1:6" x14ac:dyDescent="0.25">
      <c r="A148">
        <v>147</v>
      </c>
      <c r="B148">
        <v>15</v>
      </c>
      <c r="C148" t="s">
        <v>27</v>
      </c>
      <c r="D148" t="s">
        <v>139</v>
      </c>
      <c r="E148" s="4" t="s">
        <v>398</v>
      </c>
      <c r="F148">
        <v>3</v>
      </c>
    </row>
    <row r="149" spans="1:6" x14ac:dyDescent="0.25">
      <c r="A149">
        <v>148</v>
      </c>
      <c r="B149">
        <v>15</v>
      </c>
      <c r="C149" t="s">
        <v>110</v>
      </c>
      <c r="D149" t="s">
        <v>218</v>
      </c>
      <c r="E149" s="4" t="s">
        <v>399</v>
      </c>
      <c r="F149">
        <v>3</v>
      </c>
    </row>
    <row r="150" spans="1:6" x14ac:dyDescent="0.25">
      <c r="A150">
        <v>149</v>
      </c>
      <c r="B150">
        <v>15</v>
      </c>
      <c r="C150" t="s">
        <v>111</v>
      </c>
      <c r="D150" t="s">
        <v>219</v>
      </c>
      <c r="E150" s="4" t="s">
        <v>397</v>
      </c>
      <c r="F150">
        <v>3</v>
      </c>
    </row>
    <row r="151" spans="1:6" x14ac:dyDescent="0.25">
      <c r="A151">
        <v>150</v>
      </c>
      <c r="B151">
        <v>15</v>
      </c>
      <c r="C151" t="s">
        <v>109</v>
      </c>
      <c r="D151" t="s">
        <v>217</v>
      </c>
      <c r="E151" s="4" t="s">
        <v>400</v>
      </c>
      <c r="F151">
        <v>3</v>
      </c>
    </row>
    <row r="152" spans="1:6" x14ac:dyDescent="0.25">
      <c r="A152">
        <v>151</v>
      </c>
      <c r="B152">
        <v>15</v>
      </c>
      <c r="C152" t="s">
        <v>117</v>
      </c>
      <c r="D152" t="s">
        <v>225</v>
      </c>
      <c r="E152" s="4">
        <v>10</v>
      </c>
      <c r="F152">
        <v>3</v>
      </c>
    </row>
    <row r="153" spans="1:6" x14ac:dyDescent="0.25">
      <c r="A153">
        <v>152</v>
      </c>
      <c r="B153">
        <v>15</v>
      </c>
      <c r="C153" t="s">
        <v>107</v>
      </c>
      <c r="D153" t="s">
        <v>215</v>
      </c>
      <c r="E153" s="4">
        <v>12</v>
      </c>
      <c r="F153">
        <v>3</v>
      </c>
    </row>
    <row r="154" spans="1:6" x14ac:dyDescent="0.25">
      <c r="A154">
        <v>153</v>
      </c>
      <c r="B154">
        <v>15</v>
      </c>
      <c r="C154" t="s">
        <v>118</v>
      </c>
      <c r="D154" t="s">
        <v>226</v>
      </c>
      <c r="E154" s="4">
        <v>14</v>
      </c>
      <c r="F154">
        <v>3</v>
      </c>
    </row>
    <row r="155" spans="1:6" x14ac:dyDescent="0.25">
      <c r="A155">
        <v>154</v>
      </c>
      <c r="B155">
        <v>15</v>
      </c>
      <c r="C155" t="s">
        <v>106</v>
      </c>
      <c r="D155" t="s">
        <v>214</v>
      </c>
      <c r="E155" s="4">
        <v>16</v>
      </c>
      <c r="F155">
        <v>3</v>
      </c>
    </row>
    <row r="156" spans="1:6" x14ac:dyDescent="0.25">
      <c r="A156">
        <v>155</v>
      </c>
      <c r="B156">
        <v>6</v>
      </c>
      <c r="C156" t="s">
        <v>121</v>
      </c>
      <c r="D156" t="s">
        <v>228</v>
      </c>
      <c r="E156" s="4" t="s">
        <v>395</v>
      </c>
      <c r="F156">
        <v>3</v>
      </c>
    </row>
    <row r="157" spans="1:6" x14ac:dyDescent="0.25">
      <c r="A157">
        <v>156</v>
      </c>
      <c r="B157">
        <v>6</v>
      </c>
      <c r="C157" t="s">
        <v>122</v>
      </c>
      <c r="D157" t="s">
        <v>229</v>
      </c>
      <c r="E157" s="4" t="s">
        <v>393</v>
      </c>
      <c r="F157">
        <v>3</v>
      </c>
    </row>
    <row r="158" spans="1:6" x14ac:dyDescent="0.25">
      <c r="A158">
        <v>157</v>
      </c>
      <c r="B158">
        <v>6</v>
      </c>
      <c r="C158" t="s">
        <v>24</v>
      </c>
      <c r="D158" t="s">
        <v>136</v>
      </c>
      <c r="E158" s="4" t="s">
        <v>392</v>
      </c>
      <c r="F158">
        <v>3</v>
      </c>
    </row>
    <row r="159" spans="1:6" x14ac:dyDescent="0.25">
      <c r="A159">
        <v>158</v>
      </c>
      <c r="B159">
        <v>6</v>
      </c>
      <c r="C159" t="s">
        <v>77</v>
      </c>
      <c r="D159" t="s">
        <v>189</v>
      </c>
      <c r="E159" s="4" t="s">
        <v>398</v>
      </c>
      <c r="F159">
        <v>3</v>
      </c>
    </row>
    <row r="160" spans="1:6" x14ac:dyDescent="0.25">
      <c r="A160">
        <v>159</v>
      </c>
      <c r="B160">
        <v>6</v>
      </c>
      <c r="C160" t="s">
        <v>129</v>
      </c>
      <c r="D160" t="s">
        <v>129</v>
      </c>
      <c r="E160" s="4">
        <v>11</v>
      </c>
      <c r="F160">
        <v>2</v>
      </c>
    </row>
    <row r="161" spans="1:6" x14ac:dyDescent="0.25">
      <c r="A161">
        <v>160</v>
      </c>
      <c r="B161">
        <v>6</v>
      </c>
      <c r="C161" t="s">
        <v>130</v>
      </c>
      <c r="D161" t="s">
        <v>236</v>
      </c>
      <c r="E161" s="4">
        <v>13</v>
      </c>
      <c r="F161">
        <v>3</v>
      </c>
    </row>
    <row r="162" spans="1:6" x14ac:dyDescent="0.25">
      <c r="A162">
        <v>161</v>
      </c>
      <c r="B162">
        <v>6</v>
      </c>
      <c r="C162" t="s">
        <v>29</v>
      </c>
      <c r="D162" t="s">
        <v>141</v>
      </c>
      <c r="E162" s="4">
        <v>15</v>
      </c>
      <c r="F162">
        <v>2</v>
      </c>
    </row>
    <row r="163" spans="1:6" x14ac:dyDescent="0.25">
      <c r="A163">
        <v>162</v>
      </c>
      <c r="B163">
        <v>7</v>
      </c>
      <c r="C163" t="s">
        <v>123</v>
      </c>
      <c r="D163" t="s">
        <v>230</v>
      </c>
      <c r="E163" s="4" t="s">
        <v>394</v>
      </c>
      <c r="F163">
        <v>3</v>
      </c>
    </row>
    <row r="164" spans="1:6" x14ac:dyDescent="0.25">
      <c r="A164">
        <v>163</v>
      </c>
      <c r="B164">
        <v>7</v>
      </c>
      <c r="C164" t="s">
        <v>124</v>
      </c>
      <c r="D164" t="s">
        <v>231</v>
      </c>
      <c r="E164" s="4">
        <v>13</v>
      </c>
      <c r="F164">
        <v>3</v>
      </c>
    </row>
    <row r="165" spans="1:6" x14ac:dyDescent="0.25">
      <c r="A165">
        <v>164</v>
      </c>
      <c r="B165">
        <v>7</v>
      </c>
      <c r="C165" t="s">
        <v>125</v>
      </c>
      <c r="D165" t="s">
        <v>232</v>
      </c>
      <c r="E165" s="4" t="s">
        <v>393</v>
      </c>
      <c r="F165">
        <v>3</v>
      </c>
    </row>
    <row r="166" spans="1:6" x14ac:dyDescent="0.25">
      <c r="A166">
        <v>165</v>
      </c>
      <c r="B166">
        <v>7</v>
      </c>
      <c r="C166" t="s">
        <v>126</v>
      </c>
      <c r="D166" t="s">
        <v>233</v>
      </c>
      <c r="E166" s="4" t="s">
        <v>396</v>
      </c>
      <c r="F166">
        <v>3</v>
      </c>
    </row>
    <row r="167" spans="1:6" x14ac:dyDescent="0.25">
      <c r="A167">
        <v>166</v>
      </c>
      <c r="B167">
        <v>7</v>
      </c>
      <c r="C167" t="s">
        <v>40</v>
      </c>
      <c r="D167" t="s">
        <v>151</v>
      </c>
      <c r="E167" s="4">
        <v>11</v>
      </c>
      <c r="F167">
        <v>3</v>
      </c>
    </row>
    <row r="168" spans="1:6" x14ac:dyDescent="0.25">
      <c r="A168">
        <v>167</v>
      </c>
      <c r="B168">
        <v>7</v>
      </c>
      <c r="C168" t="s">
        <v>127</v>
      </c>
      <c r="D168" t="s">
        <v>234</v>
      </c>
      <c r="E168" s="4" t="s">
        <v>395</v>
      </c>
      <c r="F168">
        <v>3</v>
      </c>
    </row>
    <row r="169" spans="1:6" x14ac:dyDescent="0.25">
      <c r="A169">
        <v>168</v>
      </c>
      <c r="B169">
        <v>7</v>
      </c>
      <c r="C169" t="s">
        <v>128</v>
      </c>
      <c r="D169" t="s">
        <v>235</v>
      </c>
      <c r="E169" s="4" t="s">
        <v>392</v>
      </c>
      <c r="F169">
        <v>3</v>
      </c>
    </row>
    <row r="170" spans="1:6" x14ac:dyDescent="0.25">
      <c r="A170">
        <v>169</v>
      </c>
      <c r="B170">
        <v>5</v>
      </c>
      <c r="C170" t="s">
        <v>123</v>
      </c>
      <c r="D170" t="s">
        <v>230</v>
      </c>
      <c r="E170" s="4" t="s">
        <v>394</v>
      </c>
      <c r="F170">
        <v>3</v>
      </c>
    </row>
    <row r="171" spans="1:6" x14ac:dyDescent="0.25">
      <c r="A171">
        <v>170</v>
      </c>
      <c r="B171">
        <v>5</v>
      </c>
      <c r="C171" t="s">
        <v>125</v>
      </c>
      <c r="D171" t="s">
        <v>232</v>
      </c>
      <c r="E171" s="4" t="s">
        <v>393</v>
      </c>
      <c r="F171">
        <v>3</v>
      </c>
    </row>
    <row r="172" spans="1:6" x14ac:dyDescent="0.25">
      <c r="A172">
        <v>171</v>
      </c>
      <c r="B172">
        <v>5</v>
      </c>
      <c r="C172" t="s">
        <v>126</v>
      </c>
      <c r="D172" t="s">
        <v>233</v>
      </c>
      <c r="E172" s="4" t="s">
        <v>396</v>
      </c>
      <c r="F172">
        <v>3</v>
      </c>
    </row>
    <row r="173" spans="1:6" x14ac:dyDescent="0.25">
      <c r="A173">
        <v>172</v>
      </c>
      <c r="B173">
        <v>5</v>
      </c>
      <c r="C173" t="s">
        <v>129</v>
      </c>
      <c r="D173" t="s">
        <v>129</v>
      </c>
      <c r="E173" s="4">
        <v>11</v>
      </c>
      <c r="F173">
        <v>2</v>
      </c>
    </row>
    <row r="174" spans="1:6" x14ac:dyDescent="0.25">
      <c r="A174">
        <v>173</v>
      </c>
      <c r="B174">
        <v>5</v>
      </c>
      <c r="C174" t="s">
        <v>130</v>
      </c>
      <c r="D174" t="s">
        <v>236</v>
      </c>
      <c r="E174" s="4">
        <v>13</v>
      </c>
      <c r="F174">
        <v>2</v>
      </c>
    </row>
    <row r="175" spans="1:6" x14ac:dyDescent="0.25">
      <c r="A175">
        <v>174</v>
      </c>
      <c r="B175">
        <v>5</v>
      </c>
      <c r="C175" t="s">
        <v>127</v>
      </c>
      <c r="D175" t="s">
        <v>234</v>
      </c>
      <c r="E175" s="4" t="s">
        <v>395</v>
      </c>
      <c r="F175">
        <v>2</v>
      </c>
    </row>
    <row r="176" spans="1:6" x14ac:dyDescent="0.25">
      <c r="A176">
        <v>175</v>
      </c>
      <c r="B176">
        <v>5</v>
      </c>
      <c r="C176" t="s">
        <v>128</v>
      </c>
      <c r="D176" t="s">
        <v>235</v>
      </c>
      <c r="E176" s="4" t="s">
        <v>392</v>
      </c>
      <c r="F17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2" sqref="E12"/>
    </sheetView>
  </sheetViews>
  <sheetFormatPr defaultRowHeight="15" x14ac:dyDescent="0.25"/>
  <cols>
    <col min="4" max="4" width="12.28515625" bestFit="1" customWidth="1"/>
    <col min="5" max="5" width="38.5703125" bestFit="1" customWidth="1"/>
    <col min="6" max="6" width="49.42578125" bestFit="1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2</v>
      </c>
      <c r="E1" t="s">
        <v>419</v>
      </c>
      <c r="F1" s="2" t="s">
        <v>421</v>
      </c>
      <c r="G1" t="s">
        <v>422</v>
      </c>
    </row>
    <row r="2" spans="1:7" x14ac:dyDescent="0.25">
      <c r="A2">
        <v>1</v>
      </c>
      <c r="B2">
        <v>1</v>
      </c>
      <c r="C2">
        <v>3</v>
      </c>
      <c r="D2" t="s">
        <v>401</v>
      </c>
      <c r="E2" t="str">
        <f>VLOOKUP(B2,PRODI!$A:$C,3,FALSE)</f>
        <v>D-III Akuntansi</v>
      </c>
      <c r="F2" t="str">
        <f>E2&amp;" "&amp;D2</f>
        <v>D-III Akuntansi Semester III</v>
      </c>
      <c r="G2">
        <f>A2</f>
        <v>1</v>
      </c>
    </row>
    <row r="3" spans="1:7" x14ac:dyDescent="0.25">
      <c r="A3">
        <v>2</v>
      </c>
      <c r="B3">
        <v>1</v>
      </c>
      <c r="C3">
        <v>5</v>
      </c>
      <c r="D3" t="s">
        <v>402</v>
      </c>
      <c r="E3" t="str">
        <f>VLOOKUP(B3,PRODI!$A:$C,3,FALSE)</f>
        <v>D-III Akuntansi</v>
      </c>
      <c r="F3" t="str">
        <f t="shared" ref="F3:F27" si="0">E3&amp;" "&amp;D3</f>
        <v>D-III Akuntansi Semester V</v>
      </c>
      <c r="G3">
        <f t="shared" ref="G3:G27" si="1">A3</f>
        <v>2</v>
      </c>
    </row>
    <row r="4" spans="1:7" x14ac:dyDescent="0.25">
      <c r="A4">
        <v>3</v>
      </c>
      <c r="B4">
        <v>2</v>
      </c>
      <c r="C4">
        <v>3</v>
      </c>
      <c r="D4" t="s">
        <v>401</v>
      </c>
      <c r="E4" t="str">
        <f>VLOOKUP(B4,PRODI!$A:$C,3,FALSE)</f>
        <v>D-III Akuntansi Alih Program</v>
      </c>
      <c r="F4" t="str">
        <f t="shared" si="0"/>
        <v>D-III Akuntansi Alih Program Semester III</v>
      </c>
      <c r="G4">
        <f t="shared" si="1"/>
        <v>3</v>
      </c>
    </row>
    <row r="5" spans="1:7" x14ac:dyDescent="0.25">
      <c r="A5">
        <v>4</v>
      </c>
      <c r="B5">
        <v>2</v>
      </c>
      <c r="C5">
        <v>5</v>
      </c>
      <c r="D5" t="s">
        <v>402</v>
      </c>
      <c r="E5" t="str">
        <f>VLOOKUP(B5,PRODI!$A:$C,3,FALSE)</f>
        <v>D-III Akuntansi Alih Program</v>
      </c>
      <c r="F5" t="str">
        <f t="shared" si="0"/>
        <v>D-III Akuntansi Alih Program Semester V</v>
      </c>
      <c r="G5">
        <f t="shared" si="1"/>
        <v>4</v>
      </c>
    </row>
    <row r="6" spans="1:7" x14ac:dyDescent="0.25">
      <c r="A6">
        <v>5</v>
      </c>
      <c r="B6">
        <v>3</v>
      </c>
      <c r="C6">
        <v>7</v>
      </c>
      <c r="D6" t="s">
        <v>403</v>
      </c>
      <c r="E6" t="str">
        <f>VLOOKUP(B6,PRODI!$A:$C,3,FALSE)</f>
        <v>D-IV Akuntansi (Reguler)</v>
      </c>
      <c r="F6" t="str">
        <f t="shared" si="0"/>
        <v>D-IV Akuntansi (Reguler) Semester VII</v>
      </c>
      <c r="G6">
        <f t="shared" si="1"/>
        <v>5</v>
      </c>
    </row>
    <row r="7" spans="1:7" x14ac:dyDescent="0.25">
      <c r="A7">
        <v>6</v>
      </c>
      <c r="B7">
        <v>4</v>
      </c>
      <c r="C7">
        <v>7</v>
      </c>
      <c r="D7" t="s">
        <v>403</v>
      </c>
      <c r="E7" t="str">
        <f>VLOOKUP(B7,PRODI!$A:$C,3,FALSE)</f>
        <v>D-IV Akuntansi Alih Program (Non Akt)</v>
      </c>
      <c r="F7" t="str">
        <f t="shared" si="0"/>
        <v>D-IV Akuntansi Alih Program (Non Akt) Semester VII</v>
      </c>
      <c r="G7">
        <f t="shared" si="1"/>
        <v>6</v>
      </c>
    </row>
    <row r="8" spans="1:7" x14ac:dyDescent="0.25">
      <c r="A8">
        <v>7</v>
      </c>
      <c r="B8">
        <v>4</v>
      </c>
      <c r="C8">
        <v>9</v>
      </c>
      <c r="D8" t="s">
        <v>404</v>
      </c>
      <c r="E8" t="str">
        <f>VLOOKUP(B8,PRODI!$A:$C,3,FALSE)</f>
        <v>D-IV Akuntansi Alih Program (Non Akt)</v>
      </c>
      <c r="F8" t="str">
        <f t="shared" si="0"/>
        <v>D-IV Akuntansi Alih Program (Non Akt) Semester IX</v>
      </c>
      <c r="G8">
        <f t="shared" si="1"/>
        <v>7</v>
      </c>
    </row>
    <row r="9" spans="1:7" x14ac:dyDescent="0.25">
      <c r="A9">
        <v>8</v>
      </c>
      <c r="B9">
        <v>5</v>
      </c>
      <c r="C9">
        <v>1</v>
      </c>
      <c r="D9" t="s">
        <v>405</v>
      </c>
      <c r="E9" t="str">
        <f>VLOOKUP(B9,PRODI!$A:$C,3,FALSE)</f>
        <v>D-III Pajak</v>
      </c>
      <c r="F9" t="str">
        <f t="shared" si="0"/>
        <v>D-III Pajak Semester I</v>
      </c>
      <c r="G9">
        <f t="shared" si="1"/>
        <v>8</v>
      </c>
    </row>
    <row r="10" spans="1:7" x14ac:dyDescent="0.25">
      <c r="A10">
        <v>9</v>
      </c>
      <c r="B10">
        <v>5</v>
      </c>
      <c r="C10">
        <v>3</v>
      </c>
      <c r="D10" t="s">
        <v>401</v>
      </c>
      <c r="E10" t="str">
        <f>VLOOKUP(B10,PRODI!$A:$C,3,FALSE)</f>
        <v>D-III Pajak</v>
      </c>
      <c r="F10" t="str">
        <f t="shared" si="0"/>
        <v>D-III Pajak Semester III</v>
      </c>
      <c r="G10">
        <f t="shared" si="1"/>
        <v>9</v>
      </c>
    </row>
    <row r="11" spans="1:7" x14ac:dyDescent="0.25">
      <c r="A11">
        <v>10</v>
      </c>
      <c r="B11">
        <v>5</v>
      </c>
      <c r="C11">
        <v>5</v>
      </c>
      <c r="D11" t="s">
        <v>402</v>
      </c>
      <c r="E11" t="str">
        <f>VLOOKUP(B11,PRODI!$A:$C,3,FALSE)</f>
        <v>D-III Pajak</v>
      </c>
      <c r="F11" t="str">
        <f t="shared" si="0"/>
        <v>D-III Pajak Semester V</v>
      </c>
      <c r="G11">
        <f t="shared" si="1"/>
        <v>10</v>
      </c>
    </row>
    <row r="12" spans="1:7" x14ac:dyDescent="0.25">
      <c r="A12">
        <v>11</v>
      </c>
      <c r="B12">
        <v>6</v>
      </c>
      <c r="C12">
        <v>3</v>
      </c>
      <c r="D12" t="s">
        <v>401</v>
      </c>
      <c r="E12" t="str">
        <f>VLOOKUP(B12,PRODI!$A:$C,3,FALSE)</f>
        <v>D-III Pajak Alih Program</v>
      </c>
      <c r="F12" t="str">
        <f t="shared" si="0"/>
        <v>D-III Pajak Alih Program Semester III</v>
      </c>
      <c r="G12">
        <f t="shared" si="1"/>
        <v>11</v>
      </c>
    </row>
    <row r="13" spans="1:7" x14ac:dyDescent="0.25">
      <c r="A13">
        <v>12</v>
      </c>
      <c r="B13">
        <v>6</v>
      </c>
      <c r="C13">
        <v>5</v>
      </c>
      <c r="D13" t="s">
        <v>402</v>
      </c>
      <c r="E13" t="str">
        <f>VLOOKUP(B13,PRODI!$A:$C,3,FALSE)</f>
        <v>D-III Pajak Alih Program</v>
      </c>
      <c r="F13" t="str">
        <f t="shared" si="0"/>
        <v>D-III Pajak Alih Program Semester V</v>
      </c>
      <c r="G13">
        <f t="shared" si="1"/>
        <v>12</v>
      </c>
    </row>
    <row r="14" spans="1:7" x14ac:dyDescent="0.25">
      <c r="A14">
        <v>13</v>
      </c>
      <c r="B14">
        <v>7</v>
      </c>
      <c r="C14">
        <v>3</v>
      </c>
      <c r="D14" t="s">
        <v>401</v>
      </c>
      <c r="E14" t="str">
        <f>VLOOKUP(B14,PRODI!$A:$C,3,FALSE)</f>
        <v>D-III PBB/Penilai</v>
      </c>
      <c r="F14" t="str">
        <f t="shared" si="0"/>
        <v>D-III PBB/Penilai Semester III</v>
      </c>
      <c r="G14">
        <f t="shared" si="1"/>
        <v>13</v>
      </c>
    </row>
    <row r="15" spans="1:7" x14ac:dyDescent="0.25">
      <c r="A15">
        <v>14</v>
      </c>
      <c r="B15">
        <v>7</v>
      </c>
      <c r="C15">
        <v>5</v>
      </c>
      <c r="D15" t="s">
        <v>402</v>
      </c>
      <c r="E15" t="str">
        <f>VLOOKUP(B15,PRODI!$A:$C,3,FALSE)</f>
        <v>D-III PBB/Penilai</v>
      </c>
      <c r="F15" t="str">
        <f t="shared" si="0"/>
        <v>D-III PBB/Penilai Semester V</v>
      </c>
      <c r="G15">
        <f t="shared" si="1"/>
        <v>14</v>
      </c>
    </row>
    <row r="16" spans="1:7" x14ac:dyDescent="0.25">
      <c r="A16">
        <v>15</v>
      </c>
      <c r="B16">
        <v>8</v>
      </c>
      <c r="C16">
        <v>4</v>
      </c>
      <c r="D16" t="s">
        <v>406</v>
      </c>
      <c r="E16" t="str">
        <f>VLOOKUP(B16,PRODI!$A:$C,3,FALSE)</f>
        <v>D-III PBB/Penilai Alih Program</v>
      </c>
      <c r="F16" t="str">
        <f t="shared" si="0"/>
        <v>D-III PBB/Penilai Alih Program Semester IV</v>
      </c>
      <c r="G16">
        <f t="shared" si="1"/>
        <v>15</v>
      </c>
    </row>
    <row r="17" spans="1:7" x14ac:dyDescent="0.25">
      <c r="A17">
        <v>16</v>
      </c>
      <c r="B17">
        <v>8</v>
      </c>
      <c r="C17">
        <v>5</v>
      </c>
      <c r="D17" t="s">
        <v>402</v>
      </c>
      <c r="E17" t="str">
        <f>VLOOKUP(B17,PRODI!$A:$C,3,FALSE)</f>
        <v>D-III PBB/Penilai Alih Program</v>
      </c>
      <c r="F17" t="str">
        <f t="shared" si="0"/>
        <v>D-III PBB/Penilai Alih Program Semester V</v>
      </c>
      <c r="G17">
        <f t="shared" si="1"/>
        <v>16</v>
      </c>
    </row>
    <row r="18" spans="1:7" x14ac:dyDescent="0.25">
      <c r="A18">
        <v>17</v>
      </c>
      <c r="B18">
        <v>8</v>
      </c>
      <c r="C18">
        <v>6</v>
      </c>
      <c r="D18" t="s">
        <v>407</v>
      </c>
      <c r="E18" t="str">
        <f>VLOOKUP(B18,PRODI!$A:$C,3,FALSE)</f>
        <v>D-III PBB/Penilai Alih Program</v>
      </c>
      <c r="F18" t="str">
        <f t="shared" si="0"/>
        <v>D-III PBB/Penilai Alih Program Semester VI</v>
      </c>
      <c r="G18">
        <f t="shared" si="1"/>
        <v>17</v>
      </c>
    </row>
    <row r="19" spans="1:7" x14ac:dyDescent="0.25">
      <c r="A19">
        <v>18</v>
      </c>
      <c r="B19">
        <v>9</v>
      </c>
      <c r="C19">
        <v>3</v>
      </c>
      <c r="D19" t="s">
        <v>401</v>
      </c>
      <c r="E19" t="str">
        <f>VLOOKUP(B19,PRODI!$A:$C,3,FALSE)</f>
        <v>D-III Kepabeanan Dan Cukai</v>
      </c>
      <c r="F19" t="str">
        <f t="shared" si="0"/>
        <v>D-III Kepabeanan Dan Cukai Semester III</v>
      </c>
      <c r="G19">
        <f t="shared" si="1"/>
        <v>18</v>
      </c>
    </row>
    <row r="20" spans="1:7" x14ac:dyDescent="0.25">
      <c r="A20">
        <v>19</v>
      </c>
      <c r="B20">
        <v>9</v>
      </c>
      <c r="C20">
        <v>5</v>
      </c>
      <c r="D20" t="s">
        <v>402</v>
      </c>
      <c r="E20" t="str">
        <f>VLOOKUP(B20,PRODI!$A:$C,3,FALSE)</f>
        <v>D-III Kepabeanan Dan Cukai</v>
      </c>
      <c r="F20" t="str">
        <f t="shared" si="0"/>
        <v>D-III Kepabeanan Dan Cukai Semester V</v>
      </c>
      <c r="G20">
        <f t="shared" si="1"/>
        <v>19</v>
      </c>
    </row>
    <row r="21" spans="1:7" x14ac:dyDescent="0.25">
      <c r="A21">
        <v>20</v>
      </c>
      <c r="B21">
        <v>10</v>
      </c>
      <c r="C21">
        <v>5</v>
      </c>
      <c r="D21" t="s">
        <v>402</v>
      </c>
      <c r="E21" t="str">
        <f>VLOOKUP(B21,PRODI!$A:$C,3,FALSE)</f>
        <v>D-III Kepabeanan Dan Cukai Alih Program</v>
      </c>
      <c r="F21" t="str">
        <f t="shared" si="0"/>
        <v>D-III Kepabeanan Dan Cukai Alih Program Semester V</v>
      </c>
      <c r="G21">
        <f t="shared" si="1"/>
        <v>20</v>
      </c>
    </row>
    <row r="22" spans="1:7" x14ac:dyDescent="0.25">
      <c r="A22">
        <v>21</v>
      </c>
      <c r="B22">
        <v>11</v>
      </c>
      <c r="C22">
        <v>3</v>
      </c>
      <c r="D22" t="s">
        <v>401</v>
      </c>
      <c r="E22" t="str">
        <f>VLOOKUP(B22,PRODI!$A:$C,3,FALSE)</f>
        <v>D-III Kebendaharaan Negara</v>
      </c>
      <c r="F22" t="str">
        <f t="shared" si="0"/>
        <v>D-III Kebendaharaan Negara Semester III</v>
      </c>
      <c r="G22">
        <f t="shared" si="1"/>
        <v>21</v>
      </c>
    </row>
    <row r="23" spans="1:7" x14ac:dyDescent="0.25">
      <c r="A23">
        <v>22</v>
      </c>
      <c r="B23">
        <v>11</v>
      </c>
      <c r="C23">
        <v>5</v>
      </c>
      <c r="D23" t="s">
        <v>402</v>
      </c>
      <c r="E23" t="str">
        <f>VLOOKUP(B23,PRODI!$A:$C,3,FALSE)</f>
        <v>D-III Kebendaharaan Negara</v>
      </c>
      <c r="F23" t="str">
        <f t="shared" si="0"/>
        <v>D-III Kebendaharaan Negara Semester V</v>
      </c>
      <c r="G23">
        <f t="shared" si="1"/>
        <v>22</v>
      </c>
    </row>
    <row r="24" spans="1:7" x14ac:dyDescent="0.25">
      <c r="A24">
        <v>23</v>
      </c>
      <c r="B24">
        <v>12</v>
      </c>
      <c r="C24">
        <v>5</v>
      </c>
      <c r="D24" t="s">
        <v>402</v>
      </c>
      <c r="E24" t="str">
        <f>VLOOKUP(B24,PRODI!$A:$C,3,FALSE)</f>
        <v>D-III Kebendaharaan Negara Alih Program</v>
      </c>
      <c r="F24" t="str">
        <f t="shared" si="0"/>
        <v>D-III Kebendaharaan Negara Alih Program Semester V</v>
      </c>
      <c r="G24">
        <f t="shared" si="1"/>
        <v>23</v>
      </c>
    </row>
    <row r="25" spans="1:7" x14ac:dyDescent="0.25">
      <c r="A25">
        <v>24</v>
      </c>
      <c r="B25">
        <v>13</v>
      </c>
      <c r="C25">
        <v>3</v>
      </c>
      <c r="D25" t="s">
        <v>401</v>
      </c>
      <c r="E25" t="str">
        <f>VLOOKUP(B25,PRODI!$A:$C,3,FALSE)</f>
        <v>D-III Manajemen Aset</v>
      </c>
      <c r="F25" t="str">
        <f t="shared" si="0"/>
        <v>D-III Manajemen Aset Semester III</v>
      </c>
      <c r="G25">
        <f t="shared" si="1"/>
        <v>24</v>
      </c>
    </row>
    <row r="26" spans="1:7" x14ac:dyDescent="0.25">
      <c r="A26">
        <v>25</v>
      </c>
      <c r="B26">
        <v>13</v>
      </c>
      <c r="C26">
        <v>5</v>
      </c>
      <c r="D26" t="s">
        <v>402</v>
      </c>
      <c r="E26" t="str">
        <f>VLOOKUP(B26,PRODI!$A:$C,3,FALSE)</f>
        <v>D-III Manajemen Aset</v>
      </c>
      <c r="F26" t="str">
        <f t="shared" si="0"/>
        <v>D-III Manajemen Aset Semester V</v>
      </c>
      <c r="G26">
        <f t="shared" si="1"/>
        <v>25</v>
      </c>
    </row>
    <row r="27" spans="1:7" x14ac:dyDescent="0.25">
      <c r="A27">
        <v>26</v>
      </c>
      <c r="B27">
        <v>14</v>
      </c>
      <c r="C27">
        <v>9</v>
      </c>
      <c r="D27" t="s">
        <v>404</v>
      </c>
      <c r="E27" t="s">
        <v>420</v>
      </c>
      <c r="F27" t="str">
        <f t="shared" si="0"/>
        <v>D-IV Akuntansi Alih Program (AKT) Semester IX</v>
      </c>
      <c r="G27">
        <f t="shared" si="1"/>
        <v>26</v>
      </c>
    </row>
  </sheetData>
  <autoFilter ref="A1:D26"/>
  <sortState ref="A2:D26">
    <sortCondition ref="B2:B26"/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H1" sqref="H1"/>
    </sheetView>
  </sheetViews>
  <sheetFormatPr defaultRowHeight="15" x14ac:dyDescent="0.25"/>
  <cols>
    <col min="1" max="1" width="4" bestFit="1" customWidth="1"/>
    <col min="2" max="2" width="8.42578125" bestFit="1" customWidth="1"/>
    <col min="3" max="3" width="12" bestFit="1" customWidth="1"/>
    <col min="4" max="4" width="53.85546875" bestFit="1" customWidth="1"/>
    <col min="5" max="5" width="15" bestFit="1" customWidth="1"/>
    <col min="6" max="6" width="4.42578125" style="4" bestFit="1" customWidth="1"/>
    <col min="8" max="8" width="9.140625" style="3"/>
  </cols>
  <sheetData>
    <row r="1" spans="1:6" x14ac:dyDescent="0.25">
      <c r="A1" t="s">
        <v>0</v>
      </c>
      <c r="B1" t="s">
        <v>16</v>
      </c>
      <c r="C1" t="s">
        <v>18</v>
      </c>
      <c r="D1" t="s">
        <v>2</v>
      </c>
      <c r="E1" t="s">
        <v>1</v>
      </c>
      <c r="F1" s="4" t="s">
        <v>268</v>
      </c>
    </row>
    <row r="2" spans="1:6" x14ac:dyDescent="0.25">
      <c r="A2">
        <v>1</v>
      </c>
      <c r="B2">
        <v>2</v>
      </c>
      <c r="C2">
        <v>3</v>
      </c>
      <c r="D2" t="s">
        <v>19</v>
      </c>
      <c r="E2" t="s">
        <v>131</v>
      </c>
      <c r="F2" s="4" t="s">
        <v>392</v>
      </c>
    </row>
    <row r="3" spans="1:6" x14ac:dyDescent="0.25">
      <c r="A3">
        <v>2</v>
      </c>
      <c r="B3">
        <v>2</v>
      </c>
      <c r="C3">
        <v>3</v>
      </c>
      <c r="D3" t="s">
        <v>20</v>
      </c>
      <c r="E3" t="s">
        <v>132</v>
      </c>
      <c r="F3" s="4">
        <v>10</v>
      </c>
    </row>
    <row r="4" spans="1:6" x14ac:dyDescent="0.25">
      <c r="A4">
        <v>3</v>
      </c>
      <c r="B4">
        <v>2</v>
      </c>
      <c r="C4">
        <v>3</v>
      </c>
      <c r="D4" t="s">
        <v>21</v>
      </c>
      <c r="E4" t="s">
        <v>133</v>
      </c>
      <c r="F4" s="4">
        <v>12</v>
      </c>
    </row>
    <row r="5" spans="1:6" x14ac:dyDescent="0.25">
      <c r="A5">
        <v>4</v>
      </c>
      <c r="B5">
        <v>2</v>
      </c>
      <c r="C5">
        <v>3</v>
      </c>
      <c r="D5" t="s">
        <v>22</v>
      </c>
      <c r="E5" t="s">
        <v>134</v>
      </c>
      <c r="F5" s="4">
        <v>14</v>
      </c>
    </row>
    <row r="6" spans="1:6" x14ac:dyDescent="0.25">
      <c r="A6">
        <v>5</v>
      </c>
      <c r="B6">
        <v>2</v>
      </c>
      <c r="C6">
        <v>4</v>
      </c>
      <c r="D6" t="s">
        <v>23</v>
      </c>
      <c r="E6" t="s">
        <v>135</v>
      </c>
      <c r="F6" s="4">
        <v>13</v>
      </c>
    </row>
    <row r="7" spans="1:6" x14ac:dyDescent="0.25">
      <c r="A7">
        <v>6</v>
      </c>
      <c r="B7">
        <v>2</v>
      </c>
      <c r="C7">
        <v>4</v>
      </c>
      <c r="D7" t="s">
        <v>24</v>
      </c>
      <c r="E7" t="s">
        <v>136</v>
      </c>
      <c r="F7" s="4" t="s">
        <v>392</v>
      </c>
    </row>
    <row r="8" spans="1:6" x14ac:dyDescent="0.25">
      <c r="A8">
        <v>7</v>
      </c>
      <c r="B8">
        <v>2</v>
      </c>
      <c r="C8">
        <v>4</v>
      </c>
      <c r="D8" t="s">
        <v>25</v>
      </c>
      <c r="E8" t="s">
        <v>137</v>
      </c>
      <c r="F8" s="4">
        <v>11</v>
      </c>
    </row>
    <row r="9" spans="1:6" x14ac:dyDescent="0.25">
      <c r="A9">
        <v>8</v>
      </c>
      <c r="B9">
        <v>2</v>
      </c>
      <c r="C9">
        <v>4</v>
      </c>
      <c r="D9" t="s">
        <v>26</v>
      </c>
      <c r="E9" t="s">
        <v>138</v>
      </c>
      <c r="F9" s="4" t="s">
        <v>393</v>
      </c>
    </row>
    <row r="10" spans="1:6" x14ac:dyDescent="0.25">
      <c r="A10">
        <v>9</v>
      </c>
      <c r="B10">
        <v>2</v>
      </c>
      <c r="C10">
        <v>4</v>
      </c>
      <c r="D10" t="s">
        <v>27</v>
      </c>
      <c r="E10" t="s">
        <v>139</v>
      </c>
      <c r="F10" s="4" t="s">
        <v>394</v>
      </c>
    </row>
    <row r="11" spans="1:6" x14ac:dyDescent="0.25">
      <c r="A11">
        <v>10</v>
      </c>
      <c r="B11">
        <v>2</v>
      </c>
      <c r="C11">
        <v>4</v>
      </c>
      <c r="D11" t="s">
        <v>28</v>
      </c>
      <c r="E11" t="s">
        <v>140</v>
      </c>
      <c r="F11" s="4" t="s">
        <v>395</v>
      </c>
    </row>
    <row r="12" spans="1:6" x14ac:dyDescent="0.25">
      <c r="A12">
        <v>11</v>
      </c>
      <c r="B12">
        <v>2</v>
      </c>
      <c r="C12">
        <v>4</v>
      </c>
      <c r="D12" t="s">
        <v>29</v>
      </c>
      <c r="E12" t="s">
        <v>141</v>
      </c>
      <c r="F12" s="4">
        <v>15</v>
      </c>
    </row>
    <row r="13" spans="1:6" x14ac:dyDescent="0.25">
      <c r="A13">
        <v>12</v>
      </c>
      <c r="B13">
        <v>2</v>
      </c>
      <c r="C13">
        <v>4</v>
      </c>
      <c r="D13" t="s">
        <v>30</v>
      </c>
      <c r="E13" t="s">
        <v>142</v>
      </c>
      <c r="F13" s="4" t="s">
        <v>396</v>
      </c>
    </row>
    <row r="14" spans="1:6" x14ac:dyDescent="0.25">
      <c r="A14">
        <v>13</v>
      </c>
      <c r="B14">
        <v>1</v>
      </c>
      <c r="C14">
        <v>1</v>
      </c>
      <c r="D14" t="s">
        <v>31</v>
      </c>
      <c r="E14" t="s">
        <v>143</v>
      </c>
      <c r="F14" s="4" t="s">
        <v>396</v>
      </c>
    </row>
    <row r="15" spans="1:6" x14ac:dyDescent="0.25">
      <c r="A15">
        <v>14</v>
      </c>
      <c r="B15">
        <v>1</v>
      </c>
      <c r="C15">
        <v>1</v>
      </c>
      <c r="D15" t="s">
        <v>24</v>
      </c>
      <c r="E15" t="s">
        <v>136</v>
      </c>
      <c r="F15" s="4" t="s">
        <v>392</v>
      </c>
    </row>
    <row r="16" spans="1:6" x14ac:dyDescent="0.25">
      <c r="A16">
        <v>15</v>
      </c>
      <c r="B16">
        <v>1</v>
      </c>
      <c r="C16">
        <v>1</v>
      </c>
      <c r="D16" t="s">
        <v>32</v>
      </c>
      <c r="E16" t="s">
        <v>144</v>
      </c>
      <c r="F16" s="4">
        <v>11</v>
      </c>
    </row>
    <row r="17" spans="1:6" x14ac:dyDescent="0.25">
      <c r="A17">
        <v>16</v>
      </c>
      <c r="B17">
        <v>1</v>
      </c>
      <c r="C17">
        <v>1</v>
      </c>
      <c r="D17" t="s">
        <v>33</v>
      </c>
      <c r="E17" t="s">
        <v>145</v>
      </c>
      <c r="F17" s="4" t="s">
        <v>394</v>
      </c>
    </row>
    <row r="18" spans="1:6" x14ac:dyDescent="0.25">
      <c r="A18">
        <v>17</v>
      </c>
      <c r="B18">
        <v>1</v>
      </c>
      <c r="C18">
        <v>1</v>
      </c>
      <c r="D18" t="s">
        <v>34</v>
      </c>
      <c r="E18" t="s">
        <v>34</v>
      </c>
      <c r="F18" s="4" t="s">
        <v>393</v>
      </c>
    </row>
    <row r="19" spans="1:6" x14ac:dyDescent="0.25">
      <c r="A19">
        <v>18</v>
      </c>
      <c r="B19">
        <v>1</v>
      </c>
      <c r="C19">
        <v>1</v>
      </c>
      <c r="D19" t="s">
        <v>28</v>
      </c>
      <c r="E19" t="s">
        <v>140</v>
      </c>
      <c r="F19" s="4" t="s">
        <v>395</v>
      </c>
    </row>
    <row r="20" spans="1:6" x14ac:dyDescent="0.25">
      <c r="A20">
        <v>19</v>
      </c>
      <c r="B20">
        <v>1</v>
      </c>
      <c r="C20">
        <v>2</v>
      </c>
      <c r="D20" t="s">
        <v>35</v>
      </c>
      <c r="E20" t="s">
        <v>146</v>
      </c>
      <c r="F20" s="4" t="s">
        <v>392</v>
      </c>
    </row>
    <row r="21" spans="1:6" x14ac:dyDescent="0.25">
      <c r="A21">
        <v>20</v>
      </c>
      <c r="B21">
        <v>1</v>
      </c>
      <c r="C21">
        <v>2</v>
      </c>
      <c r="D21" t="s">
        <v>36</v>
      </c>
      <c r="E21" t="s">
        <v>147</v>
      </c>
      <c r="F21" s="4" t="s">
        <v>393</v>
      </c>
    </row>
    <row r="22" spans="1:6" x14ac:dyDescent="0.25">
      <c r="A22">
        <v>21</v>
      </c>
      <c r="B22">
        <v>1</v>
      </c>
      <c r="C22">
        <v>2</v>
      </c>
      <c r="D22" t="s">
        <v>37</v>
      </c>
      <c r="E22" t="s">
        <v>148</v>
      </c>
      <c r="F22" s="4" t="s">
        <v>395</v>
      </c>
    </row>
    <row r="23" spans="1:6" x14ac:dyDescent="0.25">
      <c r="A23">
        <v>22</v>
      </c>
      <c r="B23">
        <v>1</v>
      </c>
      <c r="C23">
        <v>2</v>
      </c>
      <c r="D23" t="s">
        <v>38</v>
      </c>
      <c r="E23" t="s">
        <v>149</v>
      </c>
      <c r="F23" s="4" t="s">
        <v>394</v>
      </c>
    </row>
    <row r="24" spans="1:6" x14ac:dyDescent="0.25">
      <c r="A24">
        <v>23</v>
      </c>
      <c r="B24">
        <v>1</v>
      </c>
      <c r="C24">
        <v>2</v>
      </c>
      <c r="D24" t="s">
        <v>39</v>
      </c>
      <c r="E24" t="s">
        <v>150</v>
      </c>
      <c r="F24" s="4">
        <v>13</v>
      </c>
    </row>
    <row r="25" spans="1:6" x14ac:dyDescent="0.25">
      <c r="A25">
        <v>24</v>
      </c>
      <c r="B25">
        <v>1</v>
      </c>
      <c r="C25">
        <v>2</v>
      </c>
      <c r="D25" t="s">
        <v>40</v>
      </c>
      <c r="E25" t="s">
        <v>151</v>
      </c>
      <c r="F25" s="4">
        <v>11</v>
      </c>
    </row>
    <row r="26" spans="1:6" x14ac:dyDescent="0.25">
      <c r="A26">
        <v>25</v>
      </c>
      <c r="B26">
        <v>1</v>
      </c>
      <c r="C26">
        <v>2</v>
      </c>
      <c r="D26" t="s">
        <v>30</v>
      </c>
      <c r="E26" t="s">
        <v>142</v>
      </c>
      <c r="F26" s="4" t="s">
        <v>396</v>
      </c>
    </row>
    <row r="27" spans="1:6" x14ac:dyDescent="0.25">
      <c r="A27">
        <v>26</v>
      </c>
      <c r="B27">
        <v>12</v>
      </c>
      <c r="C27">
        <v>23</v>
      </c>
      <c r="D27" t="s">
        <v>41</v>
      </c>
      <c r="E27" t="s">
        <v>152</v>
      </c>
      <c r="F27" s="4" t="s">
        <v>397</v>
      </c>
    </row>
    <row r="28" spans="1:6" x14ac:dyDescent="0.25">
      <c r="A28">
        <v>27</v>
      </c>
      <c r="B28">
        <v>12</v>
      </c>
      <c r="C28">
        <v>23</v>
      </c>
      <c r="D28" t="s">
        <v>27</v>
      </c>
      <c r="E28" t="s">
        <v>139</v>
      </c>
      <c r="F28" s="4" t="s">
        <v>398</v>
      </c>
    </row>
    <row r="29" spans="1:6" x14ac:dyDescent="0.25">
      <c r="A29">
        <v>28</v>
      </c>
      <c r="B29">
        <v>12</v>
      </c>
      <c r="C29">
        <v>23</v>
      </c>
      <c r="D29" t="s">
        <v>42</v>
      </c>
      <c r="E29" t="s">
        <v>153</v>
      </c>
      <c r="F29" s="4">
        <v>12</v>
      </c>
    </row>
    <row r="30" spans="1:6" x14ac:dyDescent="0.25">
      <c r="A30">
        <v>29</v>
      </c>
      <c r="B30">
        <v>12</v>
      </c>
      <c r="C30">
        <v>23</v>
      </c>
      <c r="D30" t="s">
        <v>43</v>
      </c>
      <c r="E30" t="s">
        <v>154</v>
      </c>
      <c r="F30" s="4" t="s">
        <v>399</v>
      </c>
    </row>
    <row r="31" spans="1:6" x14ac:dyDescent="0.25">
      <c r="A31">
        <v>30</v>
      </c>
      <c r="B31">
        <v>12</v>
      </c>
      <c r="C31">
        <v>23</v>
      </c>
      <c r="D31" t="s">
        <v>44</v>
      </c>
      <c r="E31" t="s">
        <v>155</v>
      </c>
      <c r="F31" s="4" t="s">
        <v>400</v>
      </c>
    </row>
    <row r="32" spans="1:6" x14ac:dyDescent="0.25">
      <c r="A32">
        <v>31</v>
      </c>
      <c r="B32">
        <v>12</v>
      </c>
      <c r="C32">
        <v>23</v>
      </c>
      <c r="D32" t="s">
        <v>45</v>
      </c>
      <c r="E32" t="s">
        <v>156</v>
      </c>
      <c r="F32" s="4">
        <v>10</v>
      </c>
    </row>
    <row r="33" spans="1:6" x14ac:dyDescent="0.25">
      <c r="A33">
        <v>32</v>
      </c>
      <c r="B33">
        <v>11</v>
      </c>
      <c r="C33">
        <v>21</v>
      </c>
      <c r="D33" t="s">
        <v>46</v>
      </c>
      <c r="E33" t="s">
        <v>157</v>
      </c>
      <c r="F33" s="4">
        <v>10</v>
      </c>
    </row>
    <row r="34" spans="1:6" x14ac:dyDescent="0.25">
      <c r="A34">
        <v>33</v>
      </c>
      <c r="B34">
        <v>11</v>
      </c>
      <c r="C34">
        <v>21</v>
      </c>
      <c r="D34" t="s">
        <v>33</v>
      </c>
      <c r="E34" t="s">
        <v>145</v>
      </c>
      <c r="F34" s="4" t="s">
        <v>398</v>
      </c>
    </row>
    <row r="35" spans="1:6" x14ac:dyDescent="0.25">
      <c r="A35">
        <v>34</v>
      </c>
      <c r="B35">
        <v>11</v>
      </c>
      <c r="C35">
        <v>21</v>
      </c>
      <c r="D35" t="s">
        <v>47</v>
      </c>
      <c r="E35" t="s">
        <v>158</v>
      </c>
      <c r="F35" s="4" t="s">
        <v>399</v>
      </c>
    </row>
    <row r="36" spans="1:6" x14ac:dyDescent="0.25">
      <c r="A36">
        <v>35</v>
      </c>
      <c r="B36">
        <v>11</v>
      </c>
      <c r="C36">
        <v>21</v>
      </c>
      <c r="D36" t="s">
        <v>48</v>
      </c>
      <c r="E36" t="s">
        <v>159</v>
      </c>
      <c r="F36" s="4">
        <v>16</v>
      </c>
    </row>
    <row r="37" spans="1:6" x14ac:dyDescent="0.25">
      <c r="A37">
        <v>36</v>
      </c>
      <c r="B37">
        <v>11</v>
      </c>
      <c r="C37">
        <v>21</v>
      </c>
      <c r="D37" t="s">
        <v>49</v>
      </c>
      <c r="E37" t="s">
        <v>160</v>
      </c>
      <c r="F37" s="4">
        <v>14</v>
      </c>
    </row>
    <row r="38" spans="1:6" x14ac:dyDescent="0.25">
      <c r="A38">
        <v>37</v>
      </c>
      <c r="B38">
        <v>11</v>
      </c>
      <c r="C38">
        <v>21</v>
      </c>
      <c r="D38" t="s">
        <v>42</v>
      </c>
      <c r="E38" t="s">
        <v>153</v>
      </c>
      <c r="F38" s="4">
        <v>12</v>
      </c>
    </row>
    <row r="39" spans="1:6" x14ac:dyDescent="0.25">
      <c r="A39">
        <v>38</v>
      </c>
      <c r="B39">
        <v>11</v>
      </c>
      <c r="C39">
        <v>21</v>
      </c>
      <c r="D39" t="s">
        <v>50</v>
      </c>
      <c r="E39" t="s">
        <v>161</v>
      </c>
      <c r="F39" s="4" t="s">
        <v>397</v>
      </c>
    </row>
    <row r="40" spans="1:6" x14ac:dyDescent="0.25">
      <c r="A40">
        <v>39</v>
      </c>
      <c r="B40">
        <v>11</v>
      </c>
      <c r="C40">
        <v>21</v>
      </c>
      <c r="D40" t="s">
        <v>51</v>
      </c>
      <c r="E40" t="s">
        <v>162</v>
      </c>
      <c r="F40" s="4" t="s">
        <v>400</v>
      </c>
    </row>
    <row r="41" spans="1:6" x14ac:dyDescent="0.25">
      <c r="A41">
        <v>40</v>
      </c>
      <c r="B41">
        <v>11</v>
      </c>
      <c r="C41">
        <v>22</v>
      </c>
      <c r="D41" t="s">
        <v>52</v>
      </c>
      <c r="E41" t="s">
        <v>163</v>
      </c>
      <c r="F41" s="4" t="s">
        <v>397</v>
      </c>
    </row>
    <row r="42" spans="1:6" x14ac:dyDescent="0.25">
      <c r="A42">
        <v>41</v>
      </c>
      <c r="B42">
        <v>11</v>
      </c>
      <c r="C42">
        <v>22</v>
      </c>
      <c r="D42" t="s">
        <v>38</v>
      </c>
      <c r="E42" t="s">
        <v>149</v>
      </c>
      <c r="F42" s="4" t="s">
        <v>398</v>
      </c>
    </row>
    <row r="43" spans="1:6" x14ac:dyDescent="0.25">
      <c r="A43">
        <v>42</v>
      </c>
      <c r="B43">
        <v>11</v>
      </c>
      <c r="C43">
        <v>22</v>
      </c>
      <c r="D43" t="s">
        <v>53</v>
      </c>
      <c r="E43" t="s">
        <v>164</v>
      </c>
      <c r="F43" s="4" t="s">
        <v>399</v>
      </c>
    </row>
    <row r="44" spans="1:6" x14ac:dyDescent="0.25">
      <c r="A44">
        <v>43</v>
      </c>
      <c r="B44">
        <v>11</v>
      </c>
      <c r="C44">
        <v>22</v>
      </c>
      <c r="D44" t="s">
        <v>49</v>
      </c>
      <c r="E44" t="s">
        <v>160</v>
      </c>
      <c r="F44" s="4">
        <v>14</v>
      </c>
    </row>
    <row r="45" spans="1:6" x14ac:dyDescent="0.25">
      <c r="A45">
        <v>44</v>
      </c>
      <c r="B45">
        <v>11</v>
      </c>
      <c r="C45">
        <v>22</v>
      </c>
      <c r="D45" t="s">
        <v>54</v>
      </c>
      <c r="E45" t="s">
        <v>165</v>
      </c>
      <c r="F45" s="4">
        <v>12</v>
      </c>
    </row>
    <row r="46" spans="1:6" x14ac:dyDescent="0.25">
      <c r="A46">
        <v>45</v>
      </c>
      <c r="B46">
        <v>11</v>
      </c>
      <c r="C46">
        <v>22</v>
      </c>
      <c r="D46" t="s">
        <v>44</v>
      </c>
      <c r="E46" t="s">
        <v>155</v>
      </c>
      <c r="F46" s="4" t="s">
        <v>400</v>
      </c>
    </row>
    <row r="47" spans="1:6" x14ac:dyDescent="0.25">
      <c r="A47">
        <v>46</v>
      </c>
      <c r="B47">
        <v>11</v>
      </c>
      <c r="C47">
        <v>22</v>
      </c>
      <c r="D47" t="s">
        <v>55</v>
      </c>
      <c r="E47" t="s">
        <v>166</v>
      </c>
      <c r="F47" s="4">
        <v>10</v>
      </c>
    </row>
    <row r="48" spans="1:6" x14ac:dyDescent="0.25">
      <c r="A48">
        <v>47</v>
      </c>
      <c r="B48">
        <v>11</v>
      </c>
      <c r="C48">
        <v>22</v>
      </c>
      <c r="D48" t="s">
        <v>56</v>
      </c>
      <c r="E48" t="s">
        <v>167</v>
      </c>
      <c r="F48" s="4">
        <v>16</v>
      </c>
    </row>
    <row r="49" spans="1:6" x14ac:dyDescent="0.25">
      <c r="A49">
        <v>48</v>
      </c>
      <c r="B49">
        <v>10</v>
      </c>
      <c r="C49">
        <v>20</v>
      </c>
      <c r="D49" t="s">
        <v>26</v>
      </c>
      <c r="E49" t="s">
        <v>138</v>
      </c>
      <c r="F49" s="4" t="s">
        <v>400</v>
      </c>
    </row>
    <row r="50" spans="1:6" x14ac:dyDescent="0.25">
      <c r="A50">
        <v>49</v>
      </c>
      <c r="B50">
        <v>10</v>
      </c>
      <c r="C50">
        <v>20</v>
      </c>
      <c r="D50" t="s">
        <v>57</v>
      </c>
      <c r="E50" t="s">
        <v>168</v>
      </c>
      <c r="F50" s="4">
        <v>12</v>
      </c>
    </row>
    <row r="51" spans="1:6" x14ac:dyDescent="0.25">
      <c r="A51">
        <v>50</v>
      </c>
      <c r="B51">
        <v>10</v>
      </c>
      <c r="C51">
        <v>20</v>
      </c>
      <c r="D51" t="s">
        <v>58</v>
      </c>
      <c r="E51" t="s">
        <v>169</v>
      </c>
      <c r="F51" s="4">
        <v>10</v>
      </c>
    </row>
    <row r="52" spans="1:6" x14ac:dyDescent="0.25">
      <c r="A52">
        <v>51</v>
      </c>
      <c r="B52">
        <v>10</v>
      </c>
      <c r="C52">
        <v>20</v>
      </c>
      <c r="D52" t="s">
        <v>59</v>
      </c>
      <c r="E52" t="s">
        <v>59</v>
      </c>
      <c r="F52" s="4" t="s">
        <v>397</v>
      </c>
    </row>
    <row r="53" spans="1:6" x14ac:dyDescent="0.25">
      <c r="A53">
        <v>52</v>
      </c>
      <c r="B53">
        <v>10</v>
      </c>
      <c r="C53">
        <v>20</v>
      </c>
      <c r="D53" t="s">
        <v>60</v>
      </c>
      <c r="E53" t="s">
        <v>170</v>
      </c>
      <c r="F53" s="4" t="s">
        <v>398</v>
      </c>
    </row>
    <row r="54" spans="1:6" x14ac:dyDescent="0.25">
      <c r="A54">
        <v>53</v>
      </c>
      <c r="B54">
        <v>10</v>
      </c>
      <c r="C54">
        <v>20</v>
      </c>
      <c r="D54" t="s">
        <v>61</v>
      </c>
      <c r="E54" t="s">
        <v>171</v>
      </c>
      <c r="F54" s="4">
        <v>14</v>
      </c>
    </row>
    <row r="55" spans="1:6" x14ac:dyDescent="0.25">
      <c r="A55">
        <v>54</v>
      </c>
      <c r="B55">
        <v>10</v>
      </c>
      <c r="C55">
        <v>20</v>
      </c>
      <c r="D55" t="s">
        <v>390</v>
      </c>
      <c r="E55" t="s">
        <v>172</v>
      </c>
      <c r="F55" s="4" t="s">
        <v>399</v>
      </c>
    </row>
    <row r="56" spans="1:6" x14ac:dyDescent="0.25">
      <c r="A56">
        <v>55</v>
      </c>
      <c r="B56">
        <v>9</v>
      </c>
      <c r="C56">
        <v>18</v>
      </c>
      <c r="D56" t="s">
        <v>33</v>
      </c>
      <c r="E56" t="s">
        <v>145</v>
      </c>
      <c r="F56" s="4" t="s">
        <v>398</v>
      </c>
    </row>
    <row r="57" spans="1:6" x14ac:dyDescent="0.25">
      <c r="A57">
        <v>56</v>
      </c>
      <c r="B57">
        <v>9</v>
      </c>
      <c r="C57">
        <v>18</v>
      </c>
      <c r="D57" t="s">
        <v>62</v>
      </c>
      <c r="E57" t="s">
        <v>173</v>
      </c>
      <c r="F57" s="4">
        <v>16</v>
      </c>
    </row>
    <row r="58" spans="1:6" x14ac:dyDescent="0.25">
      <c r="A58">
        <v>57</v>
      </c>
      <c r="B58">
        <v>9</v>
      </c>
      <c r="C58">
        <v>18</v>
      </c>
      <c r="D58" t="s">
        <v>63</v>
      </c>
      <c r="E58" t="s">
        <v>174</v>
      </c>
      <c r="F58" s="4">
        <v>17</v>
      </c>
    </row>
    <row r="59" spans="1:6" x14ac:dyDescent="0.25">
      <c r="A59">
        <v>58</v>
      </c>
      <c r="B59">
        <v>9</v>
      </c>
      <c r="C59">
        <v>18</v>
      </c>
      <c r="D59" t="s">
        <v>60</v>
      </c>
      <c r="E59" t="s">
        <v>170</v>
      </c>
      <c r="F59" s="4" t="s">
        <v>399</v>
      </c>
    </row>
    <row r="60" spans="1:6" x14ac:dyDescent="0.25">
      <c r="A60">
        <v>59</v>
      </c>
      <c r="B60">
        <v>9</v>
      </c>
      <c r="C60">
        <v>18</v>
      </c>
      <c r="D60" t="s">
        <v>64</v>
      </c>
      <c r="E60" t="s">
        <v>175</v>
      </c>
      <c r="F60" s="4" t="s">
        <v>400</v>
      </c>
    </row>
    <row r="61" spans="1:6" x14ac:dyDescent="0.25">
      <c r="A61">
        <v>60</v>
      </c>
      <c r="B61">
        <v>9</v>
      </c>
      <c r="C61">
        <v>18</v>
      </c>
      <c r="D61" t="s">
        <v>65</v>
      </c>
      <c r="E61" t="s">
        <v>176</v>
      </c>
      <c r="F61" s="4" t="s">
        <v>397</v>
      </c>
    </row>
    <row r="62" spans="1:6" x14ac:dyDescent="0.25">
      <c r="A62">
        <v>61</v>
      </c>
      <c r="B62">
        <v>9</v>
      </c>
      <c r="C62">
        <v>18</v>
      </c>
      <c r="D62" t="s">
        <v>391</v>
      </c>
      <c r="E62" t="s">
        <v>177</v>
      </c>
      <c r="F62" s="4">
        <v>10</v>
      </c>
    </row>
    <row r="63" spans="1:6" x14ac:dyDescent="0.25">
      <c r="A63">
        <v>62</v>
      </c>
      <c r="B63">
        <v>9</v>
      </c>
      <c r="C63">
        <v>18</v>
      </c>
      <c r="D63" t="s">
        <v>66</v>
      </c>
      <c r="E63" t="s">
        <v>178</v>
      </c>
      <c r="F63" s="4">
        <v>14</v>
      </c>
    </row>
    <row r="64" spans="1:6" x14ac:dyDescent="0.25">
      <c r="A64">
        <v>63</v>
      </c>
      <c r="B64">
        <v>9</v>
      </c>
      <c r="C64">
        <v>18</v>
      </c>
      <c r="D64" t="s">
        <v>67</v>
      </c>
      <c r="E64" t="s">
        <v>179</v>
      </c>
      <c r="F64" s="4">
        <v>12</v>
      </c>
    </row>
    <row r="65" spans="1:6" x14ac:dyDescent="0.25">
      <c r="A65">
        <v>64</v>
      </c>
      <c r="B65">
        <v>9</v>
      </c>
      <c r="C65">
        <v>19</v>
      </c>
      <c r="D65" t="s">
        <v>68</v>
      </c>
      <c r="E65" t="s">
        <v>180</v>
      </c>
      <c r="F65" s="4" t="s">
        <v>400</v>
      </c>
    </row>
    <row r="66" spans="1:6" x14ac:dyDescent="0.25">
      <c r="A66">
        <v>65</v>
      </c>
      <c r="B66">
        <v>9</v>
      </c>
      <c r="C66">
        <v>19</v>
      </c>
      <c r="D66" t="s">
        <v>69</v>
      </c>
      <c r="E66" t="s">
        <v>181</v>
      </c>
      <c r="F66" s="4">
        <v>10</v>
      </c>
    </row>
    <row r="67" spans="1:6" x14ac:dyDescent="0.25">
      <c r="A67">
        <v>66</v>
      </c>
      <c r="B67">
        <v>9</v>
      </c>
      <c r="C67">
        <v>19</v>
      </c>
      <c r="D67" t="s">
        <v>70</v>
      </c>
      <c r="E67" t="s">
        <v>182</v>
      </c>
      <c r="F67" s="4">
        <v>12</v>
      </c>
    </row>
    <row r="68" spans="1:6" x14ac:dyDescent="0.25">
      <c r="A68">
        <v>67</v>
      </c>
      <c r="B68">
        <v>9</v>
      </c>
      <c r="C68">
        <v>19</v>
      </c>
      <c r="D68" t="s">
        <v>71</v>
      </c>
      <c r="E68" t="s">
        <v>183</v>
      </c>
      <c r="F68" s="4">
        <v>16</v>
      </c>
    </row>
    <row r="69" spans="1:6" x14ac:dyDescent="0.25">
      <c r="A69">
        <v>68</v>
      </c>
      <c r="B69">
        <v>9</v>
      </c>
      <c r="C69">
        <v>19</v>
      </c>
      <c r="D69" t="s">
        <v>61</v>
      </c>
      <c r="E69" t="s">
        <v>171</v>
      </c>
      <c r="F69" s="4">
        <v>14</v>
      </c>
    </row>
    <row r="70" spans="1:6" x14ac:dyDescent="0.25">
      <c r="A70">
        <v>69</v>
      </c>
      <c r="B70">
        <v>9</v>
      </c>
      <c r="C70">
        <v>19</v>
      </c>
      <c r="D70" t="s">
        <v>72</v>
      </c>
      <c r="E70" t="s">
        <v>184</v>
      </c>
      <c r="F70" s="4" t="s">
        <v>398</v>
      </c>
    </row>
    <row r="71" spans="1:6" x14ac:dyDescent="0.25">
      <c r="A71">
        <v>70</v>
      </c>
      <c r="B71">
        <v>9</v>
      </c>
      <c r="C71">
        <v>19</v>
      </c>
      <c r="D71" t="s">
        <v>390</v>
      </c>
      <c r="E71" t="s">
        <v>172</v>
      </c>
      <c r="F71" s="4" t="s">
        <v>397</v>
      </c>
    </row>
    <row r="72" spans="1:6" x14ac:dyDescent="0.25">
      <c r="A72">
        <v>71</v>
      </c>
      <c r="B72">
        <v>9</v>
      </c>
      <c r="C72">
        <v>19</v>
      </c>
      <c r="D72" t="s">
        <v>73</v>
      </c>
      <c r="E72" t="s">
        <v>185</v>
      </c>
      <c r="F72" s="4" t="s">
        <v>399</v>
      </c>
    </row>
    <row r="73" spans="1:6" x14ac:dyDescent="0.25">
      <c r="A73">
        <v>72</v>
      </c>
      <c r="B73">
        <v>13</v>
      </c>
      <c r="C73">
        <v>24</v>
      </c>
      <c r="D73" t="s">
        <v>74</v>
      </c>
      <c r="E73" t="s">
        <v>186</v>
      </c>
      <c r="F73" s="4" t="s">
        <v>397</v>
      </c>
    </row>
    <row r="74" spans="1:6" x14ac:dyDescent="0.25">
      <c r="A74">
        <v>73</v>
      </c>
      <c r="B74">
        <v>13</v>
      </c>
      <c r="C74">
        <v>24</v>
      </c>
      <c r="D74" t="s">
        <v>75</v>
      </c>
      <c r="E74" t="s">
        <v>187</v>
      </c>
      <c r="F74" s="4" t="s">
        <v>400</v>
      </c>
    </row>
    <row r="75" spans="1:6" x14ac:dyDescent="0.25">
      <c r="A75">
        <v>74</v>
      </c>
      <c r="B75">
        <v>13</v>
      </c>
      <c r="C75">
        <v>24</v>
      </c>
      <c r="D75" t="s">
        <v>76</v>
      </c>
      <c r="E75" t="s">
        <v>188</v>
      </c>
      <c r="F75" s="4">
        <v>10</v>
      </c>
    </row>
    <row r="76" spans="1:6" x14ac:dyDescent="0.25">
      <c r="A76">
        <v>75</v>
      </c>
      <c r="B76">
        <v>13</v>
      </c>
      <c r="C76">
        <v>24</v>
      </c>
      <c r="D76" t="s">
        <v>77</v>
      </c>
      <c r="E76" t="s">
        <v>189</v>
      </c>
      <c r="F76" s="4" t="s">
        <v>398</v>
      </c>
    </row>
    <row r="77" spans="1:6" x14ac:dyDescent="0.25">
      <c r="A77">
        <v>76</v>
      </c>
      <c r="B77">
        <v>13</v>
      </c>
      <c r="C77">
        <v>24</v>
      </c>
      <c r="D77" t="s">
        <v>78</v>
      </c>
      <c r="E77" t="s">
        <v>190</v>
      </c>
      <c r="F77" s="4">
        <v>12</v>
      </c>
    </row>
    <row r="78" spans="1:6" x14ac:dyDescent="0.25">
      <c r="A78">
        <v>77</v>
      </c>
      <c r="B78">
        <v>13</v>
      </c>
      <c r="C78">
        <v>24</v>
      </c>
      <c r="D78" t="s">
        <v>79</v>
      </c>
      <c r="E78" t="s">
        <v>191</v>
      </c>
      <c r="F78" s="4">
        <v>14</v>
      </c>
    </row>
    <row r="79" spans="1:6" x14ac:dyDescent="0.25">
      <c r="A79">
        <v>78</v>
      </c>
      <c r="B79">
        <v>13</v>
      </c>
      <c r="C79">
        <v>24</v>
      </c>
      <c r="D79" t="s">
        <v>80</v>
      </c>
      <c r="E79" t="s">
        <v>80</v>
      </c>
      <c r="F79" s="4" t="s">
        <v>399</v>
      </c>
    </row>
    <row r="80" spans="1:6" x14ac:dyDescent="0.25">
      <c r="A80">
        <v>79</v>
      </c>
      <c r="B80">
        <v>13</v>
      </c>
      <c r="C80">
        <v>25</v>
      </c>
      <c r="D80" t="s">
        <v>81</v>
      </c>
      <c r="E80" t="s">
        <v>192</v>
      </c>
      <c r="F80" s="4">
        <v>10</v>
      </c>
    </row>
    <row r="81" spans="1:6" x14ac:dyDescent="0.25">
      <c r="A81">
        <v>80</v>
      </c>
      <c r="B81">
        <v>13</v>
      </c>
      <c r="C81">
        <v>25</v>
      </c>
      <c r="D81" t="s">
        <v>82</v>
      </c>
      <c r="E81" t="s">
        <v>193</v>
      </c>
      <c r="F81" s="4" t="s">
        <v>400</v>
      </c>
    </row>
    <row r="82" spans="1:6" x14ac:dyDescent="0.25">
      <c r="A82">
        <v>81</v>
      </c>
      <c r="B82">
        <v>13</v>
      </c>
      <c r="C82">
        <v>25</v>
      </c>
      <c r="D82" t="s">
        <v>27</v>
      </c>
      <c r="E82" t="s">
        <v>139</v>
      </c>
      <c r="F82" s="4" t="s">
        <v>398</v>
      </c>
    </row>
    <row r="83" spans="1:6" x14ac:dyDescent="0.25">
      <c r="A83">
        <v>82</v>
      </c>
      <c r="B83">
        <v>13</v>
      </c>
      <c r="C83">
        <v>25</v>
      </c>
      <c r="D83" t="s">
        <v>83</v>
      </c>
      <c r="E83" t="s">
        <v>160</v>
      </c>
      <c r="F83" s="4">
        <v>12</v>
      </c>
    </row>
    <row r="84" spans="1:6" x14ac:dyDescent="0.25">
      <c r="A84">
        <v>83</v>
      </c>
      <c r="B84">
        <v>13</v>
      </c>
      <c r="C84">
        <v>25</v>
      </c>
      <c r="D84" t="s">
        <v>84</v>
      </c>
      <c r="E84" t="s">
        <v>194</v>
      </c>
      <c r="F84" s="4" t="s">
        <v>397</v>
      </c>
    </row>
    <row r="85" spans="1:6" x14ac:dyDescent="0.25">
      <c r="A85">
        <v>84</v>
      </c>
      <c r="B85">
        <v>13</v>
      </c>
      <c r="C85">
        <v>25</v>
      </c>
      <c r="D85" t="s">
        <v>85</v>
      </c>
      <c r="E85" t="s">
        <v>195</v>
      </c>
      <c r="F85" s="4" t="s">
        <v>399</v>
      </c>
    </row>
    <row r="86" spans="1:6" x14ac:dyDescent="0.25">
      <c r="A86">
        <v>85</v>
      </c>
      <c r="B86">
        <v>6</v>
      </c>
      <c r="C86">
        <v>11</v>
      </c>
      <c r="D86" t="s">
        <v>86</v>
      </c>
      <c r="E86" t="s">
        <v>196</v>
      </c>
      <c r="F86" s="4">
        <v>12</v>
      </c>
    </row>
    <row r="87" spans="1:6" x14ac:dyDescent="0.25">
      <c r="A87">
        <v>86</v>
      </c>
      <c r="B87">
        <v>6</v>
      </c>
      <c r="C87">
        <v>12</v>
      </c>
      <c r="D87" t="s">
        <v>87</v>
      </c>
      <c r="E87" t="s">
        <v>197</v>
      </c>
      <c r="F87" s="4" t="s">
        <v>399</v>
      </c>
    </row>
    <row r="88" spans="1:6" x14ac:dyDescent="0.25">
      <c r="A88">
        <v>87</v>
      </c>
      <c r="B88">
        <v>6</v>
      </c>
      <c r="C88">
        <v>12</v>
      </c>
      <c r="D88" t="s">
        <v>88</v>
      </c>
      <c r="E88" t="s">
        <v>198</v>
      </c>
      <c r="F88" s="4" t="s">
        <v>400</v>
      </c>
    </row>
    <row r="89" spans="1:6" x14ac:dyDescent="0.25">
      <c r="A89">
        <v>88</v>
      </c>
      <c r="B89">
        <v>6</v>
      </c>
      <c r="C89">
        <v>12</v>
      </c>
      <c r="D89" t="s">
        <v>89</v>
      </c>
      <c r="E89" t="s">
        <v>199</v>
      </c>
      <c r="F89" s="4">
        <v>14</v>
      </c>
    </row>
    <row r="90" spans="1:6" x14ac:dyDescent="0.25">
      <c r="A90">
        <v>89</v>
      </c>
      <c r="B90">
        <v>6</v>
      </c>
      <c r="C90">
        <v>12</v>
      </c>
      <c r="D90" t="s">
        <v>90</v>
      </c>
      <c r="E90" t="s">
        <v>200</v>
      </c>
      <c r="F90" s="4">
        <v>10</v>
      </c>
    </row>
    <row r="91" spans="1:6" x14ac:dyDescent="0.25">
      <c r="A91">
        <v>90</v>
      </c>
      <c r="B91">
        <v>6</v>
      </c>
      <c r="C91">
        <v>12</v>
      </c>
      <c r="D91" t="s">
        <v>91</v>
      </c>
      <c r="E91" t="s">
        <v>201</v>
      </c>
      <c r="F91" s="4">
        <v>12</v>
      </c>
    </row>
    <row r="92" spans="1:6" x14ac:dyDescent="0.25">
      <c r="A92">
        <v>91</v>
      </c>
      <c r="B92">
        <v>5</v>
      </c>
      <c r="C92">
        <v>8</v>
      </c>
      <c r="D92" t="s">
        <v>92</v>
      </c>
      <c r="E92" t="s">
        <v>92</v>
      </c>
      <c r="F92" s="4">
        <v>10</v>
      </c>
    </row>
    <row r="93" spans="1:6" x14ac:dyDescent="0.25">
      <c r="A93">
        <v>92</v>
      </c>
      <c r="B93">
        <v>5</v>
      </c>
      <c r="C93">
        <v>8</v>
      </c>
      <c r="D93" t="s">
        <v>93</v>
      </c>
      <c r="E93" t="s">
        <v>202</v>
      </c>
      <c r="F93" s="4" t="s">
        <v>399</v>
      </c>
    </row>
    <row r="94" spans="1:6" x14ac:dyDescent="0.25">
      <c r="A94">
        <v>93</v>
      </c>
      <c r="B94">
        <v>5</v>
      </c>
      <c r="C94">
        <v>8</v>
      </c>
      <c r="D94" t="s">
        <v>21</v>
      </c>
      <c r="E94" t="s">
        <v>133</v>
      </c>
      <c r="F94" s="4">
        <v>12</v>
      </c>
    </row>
    <row r="95" spans="1:6" x14ac:dyDescent="0.25">
      <c r="A95">
        <v>94</v>
      </c>
      <c r="B95">
        <v>5</v>
      </c>
      <c r="C95">
        <v>8</v>
      </c>
      <c r="D95" t="s">
        <v>94</v>
      </c>
      <c r="E95" t="s">
        <v>203</v>
      </c>
      <c r="F95" s="4" t="s">
        <v>400</v>
      </c>
    </row>
    <row r="96" spans="1:6" x14ac:dyDescent="0.25">
      <c r="A96">
        <v>95</v>
      </c>
      <c r="B96">
        <v>5</v>
      </c>
      <c r="C96">
        <v>8</v>
      </c>
      <c r="D96" t="s">
        <v>95</v>
      </c>
      <c r="E96" t="s">
        <v>204</v>
      </c>
      <c r="F96" s="4">
        <v>14</v>
      </c>
    </row>
    <row r="97" spans="1:6" x14ac:dyDescent="0.25">
      <c r="A97">
        <v>96</v>
      </c>
      <c r="B97">
        <v>5</v>
      </c>
      <c r="C97">
        <v>8</v>
      </c>
      <c r="D97" t="s">
        <v>96</v>
      </c>
      <c r="E97" t="s">
        <v>205</v>
      </c>
      <c r="F97" s="4" t="s">
        <v>398</v>
      </c>
    </row>
    <row r="98" spans="1:6" x14ac:dyDescent="0.25">
      <c r="A98">
        <v>97</v>
      </c>
      <c r="B98">
        <v>5</v>
      </c>
      <c r="C98">
        <v>9</v>
      </c>
      <c r="D98" t="s">
        <v>46</v>
      </c>
      <c r="E98" t="s">
        <v>157</v>
      </c>
      <c r="F98" s="4">
        <v>10</v>
      </c>
    </row>
    <row r="99" spans="1:6" x14ac:dyDescent="0.25">
      <c r="A99">
        <v>98</v>
      </c>
      <c r="B99">
        <v>5</v>
      </c>
      <c r="C99">
        <v>9</v>
      </c>
      <c r="D99" t="s">
        <v>24</v>
      </c>
      <c r="E99" t="s">
        <v>136</v>
      </c>
      <c r="F99" s="4" t="s">
        <v>399</v>
      </c>
    </row>
    <row r="100" spans="1:6" x14ac:dyDescent="0.25">
      <c r="A100">
        <v>99</v>
      </c>
      <c r="B100">
        <v>5</v>
      </c>
      <c r="C100">
        <v>9</v>
      </c>
      <c r="D100" t="s">
        <v>97</v>
      </c>
      <c r="E100" t="s">
        <v>206</v>
      </c>
      <c r="F100" s="4" t="s">
        <v>397</v>
      </c>
    </row>
    <row r="101" spans="1:6" x14ac:dyDescent="0.25">
      <c r="A101">
        <v>100</v>
      </c>
      <c r="B101">
        <v>5</v>
      </c>
      <c r="C101">
        <v>9</v>
      </c>
      <c r="D101" t="s">
        <v>27</v>
      </c>
      <c r="E101" t="s">
        <v>139</v>
      </c>
      <c r="F101" s="4" t="s">
        <v>398</v>
      </c>
    </row>
    <row r="102" spans="1:6" x14ac:dyDescent="0.25">
      <c r="A102">
        <v>101</v>
      </c>
      <c r="B102">
        <v>5</v>
      </c>
      <c r="C102">
        <v>9</v>
      </c>
      <c r="D102" t="s">
        <v>98</v>
      </c>
      <c r="E102" t="s">
        <v>207</v>
      </c>
      <c r="F102" s="4" t="s">
        <v>400</v>
      </c>
    </row>
    <row r="103" spans="1:6" x14ac:dyDescent="0.25">
      <c r="A103">
        <v>102</v>
      </c>
      <c r="B103">
        <v>5</v>
      </c>
      <c r="C103">
        <v>9</v>
      </c>
      <c r="D103" t="s">
        <v>99</v>
      </c>
      <c r="E103" t="s">
        <v>208</v>
      </c>
      <c r="F103" s="4">
        <v>14</v>
      </c>
    </row>
    <row r="104" spans="1:6" x14ac:dyDescent="0.25">
      <c r="A104">
        <v>103</v>
      </c>
      <c r="B104">
        <v>5</v>
      </c>
      <c r="C104">
        <v>9</v>
      </c>
      <c r="D104" t="s">
        <v>100</v>
      </c>
      <c r="E104" t="s">
        <v>209</v>
      </c>
      <c r="F104" s="4">
        <v>16</v>
      </c>
    </row>
    <row r="105" spans="1:6" x14ac:dyDescent="0.25">
      <c r="A105">
        <v>104</v>
      </c>
      <c r="B105">
        <v>5</v>
      </c>
      <c r="C105">
        <v>9</v>
      </c>
      <c r="D105" t="s">
        <v>101</v>
      </c>
      <c r="E105" t="s">
        <v>210</v>
      </c>
      <c r="F105" s="4">
        <v>12</v>
      </c>
    </row>
    <row r="106" spans="1:6" x14ac:dyDescent="0.25">
      <c r="A106">
        <v>105</v>
      </c>
      <c r="B106">
        <v>5</v>
      </c>
      <c r="C106">
        <v>10</v>
      </c>
      <c r="D106" t="s">
        <v>87</v>
      </c>
      <c r="E106" t="s">
        <v>197</v>
      </c>
      <c r="F106" s="4" t="s">
        <v>399</v>
      </c>
    </row>
    <row r="107" spans="1:6" x14ac:dyDescent="0.25">
      <c r="A107">
        <v>106</v>
      </c>
      <c r="B107">
        <v>5</v>
      </c>
      <c r="C107">
        <v>10</v>
      </c>
      <c r="D107" t="s">
        <v>88</v>
      </c>
      <c r="E107" t="s">
        <v>198</v>
      </c>
      <c r="F107" s="4" t="s">
        <v>400</v>
      </c>
    </row>
    <row r="108" spans="1:6" x14ac:dyDescent="0.25">
      <c r="A108">
        <v>107</v>
      </c>
      <c r="B108">
        <v>5</v>
      </c>
      <c r="C108">
        <v>10</v>
      </c>
      <c r="D108" t="s">
        <v>38</v>
      </c>
      <c r="E108" t="s">
        <v>149</v>
      </c>
      <c r="F108" s="4" t="s">
        <v>398</v>
      </c>
    </row>
    <row r="109" spans="1:6" x14ac:dyDescent="0.25">
      <c r="A109">
        <v>108</v>
      </c>
      <c r="B109">
        <v>5</v>
      </c>
      <c r="C109">
        <v>10</v>
      </c>
      <c r="D109" t="s">
        <v>102</v>
      </c>
      <c r="E109" t="s">
        <v>211</v>
      </c>
      <c r="F109" s="4">
        <v>16</v>
      </c>
    </row>
    <row r="110" spans="1:6" x14ac:dyDescent="0.25">
      <c r="A110">
        <v>109</v>
      </c>
      <c r="B110">
        <v>5</v>
      </c>
      <c r="C110">
        <v>10</v>
      </c>
      <c r="D110" t="s">
        <v>89</v>
      </c>
      <c r="E110" t="s">
        <v>199</v>
      </c>
      <c r="F110" s="4">
        <v>14</v>
      </c>
    </row>
    <row r="111" spans="1:6" x14ac:dyDescent="0.25">
      <c r="A111">
        <v>110</v>
      </c>
      <c r="B111">
        <v>5</v>
      </c>
      <c r="C111">
        <v>10</v>
      </c>
      <c r="D111" t="s">
        <v>90</v>
      </c>
      <c r="E111" t="s">
        <v>200</v>
      </c>
      <c r="F111" s="4">
        <v>10</v>
      </c>
    </row>
    <row r="112" spans="1:6" x14ac:dyDescent="0.25">
      <c r="A112">
        <v>111</v>
      </c>
      <c r="B112">
        <v>5</v>
      </c>
      <c r="C112">
        <v>10</v>
      </c>
      <c r="D112" t="s">
        <v>103</v>
      </c>
      <c r="E112" t="s">
        <v>103</v>
      </c>
      <c r="F112" s="4" t="s">
        <v>397</v>
      </c>
    </row>
    <row r="113" spans="1:6" x14ac:dyDescent="0.25">
      <c r="A113">
        <v>112</v>
      </c>
      <c r="B113">
        <v>5</v>
      </c>
      <c r="C113">
        <v>10</v>
      </c>
      <c r="D113" t="s">
        <v>91</v>
      </c>
      <c r="E113" t="s">
        <v>201</v>
      </c>
      <c r="F113" s="4">
        <v>12</v>
      </c>
    </row>
    <row r="114" spans="1:6" x14ac:dyDescent="0.25">
      <c r="A114">
        <v>113</v>
      </c>
      <c r="B114">
        <v>7</v>
      </c>
      <c r="C114">
        <v>13</v>
      </c>
      <c r="D114" t="s">
        <v>33</v>
      </c>
      <c r="E114" t="s">
        <v>145</v>
      </c>
      <c r="F114" s="4" t="s">
        <v>398</v>
      </c>
    </row>
    <row r="115" spans="1:6" x14ac:dyDescent="0.25">
      <c r="A115">
        <v>114</v>
      </c>
      <c r="B115">
        <v>7</v>
      </c>
      <c r="C115">
        <v>13</v>
      </c>
      <c r="D115" t="s">
        <v>104</v>
      </c>
      <c r="E115" t="s">
        <v>212</v>
      </c>
      <c r="F115" s="4">
        <v>14</v>
      </c>
    </row>
    <row r="116" spans="1:6" x14ac:dyDescent="0.25">
      <c r="A116">
        <v>115</v>
      </c>
      <c r="B116">
        <v>7</v>
      </c>
      <c r="C116">
        <v>13</v>
      </c>
      <c r="D116" t="s">
        <v>105</v>
      </c>
      <c r="E116" t="s">
        <v>213</v>
      </c>
      <c r="F116" s="4" t="s">
        <v>397</v>
      </c>
    </row>
    <row r="117" spans="1:6" x14ac:dyDescent="0.25">
      <c r="A117">
        <v>116</v>
      </c>
      <c r="B117">
        <v>7</v>
      </c>
      <c r="C117">
        <v>13</v>
      </c>
      <c r="D117" t="s">
        <v>106</v>
      </c>
      <c r="E117" t="s">
        <v>214</v>
      </c>
      <c r="F117" s="4">
        <v>16</v>
      </c>
    </row>
    <row r="118" spans="1:6" x14ac:dyDescent="0.25">
      <c r="A118">
        <v>117</v>
      </c>
      <c r="B118">
        <v>7</v>
      </c>
      <c r="C118">
        <v>13</v>
      </c>
      <c r="D118" t="s">
        <v>107</v>
      </c>
      <c r="E118" t="s">
        <v>215</v>
      </c>
      <c r="F118" s="4">
        <v>12</v>
      </c>
    </row>
    <row r="119" spans="1:6" x14ac:dyDescent="0.25">
      <c r="A119">
        <v>118</v>
      </c>
      <c r="B119">
        <v>7</v>
      </c>
      <c r="C119">
        <v>13</v>
      </c>
      <c r="D119" t="s">
        <v>108</v>
      </c>
      <c r="E119" t="s">
        <v>216</v>
      </c>
      <c r="F119" s="4">
        <v>10</v>
      </c>
    </row>
    <row r="120" spans="1:6" x14ac:dyDescent="0.25">
      <c r="A120">
        <v>119</v>
      </c>
      <c r="B120">
        <v>7</v>
      </c>
      <c r="C120">
        <v>13</v>
      </c>
      <c r="D120" t="s">
        <v>109</v>
      </c>
      <c r="E120" t="s">
        <v>217</v>
      </c>
      <c r="F120" s="4" t="s">
        <v>400</v>
      </c>
    </row>
    <row r="121" spans="1:6" x14ac:dyDescent="0.25">
      <c r="A121">
        <v>120</v>
      </c>
      <c r="B121">
        <v>7</v>
      </c>
      <c r="C121">
        <v>13</v>
      </c>
      <c r="D121" t="s">
        <v>110</v>
      </c>
      <c r="E121" t="s">
        <v>218</v>
      </c>
      <c r="F121" s="4" t="s">
        <v>399</v>
      </c>
    </row>
    <row r="122" spans="1:6" x14ac:dyDescent="0.25">
      <c r="A122">
        <v>121</v>
      </c>
      <c r="B122">
        <v>7</v>
      </c>
      <c r="C122">
        <v>14</v>
      </c>
      <c r="D122" t="s">
        <v>38</v>
      </c>
      <c r="E122" t="s">
        <v>149</v>
      </c>
      <c r="F122" s="4" t="s">
        <v>398</v>
      </c>
    </row>
    <row r="123" spans="1:6" x14ac:dyDescent="0.25">
      <c r="A123">
        <v>122</v>
      </c>
      <c r="B123">
        <v>7</v>
      </c>
      <c r="C123">
        <v>14</v>
      </c>
      <c r="D123" t="s">
        <v>111</v>
      </c>
      <c r="E123" t="s">
        <v>219</v>
      </c>
      <c r="F123" s="4" t="s">
        <v>397</v>
      </c>
    </row>
    <row r="124" spans="1:6" x14ac:dyDescent="0.25">
      <c r="A124">
        <v>123</v>
      </c>
      <c r="B124">
        <v>7</v>
      </c>
      <c r="C124">
        <v>14</v>
      </c>
      <c r="D124" t="s">
        <v>112</v>
      </c>
      <c r="E124" t="s">
        <v>220</v>
      </c>
      <c r="F124" s="4" t="s">
        <v>399</v>
      </c>
    </row>
    <row r="125" spans="1:6" x14ac:dyDescent="0.25">
      <c r="A125">
        <v>124</v>
      </c>
      <c r="B125">
        <v>7</v>
      </c>
      <c r="C125">
        <v>14</v>
      </c>
      <c r="D125" t="s">
        <v>113</v>
      </c>
      <c r="E125" t="s">
        <v>221</v>
      </c>
      <c r="F125" s="4">
        <v>12</v>
      </c>
    </row>
    <row r="126" spans="1:6" x14ac:dyDescent="0.25">
      <c r="A126">
        <v>125</v>
      </c>
      <c r="B126">
        <v>7</v>
      </c>
      <c r="C126">
        <v>14</v>
      </c>
      <c r="D126" t="s">
        <v>114</v>
      </c>
      <c r="E126" t="s">
        <v>222</v>
      </c>
      <c r="F126" s="4" t="s">
        <v>400</v>
      </c>
    </row>
    <row r="127" spans="1:6" x14ac:dyDescent="0.25">
      <c r="A127">
        <v>126</v>
      </c>
      <c r="B127">
        <v>7</v>
      </c>
      <c r="C127">
        <v>14</v>
      </c>
      <c r="D127" t="s">
        <v>115</v>
      </c>
      <c r="E127" t="s">
        <v>223</v>
      </c>
      <c r="F127" s="4">
        <v>14</v>
      </c>
    </row>
    <row r="128" spans="1:6" x14ac:dyDescent="0.25">
      <c r="A128">
        <v>127</v>
      </c>
      <c r="B128">
        <v>7</v>
      </c>
      <c r="C128">
        <v>14</v>
      </c>
      <c r="D128" t="s">
        <v>116</v>
      </c>
      <c r="E128" t="s">
        <v>224</v>
      </c>
      <c r="F128" s="4">
        <v>10</v>
      </c>
    </row>
    <row r="129" spans="1:6" x14ac:dyDescent="0.25">
      <c r="A129">
        <v>128</v>
      </c>
      <c r="B129">
        <v>8</v>
      </c>
      <c r="C129">
        <v>16</v>
      </c>
      <c r="D129" t="s">
        <v>117</v>
      </c>
      <c r="E129" t="s">
        <v>225</v>
      </c>
      <c r="F129" s="4">
        <v>10</v>
      </c>
    </row>
    <row r="130" spans="1:6" x14ac:dyDescent="0.25">
      <c r="A130">
        <v>129</v>
      </c>
      <c r="B130">
        <v>8</v>
      </c>
      <c r="C130">
        <v>16</v>
      </c>
      <c r="D130" t="s">
        <v>118</v>
      </c>
      <c r="E130" t="s">
        <v>226</v>
      </c>
      <c r="F130" s="4">
        <v>14</v>
      </c>
    </row>
    <row r="131" spans="1:6" x14ac:dyDescent="0.25">
      <c r="A131">
        <v>130</v>
      </c>
      <c r="B131">
        <v>8</v>
      </c>
      <c r="C131">
        <v>16</v>
      </c>
      <c r="D131" t="s">
        <v>119</v>
      </c>
      <c r="E131" t="s">
        <v>227</v>
      </c>
      <c r="F131" s="4" t="s">
        <v>397</v>
      </c>
    </row>
    <row r="132" spans="1:6" x14ac:dyDescent="0.25">
      <c r="A132">
        <v>131</v>
      </c>
      <c r="B132">
        <v>8</v>
      </c>
      <c r="C132">
        <v>16</v>
      </c>
      <c r="D132" t="s">
        <v>120</v>
      </c>
      <c r="E132" t="s">
        <v>207</v>
      </c>
      <c r="F132" s="4" t="s">
        <v>399</v>
      </c>
    </row>
    <row r="133" spans="1:6" x14ac:dyDescent="0.25">
      <c r="A133">
        <v>132</v>
      </c>
      <c r="B133">
        <v>8</v>
      </c>
      <c r="C133">
        <v>16</v>
      </c>
      <c r="D133" t="s">
        <v>113</v>
      </c>
      <c r="E133" t="s">
        <v>221</v>
      </c>
      <c r="F133" s="4">
        <v>12</v>
      </c>
    </row>
    <row r="134" spans="1:6" x14ac:dyDescent="0.25">
      <c r="A134">
        <v>133</v>
      </c>
      <c r="B134">
        <v>8</v>
      </c>
      <c r="C134">
        <v>16</v>
      </c>
      <c r="D134" t="s">
        <v>114</v>
      </c>
      <c r="E134" t="s">
        <v>222</v>
      </c>
      <c r="F134" s="4" t="s">
        <v>400</v>
      </c>
    </row>
    <row r="135" spans="1:6" x14ac:dyDescent="0.25">
      <c r="A135">
        <v>134</v>
      </c>
      <c r="B135">
        <v>8</v>
      </c>
      <c r="C135">
        <v>16</v>
      </c>
      <c r="D135" t="s">
        <v>80</v>
      </c>
      <c r="E135" t="s">
        <v>80</v>
      </c>
      <c r="F135" s="4" t="s">
        <v>398</v>
      </c>
    </row>
    <row r="136" spans="1:6" x14ac:dyDescent="0.25">
      <c r="A136">
        <v>135</v>
      </c>
      <c r="B136">
        <v>8</v>
      </c>
      <c r="C136">
        <v>17</v>
      </c>
      <c r="D136" t="s">
        <v>112</v>
      </c>
      <c r="E136" t="s">
        <v>220</v>
      </c>
    </row>
    <row r="137" spans="1:6" x14ac:dyDescent="0.25">
      <c r="A137">
        <v>136</v>
      </c>
      <c r="B137">
        <v>8</v>
      </c>
      <c r="C137">
        <v>17</v>
      </c>
      <c r="D137" t="s">
        <v>113</v>
      </c>
      <c r="E137" t="s">
        <v>221</v>
      </c>
    </row>
    <row r="138" spans="1:6" x14ac:dyDescent="0.25">
      <c r="A138">
        <v>137</v>
      </c>
      <c r="B138">
        <v>8</v>
      </c>
      <c r="C138">
        <v>17</v>
      </c>
      <c r="D138" t="s">
        <v>115</v>
      </c>
      <c r="E138" t="s">
        <v>223</v>
      </c>
    </row>
    <row r="139" spans="1:6" x14ac:dyDescent="0.25">
      <c r="A139">
        <v>138</v>
      </c>
      <c r="B139">
        <v>4</v>
      </c>
      <c r="C139">
        <v>6</v>
      </c>
      <c r="D139" t="s">
        <v>121</v>
      </c>
      <c r="E139" t="s">
        <v>228</v>
      </c>
      <c r="F139" s="4" t="s">
        <v>395</v>
      </c>
    </row>
    <row r="140" spans="1:6" x14ac:dyDescent="0.25">
      <c r="A140">
        <v>139</v>
      </c>
      <c r="B140">
        <v>4</v>
      </c>
      <c r="C140">
        <v>6</v>
      </c>
      <c r="D140" t="s">
        <v>122</v>
      </c>
      <c r="E140" t="s">
        <v>229</v>
      </c>
      <c r="F140" s="4" t="s">
        <v>393</v>
      </c>
    </row>
    <row r="141" spans="1:6" x14ac:dyDescent="0.25">
      <c r="A141">
        <v>140</v>
      </c>
      <c r="B141">
        <v>4</v>
      </c>
      <c r="C141">
        <v>7</v>
      </c>
      <c r="D141" t="s">
        <v>123</v>
      </c>
      <c r="E141" t="s">
        <v>230</v>
      </c>
      <c r="F141" s="4" t="s">
        <v>394</v>
      </c>
    </row>
    <row r="142" spans="1:6" x14ac:dyDescent="0.25">
      <c r="A142">
        <v>141</v>
      </c>
      <c r="B142">
        <v>4</v>
      </c>
      <c r="C142">
        <v>7</v>
      </c>
      <c r="D142" t="s">
        <v>124</v>
      </c>
      <c r="E142" t="s">
        <v>231</v>
      </c>
      <c r="F142" s="4">
        <v>13</v>
      </c>
    </row>
    <row r="143" spans="1:6" x14ac:dyDescent="0.25">
      <c r="A143">
        <v>142</v>
      </c>
      <c r="B143">
        <v>4</v>
      </c>
      <c r="C143">
        <v>7</v>
      </c>
      <c r="D143" t="s">
        <v>125</v>
      </c>
      <c r="E143" t="s">
        <v>232</v>
      </c>
      <c r="F143" s="4" t="s">
        <v>393</v>
      </c>
    </row>
    <row r="144" spans="1:6" x14ac:dyDescent="0.25">
      <c r="A144">
        <v>143</v>
      </c>
      <c r="B144">
        <v>4</v>
      </c>
      <c r="C144">
        <v>7</v>
      </c>
      <c r="D144" t="s">
        <v>126</v>
      </c>
      <c r="E144" t="s">
        <v>233</v>
      </c>
      <c r="F144" s="4" t="s">
        <v>396</v>
      </c>
    </row>
    <row r="145" spans="1:6" x14ac:dyDescent="0.25">
      <c r="A145">
        <v>144</v>
      </c>
      <c r="B145">
        <v>4</v>
      </c>
      <c r="C145">
        <v>7</v>
      </c>
      <c r="D145" t="s">
        <v>40</v>
      </c>
      <c r="E145" t="s">
        <v>151</v>
      </c>
      <c r="F145" s="4">
        <v>11</v>
      </c>
    </row>
    <row r="146" spans="1:6" x14ac:dyDescent="0.25">
      <c r="A146">
        <v>145</v>
      </c>
      <c r="B146">
        <v>4</v>
      </c>
      <c r="C146">
        <v>7</v>
      </c>
      <c r="D146" t="s">
        <v>127</v>
      </c>
      <c r="E146" t="s">
        <v>234</v>
      </c>
      <c r="F146" s="4" t="s">
        <v>395</v>
      </c>
    </row>
    <row r="147" spans="1:6" x14ac:dyDescent="0.25">
      <c r="A147">
        <v>146</v>
      </c>
      <c r="B147">
        <v>4</v>
      </c>
      <c r="C147">
        <v>7</v>
      </c>
      <c r="D147" t="s">
        <v>128</v>
      </c>
      <c r="E147" t="s">
        <v>235</v>
      </c>
      <c r="F147" s="4" t="s">
        <v>392</v>
      </c>
    </row>
    <row r="148" spans="1:6" x14ac:dyDescent="0.25">
      <c r="A148">
        <v>147</v>
      </c>
      <c r="B148">
        <v>3</v>
      </c>
      <c r="C148">
        <v>5</v>
      </c>
      <c r="D148" t="s">
        <v>123</v>
      </c>
      <c r="E148" t="s">
        <v>230</v>
      </c>
      <c r="F148" s="4" t="s">
        <v>394</v>
      </c>
    </row>
    <row r="149" spans="1:6" x14ac:dyDescent="0.25">
      <c r="A149">
        <v>148</v>
      </c>
      <c r="B149">
        <v>3</v>
      </c>
      <c r="C149">
        <v>5</v>
      </c>
      <c r="D149" t="s">
        <v>125</v>
      </c>
      <c r="E149" t="s">
        <v>232</v>
      </c>
      <c r="F149" s="4" t="s">
        <v>393</v>
      </c>
    </row>
    <row r="150" spans="1:6" x14ac:dyDescent="0.25">
      <c r="A150">
        <v>149</v>
      </c>
      <c r="B150">
        <v>3</v>
      </c>
      <c r="C150">
        <v>5</v>
      </c>
      <c r="D150" t="s">
        <v>126</v>
      </c>
      <c r="E150" t="s">
        <v>233</v>
      </c>
      <c r="F150" s="4" t="s">
        <v>396</v>
      </c>
    </row>
    <row r="151" spans="1:6" x14ac:dyDescent="0.25">
      <c r="A151">
        <v>150</v>
      </c>
      <c r="B151">
        <v>3</v>
      </c>
      <c r="C151">
        <v>5</v>
      </c>
      <c r="D151" t="s">
        <v>129</v>
      </c>
      <c r="E151" t="s">
        <v>129</v>
      </c>
      <c r="F151" s="4">
        <v>11</v>
      </c>
    </row>
    <row r="152" spans="1:6" x14ac:dyDescent="0.25">
      <c r="A152">
        <v>151</v>
      </c>
      <c r="B152">
        <v>3</v>
      </c>
      <c r="C152">
        <v>5</v>
      </c>
      <c r="D152" t="s">
        <v>130</v>
      </c>
      <c r="E152" t="s">
        <v>236</v>
      </c>
      <c r="F152" s="4">
        <v>13</v>
      </c>
    </row>
    <row r="153" spans="1:6" x14ac:dyDescent="0.25">
      <c r="A153">
        <v>152</v>
      </c>
      <c r="B153">
        <v>3</v>
      </c>
      <c r="C153">
        <v>5</v>
      </c>
      <c r="D153" t="s">
        <v>127</v>
      </c>
      <c r="E153" t="s">
        <v>234</v>
      </c>
      <c r="F153" s="4" t="s">
        <v>395</v>
      </c>
    </row>
    <row r="154" spans="1:6" x14ac:dyDescent="0.25">
      <c r="A154">
        <v>153</v>
      </c>
      <c r="B154">
        <v>3</v>
      </c>
      <c r="C154">
        <v>5</v>
      </c>
      <c r="D154" t="s">
        <v>128</v>
      </c>
      <c r="E154" t="s">
        <v>235</v>
      </c>
      <c r="F154" s="4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selection activeCell="B2" sqref="B2"/>
    </sheetView>
  </sheetViews>
  <sheetFormatPr defaultRowHeight="15" x14ac:dyDescent="0.25"/>
  <cols>
    <col min="1" max="1" width="53.85546875" bestFit="1" customWidth="1"/>
  </cols>
  <sheetData>
    <row r="1" spans="1:2" x14ac:dyDescent="0.25">
      <c r="A1" s="2" t="s">
        <v>2</v>
      </c>
      <c r="B1" s="2" t="s">
        <v>432</v>
      </c>
    </row>
    <row r="2" spans="1:2" x14ac:dyDescent="0.25">
      <c r="A2" t="s">
        <v>19</v>
      </c>
    </row>
    <row r="3" spans="1:2" x14ac:dyDescent="0.25">
      <c r="A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6" spans="1:2" x14ac:dyDescent="0.25">
      <c r="A6" t="s">
        <v>23</v>
      </c>
    </row>
    <row r="7" spans="1:2" x14ac:dyDescent="0.25">
      <c r="A7" t="s">
        <v>24</v>
      </c>
    </row>
    <row r="8" spans="1:2" x14ac:dyDescent="0.25">
      <c r="A8" t="s">
        <v>25</v>
      </c>
    </row>
    <row r="9" spans="1:2" x14ac:dyDescent="0.25">
      <c r="A9" t="s">
        <v>26</v>
      </c>
    </row>
    <row r="10" spans="1:2" x14ac:dyDescent="0.25">
      <c r="A10" t="s">
        <v>27</v>
      </c>
    </row>
    <row r="11" spans="1:2" x14ac:dyDescent="0.25">
      <c r="A11" t="s">
        <v>28</v>
      </c>
    </row>
    <row r="12" spans="1:2" x14ac:dyDescent="0.25">
      <c r="A12" t="s">
        <v>29</v>
      </c>
    </row>
    <row r="13" spans="1:2" x14ac:dyDescent="0.25">
      <c r="A13" t="s">
        <v>30</v>
      </c>
    </row>
    <row r="14" spans="1:2" x14ac:dyDescent="0.25">
      <c r="A14" t="s">
        <v>31</v>
      </c>
    </row>
    <row r="15" spans="1:2" x14ac:dyDescent="0.25">
      <c r="A15" t="s">
        <v>32</v>
      </c>
    </row>
    <row r="16" spans="1:2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49</v>
      </c>
    </row>
    <row r="33" spans="1:1" x14ac:dyDescent="0.25">
      <c r="A33" t="s">
        <v>50</v>
      </c>
    </row>
    <row r="34" spans="1:1" x14ac:dyDescent="0.25">
      <c r="A34" t="s">
        <v>51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  <row r="39" spans="1:1" x14ac:dyDescent="0.25">
      <c r="A39" t="s">
        <v>56</v>
      </c>
    </row>
    <row r="40" spans="1:1" x14ac:dyDescent="0.25">
      <c r="A40" t="s">
        <v>57</v>
      </c>
    </row>
    <row r="41" spans="1:1" x14ac:dyDescent="0.25">
      <c r="A41" t="s">
        <v>58</v>
      </c>
    </row>
    <row r="42" spans="1:1" x14ac:dyDescent="0.25">
      <c r="A42" t="s">
        <v>59</v>
      </c>
    </row>
    <row r="43" spans="1:1" x14ac:dyDescent="0.25">
      <c r="A43" t="s">
        <v>60</v>
      </c>
    </row>
    <row r="44" spans="1:1" x14ac:dyDescent="0.25">
      <c r="A44" t="s">
        <v>61</v>
      </c>
    </row>
    <row r="45" spans="1:1" x14ac:dyDescent="0.25">
      <c r="A45" t="s">
        <v>390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391</v>
      </c>
    </row>
    <row r="51" spans="1:1" x14ac:dyDescent="0.25">
      <c r="A51" t="s">
        <v>66</v>
      </c>
    </row>
    <row r="52" spans="1:1" x14ac:dyDescent="0.25">
      <c r="A52" t="s">
        <v>67</v>
      </c>
    </row>
    <row r="53" spans="1:1" x14ac:dyDescent="0.25">
      <c r="A53" t="s">
        <v>68</v>
      </c>
    </row>
    <row r="54" spans="1:1" x14ac:dyDescent="0.25">
      <c r="A54" t="s">
        <v>69</v>
      </c>
    </row>
    <row r="55" spans="1:1" x14ac:dyDescent="0.25">
      <c r="A55" t="s">
        <v>70</v>
      </c>
    </row>
    <row r="56" spans="1:1" x14ac:dyDescent="0.25">
      <c r="A56" t="s">
        <v>71</v>
      </c>
    </row>
    <row r="57" spans="1:1" x14ac:dyDescent="0.25">
      <c r="A57" t="s">
        <v>72</v>
      </c>
    </row>
    <row r="58" spans="1:1" x14ac:dyDescent="0.25">
      <c r="A58" t="s">
        <v>73</v>
      </c>
    </row>
    <row r="59" spans="1:1" x14ac:dyDescent="0.25">
      <c r="A59" t="s">
        <v>74</v>
      </c>
    </row>
    <row r="60" spans="1:1" x14ac:dyDescent="0.25">
      <c r="A60" t="s">
        <v>75</v>
      </c>
    </row>
    <row r="61" spans="1:1" x14ac:dyDescent="0.25">
      <c r="A61" t="s">
        <v>76</v>
      </c>
    </row>
    <row r="62" spans="1:1" x14ac:dyDescent="0.25">
      <c r="A62" t="s">
        <v>77</v>
      </c>
    </row>
    <row r="63" spans="1:1" x14ac:dyDescent="0.25">
      <c r="A63" t="s">
        <v>78</v>
      </c>
    </row>
    <row r="64" spans="1:1" x14ac:dyDescent="0.25">
      <c r="A64" t="s">
        <v>79</v>
      </c>
    </row>
    <row r="65" spans="1:1" x14ac:dyDescent="0.25">
      <c r="A65" t="s">
        <v>80</v>
      </c>
    </row>
    <row r="66" spans="1:1" x14ac:dyDescent="0.25">
      <c r="A66" t="s">
        <v>81</v>
      </c>
    </row>
    <row r="67" spans="1:1" x14ac:dyDescent="0.25">
      <c r="A67" t="s">
        <v>82</v>
      </c>
    </row>
    <row r="68" spans="1:1" x14ac:dyDescent="0.25">
      <c r="A68" t="s">
        <v>83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89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92</v>
      </c>
    </row>
    <row r="78" spans="1:1" x14ac:dyDescent="0.25">
      <c r="A78" t="s">
        <v>93</v>
      </c>
    </row>
    <row r="79" spans="1:1" x14ac:dyDescent="0.25">
      <c r="A79" t="s">
        <v>94</v>
      </c>
    </row>
    <row r="80" spans="1:1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104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108</v>
      </c>
    </row>
    <row r="94" spans="1:1" x14ac:dyDescent="0.25">
      <c r="A94" t="s">
        <v>109</v>
      </c>
    </row>
    <row r="95" spans="1:1" x14ac:dyDescent="0.25">
      <c r="A95" t="s">
        <v>110</v>
      </c>
    </row>
    <row r="96" spans="1:1" x14ac:dyDescent="0.25">
      <c r="A96" t="s">
        <v>111</v>
      </c>
    </row>
    <row r="97" spans="1:1" x14ac:dyDescent="0.25">
      <c r="A97" t="s">
        <v>112</v>
      </c>
    </row>
    <row r="98" spans="1:1" x14ac:dyDescent="0.25">
      <c r="A98" t="s">
        <v>113</v>
      </c>
    </row>
    <row r="99" spans="1:1" x14ac:dyDescent="0.25">
      <c r="A99" t="s">
        <v>114</v>
      </c>
    </row>
    <row r="100" spans="1:1" x14ac:dyDescent="0.25">
      <c r="A100" t="s">
        <v>115</v>
      </c>
    </row>
    <row r="101" spans="1:1" x14ac:dyDescent="0.25">
      <c r="A101" t="s">
        <v>116</v>
      </c>
    </row>
    <row r="102" spans="1:1" x14ac:dyDescent="0.25">
      <c r="A102" t="s">
        <v>117</v>
      </c>
    </row>
    <row r="103" spans="1:1" x14ac:dyDescent="0.25">
      <c r="A103" t="s">
        <v>118</v>
      </c>
    </row>
    <row r="104" spans="1:1" x14ac:dyDescent="0.25">
      <c r="A104" t="s">
        <v>119</v>
      </c>
    </row>
    <row r="105" spans="1:1" x14ac:dyDescent="0.25">
      <c r="A105" t="s">
        <v>120</v>
      </c>
    </row>
    <row r="106" spans="1:1" x14ac:dyDescent="0.25">
      <c r="A106" t="s">
        <v>121</v>
      </c>
    </row>
    <row r="107" spans="1:1" x14ac:dyDescent="0.25">
      <c r="A107" t="s">
        <v>122</v>
      </c>
    </row>
    <row r="108" spans="1:1" x14ac:dyDescent="0.25">
      <c r="A108" t="s">
        <v>123</v>
      </c>
    </row>
    <row r="109" spans="1:1" x14ac:dyDescent="0.25">
      <c r="A109" t="s">
        <v>124</v>
      </c>
    </row>
    <row r="110" spans="1:1" x14ac:dyDescent="0.25">
      <c r="A110" t="s">
        <v>125</v>
      </c>
    </row>
    <row r="111" spans="1:1" x14ac:dyDescent="0.25">
      <c r="A111" t="s">
        <v>126</v>
      </c>
    </row>
    <row r="112" spans="1:1" x14ac:dyDescent="0.25">
      <c r="A112" t="s">
        <v>127</v>
      </c>
    </row>
    <row r="113" spans="1:1" x14ac:dyDescent="0.25">
      <c r="A113" t="s">
        <v>128</v>
      </c>
    </row>
    <row r="114" spans="1:1" x14ac:dyDescent="0.25">
      <c r="A114" t="s">
        <v>129</v>
      </c>
    </row>
    <row r="115" spans="1:1" x14ac:dyDescent="0.25">
      <c r="A115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79"/>
  <sheetViews>
    <sheetView topLeftCell="A158" workbookViewId="0">
      <selection activeCell="I173" sqref="I173"/>
    </sheetView>
  </sheetViews>
  <sheetFormatPr defaultRowHeight="15" x14ac:dyDescent="0.25"/>
  <cols>
    <col min="1" max="1" width="4" bestFit="1" customWidth="1"/>
    <col min="2" max="2" width="11.28515625" bestFit="1" customWidth="1"/>
    <col min="3" max="3" width="53.85546875" bestFit="1" customWidth="1"/>
    <col min="4" max="4" width="15" bestFit="1" customWidth="1"/>
    <col min="5" max="5" width="12.7109375" bestFit="1" customWidth="1"/>
    <col min="6" max="6" width="10.85546875" bestFit="1" customWidth="1"/>
  </cols>
  <sheetData>
    <row r="1" spans="1:8" x14ac:dyDescent="0.25">
      <c r="A1" s="22" t="s">
        <v>0</v>
      </c>
      <c r="B1" s="22" t="s">
        <v>428</v>
      </c>
      <c r="C1" s="22" t="s">
        <v>408</v>
      </c>
      <c r="D1" s="22" t="s">
        <v>425</v>
      </c>
      <c r="E1" s="22" t="s">
        <v>429</v>
      </c>
      <c r="F1" s="22" t="s">
        <v>430</v>
      </c>
      <c r="G1" s="22" t="s">
        <v>433</v>
      </c>
      <c r="H1" s="22" t="s">
        <v>434</v>
      </c>
    </row>
    <row r="2" spans="1:8" x14ac:dyDescent="0.25">
      <c r="A2">
        <v>1</v>
      </c>
      <c r="B2">
        <v>1</v>
      </c>
      <c r="C2" t="s">
        <v>33</v>
      </c>
      <c r="D2" t="s">
        <v>145</v>
      </c>
      <c r="E2" s="4" t="s">
        <v>394</v>
      </c>
      <c r="F2">
        <v>3</v>
      </c>
    </row>
    <row r="3" spans="1:8" x14ac:dyDescent="0.25">
      <c r="A3">
        <v>2</v>
      </c>
      <c r="B3">
        <v>1</v>
      </c>
      <c r="C3" t="s">
        <v>24</v>
      </c>
      <c r="D3" t="s">
        <v>136</v>
      </c>
      <c r="E3" s="4" t="s">
        <v>392</v>
      </c>
      <c r="F3">
        <v>2</v>
      </c>
    </row>
    <row r="4" spans="1:8" x14ac:dyDescent="0.25">
      <c r="A4">
        <v>3</v>
      </c>
      <c r="B4">
        <v>1</v>
      </c>
      <c r="C4" t="s">
        <v>28</v>
      </c>
      <c r="D4" t="s">
        <v>140</v>
      </c>
      <c r="E4" s="4" t="s">
        <v>395</v>
      </c>
      <c r="F4">
        <v>3</v>
      </c>
    </row>
    <row r="5" spans="1:8" x14ac:dyDescent="0.25">
      <c r="A5">
        <v>4</v>
      </c>
      <c r="B5">
        <v>1</v>
      </c>
      <c r="C5" t="s">
        <v>34</v>
      </c>
      <c r="D5" t="s">
        <v>34</v>
      </c>
      <c r="E5" s="4">
        <v>17</v>
      </c>
      <c r="F5">
        <v>3</v>
      </c>
    </row>
    <row r="6" spans="1:8" x14ac:dyDescent="0.25">
      <c r="A6">
        <v>5</v>
      </c>
      <c r="B6">
        <v>1</v>
      </c>
      <c r="C6" t="s">
        <v>31</v>
      </c>
      <c r="D6" t="s">
        <v>143</v>
      </c>
      <c r="E6" s="4">
        <v>15</v>
      </c>
      <c r="F6">
        <v>2</v>
      </c>
    </row>
    <row r="7" spans="1:8" x14ac:dyDescent="0.25">
      <c r="A7">
        <v>6</v>
      </c>
      <c r="B7">
        <v>1</v>
      </c>
      <c r="C7" t="s">
        <v>32</v>
      </c>
      <c r="D7" t="s">
        <v>144</v>
      </c>
      <c r="E7" s="4">
        <v>11</v>
      </c>
      <c r="F7">
        <v>2</v>
      </c>
    </row>
    <row r="8" spans="1:8" x14ac:dyDescent="0.25">
      <c r="A8">
        <v>7</v>
      </c>
      <c r="B8">
        <v>2</v>
      </c>
      <c r="C8" t="s">
        <v>38</v>
      </c>
      <c r="D8" t="s">
        <v>149</v>
      </c>
      <c r="E8" s="4" t="s">
        <v>394</v>
      </c>
      <c r="F8">
        <v>3</v>
      </c>
    </row>
    <row r="9" spans="1:8" x14ac:dyDescent="0.25">
      <c r="A9">
        <v>8</v>
      </c>
      <c r="B9">
        <v>2</v>
      </c>
      <c r="C9" t="s">
        <v>35</v>
      </c>
      <c r="D9" t="s">
        <v>146</v>
      </c>
      <c r="E9" s="4" t="s">
        <v>392</v>
      </c>
      <c r="F9">
        <v>2</v>
      </c>
    </row>
    <row r="10" spans="1:8" x14ac:dyDescent="0.25">
      <c r="A10">
        <v>9</v>
      </c>
      <c r="B10">
        <v>2</v>
      </c>
      <c r="C10" t="s">
        <v>37</v>
      </c>
      <c r="D10" t="s">
        <v>148</v>
      </c>
      <c r="E10" s="4" t="s">
        <v>395</v>
      </c>
      <c r="F10">
        <v>3</v>
      </c>
    </row>
    <row r="11" spans="1:8" x14ac:dyDescent="0.25">
      <c r="A11">
        <v>10</v>
      </c>
      <c r="B11">
        <v>2</v>
      </c>
      <c r="C11" t="s">
        <v>36</v>
      </c>
      <c r="D11" t="s">
        <v>147</v>
      </c>
      <c r="E11" s="4" t="s">
        <v>393</v>
      </c>
      <c r="F11">
        <v>3</v>
      </c>
    </row>
    <row r="12" spans="1:8" x14ac:dyDescent="0.25">
      <c r="A12">
        <v>11</v>
      </c>
      <c r="B12">
        <v>2</v>
      </c>
      <c r="C12" t="s">
        <v>30</v>
      </c>
      <c r="D12" t="s">
        <v>142</v>
      </c>
      <c r="E12" s="4" t="s">
        <v>396</v>
      </c>
      <c r="F12">
        <v>3</v>
      </c>
    </row>
    <row r="13" spans="1:8" x14ac:dyDescent="0.25">
      <c r="A13">
        <v>12</v>
      </c>
      <c r="B13">
        <v>2</v>
      </c>
      <c r="C13" t="s">
        <v>40</v>
      </c>
      <c r="D13" t="s">
        <v>151</v>
      </c>
      <c r="E13" s="4">
        <v>11</v>
      </c>
      <c r="F13">
        <v>3</v>
      </c>
    </row>
    <row r="14" spans="1:8" x14ac:dyDescent="0.25">
      <c r="A14">
        <v>13</v>
      </c>
      <c r="B14">
        <v>2</v>
      </c>
      <c r="C14" t="s">
        <v>39</v>
      </c>
      <c r="D14" t="s">
        <v>150</v>
      </c>
      <c r="E14" s="4">
        <v>13</v>
      </c>
      <c r="F14">
        <v>3</v>
      </c>
    </row>
    <row r="15" spans="1:8" x14ac:dyDescent="0.25">
      <c r="A15">
        <v>14</v>
      </c>
      <c r="B15">
        <v>3</v>
      </c>
      <c r="C15" t="s">
        <v>72</v>
      </c>
      <c r="D15" t="s">
        <v>184</v>
      </c>
      <c r="E15" s="4" t="s">
        <v>398</v>
      </c>
      <c r="F15">
        <v>3</v>
      </c>
    </row>
    <row r="16" spans="1:8" x14ac:dyDescent="0.25">
      <c r="A16">
        <v>15</v>
      </c>
      <c r="B16">
        <v>3</v>
      </c>
      <c r="C16" t="s">
        <v>19</v>
      </c>
      <c r="D16" t="s">
        <v>131</v>
      </c>
      <c r="E16" s="4" t="s">
        <v>399</v>
      </c>
      <c r="F16">
        <v>3</v>
      </c>
    </row>
    <row r="17" spans="1:6" x14ac:dyDescent="0.25">
      <c r="A17">
        <v>16</v>
      </c>
      <c r="B17">
        <v>3</v>
      </c>
      <c r="C17" t="s">
        <v>59</v>
      </c>
      <c r="D17" t="s">
        <v>59</v>
      </c>
      <c r="E17" s="4" t="s">
        <v>397</v>
      </c>
      <c r="F17">
        <v>2</v>
      </c>
    </row>
    <row r="18" spans="1:6" x14ac:dyDescent="0.25">
      <c r="A18">
        <v>17</v>
      </c>
      <c r="B18">
        <v>3</v>
      </c>
      <c r="C18" t="s">
        <v>34</v>
      </c>
      <c r="D18" t="s">
        <v>34</v>
      </c>
      <c r="E18" s="4">
        <v>17</v>
      </c>
      <c r="F18">
        <v>3</v>
      </c>
    </row>
    <row r="19" spans="1:6" x14ac:dyDescent="0.25">
      <c r="A19">
        <v>18</v>
      </c>
      <c r="B19">
        <v>3</v>
      </c>
      <c r="C19" t="s">
        <v>20</v>
      </c>
      <c r="D19" t="s">
        <v>132</v>
      </c>
      <c r="E19" s="4">
        <v>10</v>
      </c>
      <c r="F19">
        <v>3</v>
      </c>
    </row>
    <row r="20" spans="1:6" x14ac:dyDescent="0.25">
      <c r="A20">
        <v>19</v>
      </c>
      <c r="B20">
        <v>3</v>
      </c>
      <c r="C20" t="s">
        <v>21</v>
      </c>
      <c r="D20" t="s">
        <v>133</v>
      </c>
      <c r="E20" s="4">
        <v>12</v>
      </c>
      <c r="F20">
        <v>3</v>
      </c>
    </row>
    <row r="21" spans="1:6" x14ac:dyDescent="0.25">
      <c r="A21">
        <v>20</v>
      </c>
      <c r="B21">
        <v>3</v>
      </c>
      <c r="C21" t="s">
        <v>22</v>
      </c>
      <c r="D21" t="s">
        <v>134</v>
      </c>
      <c r="E21" s="4">
        <v>14</v>
      </c>
      <c r="F21">
        <v>3</v>
      </c>
    </row>
    <row r="22" spans="1:6" x14ac:dyDescent="0.25">
      <c r="A22">
        <v>21</v>
      </c>
      <c r="B22">
        <v>3</v>
      </c>
      <c r="C22" t="s">
        <v>102</v>
      </c>
      <c r="D22" t="s">
        <v>211</v>
      </c>
      <c r="E22" s="4">
        <v>16</v>
      </c>
      <c r="F22">
        <v>3</v>
      </c>
    </row>
    <row r="23" spans="1:6" x14ac:dyDescent="0.25">
      <c r="A23">
        <v>22</v>
      </c>
      <c r="B23">
        <v>4</v>
      </c>
      <c r="C23" t="s">
        <v>27</v>
      </c>
      <c r="D23" t="s">
        <v>139</v>
      </c>
      <c r="E23" s="4" t="s">
        <v>394</v>
      </c>
      <c r="F23">
        <v>3</v>
      </c>
    </row>
    <row r="24" spans="1:6" x14ac:dyDescent="0.25">
      <c r="A24">
        <v>23</v>
      </c>
      <c r="B24">
        <v>4</v>
      </c>
      <c r="C24" t="s">
        <v>24</v>
      </c>
      <c r="D24" t="s">
        <v>136</v>
      </c>
      <c r="E24" s="4" t="s">
        <v>392</v>
      </c>
      <c r="F24">
        <v>3</v>
      </c>
    </row>
    <row r="25" spans="1:6" x14ac:dyDescent="0.25">
      <c r="A25">
        <v>24</v>
      </c>
      <c r="B25">
        <v>4</v>
      </c>
      <c r="C25" t="s">
        <v>28</v>
      </c>
      <c r="D25" t="s">
        <v>140</v>
      </c>
      <c r="E25" s="4" t="s">
        <v>395</v>
      </c>
      <c r="F25">
        <v>3</v>
      </c>
    </row>
    <row r="26" spans="1:6" x14ac:dyDescent="0.25">
      <c r="A26">
        <v>25</v>
      </c>
      <c r="B26">
        <v>4</v>
      </c>
      <c r="C26" t="s">
        <v>26</v>
      </c>
      <c r="D26" t="s">
        <v>138</v>
      </c>
      <c r="E26" s="4" t="s">
        <v>393</v>
      </c>
      <c r="F26">
        <v>3</v>
      </c>
    </row>
    <row r="27" spans="1:6" x14ac:dyDescent="0.25">
      <c r="A27">
        <v>26</v>
      </c>
      <c r="B27">
        <v>4</v>
      </c>
      <c r="C27" t="s">
        <v>30</v>
      </c>
      <c r="D27" t="s">
        <v>142</v>
      </c>
      <c r="E27" s="4" t="s">
        <v>396</v>
      </c>
      <c r="F27">
        <v>2</v>
      </c>
    </row>
    <row r="28" spans="1:6" x14ac:dyDescent="0.25">
      <c r="A28">
        <v>27</v>
      </c>
      <c r="B28">
        <v>4</v>
      </c>
      <c r="C28" t="s">
        <v>25</v>
      </c>
      <c r="D28" t="s">
        <v>137</v>
      </c>
      <c r="E28" s="4">
        <v>11</v>
      </c>
      <c r="F28">
        <v>2</v>
      </c>
    </row>
    <row r="29" spans="1:6" x14ac:dyDescent="0.25">
      <c r="A29">
        <v>28</v>
      </c>
      <c r="B29">
        <v>4</v>
      </c>
      <c r="C29" t="s">
        <v>23</v>
      </c>
      <c r="D29" t="s">
        <v>135</v>
      </c>
      <c r="E29" s="4">
        <v>13</v>
      </c>
      <c r="F29">
        <v>3</v>
      </c>
    </row>
    <row r="30" spans="1:6" x14ac:dyDescent="0.25">
      <c r="A30">
        <v>29</v>
      </c>
      <c r="B30">
        <v>4</v>
      </c>
      <c r="C30" t="s">
        <v>29</v>
      </c>
      <c r="D30" t="s">
        <v>141</v>
      </c>
      <c r="E30" s="4">
        <v>15</v>
      </c>
      <c r="F30">
        <v>2</v>
      </c>
    </row>
    <row r="31" spans="1:6" x14ac:dyDescent="0.25">
      <c r="A31">
        <v>30</v>
      </c>
      <c r="B31">
        <v>5</v>
      </c>
      <c r="C31" t="s">
        <v>123</v>
      </c>
      <c r="D31" t="s">
        <v>230</v>
      </c>
      <c r="E31" s="4" t="s">
        <v>394</v>
      </c>
      <c r="F31">
        <v>3</v>
      </c>
    </row>
    <row r="32" spans="1:6" x14ac:dyDescent="0.25">
      <c r="A32">
        <v>31</v>
      </c>
      <c r="B32">
        <v>5</v>
      </c>
      <c r="C32" t="s">
        <v>128</v>
      </c>
      <c r="D32" t="s">
        <v>235</v>
      </c>
      <c r="E32" s="4" t="s">
        <v>392</v>
      </c>
      <c r="F32">
        <v>3</v>
      </c>
    </row>
    <row r="33" spans="1:6" x14ac:dyDescent="0.25">
      <c r="A33">
        <v>32</v>
      </c>
      <c r="B33">
        <v>5</v>
      </c>
      <c r="C33" t="s">
        <v>127</v>
      </c>
      <c r="D33" t="s">
        <v>234</v>
      </c>
      <c r="E33" s="4" t="s">
        <v>395</v>
      </c>
      <c r="F33">
        <v>3</v>
      </c>
    </row>
    <row r="34" spans="1:6" x14ac:dyDescent="0.25">
      <c r="A34">
        <v>33</v>
      </c>
      <c r="B34">
        <v>5</v>
      </c>
      <c r="C34" t="s">
        <v>125</v>
      </c>
      <c r="D34" t="s">
        <v>232</v>
      </c>
      <c r="E34" s="4" t="s">
        <v>393</v>
      </c>
      <c r="F34">
        <v>3</v>
      </c>
    </row>
    <row r="35" spans="1:6" x14ac:dyDescent="0.25">
      <c r="A35">
        <v>34</v>
      </c>
      <c r="B35">
        <v>5</v>
      </c>
      <c r="C35" t="s">
        <v>126</v>
      </c>
      <c r="D35" t="s">
        <v>233</v>
      </c>
      <c r="E35" s="4" t="s">
        <v>396</v>
      </c>
      <c r="F35">
        <v>3</v>
      </c>
    </row>
    <row r="36" spans="1:6" x14ac:dyDescent="0.25">
      <c r="A36">
        <v>35</v>
      </c>
      <c r="B36">
        <v>5</v>
      </c>
      <c r="C36" t="s">
        <v>129</v>
      </c>
      <c r="D36" t="s">
        <v>129</v>
      </c>
      <c r="E36" s="4">
        <v>11</v>
      </c>
      <c r="F36">
        <v>2</v>
      </c>
    </row>
    <row r="37" spans="1:6" x14ac:dyDescent="0.25">
      <c r="A37">
        <v>36</v>
      </c>
      <c r="B37">
        <v>5</v>
      </c>
      <c r="C37" t="s">
        <v>130</v>
      </c>
      <c r="D37" t="s">
        <v>236</v>
      </c>
      <c r="E37" s="4">
        <v>13</v>
      </c>
      <c r="F37">
        <v>3</v>
      </c>
    </row>
    <row r="38" spans="1:6" x14ac:dyDescent="0.25">
      <c r="A38">
        <v>37</v>
      </c>
      <c r="B38">
        <v>6</v>
      </c>
      <c r="C38" t="s">
        <v>77</v>
      </c>
      <c r="D38" t="s">
        <v>189</v>
      </c>
      <c r="E38" s="4" t="s">
        <v>398</v>
      </c>
      <c r="F38">
        <v>3</v>
      </c>
    </row>
    <row r="39" spans="1:6" x14ac:dyDescent="0.25">
      <c r="A39">
        <v>38</v>
      </c>
      <c r="B39">
        <v>6</v>
      </c>
      <c r="C39" t="s">
        <v>24</v>
      </c>
      <c r="D39" t="s">
        <v>136</v>
      </c>
      <c r="E39" s="4" t="s">
        <v>392</v>
      </c>
      <c r="F39">
        <v>2</v>
      </c>
    </row>
    <row r="40" spans="1:6" x14ac:dyDescent="0.25">
      <c r="A40">
        <v>39</v>
      </c>
      <c r="B40">
        <v>6</v>
      </c>
      <c r="C40" t="s">
        <v>121</v>
      </c>
      <c r="D40" t="s">
        <v>228</v>
      </c>
      <c r="E40" s="4" t="s">
        <v>395</v>
      </c>
      <c r="F40">
        <v>3</v>
      </c>
    </row>
    <row r="41" spans="1:6" x14ac:dyDescent="0.25">
      <c r="A41">
        <v>40</v>
      </c>
      <c r="B41">
        <v>6</v>
      </c>
      <c r="C41" t="s">
        <v>122</v>
      </c>
      <c r="D41" t="s">
        <v>229</v>
      </c>
      <c r="E41" s="4" t="s">
        <v>393</v>
      </c>
      <c r="F41">
        <v>3</v>
      </c>
    </row>
    <row r="42" spans="1:6" x14ac:dyDescent="0.25">
      <c r="A42">
        <v>41</v>
      </c>
      <c r="B42">
        <v>6</v>
      </c>
      <c r="C42" t="s">
        <v>129</v>
      </c>
      <c r="D42" t="s">
        <v>129</v>
      </c>
      <c r="E42" s="4">
        <v>11</v>
      </c>
      <c r="F42">
        <v>3</v>
      </c>
    </row>
    <row r="43" spans="1:6" x14ac:dyDescent="0.25">
      <c r="A43">
        <v>42</v>
      </c>
      <c r="B43">
        <v>6</v>
      </c>
      <c r="C43" t="s">
        <v>130</v>
      </c>
      <c r="D43" t="s">
        <v>236</v>
      </c>
      <c r="E43" s="4">
        <v>13</v>
      </c>
      <c r="F43">
        <v>2</v>
      </c>
    </row>
    <row r="44" spans="1:6" x14ac:dyDescent="0.25">
      <c r="A44">
        <v>43</v>
      </c>
      <c r="B44">
        <v>6</v>
      </c>
      <c r="C44" t="s">
        <v>29</v>
      </c>
      <c r="D44" t="s">
        <v>141</v>
      </c>
      <c r="E44" s="4">
        <v>15</v>
      </c>
      <c r="F44">
        <v>3</v>
      </c>
    </row>
    <row r="45" spans="1:6" x14ac:dyDescent="0.25">
      <c r="A45">
        <v>44</v>
      </c>
      <c r="B45">
        <v>7</v>
      </c>
      <c r="C45" t="s">
        <v>123</v>
      </c>
      <c r="D45" t="s">
        <v>230</v>
      </c>
      <c r="E45" s="4" t="s">
        <v>394</v>
      </c>
      <c r="F45">
        <v>2</v>
      </c>
    </row>
    <row r="46" spans="1:6" x14ac:dyDescent="0.25">
      <c r="A46">
        <v>45</v>
      </c>
      <c r="B46">
        <v>7</v>
      </c>
      <c r="C46" t="s">
        <v>128</v>
      </c>
      <c r="D46" t="s">
        <v>235</v>
      </c>
      <c r="E46" s="4" t="s">
        <v>392</v>
      </c>
      <c r="F46">
        <v>2</v>
      </c>
    </row>
    <row r="47" spans="1:6" x14ac:dyDescent="0.25">
      <c r="A47">
        <v>46</v>
      </c>
      <c r="B47">
        <v>7</v>
      </c>
      <c r="C47" t="s">
        <v>127</v>
      </c>
      <c r="D47" t="s">
        <v>234</v>
      </c>
      <c r="E47" s="4" t="s">
        <v>395</v>
      </c>
      <c r="F47">
        <v>2</v>
      </c>
    </row>
    <row r="48" spans="1:6" x14ac:dyDescent="0.25">
      <c r="A48">
        <v>47</v>
      </c>
      <c r="B48">
        <v>7</v>
      </c>
      <c r="C48" t="s">
        <v>125</v>
      </c>
      <c r="D48" t="s">
        <v>232</v>
      </c>
      <c r="E48" s="4" t="s">
        <v>393</v>
      </c>
      <c r="F48">
        <v>3</v>
      </c>
    </row>
    <row r="49" spans="1:6" x14ac:dyDescent="0.25">
      <c r="A49">
        <v>48</v>
      </c>
      <c r="B49">
        <v>7</v>
      </c>
      <c r="C49" t="s">
        <v>126</v>
      </c>
      <c r="D49" t="s">
        <v>233</v>
      </c>
      <c r="E49" s="4" t="s">
        <v>396</v>
      </c>
      <c r="F49">
        <v>3</v>
      </c>
    </row>
    <row r="50" spans="1:6" x14ac:dyDescent="0.25">
      <c r="A50">
        <v>49</v>
      </c>
      <c r="B50">
        <v>7</v>
      </c>
      <c r="C50" t="s">
        <v>40</v>
      </c>
      <c r="D50" t="s">
        <v>151</v>
      </c>
      <c r="E50" s="4">
        <v>11</v>
      </c>
      <c r="F50">
        <v>3</v>
      </c>
    </row>
    <row r="51" spans="1:6" x14ac:dyDescent="0.25">
      <c r="A51">
        <v>50</v>
      </c>
      <c r="B51">
        <v>7</v>
      </c>
      <c r="C51" t="s">
        <v>124</v>
      </c>
      <c r="D51" t="s">
        <v>231</v>
      </c>
      <c r="E51" s="4">
        <v>13</v>
      </c>
      <c r="F51">
        <v>3</v>
      </c>
    </row>
    <row r="52" spans="1:6" x14ac:dyDescent="0.25">
      <c r="A52">
        <v>51</v>
      </c>
      <c r="B52">
        <v>8</v>
      </c>
      <c r="C52" t="s">
        <v>96</v>
      </c>
      <c r="D52" t="s">
        <v>205</v>
      </c>
      <c r="E52" s="4" t="s">
        <v>398</v>
      </c>
      <c r="F52">
        <v>2</v>
      </c>
    </row>
    <row r="53" spans="1:6" x14ac:dyDescent="0.25">
      <c r="A53">
        <v>52</v>
      </c>
      <c r="B53">
        <v>8</v>
      </c>
      <c r="C53" t="s">
        <v>93</v>
      </c>
      <c r="D53" t="s">
        <v>202</v>
      </c>
      <c r="E53" s="4" t="s">
        <v>399</v>
      </c>
      <c r="F53">
        <v>3</v>
      </c>
    </row>
    <row r="54" spans="1:6" x14ac:dyDescent="0.25">
      <c r="A54">
        <v>53</v>
      </c>
      <c r="B54">
        <v>8</v>
      </c>
      <c r="C54" t="s">
        <v>103</v>
      </c>
      <c r="D54" t="s">
        <v>103</v>
      </c>
      <c r="E54" s="4" t="s">
        <v>397</v>
      </c>
      <c r="F54">
        <v>2</v>
      </c>
    </row>
    <row r="55" spans="1:6" x14ac:dyDescent="0.25">
      <c r="A55">
        <v>54</v>
      </c>
      <c r="B55">
        <v>8</v>
      </c>
      <c r="C55" t="s">
        <v>94</v>
      </c>
      <c r="D55" t="s">
        <v>203</v>
      </c>
      <c r="E55" s="4" t="s">
        <v>400</v>
      </c>
      <c r="F55">
        <v>3</v>
      </c>
    </row>
    <row r="56" spans="1:6" x14ac:dyDescent="0.25">
      <c r="A56">
        <v>55</v>
      </c>
      <c r="B56">
        <v>8</v>
      </c>
      <c r="C56" t="s">
        <v>92</v>
      </c>
      <c r="D56" t="s">
        <v>92</v>
      </c>
      <c r="E56" s="4">
        <v>10</v>
      </c>
      <c r="F56">
        <v>2</v>
      </c>
    </row>
    <row r="57" spans="1:6" x14ac:dyDescent="0.25">
      <c r="A57">
        <v>56</v>
      </c>
      <c r="B57">
        <v>8</v>
      </c>
      <c r="C57" t="s">
        <v>21</v>
      </c>
      <c r="D57" t="s">
        <v>133</v>
      </c>
      <c r="E57" s="4">
        <v>12</v>
      </c>
      <c r="F57">
        <v>2</v>
      </c>
    </row>
    <row r="58" spans="1:6" x14ac:dyDescent="0.25">
      <c r="A58">
        <v>57</v>
      </c>
      <c r="B58">
        <v>8</v>
      </c>
      <c r="C58" t="s">
        <v>95</v>
      </c>
      <c r="D58" t="s">
        <v>204</v>
      </c>
      <c r="E58" s="4">
        <v>14</v>
      </c>
      <c r="F58">
        <v>3</v>
      </c>
    </row>
    <row r="59" spans="1:6" x14ac:dyDescent="0.25">
      <c r="A59">
        <v>58</v>
      </c>
      <c r="B59">
        <v>8</v>
      </c>
      <c r="C59" t="s">
        <v>102</v>
      </c>
      <c r="D59" t="s">
        <v>211</v>
      </c>
      <c r="E59" s="4">
        <v>16</v>
      </c>
      <c r="F59">
        <v>2</v>
      </c>
    </row>
    <row r="60" spans="1:6" x14ac:dyDescent="0.25">
      <c r="A60">
        <v>59</v>
      </c>
      <c r="B60">
        <v>9</v>
      </c>
      <c r="C60" t="s">
        <v>27</v>
      </c>
      <c r="D60" t="s">
        <v>139</v>
      </c>
      <c r="E60" s="4" t="s">
        <v>398</v>
      </c>
      <c r="F60">
        <v>3</v>
      </c>
    </row>
    <row r="61" spans="1:6" x14ac:dyDescent="0.25">
      <c r="A61">
        <v>60</v>
      </c>
      <c r="B61">
        <v>9</v>
      </c>
      <c r="C61" t="s">
        <v>24</v>
      </c>
      <c r="D61" t="s">
        <v>136</v>
      </c>
      <c r="E61" s="4" t="s">
        <v>399</v>
      </c>
      <c r="F61">
        <v>3</v>
      </c>
    </row>
    <row r="62" spans="1:6" x14ac:dyDescent="0.25">
      <c r="A62">
        <v>61</v>
      </c>
      <c r="B62">
        <v>9</v>
      </c>
      <c r="C62" t="s">
        <v>97</v>
      </c>
      <c r="D62" t="s">
        <v>206</v>
      </c>
      <c r="E62" s="4" t="s">
        <v>397</v>
      </c>
      <c r="F62">
        <v>2</v>
      </c>
    </row>
    <row r="63" spans="1:6" x14ac:dyDescent="0.25">
      <c r="A63">
        <v>62</v>
      </c>
      <c r="B63">
        <v>9</v>
      </c>
      <c r="C63" t="s">
        <v>98</v>
      </c>
      <c r="D63" t="s">
        <v>207</v>
      </c>
      <c r="E63" s="4" t="s">
        <v>400</v>
      </c>
      <c r="F63">
        <v>2</v>
      </c>
    </row>
    <row r="64" spans="1:6" x14ac:dyDescent="0.25">
      <c r="A64">
        <v>63</v>
      </c>
      <c r="B64">
        <v>9</v>
      </c>
      <c r="C64" t="s">
        <v>46</v>
      </c>
      <c r="D64" t="s">
        <v>157</v>
      </c>
      <c r="E64" s="4">
        <v>10</v>
      </c>
      <c r="F64">
        <v>3</v>
      </c>
    </row>
    <row r="65" spans="1:6" x14ac:dyDescent="0.25">
      <c r="A65">
        <v>64</v>
      </c>
      <c r="B65">
        <v>9</v>
      </c>
      <c r="C65" t="s">
        <v>101</v>
      </c>
      <c r="D65" t="s">
        <v>210</v>
      </c>
      <c r="E65" s="4">
        <v>12</v>
      </c>
      <c r="F65">
        <v>3</v>
      </c>
    </row>
    <row r="66" spans="1:6" x14ac:dyDescent="0.25">
      <c r="A66">
        <v>65</v>
      </c>
      <c r="B66">
        <v>9</v>
      </c>
      <c r="C66" t="s">
        <v>99</v>
      </c>
      <c r="D66" t="s">
        <v>208</v>
      </c>
      <c r="E66" s="4">
        <v>14</v>
      </c>
      <c r="F66">
        <v>2</v>
      </c>
    </row>
    <row r="67" spans="1:6" x14ac:dyDescent="0.25">
      <c r="A67">
        <v>66</v>
      </c>
      <c r="B67">
        <v>9</v>
      </c>
      <c r="C67" t="s">
        <v>100</v>
      </c>
      <c r="D67" t="s">
        <v>209</v>
      </c>
      <c r="E67" s="4">
        <v>16</v>
      </c>
      <c r="F67">
        <v>3</v>
      </c>
    </row>
    <row r="68" spans="1:6" x14ac:dyDescent="0.25">
      <c r="A68">
        <v>67</v>
      </c>
      <c r="B68">
        <v>10</v>
      </c>
      <c r="C68" t="s">
        <v>38</v>
      </c>
      <c r="D68" t="s">
        <v>149</v>
      </c>
      <c r="E68" s="4" t="s">
        <v>398</v>
      </c>
      <c r="F68">
        <v>3</v>
      </c>
    </row>
    <row r="69" spans="1:6" x14ac:dyDescent="0.25">
      <c r="A69">
        <v>68</v>
      </c>
      <c r="B69">
        <v>10</v>
      </c>
      <c r="C69" t="s">
        <v>87</v>
      </c>
      <c r="D69" t="s">
        <v>197</v>
      </c>
      <c r="E69" s="4" t="s">
        <v>399</v>
      </c>
      <c r="F69">
        <v>2</v>
      </c>
    </row>
    <row r="70" spans="1:6" x14ac:dyDescent="0.25">
      <c r="A70">
        <v>69</v>
      </c>
      <c r="B70">
        <v>10</v>
      </c>
      <c r="C70" t="s">
        <v>103</v>
      </c>
      <c r="D70" t="s">
        <v>103</v>
      </c>
      <c r="E70" s="4" t="s">
        <v>397</v>
      </c>
      <c r="F70">
        <v>3</v>
      </c>
    </row>
    <row r="71" spans="1:6" x14ac:dyDescent="0.25">
      <c r="A71">
        <v>70</v>
      </c>
      <c r="B71">
        <v>10</v>
      </c>
      <c r="C71" t="s">
        <v>88</v>
      </c>
      <c r="D71" t="s">
        <v>198</v>
      </c>
      <c r="E71" s="4" t="s">
        <v>400</v>
      </c>
      <c r="F71">
        <v>2</v>
      </c>
    </row>
    <row r="72" spans="1:6" x14ac:dyDescent="0.25">
      <c r="A72">
        <v>71</v>
      </c>
      <c r="B72">
        <v>10</v>
      </c>
      <c r="C72" t="s">
        <v>90</v>
      </c>
      <c r="D72" t="s">
        <v>200</v>
      </c>
      <c r="E72" s="4">
        <v>10</v>
      </c>
      <c r="F72">
        <v>3</v>
      </c>
    </row>
    <row r="73" spans="1:6" x14ac:dyDescent="0.25">
      <c r="A73">
        <v>72</v>
      </c>
      <c r="B73">
        <v>10</v>
      </c>
      <c r="C73" t="s">
        <v>91</v>
      </c>
      <c r="D73" t="s">
        <v>201</v>
      </c>
      <c r="E73" s="4">
        <v>12</v>
      </c>
      <c r="F73">
        <v>3</v>
      </c>
    </row>
    <row r="74" spans="1:6" x14ac:dyDescent="0.25">
      <c r="A74">
        <v>73</v>
      </c>
      <c r="B74">
        <v>10</v>
      </c>
      <c r="C74" t="s">
        <v>89</v>
      </c>
      <c r="D74" t="s">
        <v>199</v>
      </c>
      <c r="E74" s="4">
        <v>14</v>
      </c>
      <c r="F74">
        <v>3</v>
      </c>
    </row>
    <row r="75" spans="1:6" x14ac:dyDescent="0.25">
      <c r="A75">
        <v>74</v>
      </c>
      <c r="B75">
        <v>10</v>
      </c>
      <c r="C75" t="s">
        <v>102</v>
      </c>
      <c r="D75" t="s">
        <v>211</v>
      </c>
      <c r="E75" s="4">
        <v>16</v>
      </c>
      <c r="F75">
        <v>2</v>
      </c>
    </row>
    <row r="76" spans="1:6" x14ac:dyDescent="0.25">
      <c r="A76">
        <v>75</v>
      </c>
      <c r="B76">
        <v>11</v>
      </c>
      <c r="C76" t="s">
        <v>27</v>
      </c>
      <c r="D76" t="s">
        <v>139</v>
      </c>
      <c r="E76" s="4" t="s">
        <v>398</v>
      </c>
      <c r="F76">
        <v>2</v>
      </c>
    </row>
    <row r="77" spans="1:6" x14ac:dyDescent="0.25">
      <c r="A77">
        <v>76</v>
      </c>
      <c r="B77">
        <v>11</v>
      </c>
      <c r="C77" t="s">
        <v>24</v>
      </c>
      <c r="D77" t="s">
        <v>136</v>
      </c>
      <c r="E77" s="4" t="s">
        <v>399</v>
      </c>
      <c r="F77">
        <v>3</v>
      </c>
    </row>
    <row r="78" spans="1:6" x14ac:dyDescent="0.25">
      <c r="A78">
        <v>77</v>
      </c>
      <c r="B78">
        <v>11</v>
      </c>
      <c r="C78" t="s">
        <v>59</v>
      </c>
      <c r="D78" t="s">
        <v>59</v>
      </c>
      <c r="E78" s="4" t="s">
        <v>397</v>
      </c>
      <c r="F78">
        <v>3</v>
      </c>
    </row>
    <row r="79" spans="1:6" x14ac:dyDescent="0.25">
      <c r="A79">
        <v>78</v>
      </c>
      <c r="B79">
        <v>11</v>
      </c>
      <c r="C79" t="s">
        <v>98</v>
      </c>
      <c r="D79" t="s">
        <v>207</v>
      </c>
      <c r="E79" s="4" t="s">
        <v>400</v>
      </c>
      <c r="F79">
        <v>2</v>
      </c>
    </row>
    <row r="80" spans="1:6" x14ac:dyDescent="0.25">
      <c r="A80">
        <v>79</v>
      </c>
      <c r="B80">
        <v>11</v>
      </c>
      <c r="C80" t="s">
        <v>46</v>
      </c>
      <c r="D80" t="s">
        <v>157</v>
      </c>
      <c r="E80" s="4">
        <v>10</v>
      </c>
      <c r="F80">
        <v>3</v>
      </c>
    </row>
    <row r="81" spans="1:6" x14ac:dyDescent="0.25">
      <c r="A81">
        <v>80</v>
      </c>
      <c r="B81">
        <v>11</v>
      </c>
      <c r="C81" t="s">
        <v>86</v>
      </c>
      <c r="D81" t="s">
        <v>196</v>
      </c>
      <c r="E81" s="4">
        <v>12</v>
      </c>
      <c r="F81">
        <v>3</v>
      </c>
    </row>
    <row r="82" spans="1:6" x14ac:dyDescent="0.25">
      <c r="A82">
        <v>81</v>
      </c>
      <c r="B82">
        <v>11</v>
      </c>
      <c r="C82" t="s">
        <v>39</v>
      </c>
      <c r="D82" t="s">
        <v>150</v>
      </c>
      <c r="E82" s="4">
        <v>13</v>
      </c>
      <c r="F82">
        <v>2</v>
      </c>
    </row>
    <row r="83" spans="1:6" x14ac:dyDescent="0.25">
      <c r="A83">
        <v>82</v>
      </c>
      <c r="B83">
        <v>12</v>
      </c>
      <c r="C83" t="s">
        <v>87</v>
      </c>
      <c r="D83" t="s">
        <v>197</v>
      </c>
      <c r="E83" s="4" t="s">
        <v>399</v>
      </c>
      <c r="F83">
        <v>2</v>
      </c>
    </row>
    <row r="84" spans="1:6" x14ac:dyDescent="0.25">
      <c r="A84">
        <v>83</v>
      </c>
      <c r="B84">
        <v>12</v>
      </c>
      <c r="C84" t="s">
        <v>88</v>
      </c>
      <c r="D84" t="s">
        <v>198</v>
      </c>
      <c r="E84" s="4" t="s">
        <v>400</v>
      </c>
      <c r="F84">
        <v>2</v>
      </c>
    </row>
    <row r="85" spans="1:6" x14ac:dyDescent="0.25">
      <c r="A85">
        <v>84</v>
      </c>
      <c r="B85">
        <v>12</v>
      </c>
      <c r="C85" t="s">
        <v>90</v>
      </c>
      <c r="D85" t="s">
        <v>200</v>
      </c>
      <c r="E85" s="4">
        <v>10</v>
      </c>
      <c r="F85">
        <v>2</v>
      </c>
    </row>
    <row r="86" spans="1:6" x14ac:dyDescent="0.25">
      <c r="A86">
        <v>85</v>
      </c>
      <c r="B86">
        <v>12</v>
      </c>
      <c r="C86" t="s">
        <v>91</v>
      </c>
      <c r="D86" t="s">
        <v>201</v>
      </c>
      <c r="E86" s="4">
        <v>12</v>
      </c>
      <c r="F86">
        <v>3</v>
      </c>
    </row>
    <row r="87" spans="1:6" x14ac:dyDescent="0.25">
      <c r="A87">
        <v>86</v>
      </c>
      <c r="B87">
        <v>12</v>
      </c>
      <c r="C87" t="s">
        <v>89</v>
      </c>
      <c r="D87" t="s">
        <v>199</v>
      </c>
      <c r="E87" s="4">
        <v>14</v>
      </c>
      <c r="F87">
        <v>3</v>
      </c>
    </row>
    <row r="88" spans="1:6" x14ac:dyDescent="0.25">
      <c r="A88">
        <v>87</v>
      </c>
      <c r="B88">
        <v>13</v>
      </c>
      <c r="C88" t="s">
        <v>33</v>
      </c>
      <c r="D88" t="s">
        <v>145</v>
      </c>
      <c r="E88" s="4" t="s">
        <v>398</v>
      </c>
      <c r="F88">
        <v>3</v>
      </c>
    </row>
    <row r="89" spans="1:6" x14ac:dyDescent="0.25">
      <c r="A89">
        <v>88</v>
      </c>
      <c r="B89">
        <v>13</v>
      </c>
      <c r="C89" t="s">
        <v>110</v>
      </c>
      <c r="D89" t="s">
        <v>218</v>
      </c>
      <c r="E89" s="4" t="s">
        <v>399</v>
      </c>
      <c r="F89">
        <v>3</v>
      </c>
    </row>
    <row r="90" spans="1:6" x14ac:dyDescent="0.25">
      <c r="A90">
        <v>89</v>
      </c>
      <c r="B90">
        <v>13</v>
      </c>
      <c r="C90" t="s">
        <v>105</v>
      </c>
      <c r="D90" t="s">
        <v>213</v>
      </c>
      <c r="E90" s="4" t="s">
        <v>397</v>
      </c>
      <c r="F90">
        <v>3</v>
      </c>
    </row>
    <row r="91" spans="1:6" x14ac:dyDescent="0.25">
      <c r="A91">
        <v>90</v>
      </c>
      <c r="B91">
        <v>13</v>
      </c>
      <c r="C91" t="s">
        <v>109</v>
      </c>
      <c r="D91" t="s">
        <v>217</v>
      </c>
      <c r="E91" s="4" t="s">
        <v>400</v>
      </c>
      <c r="F91">
        <v>3</v>
      </c>
    </row>
    <row r="92" spans="1:6" x14ac:dyDescent="0.25">
      <c r="A92">
        <v>91</v>
      </c>
      <c r="B92">
        <v>13</v>
      </c>
      <c r="C92" t="s">
        <v>108</v>
      </c>
      <c r="D92" t="s">
        <v>216</v>
      </c>
      <c r="E92" s="4">
        <v>10</v>
      </c>
      <c r="F92">
        <v>2</v>
      </c>
    </row>
    <row r="93" spans="1:6" x14ac:dyDescent="0.25">
      <c r="A93">
        <v>92</v>
      </c>
      <c r="B93">
        <v>13</v>
      </c>
      <c r="C93" t="s">
        <v>107</v>
      </c>
      <c r="D93" t="s">
        <v>215</v>
      </c>
      <c r="E93" s="4">
        <v>12</v>
      </c>
      <c r="F93">
        <v>3</v>
      </c>
    </row>
    <row r="94" spans="1:6" x14ac:dyDescent="0.25">
      <c r="A94">
        <v>93</v>
      </c>
      <c r="B94">
        <v>13</v>
      </c>
      <c r="C94" t="s">
        <v>104</v>
      </c>
      <c r="D94" t="s">
        <v>212</v>
      </c>
      <c r="E94" s="4">
        <v>14</v>
      </c>
      <c r="F94">
        <v>3</v>
      </c>
    </row>
    <row r="95" spans="1:6" x14ac:dyDescent="0.25">
      <c r="A95">
        <v>94</v>
      </c>
      <c r="B95">
        <v>13</v>
      </c>
      <c r="C95" t="s">
        <v>106</v>
      </c>
      <c r="D95" t="s">
        <v>214</v>
      </c>
      <c r="E95" s="4">
        <v>16</v>
      </c>
      <c r="F95">
        <v>2</v>
      </c>
    </row>
    <row r="96" spans="1:6" x14ac:dyDescent="0.25">
      <c r="A96">
        <v>95</v>
      </c>
      <c r="B96">
        <v>14</v>
      </c>
      <c r="C96" t="s">
        <v>38</v>
      </c>
      <c r="D96" t="s">
        <v>149</v>
      </c>
      <c r="E96" s="4" t="s">
        <v>398</v>
      </c>
      <c r="F96">
        <v>3</v>
      </c>
    </row>
    <row r="97" spans="1:6" x14ac:dyDescent="0.25">
      <c r="A97">
        <v>96</v>
      </c>
      <c r="B97">
        <v>14</v>
      </c>
      <c r="C97" t="s">
        <v>112</v>
      </c>
      <c r="D97" t="s">
        <v>220</v>
      </c>
      <c r="E97" s="4" t="s">
        <v>399</v>
      </c>
      <c r="F97">
        <v>3</v>
      </c>
    </row>
    <row r="98" spans="1:6" x14ac:dyDescent="0.25">
      <c r="A98">
        <v>97</v>
      </c>
      <c r="B98">
        <v>14</v>
      </c>
      <c r="C98" t="s">
        <v>111</v>
      </c>
      <c r="D98" t="s">
        <v>219</v>
      </c>
      <c r="E98" s="4" t="s">
        <v>397</v>
      </c>
      <c r="F98">
        <v>3</v>
      </c>
    </row>
    <row r="99" spans="1:6" x14ac:dyDescent="0.25">
      <c r="A99">
        <v>98</v>
      </c>
      <c r="B99">
        <v>14</v>
      </c>
      <c r="C99" t="s">
        <v>114</v>
      </c>
      <c r="D99" t="s">
        <v>222</v>
      </c>
      <c r="E99" s="4" t="s">
        <v>400</v>
      </c>
      <c r="F99">
        <v>2</v>
      </c>
    </row>
    <row r="100" spans="1:6" x14ac:dyDescent="0.25">
      <c r="A100">
        <v>99</v>
      </c>
      <c r="B100">
        <v>14</v>
      </c>
      <c r="C100" t="s">
        <v>116</v>
      </c>
      <c r="D100" t="s">
        <v>224</v>
      </c>
      <c r="E100" s="4">
        <v>10</v>
      </c>
      <c r="F100">
        <v>3</v>
      </c>
    </row>
    <row r="101" spans="1:6" x14ac:dyDescent="0.25">
      <c r="A101">
        <v>100</v>
      </c>
      <c r="B101">
        <v>14</v>
      </c>
      <c r="C101" t="s">
        <v>113</v>
      </c>
      <c r="D101" t="s">
        <v>221</v>
      </c>
      <c r="E101" s="4">
        <v>12</v>
      </c>
      <c r="F101">
        <v>2</v>
      </c>
    </row>
    <row r="102" spans="1:6" x14ac:dyDescent="0.25">
      <c r="A102">
        <v>101</v>
      </c>
      <c r="B102">
        <v>14</v>
      </c>
      <c r="C102" t="s">
        <v>115</v>
      </c>
      <c r="D102" t="s">
        <v>223</v>
      </c>
      <c r="E102" s="4">
        <v>14</v>
      </c>
      <c r="F102">
        <v>2</v>
      </c>
    </row>
    <row r="103" spans="1:6" x14ac:dyDescent="0.25">
      <c r="A103">
        <v>102</v>
      </c>
      <c r="B103">
        <v>15</v>
      </c>
      <c r="C103" t="s">
        <v>27</v>
      </c>
      <c r="D103" t="s">
        <v>139</v>
      </c>
      <c r="E103" s="4" t="s">
        <v>398</v>
      </c>
      <c r="F103">
        <v>2</v>
      </c>
    </row>
    <row r="104" spans="1:6" x14ac:dyDescent="0.25">
      <c r="A104">
        <v>103</v>
      </c>
      <c r="B104">
        <v>15</v>
      </c>
      <c r="C104" t="s">
        <v>110</v>
      </c>
      <c r="D104" t="s">
        <v>218</v>
      </c>
      <c r="E104" s="4" t="s">
        <v>399</v>
      </c>
      <c r="F104">
        <v>3</v>
      </c>
    </row>
    <row r="105" spans="1:6" x14ac:dyDescent="0.25">
      <c r="A105">
        <v>104</v>
      </c>
      <c r="B105">
        <v>15</v>
      </c>
      <c r="C105" t="s">
        <v>111</v>
      </c>
      <c r="D105" t="s">
        <v>219</v>
      </c>
      <c r="E105" s="4" t="s">
        <v>397</v>
      </c>
      <c r="F105">
        <v>3</v>
      </c>
    </row>
    <row r="106" spans="1:6" x14ac:dyDescent="0.25">
      <c r="A106">
        <v>105</v>
      </c>
      <c r="B106">
        <v>15</v>
      </c>
      <c r="C106" t="s">
        <v>109</v>
      </c>
      <c r="D106" t="s">
        <v>217</v>
      </c>
      <c r="E106" s="4" t="s">
        <v>400</v>
      </c>
      <c r="F106">
        <v>2</v>
      </c>
    </row>
    <row r="107" spans="1:6" x14ac:dyDescent="0.25">
      <c r="A107">
        <v>106</v>
      </c>
      <c r="B107">
        <v>15</v>
      </c>
      <c r="C107" t="s">
        <v>117</v>
      </c>
      <c r="D107" t="s">
        <v>225</v>
      </c>
      <c r="E107" s="4">
        <v>10</v>
      </c>
      <c r="F107">
        <v>3</v>
      </c>
    </row>
    <row r="108" spans="1:6" x14ac:dyDescent="0.25">
      <c r="A108">
        <v>107</v>
      </c>
      <c r="B108">
        <v>15</v>
      </c>
      <c r="C108" t="s">
        <v>107</v>
      </c>
      <c r="D108" t="s">
        <v>215</v>
      </c>
      <c r="E108" s="4">
        <v>12</v>
      </c>
      <c r="F108">
        <v>2</v>
      </c>
    </row>
    <row r="109" spans="1:6" x14ac:dyDescent="0.25">
      <c r="A109">
        <v>108</v>
      </c>
      <c r="B109">
        <v>15</v>
      </c>
      <c r="C109" t="s">
        <v>118</v>
      </c>
      <c r="D109" t="s">
        <v>226</v>
      </c>
      <c r="E109" s="4">
        <v>14</v>
      </c>
      <c r="F109">
        <v>2</v>
      </c>
    </row>
    <row r="110" spans="1:6" x14ac:dyDescent="0.25">
      <c r="A110">
        <v>109</v>
      </c>
      <c r="B110">
        <v>15</v>
      </c>
      <c r="C110" t="s">
        <v>106</v>
      </c>
      <c r="D110" t="s">
        <v>214</v>
      </c>
      <c r="E110" s="4">
        <v>16</v>
      </c>
      <c r="F110">
        <v>3</v>
      </c>
    </row>
    <row r="111" spans="1:6" x14ac:dyDescent="0.25">
      <c r="A111">
        <v>110</v>
      </c>
      <c r="B111">
        <v>16</v>
      </c>
      <c r="C111" t="s">
        <v>80</v>
      </c>
      <c r="D111" t="s">
        <v>80</v>
      </c>
      <c r="E111" s="4" t="s">
        <v>398</v>
      </c>
      <c r="F111">
        <v>3</v>
      </c>
    </row>
    <row r="112" spans="1:6" x14ac:dyDescent="0.25">
      <c r="A112">
        <v>111</v>
      </c>
      <c r="B112">
        <v>16</v>
      </c>
      <c r="C112" t="s">
        <v>120</v>
      </c>
      <c r="D112" t="s">
        <v>207</v>
      </c>
      <c r="E112" s="4" t="s">
        <v>399</v>
      </c>
      <c r="F112">
        <v>3</v>
      </c>
    </row>
    <row r="113" spans="1:6" x14ac:dyDescent="0.25">
      <c r="A113">
        <v>112</v>
      </c>
      <c r="B113">
        <v>16</v>
      </c>
      <c r="C113" t="s">
        <v>119</v>
      </c>
      <c r="D113" t="s">
        <v>227</v>
      </c>
      <c r="E113" s="4" t="s">
        <v>397</v>
      </c>
      <c r="F113">
        <v>3</v>
      </c>
    </row>
    <row r="114" spans="1:6" x14ac:dyDescent="0.25">
      <c r="A114">
        <v>113</v>
      </c>
      <c r="B114">
        <v>16</v>
      </c>
      <c r="C114" t="s">
        <v>114</v>
      </c>
      <c r="D114" t="s">
        <v>222</v>
      </c>
      <c r="E114" s="4" t="s">
        <v>400</v>
      </c>
      <c r="F114">
        <v>3</v>
      </c>
    </row>
    <row r="115" spans="1:6" x14ac:dyDescent="0.25">
      <c r="A115">
        <v>114</v>
      </c>
      <c r="B115">
        <v>16</v>
      </c>
      <c r="C115" t="s">
        <v>117</v>
      </c>
      <c r="D115" t="s">
        <v>225</v>
      </c>
      <c r="E115" s="4">
        <v>10</v>
      </c>
      <c r="F115">
        <v>3</v>
      </c>
    </row>
    <row r="116" spans="1:6" x14ac:dyDescent="0.25">
      <c r="A116">
        <v>115</v>
      </c>
      <c r="B116">
        <v>16</v>
      </c>
      <c r="C116" t="s">
        <v>113</v>
      </c>
      <c r="D116" t="s">
        <v>221</v>
      </c>
      <c r="E116" s="4">
        <v>12</v>
      </c>
      <c r="F116">
        <v>3</v>
      </c>
    </row>
    <row r="117" spans="1:6" x14ac:dyDescent="0.25">
      <c r="A117">
        <v>116</v>
      </c>
      <c r="B117">
        <v>16</v>
      </c>
      <c r="C117" t="s">
        <v>118</v>
      </c>
      <c r="D117" t="s">
        <v>226</v>
      </c>
      <c r="E117" s="4">
        <v>14</v>
      </c>
      <c r="F117">
        <v>2</v>
      </c>
    </row>
    <row r="118" spans="1:6" x14ac:dyDescent="0.25">
      <c r="A118">
        <v>117</v>
      </c>
      <c r="B118">
        <v>17</v>
      </c>
      <c r="C118" t="s">
        <v>112</v>
      </c>
      <c r="D118" t="s">
        <v>220</v>
      </c>
      <c r="E118" s="4"/>
      <c r="F118">
        <v>3</v>
      </c>
    </row>
    <row r="119" spans="1:6" x14ac:dyDescent="0.25">
      <c r="A119">
        <v>118</v>
      </c>
      <c r="B119">
        <v>17</v>
      </c>
      <c r="C119" t="s">
        <v>113</v>
      </c>
      <c r="D119" t="s">
        <v>221</v>
      </c>
      <c r="E119" s="4"/>
      <c r="F119">
        <v>3</v>
      </c>
    </row>
    <row r="120" spans="1:6" x14ac:dyDescent="0.25">
      <c r="A120">
        <v>119</v>
      </c>
      <c r="B120">
        <v>17</v>
      </c>
      <c r="C120" t="s">
        <v>115</v>
      </c>
      <c r="D120" t="s">
        <v>223</v>
      </c>
      <c r="E120" s="4"/>
      <c r="F120">
        <v>2</v>
      </c>
    </row>
    <row r="121" spans="1:6" x14ac:dyDescent="0.25">
      <c r="A121">
        <v>120</v>
      </c>
      <c r="B121">
        <v>18</v>
      </c>
      <c r="C121" t="s">
        <v>33</v>
      </c>
      <c r="D121" t="s">
        <v>145</v>
      </c>
      <c r="E121" s="4" t="s">
        <v>398</v>
      </c>
      <c r="F121">
        <v>2</v>
      </c>
    </row>
    <row r="122" spans="1:6" x14ac:dyDescent="0.25">
      <c r="A122">
        <v>121</v>
      </c>
      <c r="B122">
        <v>18</v>
      </c>
      <c r="C122" t="s">
        <v>60</v>
      </c>
      <c r="D122" t="s">
        <v>170</v>
      </c>
      <c r="E122" s="4" t="s">
        <v>399</v>
      </c>
      <c r="F122">
        <v>2</v>
      </c>
    </row>
    <row r="123" spans="1:6" x14ac:dyDescent="0.25">
      <c r="A123">
        <v>122</v>
      </c>
      <c r="B123">
        <v>18</v>
      </c>
      <c r="C123" t="s">
        <v>65</v>
      </c>
      <c r="D123" t="s">
        <v>176</v>
      </c>
      <c r="E123" s="4" t="s">
        <v>397</v>
      </c>
      <c r="F123">
        <v>2</v>
      </c>
    </row>
    <row r="124" spans="1:6" x14ac:dyDescent="0.25">
      <c r="A124">
        <v>123</v>
      </c>
      <c r="B124">
        <v>18</v>
      </c>
      <c r="C124" t="s">
        <v>64</v>
      </c>
      <c r="D124" t="s">
        <v>175</v>
      </c>
      <c r="E124" s="4" t="s">
        <v>400</v>
      </c>
      <c r="F124">
        <v>2</v>
      </c>
    </row>
    <row r="125" spans="1:6" x14ac:dyDescent="0.25">
      <c r="A125">
        <v>124</v>
      </c>
      <c r="B125">
        <v>18</v>
      </c>
      <c r="C125" t="s">
        <v>391</v>
      </c>
      <c r="D125" t="s">
        <v>177</v>
      </c>
      <c r="E125" s="4">
        <v>10</v>
      </c>
      <c r="F125">
        <v>2</v>
      </c>
    </row>
    <row r="126" spans="1:6" x14ac:dyDescent="0.25">
      <c r="A126">
        <v>125</v>
      </c>
      <c r="B126">
        <v>18</v>
      </c>
      <c r="C126" t="s">
        <v>67</v>
      </c>
      <c r="D126" t="s">
        <v>179</v>
      </c>
      <c r="E126" s="4">
        <v>12</v>
      </c>
      <c r="F126">
        <v>3</v>
      </c>
    </row>
    <row r="127" spans="1:6" x14ac:dyDescent="0.25">
      <c r="A127">
        <v>126</v>
      </c>
      <c r="B127">
        <v>18</v>
      </c>
      <c r="C127" t="s">
        <v>66</v>
      </c>
      <c r="D127" t="s">
        <v>178</v>
      </c>
      <c r="E127" s="4">
        <v>14</v>
      </c>
      <c r="F127">
        <v>3</v>
      </c>
    </row>
    <row r="128" spans="1:6" x14ac:dyDescent="0.25">
      <c r="A128">
        <v>127</v>
      </c>
      <c r="B128">
        <v>18</v>
      </c>
      <c r="C128" t="s">
        <v>62</v>
      </c>
      <c r="D128" t="s">
        <v>173</v>
      </c>
      <c r="E128" s="4">
        <v>16</v>
      </c>
      <c r="F128">
        <v>3</v>
      </c>
    </row>
    <row r="129" spans="1:6" x14ac:dyDescent="0.25">
      <c r="A129">
        <v>128</v>
      </c>
      <c r="B129">
        <v>18</v>
      </c>
      <c r="C129" t="s">
        <v>63</v>
      </c>
      <c r="D129" t="s">
        <v>174</v>
      </c>
      <c r="E129" s="4">
        <v>18</v>
      </c>
      <c r="F129">
        <v>3</v>
      </c>
    </row>
    <row r="130" spans="1:6" x14ac:dyDescent="0.25">
      <c r="A130">
        <v>129</v>
      </c>
      <c r="B130">
        <v>19</v>
      </c>
      <c r="C130" t="s">
        <v>72</v>
      </c>
      <c r="D130" t="s">
        <v>184</v>
      </c>
      <c r="E130" s="4" t="s">
        <v>398</v>
      </c>
      <c r="F130">
        <v>3</v>
      </c>
    </row>
    <row r="131" spans="1:6" x14ac:dyDescent="0.25">
      <c r="A131">
        <v>130</v>
      </c>
      <c r="B131">
        <v>19</v>
      </c>
      <c r="C131" t="s">
        <v>390</v>
      </c>
      <c r="D131" t="s">
        <v>172</v>
      </c>
      <c r="E131" s="4" t="s">
        <v>399</v>
      </c>
      <c r="F131">
        <v>3</v>
      </c>
    </row>
    <row r="132" spans="1:6" x14ac:dyDescent="0.25">
      <c r="A132">
        <v>131</v>
      </c>
      <c r="B132">
        <v>19</v>
      </c>
      <c r="C132" t="s">
        <v>73</v>
      </c>
      <c r="D132" t="s">
        <v>185</v>
      </c>
      <c r="E132" s="4" t="s">
        <v>397</v>
      </c>
      <c r="F132">
        <v>3</v>
      </c>
    </row>
    <row r="133" spans="1:6" x14ac:dyDescent="0.25">
      <c r="A133">
        <v>132</v>
      </c>
      <c r="B133">
        <v>19</v>
      </c>
      <c r="C133" t="s">
        <v>68</v>
      </c>
      <c r="D133" t="s">
        <v>180</v>
      </c>
      <c r="E133" s="4" t="s">
        <v>400</v>
      </c>
      <c r="F133">
        <v>3</v>
      </c>
    </row>
    <row r="134" spans="1:6" x14ac:dyDescent="0.25">
      <c r="A134">
        <v>133</v>
      </c>
      <c r="B134">
        <v>19</v>
      </c>
      <c r="C134" t="s">
        <v>69</v>
      </c>
      <c r="D134" t="s">
        <v>181</v>
      </c>
      <c r="E134" s="4">
        <v>10</v>
      </c>
      <c r="F134">
        <v>2</v>
      </c>
    </row>
    <row r="135" spans="1:6" x14ac:dyDescent="0.25">
      <c r="A135">
        <v>134</v>
      </c>
      <c r="B135">
        <v>19</v>
      </c>
      <c r="C135" t="s">
        <v>70</v>
      </c>
      <c r="D135" t="s">
        <v>182</v>
      </c>
      <c r="E135" s="4">
        <v>12</v>
      </c>
      <c r="F135">
        <v>3</v>
      </c>
    </row>
    <row r="136" spans="1:6" x14ac:dyDescent="0.25">
      <c r="A136">
        <v>135</v>
      </c>
      <c r="B136">
        <v>19</v>
      </c>
      <c r="C136" t="s">
        <v>61</v>
      </c>
      <c r="D136" t="s">
        <v>171</v>
      </c>
      <c r="E136" s="4">
        <v>14</v>
      </c>
      <c r="F136">
        <v>2</v>
      </c>
    </row>
    <row r="137" spans="1:6" x14ac:dyDescent="0.25">
      <c r="A137">
        <v>136</v>
      </c>
      <c r="B137">
        <v>19</v>
      </c>
      <c r="C137" t="s">
        <v>71</v>
      </c>
      <c r="D137" t="s">
        <v>183</v>
      </c>
      <c r="E137" s="4">
        <v>16</v>
      </c>
      <c r="F137">
        <v>3</v>
      </c>
    </row>
    <row r="138" spans="1:6" x14ac:dyDescent="0.25">
      <c r="A138">
        <v>137</v>
      </c>
      <c r="B138">
        <v>20</v>
      </c>
      <c r="C138" t="s">
        <v>60</v>
      </c>
      <c r="D138" t="s">
        <v>170</v>
      </c>
      <c r="E138" s="4" t="s">
        <v>398</v>
      </c>
      <c r="F138">
        <v>3</v>
      </c>
    </row>
    <row r="139" spans="1:6" x14ac:dyDescent="0.25">
      <c r="A139">
        <v>138</v>
      </c>
      <c r="B139">
        <v>20</v>
      </c>
      <c r="C139" t="s">
        <v>390</v>
      </c>
      <c r="D139" t="s">
        <v>172</v>
      </c>
      <c r="E139" s="4" t="s">
        <v>399</v>
      </c>
      <c r="F139">
        <v>3</v>
      </c>
    </row>
    <row r="140" spans="1:6" x14ac:dyDescent="0.25">
      <c r="A140">
        <v>139</v>
      </c>
      <c r="B140">
        <v>20</v>
      </c>
      <c r="C140" t="s">
        <v>59</v>
      </c>
      <c r="D140" t="s">
        <v>59</v>
      </c>
      <c r="E140" s="4" t="s">
        <v>397</v>
      </c>
      <c r="F140">
        <v>3</v>
      </c>
    </row>
    <row r="141" spans="1:6" x14ac:dyDescent="0.25">
      <c r="A141">
        <v>140</v>
      </c>
      <c r="B141">
        <v>20</v>
      </c>
      <c r="C141" t="s">
        <v>26</v>
      </c>
      <c r="D141" t="s">
        <v>138</v>
      </c>
      <c r="E141" s="4" t="s">
        <v>400</v>
      </c>
      <c r="F141">
        <v>3</v>
      </c>
    </row>
    <row r="142" spans="1:6" x14ac:dyDescent="0.25">
      <c r="A142">
        <v>141</v>
      </c>
      <c r="B142">
        <v>20</v>
      </c>
      <c r="C142" t="s">
        <v>58</v>
      </c>
      <c r="D142" t="s">
        <v>169</v>
      </c>
      <c r="E142" s="4">
        <v>10</v>
      </c>
      <c r="F142">
        <v>3</v>
      </c>
    </row>
    <row r="143" spans="1:6" x14ac:dyDescent="0.25">
      <c r="A143">
        <v>142</v>
      </c>
      <c r="B143">
        <v>20</v>
      </c>
      <c r="C143" t="s">
        <v>57</v>
      </c>
      <c r="D143" t="s">
        <v>168</v>
      </c>
      <c r="E143" s="4">
        <v>12</v>
      </c>
      <c r="F143">
        <v>2</v>
      </c>
    </row>
    <row r="144" spans="1:6" x14ac:dyDescent="0.25">
      <c r="A144">
        <v>143</v>
      </c>
      <c r="B144">
        <v>20</v>
      </c>
      <c r="C144" t="s">
        <v>61</v>
      </c>
      <c r="D144" t="s">
        <v>171</v>
      </c>
      <c r="E144" s="4">
        <v>14</v>
      </c>
      <c r="F144">
        <v>3</v>
      </c>
    </row>
    <row r="145" spans="1:6" x14ac:dyDescent="0.25">
      <c r="A145">
        <v>144</v>
      </c>
      <c r="B145">
        <v>21</v>
      </c>
      <c r="C145" t="s">
        <v>33</v>
      </c>
      <c r="D145" t="s">
        <v>145</v>
      </c>
      <c r="E145" s="4" t="s">
        <v>398</v>
      </c>
      <c r="F145">
        <v>3</v>
      </c>
    </row>
    <row r="146" spans="1:6" x14ac:dyDescent="0.25">
      <c r="A146">
        <v>145</v>
      </c>
      <c r="B146">
        <v>21</v>
      </c>
      <c r="C146" t="s">
        <v>47</v>
      </c>
      <c r="D146" t="s">
        <v>158</v>
      </c>
      <c r="E146" s="4" t="s">
        <v>399</v>
      </c>
      <c r="F146">
        <v>3</v>
      </c>
    </row>
    <row r="147" spans="1:6" x14ac:dyDescent="0.25">
      <c r="A147">
        <v>146</v>
      </c>
      <c r="B147">
        <v>21</v>
      </c>
      <c r="C147" t="s">
        <v>50</v>
      </c>
      <c r="D147" t="s">
        <v>161</v>
      </c>
      <c r="E147" s="4" t="s">
        <v>397</v>
      </c>
      <c r="F147">
        <v>2</v>
      </c>
    </row>
    <row r="148" spans="1:6" x14ac:dyDescent="0.25">
      <c r="A148">
        <v>147</v>
      </c>
      <c r="B148">
        <v>21</v>
      </c>
      <c r="C148" t="s">
        <v>51</v>
      </c>
      <c r="D148" t="s">
        <v>162</v>
      </c>
      <c r="E148" s="4" t="s">
        <v>400</v>
      </c>
      <c r="F148">
        <v>3</v>
      </c>
    </row>
    <row r="149" spans="1:6" x14ac:dyDescent="0.25">
      <c r="A149">
        <v>148</v>
      </c>
      <c r="B149">
        <v>21</v>
      </c>
      <c r="C149" t="s">
        <v>46</v>
      </c>
      <c r="D149" t="s">
        <v>157</v>
      </c>
      <c r="E149" s="4">
        <v>10</v>
      </c>
      <c r="F149">
        <v>3</v>
      </c>
    </row>
    <row r="150" spans="1:6" x14ac:dyDescent="0.25">
      <c r="A150">
        <v>149</v>
      </c>
      <c r="B150">
        <v>21</v>
      </c>
      <c r="C150" t="s">
        <v>42</v>
      </c>
      <c r="D150" t="s">
        <v>153</v>
      </c>
      <c r="E150" s="4">
        <v>12</v>
      </c>
      <c r="F150">
        <v>3</v>
      </c>
    </row>
    <row r="151" spans="1:6" x14ac:dyDescent="0.25">
      <c r="A151">
        <v>150</v>
      </c>
      <c r="B151">
        <v>21</v>
      </c>
      <c r="C151" t="s">
        <v>49</v>
      </c>
      <c r="D151" t="s">
        <v>160</v>
      </c>
      <c r="E151" s="4">
        <v>14</v>
      </c>
      <c r="F151">
        <v>3</v>
      </c>
    </row>
    <row r="152" spans="1:6" x14ac:dyDescent="0.25">
      <c r="A152">
        <v>151</v>
      </c>
      <c r="B152">
        <v>21</v>
      </c>
      <c r="C152" t="s">
        <v>48</v>
      </c>
      <c r="D152" t="s">
        <v>159</v>
      </c>
      <c r="E152" s="4">
        <v>16</v>
      </c>
      <c r="F152">
        <v>3</v>
      </c>
    </row>
    <row r="153" spans="1:6" x14ac:dyDescent="0.25">
      <c r="A153">
        <v>152</v>
      </c>
      <c r="B153">
        <v>22</v>
      </c>
      <c r="C153" t="s">
        <v>38</v>
      </c>
      <c r="D153" t="s">
        <v>149</v>
      </c>
      <c r="E153" s="4" t="s">
        <v>398</v>
      </c>
      <c r="F153">
        <v>3</v>
      </c>
    </row>
    <row r="154" spans="1:6" x14ac:dyDescent="0.25">
      <c r="A154">
        <v>153</v>
      </c>
      <c r="B154">
        <v>22</v>
      </c>
      <c r="C154" t="s">
        <v>53</v>
      </c>
      <c r="D154" t="s">
        <v>164</v>
      </c>
      <c r="E154" s="4" t="s">
        <v>399</v>
      </c>
      <c r="F154">
        <v>3</v>
      </c>
    </row>
    <row r="155" spans="1:6" x14ac:dyDescent="0.25">
      <c r="A155">
        <v>154</v>
      </c>
      <c r="B155">
        <v>22</v>
      </c>
      <c r="C155" t="s">
        <v>52</v>
      </c>
      <c r="D155" t="s">
        <v>163</v>
      </c>
      <c r="E155" s="4" t="s">
        <v>397</v>
      </c>
      <c r="F155">
        <v>3</v>
      </c>
    </row>
    <row r="156" spans="1:6" x14ac:dyDescent="0.25">
      <c r="A156">
        <v>155</v>
      </c>
      <c r="B156">
        <v>22</v>
      </c>
      <c r="C156" t="s">
        <v>44</v>
      </c>
      <c r="D156" t="s">
        <v>155</v>
      </c>
      <c r="E156" s="4" t="s">
        <v>400</v>
      </c>
      <c r="F156">
        <v>3</v>
      </c>
    </row>
    <row r="157" spans="1:6" x14ac:dyDescent="0.25">
      <c r="A157">
        <v>156</v>
      </c>
      <c r="B157">
        <v>22</v>
      </c>
      <c r="C157" t="s">
        <v>55</v>
      </c>
      <c r="D157" t="s">
        <v>166</v>
      </c>
      <c r="E157" s="4">
        <v>10</v>
      </c>
      <c r="F157">
        <v>3</v>
      </c>
    </row>
    <row r="158" spans="1:6" x14ac:dyDescent="0.25">
      <c r="A158">
        <v>157</v>
      </c>
      <c r="B158">
        <v>22</v>
      </c>
      <c r="C158" t="s">
        <v>54</v>
      </c>
      <c r="D158" t="s">
        <v>165</v>
      </c>
      <c r="E158" s="4">
        <v>12</v>
      </c>
      <c r="F158">
        <v>3</v>
      </c>
    </row>
    <row r="159" spans="1:6" x14ac:dyDescent="0.25">
      <c r="A159">
        <v>158</v>
      </c>
      <c r="B159">
        <v>22</v>
      </c>
      <c r="C159" t="s">
        <v>49</v>
      </c>
      <c r="D159" t="s">
        <v>160</v>
      </c>
      <c r="E159" s="4">
        <v>14</v>
      </c>
      <c r="F159">
        <v>3</v>
      </c>
    </row>
    <row r="160" spans="1:6" x14ac:dyDescent="0.25">
      <c r="A160">
        <v>159</v>
      </c>
      <c r="B160">
        <v>22</v>
      </c>
      <c r="C160" t="s">
        <v>56</v>
      </c>
      <c r="D160" t="s">
        <v>167</v>
      </c>
      <c r="E160" s="4">
        <v>16</v>
      </c>
      <c r="F160">
        <v>2</v>
      </c>
    </row>
    <row r="161" spans="1:6" x14ac:dyDescent="0.25">
      <c r="A161">
        <v>160</v>
      </c>
      <c r="B161">
        <v>23</v>
      </c>
      <c r="C161" t="s">
        <v>27</v>
      </c>
      <c r="D161" t="s">
        <v>139</v>
      </c>
      <c r="E161" s="4" t="s">
        <v>398</v>
      </c>
      <c r="F161">
        <v>3</v>
      </c>
    </row>
    <row r="162" spans="1:6" x14ac:dyDescent="0.25">
      <c r="A162">
        <v>161</v>
      </c>
      <c r="B162">
        <v>23</v>
      </c>
      <c r="C162" t="s">
        <v>43</v>
      </c>
      <c r="D162" t="s">
        <v>154</v>
      </c>
      <c r="E162" s="4" t="s">
        <v>399</v>
      </c>
      <c r="F162">
        <v>2</v>
      </c>
    </row>
    <row r="163" spans="1:6" x14ac:dyDescent="0.25">
      <c r="A163">
        <v>162</v>
      </c>
      <c r="B163">
        <v>23</v>
      </c>
      <c r="C163" t="s">
        <v>41</v>
      </c>
      <c r="D163" t="s">
        <v>152</v>
      </c>
      <c r="E163" s="4" t="s">
        <v>397</v>
      </c>
      <c r="F163">
        <v>3</v>
      </c>
    </row>
    <row r="164" spans="1:6" x14ac:dyDescent="0.25">
      <c r="A164">
        <v>163</v>
      </c>
      <c r="B164">
        <v>23</v>
      </c>
      <c r="C164" t="s">
        <v>44</v>
      </c>
      <c r="D164" t="s">
        <v>155</v>
      </c>
      <c r="E164" s="4" t="s">
        <v>400</v>
      </c>
      <c r="F164">
        <v>3</v>
      </c>
    </row>
    <row r="165" spans="1:6" x14ac:dyDescent="0.25">
      <c r="A165">
        <v>164</v>
      </c>
      <c r="B165">
        <v>23</v>
      </c>
      <c r="C165" t="s">
        <v>45</v>
      </c>
      <c r="D165" t="s">
        <v>156</v>
      </c>
      <c r="E165" s="4">
        <v>10</v>
      </c>
      <c r="F165">
        <v>3</v>
      </c>
    </row>
    <row r="166" spans="1:6" x14ac:dyDescent="0.25">
      <c r="A166">
        <v>165</v>
      </c>
      <c r="B166">
        <v>23</v>
      </c>
      <c r="C166" t="s">
        <v>42</v>
      </c>
      <c r="D166" t="s">
        <v>153</v>
      </c>
      <c r="E166" s="4">
        <v>12</v>
      </c>
      <c r="F166">
        <v>3</v>
      </c>
    </row>
    <row r="167" spans="1:6" x14ac:dyDescent="0.25">
      <c r="A167">
        <v>166</v>
      </c>
      <c r="B167">
        <v>24</v>
      </c>
      <c r="C167" t="s">
        <v>77</v>
      </c>
      <c r="D167" t="s">
        <v>189</v>
      </c>
      <c r="E167" s="4" t="s">
        <v>398</v>
      </c>
      <c r="F167">
        <v>3</v>
      </c>
    </row>
    <row r="168" spans="1:6" x14ac:dyDescent="0.25">
      <c r="A168">
        <v>167</v>
      </c>
      <c r="B168">
        <v>24</v>
      </c>
      <c r="C168" t="s">
        <v>80</v>
      </c>
      <c r="D168" t="s">
        <v>80</v>
      </c>
      <c r="E168" s="4" t="s">
        <v>399</v>
      </c>
      <c r="F168">
        <v>3</v>
      </c>
    </row>
    <row r="169" spans="1:6" x14ac:dyDescent="0.25">
      <c r="A169">
        <v>168</v>
      </c>
      <c r="B169">
        <v>24</v>
      </c>
      <c r="C169" t="s">
        <v>435</v>
      </c>
      <c r="D169" t="s">
        <v>186</v>
      </c>
      <c r="E169" s="4" t="s">
        <v>397</v>
      </c>
      <c r="F169">
        <v>3</v>
      </c>
    </row>
    <row r="170" spans="1:6" x14ac:dyDescent="0.25">
      <c r="A170">
        <v>169</v>
      </c>
      <c r="B170">
        <v>24</v>
      </c>
      <c r="C170" t="s">
        <v>75</v>
      </c>
      <c r="D170" t="s">
        <v>187</v>
      </c>
      <c r="E170" s="4" t="s">
        <v>400</v>
      </c>
      <c r="F170">
        <v>3</v>
      </c>
    </row>
    <row r="171" spans="1:6" x14ac:dyDescent="0.25">
      <c r="A171">
        <v>170</v>
      </c>
      <c r="B171">
        <v>24</v>
      </c>
      <c r="C171" t="s">
        <v>76</v>
      </c>
      <c r="D171" t="s">
        <v>188</v>
      </c>
      <c r="E171" s="4">
        <v>10</v>
      </c>
      <c r="F171">
        <v>3</v>
      </c>
    </row>
    <row r="172" spans="1:6" x14ac:dyDescent="0.25">
      <c r="A172">
        <v>171</v>
      </c>
      <c r="B172">
        <v>24</v>
      </c>
      <c r="C172" t="s">
        <v>78</v>
      </c>
      <c r="D172" t="s">
        <v>190</v>
      </c>
      <c r="E172" s="4">
        <v>12</v>
      </c>
      <c r="F172">
        <v>3</v>
      </c>
    </row>
    <row r="173" spans="1:6" x14ac:dyDescent="0.25">
      <c r="A173">
        <v>172</v>
      </c>
      <c r="B173">
        <v>24</v>
      </c>
      <c r="C173" t="s">
        <v>79</v>
      </c>
      <c r="D173" t="s">
        <v>191</v>
      </c>
      <c r="E173" s="4">
        <v>14</v>
      </c>
      <c r="F173">
        <v>2</v>
      </c>
    </row>
    <row r="174" spans="1:6" x14ac:dyDescent="0.25">
      <c r="A174">
        <v>173</v>
      </c>
      <c r="B174">
        <v>25</v>
      </c>
      <c r="C174" t="s">
        <v>27</v>
      </c>
      <c r="D174" t="s">
        <v>139</v>
      </c>
      <c r="E174" s="4" t="s">
        <v>398</v>
      </c>
      <c r="F174">
        <v>2</v>
      </c>
    </row>
    <row r="175" spans="1:6" x14ac:dyDescent="0.25">
      <c r="A175">
        <v>174</v>
      </c>
      <c r="B175">
        <v>25</v>
      </c>
      <c r="C175" t="s">
        <v>85</v>
      </c>
      <c r="D175" t="s">
        <v>195</v>
      </c>
      <c r="E175" s="4" t="s">
        <v>399</v>
      </c>
      <c r="F175">
        <v>2</v>
      </c>
    </row>
    <row r="176" spans="1:6" x14ac:dyDescent="0.25">
      <c r="A176">
        <v>175</v>
      </c>
      <c r="B176">
        <v>25</v>
      </c>
      <c r="C176" t="s">
        <v>84</v>
      </c>
      <c r="D176" t="s">
        <v>194</v>
      </c>
      <c r="E176" s="4" t="s">
        <v>397</v>
      </c>
      <c r="F176">
        <v>3</v>
      </c>
    </row>
    <row r="177" spans="1:6" x14ac:dyDescent="0.25">
      <c r="A177">
        <v>176</v>
      </c>
      <c r="B177">
        <v>25</v>
      </c>
      <c r="C177" t="s">
        <v>82</v>
      </c>
      <c r="D177" t="s">
        <v>193</v>
      </c>
      <c r="E177" t="s">
        <v>400</v>
      </c>
      <c r="F177">
        <v>3</v>
      </c>
    </row>
    <row r="178" spans="1:6" x14ac:dyDescent="0.25">
      <c r="A178">
        <v>177</v>
      </c>
      <c r="B178">
        <v>25</v>
      </c>
      <c r="C178" t="s">
        <v>81</v>
      </c>
      <c r="D178" t="s">
        <v>192</v>
      </c>
      <c r="E178">
        <v>10</v>
      </c>
      <c r="F178">
        <v>3</v>
      </c>
    </row>
    <row r="179" spans="1:6" x14ac:dyDescent="0.25">
      <c r="A179">
        <v>178</v>
      </c>
      <c r="B179">
        <v>25</v>
      </c>
      <c r="C179" t="s">
        <v>83</v>
      </c>
      <c r="D179" t="s">
        <v>160</v>
      </c>
      <c r="E179">
        <v>12</v>
      </c>
      <c r="F17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PRODI</vt:lpstr>
      <vt:lpstr>jurusans</vt:lpstr>
      <vt:lpstr>prodis</vt:lpstr>
      <vt:lpstr>semesters</vt:lpstr>
      <vt:lpstr>matkuls</vt:lpstr>
      <vt:lpstr>SEMESTER</vt:lpstr>
      <vt:lpstr>MATKUL BASE</vt:lpstr>
      <vt:lpstr>matkul find sks</vt:lpstr>
      <vt:lpstr>matkuls (2)</vt:lpstr>
      <vt:lpstr>MATKUL + SESI (2)</vt:lpstr>
      <vt:lpstr>MATKUL + SESI</vt:lpstr>
      <vt:lpstr>SESI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Moh. Walid Arkham Sani</cp:lastModifiedBy>
  <dcterms:created xsi:type="dcterms:W3CDTF">2020-11-09T11:29:54Z</dcterms:created>
  <dcterms:modified xsi:type="dcterms:W3CDTF">2021-01-21T12:20:44Z</dcterms:modified>
</cp:coreProperties>
</file>