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My Sheet" state="visible" r:id="rId4"/>
  </sheets>
  <definedNames>
    <definedName name="_xlnm.Print_Titles" localSheetId="0">'My Sheet'!$1:$1</definedName>
  </definedNames>
  <calcPr calcId="171027"/>
</workbook>
</file>

<file path=xl/sharedStrings.xml><?xml version="1.0" encoding="utf-8"?>
<sst xmlns="http://schemas.openxmlformats.org/spreadsheetml/2006/main" count="86" uniqueCount="42">
  <si>
    <t>No</t>
  </si>
  <si>
    <t>Descriptif</t>
  </si>
  <si>
    <t>Quantité</t>
  </si>
  <si>
    <t>Mesure</t>
  </si>
  <si>
    <t>Prix Unitaire</t>
  </si>
  <si>
    <t>Total</t>
  </si>
  <si>
    <t/>
  </si>
  <si>
    <t>TVA CHE 110.257.937</t>
  </si>
  <si>
    <t>OFFRE N: base</t>
  </si>
  <si>
    <t>Genève, le 18/04/2021</t>
  </si>
  <si>
    <t>CONCERNE: base</t>
  </si>
  <si>
    <t xml:space="preserve">Adresse: </t>
  </si>
  <si>
    <t>BASE REGIE}</t>
  </si>
  <si>
    <t xml:space="preserve">Contact: </t>
  </si>
  <si>
    <t>Vos Contact: Admin</t>
  </si>
  <si>
    <t>PRÉPARATION</t>
  </si>
  <si>
    <t>Divers &amp; mise en place</t>
  </si>
  <si>
    <t>Pont-Roulant, hauteur de travail maximum 5m - Manutention, montage, ajustement, mise à disposition le temps des travaux, démontage et évacuation - En cas d'utilisation par une entreprise tiers, la modification du pont roulant est strictement interdites, nous déclinons toutes responsabilités en cas de modifications non autorisées</t>
  </si>
  <si>
    <t>Démontage spécifique</t>
  </si>
  <si>
    <t>Démontage et évacuation à la décharge des éléments électroménagers y compris taxes de recyclage</t>
  </si>
  <si>
    <t>Démolition, sciage et mise en sac et manutention des armoires, y compris évacuation à la décharge et taxe de recyclage des déchets</t>
  </si>
  <si>
    <t>Sous-total</t>
  </si>
  <si>
    <t>SECHE</t>
  </si>
  <si>
    <t>Plafond</t>
  </si>
  <si>
    <t>Préparation du support, rhabillage des fissures, masticage, divres</t>
  </si>
  <si>
    <t>Murs</t>
  </si>
  <si>
    <t>Grattage de la peinture équiaillée et du plâtre fusé jusqu'au support sain, mise en sac, évacuation et taxes de recyclage</t>
  </si>
  <si>
    <t>Ouverture et traitement de fissures, lissage partiel et ponçage</t>
  </si>
  <si>
    <t>Masticage divers et ponçage</t>
  </si>
  <si>
    <t>Murs crépi</t>
  </si>
  <si>
    <t>Application d'une couche d'accrochage pour plâtre</t>
  </si>
  <si>
    <t>TOTAL H.T</t>
  </si>
  <si>
    <t>T.V.A. 7.7%</t>
  </si>
  <si>
    <t>TOTAL T.T.C.</t>
  </si>
  <si>
    <t xml:space="preserve">Ce devis a été établi sur la base des éléments dont nous disposons, ne sont pas compris tous travaux qui ne sont pas explicitement décrits.
L'acceptation de ce devis implique l'entière compréhension des points énumérés.
Avant tout travaux de carrelage, un test amiante est nécessaire. En cas de présence de matériaux amiantés, les mesures nécessaires devront être prises pour l'élimination de ceux-ci.
Tous travaux de réfection, modification d'affectation ou de rénovations doivent être annoncés auprès du DCTI et des départements concernés. Le propriétaire s'engage à effectuer les démarches administratives lui-même ou par le biais d'un architecte. L'entreprise GRI ne serait être responsable en cas d'éventuel recours.</t>
  </si>
  <si>
    <t xml:space="preserve">Note:
Un premier acompte d'environ 30% du montant de l'adjudication sera demandé pour l'ouverture du chantier.
Un deuxième acompte sera demandé à la fin du premier tiers du chantier.
Un troisième acompte sera demandé à la fin du deuxième tiers du chantier.
Une facture du solde du montant final sera envoyée à la fin du chantier.
</t>
  </si>
  <si>
    <t>En cas d'acceptation, nous vous remercions de nous retourner la copie de ce devis datée et signée et portant la mention manuscrite "Bon pour accord et travaux".</t>
  </si>
  <si>
    <t>BON POUR ACCORD</t>
  </si>
  <si>
    <t>Signature</t>
  </si>
  <si>
    <t>Genève, le</t>
  </si>
  <si>
    <t>Selon la loi fédérale contre la concurrence déloyale, l'utilisation ou reproduction du devis sont strictement interdites sans l'autorisation écrite de l'entreprise.</t>
  </si>
  <si>
    <t>Payable à:  UBS -  IBAN CH05 0024 0240 3998 0401F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</si>
</sst>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6" x14ac:knownFonts="1">
    <font>
      <color theme="1"/>
      <family val="2"/>
      <scheme val="minor"/>
      <sz val="11"/>
      <name val="Calibri"/>
    </font>
    <font>
      <color rgb="FF444444"/>
      <sz val="9"/>
    </font>
    <font>
      <b/>
      <u/>
    </font>
    <font>
      <color rgb="FFFFFFFF"/>
    </font>
    <font>
      <b/>
    </font>
    <font>
      <i/>
      <sz val="10"/>
    </font>
  </fonts>
  <fills count="3">
    <fill>
      <patternFill patternType="none"/>
    </fill>
    <fill>
      <patternFill patternType="gray125"/>
    </fill>
    <fill>
      <patternFill patternType="solid">
        <fgColor rgb="DDDDDD"/>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right" vertical="bottom"/>
    </xf>
    <xf numFmtId="164" fontId="4" fillId="0" borderId="0" xfId="0" applyNumberFormat="1" applyFont="1" applyAlignment="1">
      <alignment horizontal="right" vertical="bottom"/>
    </xf>
    <xf numFmtId="0" fontId="4" fillId="0" borderId="0" xfId="0" applyFont="1" applyAlignment="1">
      <alignment wrapText="1"/>
    </xf>
    <xf numFmtId="0" fontId="5"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0</xdr:colOff>
      <xdr:row>5</xdr:row>
      <xdr:rowOff>0</xdr:rowOff>
    </xdr:to>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1"/>
  <sheetFormatPr defaultRowHeight="15" outlineLevelRow="0" outlineLevelCol="0" x14ac:dyDescent="55"/>
  <cols>
    <col min="1" max="1" width="5" customWidth="1"/>
    <col min="2" max="2" width="70" customWidth="1"/>
    <col min="3" max="7" width="10" customWidth="1"/>
  </cols>
  <sheetData>
    <row r="1" spans="1:7" x14ac:dyDescent="0.25">
      <c r="A1" t="s">
        <v>0</v>
      </c>
      <c r="B1" t="s">
        <v>1</v>
      </c>
      <c r="C1" t="s">
        <v>2</v>
      </c>
      <c r="D1" t="s">
        <v>3</v>
      </c>
      <c r="E1" t="s">
        <v>4</v>
      </c>
      <c r="F1" t="s">
        <v>5</v>
      </c>
      <c r="G1" t="s">
        <v>6</v>
      </c>
    </row>
    <row r="7" spans="1:2" x14ac:dyDescent="0.25">
      <c r="A7" t="s">
        <v>7</v>
      </c>
      <c r="B7"/>
    </row>
    <row r="9" spans="1:3" x14ac:dyDescent="0.25">
      <c r="A9" t="s">
        <v>8</v>
      </c>
      <c r="B9"/>
      <c r="C9" t="s">
        <v>9</v>
      </c>
    </row>
    <row r="11" spans="1:2" x14ac:dyDescent="0.25">
      <c r="A11" t="s">
        <v>10</v>
      </c>
      <c r="B11"/>
    </row>
    <row r="13" spans="1:3" x14ac:dyDescent="0.25">
      <c r="A13" t="s">
        <v>11</v>
      </c>
      <c r="B13"/>
      <c r="C13" t="s">
        <v>12</v>
      </c>
    </row>
    <row r="14" spans="1:2" x14ac:dyDescent="0.25">
      <c r="A14" t="s">
        <v>13</v>
      </c>
      <c r="B14"/>
    </row>
    <row r="16" spans="1:2" x14ac:dyDescent="0.25">
      <c r="A16" t="s">
        <v>14</v>
      </c>
      <c r="B16"/>
    </row>
    <row r="19" spans="1:7" s="1" customFormat="1" x14ac:dyDescent="0.25">
      <c r="A19" s="1" t="s">
        <v>0</v>
      </c>
      <c r="B19" s="1" t="s">
        <v>1</v>
      </c>
      <c r="C19" s="1" t="s">
        <v>2</v>
      </c>
      <c r="D19" s="1" t="s">
        <v>3</v>
      </c>
      <c r="E19" s="1" t="s">
        <v>4</v>
      </c>
      <c r="F19" s="1" t="s">
        <v>5</v>
      </c>
      <c r="G19" s="1" t="s">
        <v>6</v>
      </c>
    </row>
    <row r="20" spans="1:6" x14ac:dyDescent="0.25">
      <c r="A20" t="s">
        <v>6</v>
      </c>
      <c r="B20" s="2" t="s">
        <v>15</v>
      </c>
      <c r="C20" s="2"/>
      <c r="D20" s="2"/>
      <c r="E20" s="2"/>
      <c r="F20" s="2"/>
    </row>
    <row r="22" spans="1:6" x14ac:dyDescent="0.25">
      <c r="A22" s="3" t="s">
        <v>6</v>
      </c>
      <c r="B22" s="3" t="s">
        <v>16</v>
      </c>
      <c r="C22" s="3"/>
      <c r="D22" s="3"/>
      <c r="E22" s="3"/>
      <c r="F22" s="3"/>
    </row>
    <row r="23" spans="1:7" x14ac:dyDescent="0.25">
      <c r="A23" s="4">
        <v>1</v>
      </c>
      <c r="B23" s="4" t="s">
        <v>17</v>
      </c>
      <c r="C23" s="4">
        <v>18</v>
      </c>
      <c r="D23" s="4">
        <f>IF(C23 * G23 &lt;= 750, "bloc", "pc")</f>
      </c>
      <c r="E23" s="4">
        <f>IF(C23 * G23 &lt;= 750, F23, G23)</f>
      </c>
      <c r="F23" s="4">
        <f>MAX(C23 * G23, 750)</f>
      </c>
      <c r="G23" s="5">
        <v>750</v>
      </c>
    </row>
    <row r="24" spans="1:7" x14ac:dyDescent="0.25">
      <c r="A24" s="4">
        <v>2</v>
      </c>
      <c r="B24" s="4" t="s">
        <v>17</v>
      </c>
      <c r="C24" s="4">
        <v>32</v>
      </c>
      <c r="D24" s="4">
        <f>IF(C24 * G24 &lt;= 750, "bloc", "pc")</f>
      </c>
      <c r="E24" s="4">
        <f>IF(C24 * G24 &lt;= 750, F24, G24)</f>
      </c>
      <c r="F24" s="4">
        <f>MAX(C24 * G24, 750)</f>
      </c>
      <c r="G24" s="5">
        <v>750</v>
      </c>
    </row>
    <row r="26" spans="1:6" x14ac:dyDescent="0.25">
      <c r="A26" s="3" t="s">
        <v>6</v>
      </c>
      <c r="B26" s="3" t="s">
        <v>18</v>
      </c>
      <c r="C26" s="3"/>
      <c r="D26" s="3"/>
      <c r="E26" s="3"/>
      <c r="F26" s="3"/>
    </row>
    <row r="27" spans="1:7" x14ac:dyDescent="0.25">
      <c r="A27" s="4">
        <v>3</v>
      </c>
      <c r="B27" s="4" t="s">
        <v>19</v>
      </c>
      <c r="C27" s="4">
        <v>43</v>
      </c>
      <c r="D27" s="4">
        <f>IF(C27 * G27 &lt;= 0, "bloc", "en bloc")</f>
      </c>
      <c r="E27" s="4">
        <f>IF(C27 * G27 &lt;= 0, F27, G27)</f>
      </c>
      <c r="F27" s="4">
        <f>MAX(C27 * G27, 0)</f>
      </c>
      <c r="G27" s="5">
        <v>350</v>
      </c>
    </row>
    <row r="28" spans="1:7" x14ac:dyDescent="0.25">
      <c r="A28" s="4">
        <v>4</v>
      </c>
      <c r="B28" s="4" t="s">
        <v>20</v>
      </c>
      <c r="C28" s="4">
        <v>11</v>
      </c>
      <c r="D28" s="4">
        <f>IF(C28 * G28 &lt;= 0, "bloc", "pc")</f>
      </c>
      <c r="E28" s="4">
        <f>IF(C28 * G28 &lt;= 0, F28, G28)</f>
      </c>
      <c r="F28" s="4">
        <f>MAX(C28 * G28, 0)</f>
      </c>
      <c r="G28" s="5">
        <v>250</v>
      </c>
    </row>
    <row r="29" spans="1:6" s="6" customFormat="1" x14ac:dyDescent="0.25">
      <c r="A29" s="6" t="s">
        <v>6</v>
      </c>
      <c r="B29" s="6" t="s">
        <v>6</v>
      </c>
      <c r="C29" s="6" t="s">
        <v>6</v>
      </c>
      <c r="D29" s="6" t="s">
        <v>6</v>
      </c>
      <c r="E29" s="6" t="s">
        <v>21</v>
      </c>
      <c r="F29" s="7">
        <f>SUM(F21:F28)</f>
      </c>
    </row>
    <row r="32" spans="1:6" x14ac:dyDescent="0.25">
      <c r="A32" t="s">
        <v>6</v>
      </c>
      <c r="B32" s="2" t="s">
        <v>22</v>
      </c>
      <c r="C32" s="2"/>
      <c r="D32" s="2"/>
      <c r="E32" s="2"/>
      <c r="F32" s="2"/>
    </row>
    <row r="34" spans="1:6" x14ac:dyDescent="0.25">
      <c r="A34" s="3" t="s">
        <v>6</v>
      </c>
      <c r="B34" s="3" t="s">
        <v>23</v>
      </c>
      <c r="C34" s="3"/>
      <c r="D34" s="3"/>
      <c r="E34" s="3"/>
      <c r="F34" s="3"/>
    </row>
    <row r="35" spans="1:7" x14ac:dyDescent="0.25">
      <c r="A35" s="4">
        <v>5</v>
      </c>
      <c r="B35" s="4" t="s">
        <v>24</v>
      </c>
      <c r="C35" s="4">
        <v>1</v>
      </c>
      <c r="D35" s="4">
        <f>IF(C35 * G35 &lt;= 0, "bloc", "h")</f>
      </c>
      <c r="E35" s="4">
        <f>IF(C35 * G35 &lt;= 0, F35, G35)</f>
      </c>
      <c r="F35" s="4">
        <f>MAX(C35 * G35, 0)</f>
      </c>
      <c r="G35" s="5">
        <v>75</v>
      </c>
    </row>
    <row r="37" spans="1:6" x14ac:dyDescent="0.25">
      <c r="A37" s="3" t="s">
        <v>6</v>
      </c>
      <c r="B37" s="3" t="s">
        <v>25</v>
      </c>
      <c r="C37" s="3"/>
      <c r="D37" s="3"/>
      <c r="E37" s="3"/>
      <c r="F37" s="3"/>
    </row>
    <row r="38" spans="1:7" x14ac:dyDescent="0.25">
      <c r="A38" s="4">
        <v>6</v>
      </c>
      <c r="B38" s="4" t="s">
        <v>26</v>
      </c>
      <c r="C38" s="4">
        <v>3</v>
      </c>
      <c r="D38" s="4">
        <f>IF(C38 * G38 &lt;= 0, "bloc", "h")</f>
      </c>
      <c r="E38" s="4">
        <f>IF(C38 * G38 &lt;= 0, F38, G38)</f>
      </c>
      <c r="F38" s="4">
        <f>MAX(C38 * G38, 0)</f>
      </c>
      <c r="G38" s="5">
        <v>75</v>
      </c>
    </row>
    <row r="39" spans="1:7" x14ac:dyDescent="0.25">
      <c r="A39" s="4">
        <v>7</v>
      </c>
      <c r="B39" s="4" t="s">
        <v>26</v>
      </c>
      <c r="C39" s="4">
        <v>5</v>
      </c>
      <c r="D39" s="4">
        <f>IF(C39 * G39 &lt;= 0, "bloc", "h")</f>
      </c>
      <c r="E39" s="4">
        <f>IF(C39 * G39 &lt;= 0, F39, G39)</f>
      </c>
      <c r="F39" s="4">
        <f>MAX(C39 * G39, 0)</f>
      </c>
      <c r="G39" s="5">
        <v>75</v>
      </c>
    </row>
    <row r="40" spans="1:7" x14ac:dyDescent="0.25">
      <c r="A40" s="4">
        <v>8</v>
      </c>
      <c r="B40" s="4" t="s">
        <v>27</v>
      </c>
      <c r="C40" s="4">
        <v>5</v>
      </c>
      <c r="D40" s="4">
        <f>IF(C40 * G40 &lt;= 0, "bloc", "h")</f>
      </c>
      <c r="E40" s="4">
        <f>IF(C40 * G40 &lt;= 0, F40, G40)</f>
      </c>
      <c r="F40" s="4">
        <f>MAX(C40 * G40, 0)</f>
      </c>
      <c r="G40" s="5">
        <v>75</v>
      </c>
    </row>
    <row r="41" spans="1:7" x14ac:dyDescent="0.25">
      <c r="A41" s="4">
        <v>9</v>
      </c>
      <c r="B41" s="4" t="s">
        <v>28</v>
      </c>
      <c r="C41" s="4">
        <v>5</v>
      </c>
      <c r="D41" s="4">
        <f>IF(C41 * G41 &lt;= 0, "bloc", "h")</f>
      </c>
      <c r="E41" s="4">
        <f>IF(C41 * G41 &lt;= 0, F41, G41)</f>
      </c>
      <c r="F41" s="4">
        <f>MAX(C41 * G41, 0)</f>
      </c>
      <c r="G41" s="5">
        <v>75</v>
      </c>
    </row>
    <row r="43" spans="1:6" x14ac:dyDescent="0.25">
      <c r="A43" s="3" t="s">
        <v>6</v>
      </c>
      <c r="B43" s="3" t="s">
        <v>29</v>
      </c>
      <c r="C43" s="3"/>
      <c r="D43" s="3"/>
      <c r="E43" s="3"/>
      <c r="F43" s="3"/>
    </row>
    <row r="44" spans="1:7" x14ac:dyDescent="0.25">
      <c r="A44" s="4">
        <v>10</v>
      </c>
      <c r="B44" s="4" t="s">
        <v>30</v>
      </c>
      <c r="C44" s="4">
        <v>2</v>
      </c>
      <c r="D44" s="4">
        <f>IF(C44 * G44 &lt;= 0, "bloc", "m2")</f>
      </c>
      <c r="E44" s="4">
        <f>IF(C44 * G44 &lt;= 0, F44, G44)</f>
      </c>
      <c r="F44" s="4">
        <f>MAX(C44 * G44, 0)</f>
      </c>
      <c r="G44" s="5">
        <v>8</v>
      </c>
    </row>
    <row r="45" spans="1:6" s="6" customFormat="1" x14ac:dyDescent="0.25">
      <c r="A45" s="6" t="s">
        <v>6</v>
      </c>
      <c r="B45" s="6" t="s">
        <v>6</v>
      </c>
      <c r="C45" s="6" t="s">
        <v>6</v>
      </c>
      <c r="D45" s="6" t="s">
        <v>6</v>
      </c>
      <c r="E45" s="6" t="s">
        <v>21</v>
      </c>
      <c r="F45" s="7">
        <f>SUM(F33:F44)</f>
      </c>
    </row>
    <row r="50" spans="1:6" s="6" customFormat="1" x14ac:dyDescent="0.25">
      <c r="A50" s="6" t="s">
        <v>6</v>
      </c>
      <c r="B50" s="6" t="s">
        <v>6</v>
      </c>
      <c r="C50" s="6" t="s">
        <v>6</v>
      </c>
      <c r="D50" s="6" t="s">
        <v>6</v>
      </c>
      <c r="E50" s="6" t="s">
        <v>31</v>
      </c>
      <c r="F50" s="7">
        <f>SUM(F29,F45)</f>
      </c>
    </row>
    <row r="51" spans="1:6" s="6" customFormat="1" x14ac:dyDescent="0.25">
      <c r="A51" s="6" t="s">
        <v>6</v>
      </c>
      <c r="B51" s="6" t="s">
        <v>6</v>
      </c>
      <c r="C51" s="6" t="s">
        <v>6</v>
      </c>
      <c r="D51" s="6" t="s">
        <v>6</v>
      </c>
      <c r="E51" s="6" t="s">
        <v>32</v>
      </c>
      <c r="F51" s="7">
        <f>F50*7.7%</f>
      </c>
    </row>
    <row r="53" spans="1:6" s="6" customFormat="1" x14ac:dyDescent="0.25">
      <c r="A53" s="6" t="s">
        <v>6</v>
      </c>
      <c r="B53" s="6" t="s">
        <v>6</v>
      </c>
      <c r="C53" s="6" t="s">
        <v>6</v>
      </c>
      <c r="D53" s="6" t="s">
        <v>6</v>
      </c>
      <c r="E53" s="6" t="s">
        <v>33</v>
      </c>
      <c r="F53" s="7">
        <f>F50+F51</f>
      </c>
    </row>
    <row r="56" ht="100" customHeight="1" spans="1:6" s="8" customFormat="1" x14ac:dyDescent="0.25">
      <c r="A56" s="8" t="s">
        <v>6</v>
      </c>
      <c r="B56" s="8" t="s">
        <v>34</v>
      </c>
      <c r="C56" s="8"/>
      <c r="D56" s="8"/>
      <c r="E56" s="8"/>
      <c r="F56" s="8"/>
    </row>
    <row r="58" ht="60" customHeight="1" spans="1:6" s="8" customFormat="1" x14ac:dyDescent="0.25">
      <c r="A58" s="8" t="s">
        <v>6</v>
      </c>
      <c r="B58" s="8" t="s">
        <v>35</v>
      </c>
      <c r="C58" s="8"/>
      <c r="D58" s="8"/>
      <c r="E58" s="8"/>
      <c r="F58" s="8"/>
    </row>
    <row r="61" ht="30" customHeight="1" spans="1:6" s="9" customFormat="1" x14ac:dyDescent="0.25">
      <c r="A61" s="9" t="s">
        <v>6</v>
      </c>
      <c r="B61" s="9" t="s">
        <v>36</v>
      </c>
      <c r="C61" s="9"/>
      <c r="D61" s="9"/>
      <c r="E61" s="9"/>
      <c r="F61" s="9"/>
    </row>
    <row r="63" spans="1:6" s="8" customFormat="1" x14ac:dyDescent="0.25">
      <c r="A63" s="8" t="s">
        <v>6</v>
      </c>
      <c r="B63" s="8" t="s">
        <v>37</v>
      </c>
      <c r="C63" s="8"/>
      <c r="D63" s="8"/>
      <c r="E63" s="8"/>
      <c r="F63" s="8"/>
    </row>
    <row r="65" spans="1:3" x14ac:dyDescent="0.25">
      <c r="A65" t="s">
        <v>6</v>
      </c>
      <c r="B65" t="s">
        <v>38</v>
      </c>
      <c r="C65" t="s">
        <v>39</v>
      </c>
    </row>
    <row r="69" ht="30" customHeight="1" spans="1:6" s="9" customFormat="1" x14ac:dyDescent="0.25">
      <c r="A69" s="9" t="s">
        <v>6</v>
      </c>
      <c r="B69" s="9" t="s">
        <v>40</v>
      </c>
      <c r="C69" s="9"/>
      <c r="D69" s="9"/>
      <c r="E69" s="9"/>
      <c r="F69" s="9"/>
    </row>
    <row r="71" spans="1:6" s="10" customFormat="1" x14ac:dyDescent="0.25">
      <c r="A71" s="10" t="s">
        <v>6</v>
      </c>
      <c r="B71" s="10" t="s">
        <v>41</v>
      </c>
      <c r="C71" s="10"/>
      <c r="D71" s="10"/>
      <c r="E71" s="10"/>
      <c r="F71" s="10"/>
    </row>
  </sheetData>
  <mergeCells count="19">
    <mergeCell ref="A7:B7"/>
    <mergeCell ref="A9:B9"/>
    <mergeCell ref="A11:B11"/>
    <mergeCell ref="A13:B13"/>
    <mergeCell ref="A14:B14"/>
    <mergeCell ref="A16:B16"/>
    <mergeCell ref="B20:F20"/>
    <mergeCell ref="B22:F22"/>
    <mergeCell ref="B26:F26"/>
    <mergeCell ref="B32:F32"/>
    <mergeCell ref="B34:F34"/>
    <mergeCell ref="B37:F37"/>
    <mergeCell ref="B43:F43"/>
    <mergeCell ref="B56:F56"/>
    <mergeCell ref="B58:F58"/>
    <mergeCell ref="B61:F61"/>
    <mergeCell ref="B63:F63"/>
    <mergeCell ref="B69:F69"/>
    <mergeCell ref="B71:F71"/>
  </mergeCells>
  <pageMargins left="0.7" right="0.7" top="0.75" bottom="0.75" header="0.3" footer="0.3"/>
  <pageSetup orientation="portrait" horizontalDpi="4294967295" verticalDpi="4294967295" scale="100" fitToWidth="7" fitToHeight="5"/>
  <headerFooter>
    <oddHeader>94-undefined</oddHead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Her</cp:lastModifiedBy>
  <cp:lastPrinted>2021-04-22T22:58:12Z</cp:lastPrinted>
  <dcterms:created xsi:type="dcterms:W3CDTF">2021-04-22T22:58:12Z</dcterms:created>
  <dcterms:modified xsi:type="dcterms:W3CDTF">2021-04-22T22:58:12Z</dcterms:modified>
</cp:coreProperties>
</file>