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walk_alone\Desktop\2022秋硬件综合训练课设资料发布包\cpu21-riscv\"/>
    </mc:Choice>
  </mc:AlternateContent>
  <xr:revisionPtr revIDLastSave="0" documentId="13_ncr:1_{525E4487-15A4-488A-B81E-334F65D8939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AE3" i="2" l="1"/>
  <c r="AH3" i="2"/>
  <c r="AI3" i="2"/>
  <c r="AJ3" i="2"/>
  <c r="AK3" i="2"/>
  <c r="AL3" i="2"/>
  <c r="AE4" i="2"/>
  <c r="AH4" i="2"/>
  <c r="AI4" i="2"/>
  <c r="AJ4" i="2"/>
  <c r="AK4" i="2"/>
  <c r="AL4" i="2"/>
  <c r="AE5" i="2"/>
  <c r="AH5" i="2"/>
  <c r="AI5" i="2"/>
  <c r="AJ5" i="2"/>
  <c r="AK5" i="2"/>
  <c r="AL5" i="2"/>
  <c r="AE6" i="2"/>
  <c r="AH6" i="2"/>
  <c r="AI6" i="2"/>
  <c r="AJ6" i="2"/>
  <c r="AK6" i="2"/>
  <c r="AL6" i="2"/>
  <c r="AE7" i="2"/>
  <c r="AH7" i="2"/>
  <c r="AI7" i="2"/>
  <c r="AJ7" i="2"/>
  <c r="AK7" i="2"/>
  <c r="AL7" i="2"/>
  <c r="AE8" i="2"/>
  <c r="AG8" i="2"/>
  <c r="AH8" i="2"/>
  <c r="AI8" i="2"/>
  <c r="AJ8" i="2"/>
  <c r="AK8" i="2"/>
  <c r="AL8" i="2"/>
  <c r="AE9" i="2"/>
  <c r="AG9" i="2"/>
  <c r="AH9" i="2"/>
  <c r="AI9" i="2"/>
  <c r="AJ9" i="2"/>
  <c r="AK9" i="2"/>
  <c r="AL9" i="2"/>
  <c r="AE10" i="2"/>
  <c r="AG10" i="2"/>
  <c r="AH10" i="2"/>
  <c r="AI10" i="2"/>
  <c r="AJ10" i="2"/>
  <c r="AK10" i="2"/>
  <c r="AL10" i="2"/>
  <c r="AE11" i="2"/>
  <c r="AG11" i="2"/>
  <c r="AH11" i="2"/>
  <c r="AI11" i="2"/>
  <c r="AJ11" i="2"/>
  <c r="AK11" i="2"/>
  <c r="AL11" i="2"/>
  <c r="AE12" i="2"/>
  <c r="AG12" i="2"/>
  <c r="AH12" i="2"/>
  <c r="AI12" i="2"/>
  <c r="AJ12" i="2"/>
  <c r="AK12" i="2"/>
  <c r="AL12" i="2"/>
  <c r="AE13" i="2"/>
  <c r="AG13" i="2"/>
  <c r="AH13" i="2"/>
  <c r="AI13" i="2"/>
  <c r="AJ13" i="2"/>
  <c r="AK13" i="2"/>
  <c r="AL13" i="2"/>
  <c r="AE14" i="2"/>
  <c r="AG14" i="2"/>
  <c r="AH14" i="2"/>
  <c r="AI14" i="2"/>
  <c r="AJ14" i="2"/>
  <c r="AK14" i="2"/>
  <c r="AL14" i="2"/>
  <c r="AE15" i="2"/>
  <c r="AG15" i="2"/>
  <c r="AH15" i="2"/>
  <c r="AI15" i="2"/>
  <c r="AJ15" i="2"/>
  <c r="AK15" i="2"/>
  <c r="AL15" i="2"/>
  <c r="AE16" i="2"/>
  <c r="AG16" i="2"/>
  <c r="AH16" i="2"/>
  <c r="AI16" i="2"/>
  <c r="AJ16" i="2"/>
  <c r="AK16" i="2"/>
  <c r="AL16" i="2"/>
  <c r="AE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H19" i="2"/>
  <c r="AI19" i="2"/>
  <c r="AJ19" i="2"/>
  <c r="AK19" i="2"/>
  <c r="AL19" i="2"/>
  <c r="AE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G22" i="2"/>
  <c r="AH22" i="2"/>
  <c r="AI22" i="2"/>
  <c r="AJ22" i="2"/>
  <c r="AK22" i="2"/>
  <c r="AL22" i="2"/>
  <c r="AE23" i="2"/>
  <c r="AF23" i="2"/>
  <c r="AG23" i="2"/>
  <c r="AI23" i="2"/>
  <c r="AJ23" i="2"/>
  <c r="AK23" i="2"/>
  <c r="AL23" i="2"/>
  <c r="AE24" i="2"/>
  <c r="AF24" i="2"/>
  <c r="AG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H26" i="2"/>
  <c r="AI26" i="2"/>
  <c r="AJ26" i="2"/>
  <c r="AK26" i="2"/>
  <c r="AL26" i="2"/>
  <c r="AE27" i="2"/>
  <c r="AH27" i="2"/>
  <c r="AI27" i="2"/>
  <c r="AJ27" i="2"/>
  <c r="AK27" i="2"/>
  <c r="AL27" i="2"/>
  <c r="AG28" i="2"/>
  <c r="AH28" i="2"/>
  <c r="AI28" i="2"/>
  <c r="AJ28" i="2"/>
  <c r="AK28" i="2"/>
  <c r="AL28" i="2"/>
  <c r="AE29" i="2"/>
  <c r="AH29" i="2"/>
  <c r="AI29" i="2"/>
  <c r="AJ29" i="2"/>
  <c r="AK29" i="2"/>
  <c r="AL29" i="2"/>
  <c r="AE30" i="2"/>
  <c r="AF30" i="2"/>
  <c r="AG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X23" i="2"/>
  <c r="Y23" i="2"/>
  <c r="Z23" i="2"/>
  <c r="AA23" i="2"/>
  <c r="AB23" i="2"/>
  <c r="AC23" i="2"/>
  <c r="AD23" i="2"/>
  <c r="T24" i="2"/>
  <c r="U24" i="2"/>
  <c r="V24" i="2"/>
  <c r="X24" i="2"/>
  <c r="Y24" i="2"/>
  <c r="Z24" i="2"/>
  <c r="AA24" i="2"/>
  <c r="AB24" i="2"/>
  <c r="AC24" i="2"/>
  <c r="AD24" i="2"/>
  <c r="T25" i="2"/>
  <c r="U25" i="2"/>
  <c r="V25" i="2"/>
  <c r="W25" i="2"/>
  <c r="Y25" i="2"/>
  <c r="Z25" i="2"/>
  <c r="AA25" i="2"/>
  <c r="AB25" i="2"/>
  <c r="AC25" i="2"/>
  <c r="AD25" i="2"/>
  <c r="P26" i="2"/>
  <c r="Q26" i="2"/>
  <c r="R26" i="2"/>
  <c r="T26" i="2"/>
  <c r="U26" i="2"/>
  <c r="V26" i="2"/>
  <c r="X26" i="2"/>
  <c r="Y26" i="2"/>
  <c r="Z26" i="2"/>
  <c r="AA26" i="2"/>
  <c r="AB26" i="2"/>
  <c r="AC26" i="2"/>
  <c r="AD26" i="2"/>
  <c r="Q27" i="2"/>
  <c r="R27" i="2"/>
  <c r="T27" i="2"/>
  <c r="U27" i="2"/>
  <c r="V27" i="2"/>
  <c r="X27" i="2"/>
  <c r="Y27" i="2"/>
  <c r="Z27" i="2"/>
  <c r="AA27" i="2"/>
  <c r="AB27" i="2"/>
  <c r="AC27" i="2"/>
  <c r="AD27" i="2"/>
  <c r="P28" i="2"/>
  <c r="R28" i="2"/>
  <c r="U28" i="2"/>
  <c r="X28" i="2"/>
  <c r="Y28" i="2"/>
  <c r="Z28" i="2"/>
  <c r="AA28" i="2"/>
  <c r="AB28" i="2"/>
  <c r="AC28" i="2"/>
  <c r="AD28" i="2"/>
  <c r="Q29" i="2"/>
  <c r="T29" i="2"/>
  <c r="U29" i="2"/>
  <c r="V29" i="2"/>
  <c r="W29" i="2"/>
  <c r="X29" i="2"/>
  <c r="Y29" i="2"/>
  <c r="Z29" i="2"/>
  <c r="AA29" i="2"/>
  <c r="AB29" i="2"/>
  <c r="AC29" i="2"/>
  <c r="P30" i="2"/>
  <c r="Q30" i="2"/>
  <c r="R30" i="2"/>
  <c r="S30" i="2"/>
  <c r="T30" i="2"/>
  <c r="U30" i="2"/>
  <c r="V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P22" i="2"/>
  <c r="I22" i="2"/>
  <c r="H22" i="2"/>
  <c r="G22" i="2"/>
  <c r="F22" i="2"/>
  <c r="E22" i="2"/>
  <c r="N22" i="2"/>
  <c r="M22" i="2"/>
  <c r="L22" i="2"/>
  <c r="K22" i="2"/>
  <c r="J22" i="2"/>
  <c r="S21" i="2"/>
  <c r="R21" i="2"/>
  <c r="Q21" i="2"/>
  <c r="P21" i="2"/>
  <c r="I21" i="2"/>
  <c r="H21" i="2"/>
  <c r="G21" i="2"/>
  <c r="F21" i="2"/>
  <c r="E21" i="2"/>
  <c r="N21" i="2"/>
  <c r="M21" i="2"/>
  <c r="L21" i="2"/>
  <c r="K21" i="2"/>
  <c r="J21" i="2"/>
  <c r="I20" i="2"/>
  <c r="H20" i="2"/>
  <c r="G20" i="2"/>
  <c r="F20" i="2"/>
  <c r="E20" i="2"/>
  <c r="N20" i="2"/>
  <c r="M20" i="2"/>
  <c r="L20" i="2"/>
  <c r="K20" i="2"/>
  <c r="J20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I3" i="2"/>
  <c r="H3" i="2"/>
  <c r="G3" i="2"/>
  <c r="F3" i="2"/>
  <c r="E3" i="2"/>
  <c r="N3" i="2"/>
  <c r="M3" i="2"/>
  <c r="L3" i="2"/>
  <c r="K3" i="2"/>
  <c r="J3" i="2"/>
  <c r="R2" i="2"/>
  <c r="P2" i="2"/>
  <c r="I2" i="2"/>
  <c r="H2" i="2"/>
  <c r="G2" i="2"/>
  <c r="F2" i="2"/>
  <c r="E2" i="2"/>
  <c r="N2" i="2"/>
  <c r="M2" i="2"/>
  <c r="L2" i="2"/>
  <c r="K2" i="2"/>
  <c r="J2" i="2"/>
  <c r="O3" i="2" l="1"/>
  <c r="O2" i="2"/>
  <c r="O55" i="2"/>
  <c r="O5" i="2"/>
  <c r="O7" i="2"/>
  <c r="O9" i="2"/>
  <c r="O11" i="2"/>
  <c r="O13" i="2"/>
  <c r="AF13" i="2" s="1"/>
  <c r="O15" i="2"/>
  <c r="AF15" i="2" s="1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X25" i="2" s="1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F12" i="2" s="1"/>
  <c r="O14" i="2"/>
  <c r="AF14" i="2" s="1"/>
  <c r="O16" i="2"/>
  <c r="O18" i="2"/>
  <c r="X18" i="2" s="1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K59" i="2"/>
  <c r="AK58" i="2" s="1"/>
  <c r="AL59" i="2"/>
  <c r="AL58" i="2" s="1"/>
  <c r="AI59" i="2"/>
  <c r="AI58" i="2" s="1"/>
  <c r="AJ59" i="2"/>
  <c r="AJ58" i="2" s="1"/>
  <c r="AH30" i="2" l="1"/>
  <c r="W30" i="2"/>
  <c r="R4" i="2"/>
  <c r="AF4" i="2"/>
  <c r="AG4" i="2"/>
  <c r="W23" i="2"/>
  <c r="AH23" i="2"/>
  <c r="AF6" i="2"/>
  <c r="AG6" i="2"/>
  <c r="AF19" i="2"/>
  <c r="AG19" i="2"/>
  <c r="S26" i="2"/>
  <c r="AF26" i="2"/>
  <c r="AG26" i="2"/>
  <c r="W26" i="2"/>
  <c r="AG17" i="2"/>
  <c r="AF17" i="2"/>
  <c r="P11" i="2"/>
  <c r="AF11" i="2"/>
  <c r="W9" i="2"/>
  <c r="AF9" i="2"/>
  <c r="S16" i="2"/>
  <c r="AF16" i="2"/>
  <c r="W7" i="2"/>
  <c r="AF7" i="2"/>
  <c r="AG7" i="2"/>
  <c r="W24" i="2"/>
  <c r="AH24" i="2"/>
  <c r="P5" i="2"/>
  <c r="AF5" i="2"/>
  <c r="AG5" i="2"/>
  <c r="R22" i="2"/>
  <c r="AF22" i="2"/>
  <c r="P10" i="2"/>
  <c r="AF10" i="2"/>
  <c r="AF2" i="2"/>
  <c r="AG2" i="2"/>
  <c r="AF27" i="2"/>
  <c r="W27" i="2"/>
  <c r="AG27" i="2"/>
  <c r="AF20" i="2"/>
  <c r="AG20" i="2"/>
  <c r="Q8" i="2"/>
  <c r="AF8" i="2"/>
  <c r="R3" i="2"/>
  <c r="AF3" i="2"/>
  <c r="AG3" i="2"/>
  <c r="AG29" i="2"/>
  <c r="AG59" i="2" s="1"/>
  <c r="AG58" i="2" s="1"/>
  <c r="AD29" i="2"/>
  <c r="AD59" i="2" s="1"/>
  <c r="AD58" i="2" s="1"/>
  <c r="AF29" i="2"/>
  <c r="T28" i="2"/>
  <c r="V28" i="2"/>
  <c r="Q28" i="2"/>
  <c r="S28" i="2"/>
  <c r="W28" i="2"/>
  <c r="AE28" i="2"/>
  <c r="AE59" i="2" s="1"/>
  <c r="AE58" i="2" s="1"/>
  <c r="AF28" i="2"/>
  <c r="P29" i="2"/>
  <c r="R29" i="2"/>
  <c r="S29" i="2"/>
  <c r="S19" i="2"/>
  <c r="P19" i="2"/>
  <c r="S20" i="2"/>
  <c r="P20" i="2"/>
  <c r="Z19" i="2"/>
  <c r="Q19" i="2"/>
  <c r="R19" i="2"/>
  <c r="W15" i="2"/>
  <c r="V15" i="2"/>
  <c r="W13" i="2"/>
  <c r="V13" i="2"/>
  <c r="AA20" i="2"/>
  <c r="Q20" i="2"/>
  <c r="R20" i="2"/>
  <c r="W14" i="2"/>
  <c r="V14" i="2"/>
  <c r="P27" i="2"/>
  <c r="S27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Q3" i="2"/>
  <c r="Q2" i="2"/>
  <c r="V9" i="2"/>
  <c r="Y9" i="2"/>
  <c r="U9" i="2"/>
  <c r="Q9" i="2"/>
  <c r="S9" i="2"/>
  <c r="W5" i="2"/>
  <c r="T5" i="2"/>
  <c r="Y7" i="2"/>
  <c r="AA7" i="2"/>
  <c r="V4" i="2"/>
  <c r="Q4" i="2"/>
  <c r="W4" i="2"/>
  <c r="S4" i="2"/>
  <c r="AF59" i="2" l="1"/>
  <c r="AF58" i="2" s="1"/>
  <c r="AH59" i="2"/>
  <c r="AH58" i="2" s="1"/>
  <c r="Z59" i="2"/>
  <c r="Z58" i="2" s="1"/>
  <c r="AA59" i="2"/>
  <c r="AA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<sst xmlns="http://schemas.openxmlformats.org/spreadsheetml/2006/main" count="204" uniqueCount="131">
  <si>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</si>
  <si>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</si>
  <si>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</si>
  <si>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</si>
  <si>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</si>
  <si>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</si>
  <si>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</si>
  <si>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</si>
  <si>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</si>
  <si>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</si>
  <si>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</si>
  <si>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</si>
  <si>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</si>
  <si>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</si>
  <si>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</si>
  <si>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</si>
  <si>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</si>
  <si>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</si>
  <si>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</si>
  <si>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</si>
  <si>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</si>
  <si>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</si>
  <si>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</si>
  <si>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</si>
  <si>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</si>
  <si>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</si>
  <si>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</si>
  <si>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</si>
  <si>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</si>
  <si>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</si>
  <si>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</si>
  <si>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</si>
  <si>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</si>
  <si>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</si>
  <si>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</si>
  <si>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</si>
  <si>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</si>
  <si>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</si>
  <si>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</si>
  <si>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</si>
  <si>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</si>
  <si>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</si>
  <si>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</si>
  <si>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</si>
  <si>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</si>
  <si>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</si>
  <si>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</si>
  <si>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</si>
  <si>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</si>
  <si>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</si>
  <si>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</si>
  <si>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</si>
  <si>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</si>
  <si>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</si>
  <si>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</si>
  <si>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</si>
  <si>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</si>
  <si>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</si>
  <si>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</si>
  <si>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</si>
  <si>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</si>
  <si>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</si>
  <si>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</si>
  <si>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</si>
  <si>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</si>
  <si>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</si>
  <si>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</si>
  <si>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</si>
  <si>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</si>
  <si>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</si>
  <si>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</si>
  <si>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逻辑表达式---&gt;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</si>
  <si>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</si>
  <si>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</si>
  <si>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</si>
  <si>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</si>
  <si>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</si>
  <si>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</si>
  <si>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</si>
  <si>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</si>
  <si>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</si>
  <si>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</si>
  <si>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</si>
  <si>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</si>
  <si>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</si>
  <si>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</si>
  <si>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</si>
  <si>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</si>
  <si>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</si>
  <si>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</si>
  <si>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</si>
  <si>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</si>
  <si>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</si>
  <si>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</t>
    <phoneticPr fontId="26" type="noConversion"/>
  </si>
  <si>
    <t>sra</t>
    <phoneticPr fontId="26" type="noConversion"/>
  </si>
  <si>
    <t>xor</t>
    <phoneticPr fontId="26" type="noConversion"/>
  </si>
  <si>
    <t>lbu</t>
    <phoneticPr fontId="26" type="noConversion"/>
  </si>
  <si>
    <t>blt</t>
    <phoneticPr fontId="26" type="noConversion"/>
  </si>
  <si>
    <t/>
  </si>
  <si>
    <t>X</t>
  </si>
  <si>
    <t xml:space="preserve"> </t>
  </si>
  <si>
    <t>BLT</t>
    <phoneticPr fontId="26" type="noConversion"/>
  </si>
  <si>
    <t>LBU</t>
    <phoneticPr fontId="26" type="noConversion"/>
  </si>
  <si>
    <t>add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</si>
  <si>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</si>
  <si>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</si>
  <si>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</si>
  <si>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</si>
  <si>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</si>
  <si>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</si>
  <si>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</si>
  <si>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</si>
  <si>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</si>
  <si>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</si>
  <si>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</si>
  <si>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</si>
  <si>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</si>
  <si>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</si>
  <si>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</si>
  <si>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ecall</t>
  </si>
  <si>
    <t>beq</t>
  </si>
  <si>
    <t>bne</t>
  </si>
  <si>
    <t>jal</t>
  </si>
  <si>
    <t>jalr</t>
  </si>
  <si>
    <t>CSRRSI</t>
  </si>
  <si>
    <t>CSRRCI</t>
  </si>
  <si>
    <t>URET</t>
  </si>
  <si>
    <t>rs1_used</t>
  </si>
  <si>
    <t>rs2_used</t>
  </si>
  <si>
    <t>1C</t>
    <phoneticPr fontId="26" type="noConversion"/>
  </si>
  <si>
    <t>1B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</si>
</sst>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rgb="FF000000"/>
      <name val="Segoe UI Black"/>
      <family val="2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/>
  </cellStyleXfs>
  <cellXfs count="9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13" fillId="6" borderId="10" xfId="1" applyFont="1" applyFill="1" applyBorder="1" applyAlignment="1">
      <alignment horizontal="center"/>
    </xf>
    <xf numFmtId="0" fontId="13" fillId="6" borderId="11" xfId="1" applyFont="1" applyFill="1" applyBorder="1" applyAlignment="1">
      <alignment horizontal="center"/>
    </xf>
    <xf numFmtId="0" fontId="11" fillId="6" borderId="13" xfId="1" applyFont="1" applyFill="1" applyBorder="1" applyAlignment="1">
      <alignment horizontal="center"/>
    </xf>
    <xf numFmtId="0" fontId="12" fillId="6" borderId="13" xfId="1" applyFont="1" applyFill="1" applyBorder="1" applyAlignment="1">
      <alignment horizontal="center"/>
    </xf>
    <xf numFmtId="0" fontId="13" fillId="6" borderId="13" xfId="1" applyFont="1" applyFill="1" applyBorder="1" applyAlignment="1">
      <alignment horizontal="center"/>
    </xf>
    <xf numFmtId="0" fontId="20" fillId="6" borderId="13" xfId="1" applyFont="1" applyFill="1" applyBorder="1" applyAlignment="1">
      <alignment horizontal="center"/>
    </xf>
    <xf numFmtId="0" fontId="13" fillId="9" borderId="13" xfId="1" applyFont="1" applyFill="1" applyBorder="1" applyAlignment="1">
      <alignment horizontal="center"/>
    </xf>
    <xf numFmtId="0" fontId="11" fillId="9" borderId="10" xfId="1" applyFont="1" applyFill="1" applyBorder="1" applyAlignment="1">
      <alignment horizontal="center"/>
    </xf>
    <xf numFmtId="0" fontId="13" fillId="9" borderId="10" xfId="1" applyFont="1" applyFill="1" applyBorder="1" applyAlignment="1">
      <alignment horizontal="center"/>
    </xf>
    <xf numFmtId="0" fontId="12" fillId="9" borderId="13" xfId="1" applyFont="1" applyFill="1" applyBorder="1" applyAlignment="1">
      <alignment horizontal="center"/>
    </xf>
    <xf numFmtId="0" fontId="13" fillId="9" borderId="11" xfId="1" applyFont="1" applyFill="1" applyBorder="1" applyAlignment="1">
      <alignment horizontal="center"/>
    </xf>
    <xf numFmtId="0" fontId="20" fillId="9" borderId="10" xfId="1" applyFont="1" applyFill="1" applyBorder="1" applyAlignment="1">
      <alignment horizontal="center"/>
    </xf>
    <xf numFmtId="0" fontId="12" fillId="6" borderId="11" xfId="1" applyFont="1" applyFill="1" applyBorder="1" applyAlignment="1">
      <alignment horizontal="center"/>
    </xf>
    <xf numFmtId="0" fontId="12" fillId="9" borderId="11" xfId="1" applyFont="1" applyFill="1" applyBorder="1" applyAlignment="1">
      <alignment horizontal="center"/>
    </xf>
    <xf numFmtId="0" fontId="11" fillId="6" borderId="10" xfId="1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2">
    <cellStyle name="常规" xfId="0" builtinId="0"/>
    <cellStyle name="常规 2" xfId="1" xr:uid="{4ABF1CB6-1C49-4E7E-B7B2-122A289E08F8}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M62"/>
  <sheetViews>
    <sheetView tabSelected="1" zoomScale="130" zoomScaleNormal="130" workbookViewId="0">
      <selection activeCell="AJ22" sqref="AJ22"/>
    </sheetView>
  </sheetViews>
  <sheetFormatPr defaultColWidth="9" defaultRowHeight="16.5" x14ac:dyDescent="0.3"/>
  <cols>
    <col min="1" max="1" width="3.875" customWidth="1"/>
    <col min="2" max="2" width="8.625" style="18" customWidth="1"/>
    <col min="3" max="4" width="10.625" style="26" customWidth="1"/>
    <col min="5" max="5" width="11.25" style="26" customWidth="1"/>
    <col min="6" max="15" width="4.625" style="26" hidden="1" customWidth="1"/>
    <col min="16" max="16" width="8.875" style="26" customWidth="1"/>
    <col min="17" max="20" width="3.625" style="26" hidden="1" customWidth="1"/>
    <col min="21" max="21" width="10.25" style="26" customWidth="1"/>
    <col min="22" max="22" width="9.25" style="26" customWidth="1"/>
    <col min="23" max="23" width="10.6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8" width="9" style="28" customWidth="1"/>
  </cols>
  <sheetData>
    <row r="1" spans="1:39" s="17" customFormat="1" ht="24.75" x14ac:dyDescent="0.2">
      <c r="A1" s="40" t="s">
        <v>0</v>
      </c>
      <c r="B1" s="41" t="s">
        <v>1</v>
      </c>
      <c r="C1" s="42" t="s">
        <v>66</v>
      </c>
      <c r="D1" s="42" t="s">
        <v>65</v>
      </c>
      <c r="E1" s="68" t="s">
        <v>64</v>
      </c>
      <c r="F1" s="67" t="s">
        <v>82</v>
      </c>
      <c r="G1" s="43" t="s">
        <v>83</v>
      </c>
      <c r="H1" s="43" t="s">
        <v>84</v>
      </c>
      <c r="I1" s="43" t="s">
        <v>85</v>
      </c>
      <c r="J1" s="43" t="s">
        <v>86</v>
      </c>
      <c r="K1" s="43" t="s">
        <v>87</v>
      </c>
      <c r="L1" s="43" t="s">
        <v>88</v>
      </c>
      <c r="M1" s="43" t="s">
        <v>89</v>
      </c>
      <c r="N1" s="43" t="s">
        <v>90</v>
      </c>
      <c r="O1" s="43" t="s">
        <v>91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67</v>
      </c>
      <c r="X1" s="23" t="s">
        <v>9</v>
      </c>
      <c r="Y1" s="23" t="s">
        <v>63</v>
      </c>
      <c r="Z1" s="23" t="s">
        <v>70</v>
      </c>
      <c r="AA1" s="23" t="s">
        <v>10</v>
      </c>
      <c r="AB1" s="23" t="s">
        <v>11</v>
      </c>
      <c r="AC1" s="25" t="s">
        <v>68</v>
      </c>
      <c r="AD1" s="25" t="s">
        <v>69</v>
      </c>
      <c r="AE1" s="25" t="s">
        <v>101</v>
      </c>
      <c r="AF1" s="25" t="s">
        <v>102</v>
      </c>
      <c r="AG1" s="85" t="s">
        <v>127</v>
      </c>
      <c r="AH1" s="85" t="s">
        <v>128</v>
      </c>
      <c r="AI1" s="25" t="s">
        <v>13</v>
      </c>
      <c r="AJ1" s="25" t="s">
        <v>13</v>
      </c>
      <c r="AK1" s="25" t="s">
        <v>13</v>
      </c>
      <c r="AL1" s="25" t="s">
        <v>13</v>
      </c>
      <c r="AM1" s="17" t="s">
        <v>14</v>
      </c>
    </row>
    <row r="2" spans="1:39" x14ac:dyDescent="0.3">
      <c r="A2" s="35">
        <v>1</v>
      </c>
      <c r="B2" s="72" t="s">
        <v>103</v>
      </c>
      <c r="C2" s="74">
        <v>0</v>
      </c>
      <c r="D2" s="74">
        <v>0</v>
      </c>
      <c r="E2" s="71" t="s">
        <v>93</v>
      </c>
      <c r="F2" s="70">
        <v>0</v>
      </c>
      <c r="G2" s="70">
        <v>0</v>
      </c>
      <c r="H2" s="70">
        <v>0</v>
      </c>
      <c r="I2" s="70">
        <v>0</v>
      </c>
      <c r="J2" s="71">
        <v>0</v>
      </c>
      <c r="K2" s="73">
        <v>0</v>
      </c>
      <c r="L2" s="73">
        <v>1</v>
      </c>
      <c r="M2" s="73">
        <v>1</v>
      </c>
      <c r="N2" s="73">
        <v>0</v>
      </c>
      <c r="O2" s="82">
        <v>0</v>
      </c>
      <c r="P2" s="38">
        <v>5</v>
      </c>
      <c r="Q2" s="75">
        <v>0</v>
      </c>
      <c r="R2" s="75">
        <v>1</v>
      </c>
      <c r="S2" s="75">
        <v>0</v>
      </c>
      <c r="T2" s="75">
        <v>1</v>
      </c>
      <c r="U2" s="72"/>
      <c r="V2" s="72"/>
      <c r="W2" s="72"/>
      <c r="X2" s="72">
        <v>1</v>
      </c>
      <c r="Y2" s="72"/>
      <c r="Z2" s="72"/>
      <c r="AA2" s="72"/>
      <c r="AB2" s="72"/>
      <c r="AC2" s="72"/>
      <c r="AD2" s="72"/>
      <c r="AE2" s="31"/>
      <c r="AF2" s="31"/>
      <c r="AG2" s="86">
        <v>1</v>
      </c>
      <c r="AH2" s="86">
        <v>1</v>
      </c>
      <c r="AI2" s="36"/>
      <c r="AJ2" s="36"/>
      <c r="AK2" s="36"/>
      <c r="AL2" s="36"/>
    </row>
    <row r="3" spans="1:39" x14ac:dyDescent="0.3">
      <c r="A3" s="57">
        <v>2</v>
      </c>
      <c r="B3" s="77" t="s">
        <v>104</v>
      </c>
      <c r="C3" s="76">
        <v>32</v>
      </c>
      <c r="D3" s="78">
        <v>0</v>
      </c>
      <c r="E3" s="80" t="s">
        <v>93</v>
      </c>
      <c r="F3" s="78">
        <v>1</v>
      </c>
      <c r="G3" s="78">
        <v>0</v>
      </c>
      <c r="H3" s="78">
        <v>0</v>
      </c>
      <c r="I3" s="78">
        <v>0</v>
      </c>
      <c r="J3" s="80">
        <v>0</v>
      </c>
      <c r="K3" s="79">
        <v>0</v>
      </c>
      <c r="L3" s="79">
        <v>1</v>
      </c>
      <c r="M3" s="79">
        <v>1</v>
      </c>
      <c r="N3" s="79">
        <v>0</v>
      </c>
      <c r="O3" s="83">
        <v>0</v>
      </c>
      <c r="P3" s="62">
        <v>6</v>
      </c>
      <c r="Q3" s="81">
        <v>0</v>
      </c>
      <c r="R3" s="81">
        <v>1</v>
      </c>
      <c r="S3" s="81">
        <v>1</v>
      </c>
      <c r="T3" s="81">
        <v>0</v>
      </c>
      <c r="U3" s="77"/>
      <c r="V3" s="77"/>
      <c r="W3" s="77"/>
      <c r="X3" s="77">
        <v>1</v>
      </c>
      <c r="Y3" s="77"/>
      <c r="Z3" s="77"/>
      <c r="AA3" s="77"/>
      <c r="AB3" s="77"/>
      <c r="AC3" s="77"/>
      <c r="AD3" s="77"/>
      <c r="AE3" s="57"/>
      <c r="AF3" s="57"/>
      <c r="AG3" s="87">
        <v>1</v>
      </c>
      <c r="AH3" s="87">
        <v>1</v>
      </c>
      <c r="AI3" s="58"/>
      <c r="AJ3" s="58"/>
      <c r="AK3" s="58"/>
      <c r="AL3" s="58"/>
    </row>
    <row r="4" spans="1:39" x14ac:dyDescent="0.3">
      <c r="A4" s="35">
        <v>3</v>
      </c>
      <c r="B4" s="72" t="s">
        <v>105</v>
      </c>
      <c r="C4" s="74">
        <v>0</v>
      </c>
      <c r="D4" s="74">
        <v>7</v>
      </c>
      <c r="E4" s="71" t="s">
        <v>93</v>
      </c>
      <c r="F4" s="70">
        <v>0</v>
      </c>
      <c r="G4" s="70">
        <v>0</v>
      </c>
      <c r="H4" s="70">
        <v>1</v>
      </c>
      <c r="I4" s="70">
        <v>1</v>
      </c>
      <c r="J4" s="71">
        <v>1</v>
      </c>
      <c r="K4" s="73">
        <v>0</v>
      </c>
      <c r="L4" s="73">
        <v>1</v>
      </c>
      <c r="M4" s="73">
        <v>1</v>
      </c>
      <c r="N4" s="73">
        <v>0</v>
      </c>
      <c r="O4" s="82">
        <v>0</v>
      </c>
      <c r="P4" s="38">
        <v>7</v>
      </c>
      <c r="Q4" s="75">
        <v>0</v>
      </c>
      <c r="R4" s="75">
        <v>1</v>
      </c>
      <c r="S4" s="75">
        <v>1</v>
      </c>
      <c r="T4" s="75">
        <v>1</v>
      </c>
      <c r="U4" s="72"/>
      <c r="V4" s="72"/>
      <c r="W4" s="72"/>
      <c r="X4" s="72">
        <v>1</v>
      </c>
      <c r="Y4" s="72"/>
      <c r="Z4" s="72"/>
      <c r="AA4" s="72"/>
      <c r="AB4" s="72"/>
      <c r="AC4" s="72"/>
      <c r="AD4" s="72"/>
      <c r="AE4" s="31"/>
      <c r="AF4" s="31"/>
      <c r="AG4" s="86">
        <v>1</v>
      </c>
      <c r="AH4" s="86">
        <v>1</v>
      </c>
      <c r="AI4" s="36"/>
      <c r="AJ4" s="36"/>
      <c r="AK4" s="36"/>
      <c r="AL4" s="36"/>
    </row>
    <row r="5" spans="1:39" x14ac:dyDescent="0.3">
      <c r="A5" s="57">
        <v>4</v>
      </c>
      <c r="B5" s="77" t="s">
        <v>106</v>
      </c>
      <c r="C5" s="76">
        <v>0</v>
      </c>
      <c r="D5" s="78">
        <v>6</v>
      </c>
      <c r="E5" s="80" t="s">
        <v>93</v>
      </c>
      <c r="F5" s="78">
        <v>0</v>
      </c>
      <c r="G5" s="78">
        <v>0</v>
      </c>
      <c r="H5" s="78">
        <v>1</v>
      </c>
      <c r="I5" s="78">
        <v>1</v>
      </c>
      <c r="J5" s="80">
        <v>0</v>
      </c>
      <c r="K5" s="79">
        <v>0</v>
      </c>
      <c r="L5" s="79">
        <v>1</v>
      </c>
      <c r="M5" s="79">
        <v>1</v>
      </c>
      <c r="N5" s="79">
        <v>0</v>
      </c>
      <c r="O5" s="83">
        <v>0</v>
      </c>
      <c r="P5" s="62">
        <v>8</v>
      </c>
      <c r="Q5" s="81">
        <v>1</v>
      </c>
      <c r="R5" s="81">
        <v>0</v>
      </c>
      <c r="S5" s="81">
        <v>0</v>
      </c>
      <c r="T5" s="81">
        <v>0</v>
      </c>
      <c r="U5" s="77"/>
      <c r="V5" s="77"/>
      <c r="W5" s="77"/>
      <c r="X5" s="77">
        <v>1</v>
      </c>
      <c r="Y5" s="77"/>
      <c r="Z5" s="77"/>
      <c r="AA5" s="77"/>
      <c r="AB5" s="77"/>
      <c r="AC5" s="77"/>
      <c r="AD5" s="77"/>
      <c r="AE5" s="57"/>
      <c r="AF5" s="57"/>
      <c r="AG5" s="87">
        <v>1</v>
      </c>
      <c r="AH5" s="87">
        <v>1</v>
      </c>
      <c r="AI5" s="58"/>
      <c r="AJ5" s="58"/>
      <c r="AK5" s="58"/>
      <c r="AL5" s="58"/>
    </row>
    <row r="6" spans="1:39" x14ac:dyDescent="0.3">
      <c r="A6" s="35">
        <v>5</v>
      </c>
      <c r="B6" s="72" t="s">
        <v>107</v>
      </c>
      <c r="C6" s="74">
        <v>0</v>
      </c>
      <c r="D6" s="74">
        <v>2</v>
      </c>
      <c r="E6" s="71" t="s">
        <v>93</v>
      </c>
      <c r="F6" s="70">
        <v>0</v>
      </c>
      <c r="G6" s="70">
        <v>0</v>
      </c>
      <c r="H6" s="70">
        <v>0</v>
      </c>
      <c r="I6" s="70">
        <v>1</v>
      </c>
      <c r="J6" s="71">
        <v>0</v>
      </c>
      <c r="K6" s="73">
        <v>0</v>
      </c>
      <c r="L6" s="73">
        <v>1</v>
      </c>
      <c r="M6" s="73">
        <v>1</v>
      </c>
      <c r="N6" s="73">
        <v>0</v>
      </c>
      <c r="O6" s="82">
        <v>0</v>
      </c>
      <c r="P6" s="38">
        <v>11</v>
      </c>
      <c r="Q6" s="75">
        <v>1</v>
      </c>
      <c r="R6" s="75">
        <v>0</v>
      </c>
      <c r="S6" s="75">
        <v>1</v>
      </c>
      <c r="T6" s="75">
        <v>1</v>
      </c>
      <c r="U6" s="72"/>
      <c r="V6" s="72"/>
      <c r="W6" s="72"/>
      <c r="X6" s="72">
        <v>1</v>
      </c>
      <c r="Y6" s="72"/>
      <c r="Z6" s="72"/>
      <c r="AA6" s="72"/>
      <c r="AB6" s="72"/>
      <c r="AC6" s="72"/>
      <c r="AD6" s="72"/>
      <c r="AE6" s="31"/>
      <c r="AF6" s="31"/>
      <c r="AG6" s="86">
        <v>1</v>
      </c>
      <c r="AH6" s="86">
        <v>1</v>
      </c>
      <c r="AI6" s="36"/>
      <c r="AJ6" s="36"/>
      <c r="AK6" s="36"/>
      <c r="AL6" s="36"/>
    </row>
    <row r="7" spans="1:39" x14ac:dyDescent="0.3">
      <c r="A7" s="57">
        <v>6</v>
      </c>
      <c r="B7" s="77" t="s">
        <v>108</v>
      </c>
      <c r="C7" s="76">
        <v>0</v>
      </c>
      <c r="D7" s="78">
        <v>3</v>
      </c>
      <c r="E7" s="80" t="s">
        <v>93</v>
      </c>
      <c r="F7" s="78">
        <v>0</v>
      </c>
      <c r="G7" s="78">
        <v>0</v>
      </c>
      <c r="H7" s="78">
        <v>0</v>
      </c>
      <c r="I7" s="78">
        <v>1</v>
      </c>
      <c r="J7" s="80">
        <v>1</v>
      </c>
      <c r="K7" s="79">
        <v>0</v>
      </c>
      <c r="L7" s="79">
        <v>1</v>
      </c>
      <c r="M7" s="79">
        <v>1</v>
      </c>
      <c r="N7" s="79">
        <v>0</v>
      </c>
      <c r="O7" s="83">
        <v>0</v>
      </c>
      <c r="P7" s="62">
        <v>12</v>
      </c>
      <c r="Q7" s="81">
        <v>1</v>
      </c>
      <c r="R7" s="81">
        <v>1</v>
      </c>
      <c r="S7" s="81">
        <v>0</v>
      </c>
      <c r="T7" s="81">
        <v>0</v>
      </c>
      <c r="U7" s="77"/>
      <c r="V7" s="77"/>
      <c r="W7" s="77"/>
      <c r="X7" s="77">
        <v>1</v>
      </c>
      <c r="Y7" s="77"/>
      <c r="Z7" s="77"/>
      <c r="AA7" s="77"/>
      <c r="AB7" s="77"/>
      <c r="AC7" s="77"/>
      <c r="AD7" s="77"/>
      <c r="AE7" s="57"/>
      <c r="AF7" s="57"/>
      <c r="AG7" s="87">
        <v>1</v>
      </c>
      <c r="AH7" s="87">
        <v>1</v>
      </c>
      <c r="AI7" s="58"/>
      <c r="AJ7" s="58"/>
      <c r="AK7" s="58"/>
      <c r="AL7" s="58"/>
    </row>
    <row r="8" spans="1:39" x14ac:dyDescent="0.3">
      <c r="A8" s="35">
        <v>7</v>
      </c>
      <c r="B8" s="72" t="s">
        <v>109</v>
      </c>
      <c r="C8" s="74"/>
      <c r="D8" s="74">
        <v>0</v>
      </c>
      <c r="E8" s="71">
        <v>4</v>
      </c>
      <c r="F8" s="70" t="s">
        <v>98</v>
      </c>
      <c r="G8" s="70" t="s">
        <v>98</v>
      </c>
      <c r="H8" s="70">
        <v>0</v>
      </c>
      <c r="I8" s="70">
        <v>0</v>
      </c>
      <c r="J8" s="71">
        <v>0</v>
      </c>
      <c r="K8" s="73">
        <v>0</v>
      </c>
      <c r="L8" s="73">
        <v>0</v>
      </c>
      <c r="M8" s="73">
        <v>1</v>
      </c>
      <c r="N8" s="73">
        <v>0</v>
      </c>
      <c r="O8" s="82">
        <v>0</v>
      </c>
      <c r="P8" s="38">
        <v>5</v>
      </c>
      <c r="Q8" s="75">
        <v>0</v>
      </c>
      <c r="R8" s="75">
        <v>1</v>
      </c>
      <c r="S8" s="75">
        <v>0</v>
      </c>
      <c r="T8" s="75">
        <v>1</v>
      </c>
      <c r="U8" s="72"/>
      <c r="V8" s="72"/>
      <c r="W8" s="72">
        <v>1</v>
      </c>
      <c r="X8" s="72">
        <v>1</v>
      </c>
      <c r="Y8" s="72"/>
      <c r="Z8" s="72"/>
      <c r="AA8" s="72"/>
      <c r="AB8" s="72"/>
      <c r="AC8" s="72"/>
      <c r="AD8" s="72"/>
      <c r="AE8" s="31"/>
      <c r="AF8" s="31"/>
      <c r="AG8" s="86">
        <v>1</v>
      </c>
      <c r="AH8" s="86"/>
      <c r="AI8" s="36"/>
      <c r="AJ8" s="36"/>
      <c r="AK8" s="36"/>
      <c r="AL8" s="36"/>
    </row>
    <row r="9" spans="1:39" x14ac:dyDescent="0.3">
      <c r="A9" s="57">
        <v>8</v>
      </c>
      <c r="B9" s="77" t="s">
        <v>110</v>
      </c>
      <c r="C9" s="76"/>
      <c r="D9" s="78">
        <v>7</v>
      </c>
      <c r="E9" s="80">
        <v>4</v>
      </c>
      <c r="F9" s="78" t="s">
        <v>98</v>
      </c>
      <c r="G9" s="78" t="s">
        <v>98</v>
      </c>
      <c r="H9" s="78">
        <v>1</v>
      </c>
      <c r="I9" s="78">
        <v>1</v>
      </c>
      <c r="J9" s="80">
        <v>1</v>
      </c>
      <c r="K9" s="79">
        <v>0</v>
      </c>
      <c r="L9" s="79">
        <v>0</v>
      </c>
      <c r="M9" s="79">
        <v>1</v>
      </c>
      <c r="N9" s="79">
        <v>0</v>
      </c>
      <c r="O9" s="83">
        <v>0</v>
      </c>
      <c r="P9" s="62">
        <v>7</v>
      </c>
      <c r="Q9" s="81">
        <v>0</v>
      </c>
      <c r="R9" s="81">
        <v>1</v>
      </c>
      <c r="S9" s="81">
        <v>1</v>
      </c>
      <c r="T9" s="81">
        <v>1</v>
      </c>
      <c r="U9" s="77"/>
      <c r="V9" s="77"/>
      <c r="W9" s="77">
        <v>1</v>
      </c>
      <c r="X9" s="77">
        <v>1</v>
      </c>
      <c r="Y9" s="77"/>
      <c r="Z9" s="77"/>
      <c r="AA9" s="77"/>
      <c r="AB9" s="77"/>
      <c r="AC9" s="77"/>
      <c r="AD9" s="77"/>
      <c r="AE9" s="57"/>
      <c r="AF9" s="57"/>
      <c r="AG9" s="87">
        <v>1</v>
      </c>
      <c r="AH9" s="87"/>
      <c r="AI9" s="58"/>
      <c r="AJ9" s="58"/>
      <c r="AK9" s="58"/>
      <c r="AL9" s="58"/>
    </row>
    <row r="10" spans="1:39" x14ac:dyDescent="0.3">
      <c r="A10" s="35">
        <v>9</v>
      </c>
      <c r="B10" s="72" t="s">
        <v>111</v>
      </c>
      <c r="C10" s="74"/>
      <c r="D10" s="74">
        <v>6</v>
      </c>
      <c r="E10" s="71">
        <v>4</v>
      </c>
      <c r="F10" s="70" t="s">
        <v>98</v>
      </c>
      <c r="G10" s="70" t="s">
        <v>98</v>
      </c>
      <c r="H10" s="70">
        <v>1</v>
      </c>
      <c r="I10" s="70">
        <v>1</v>
      </c>
      <c r="J10" s="71">
        <v>0</v>
      </c>
      <c r="K10" s="73">
        <v>0</v>
      </c>
      <c r="L10" s="73">
        <v>0</v>
      </c>
      <c r="M10" s="73">
        <v>1</v>
      </c>
      <c r="N10" s="73">
        <v>0</v>
      </c>
      <c r="O10" s="82">
        <v>0</v>
      </c>
      <c r="P10" s="38">
        <v>8</v>
      </c>
      <c r="Q10" s="75">
        <v>1</v>
      </c>
      <c r="R10" s="75">
        <v>0</v>
      </c>
      <c r="S10" s="75">
        <v>0</v>
      </c>
      <c r="T10" s="75">
        <v>0</v>
      </c>
      <c r="U10" s="72"/>
      <c r="V10" s="72"/>
      <c r="W10" s="72">
        <v>1</v>
      </c>
      <c r="X10" s="72">
        <v>1</v>
      </c>
      <c r="Y10" s="72"/>
      <c r="Z10" s="72"/>
      <c r="AA10" s="72"/>
      <c r="AB10" s="72"/>
      <c r="AC10" s="72"/>
      <c r="AD10" s="72"/>
      <c r="AE10" s="31"/>
      <c r="AF10" s="31"/>
      <c r="AG10" s="86">
        <v>1</v>
      </c>
      <c r="AH10" s="86"/>
      <c r="AI10" s="36"/>
      <c r="AJ10" s="36"/>
      <c r="AK10" s="36"/>
      <c r="AL10" s="36"/>
    </row>
    <row r="11" spans="1:39" x14ac:dyDescent="0.3">
      <c r="A11" s="57">
        <v>10</v>
      </c>
      <c r="B11" s="77" t="s">
        <v>112</v>
      </c>
      <c r="C11" s="76"/>
      <c r="D11" s="78">
        <v>4</v>
      </c>
      <c r="E11" s="80">
        <v>4</v>
      </c>
      <c r="F11" s="78" t="s">
        <v>98</v>
      </c>
      <c r="G11" s="78" t="s">
        <v>98</v>
      </c>
      <c r="H11" s="78">
        <v>1</v>
      </c>
      <c r="I11" s="78">
        <v>0</v>
      </c>
      <c r="J11" s="80">
        <v>0</v>
      </c>
      <c r="K11" s="79">
        <v>0</v>
      </c>
      <c r="L11" s="79">
        <v>0</v>
      </c>
      <c r="M11" s="79">
        <v>1</v>
      </c>
      <c r="N11" s="79">
        <v>0</v>
      </c>
      <c r="O11" s="83">
        <v>0</v>
      </c>
      <c r="P11" s="62">
        <v>9</v>
      </c>
      <c r="Q11" s="81">
        <v>1</v>
      </c>
      <c r="R11" s="81">
        <v>0</v>
      </c>
      <c r="S11" s="81">
        <v>0</v>
      </c>
      <c r="T11" s="81">
        <v>1</v>
      </c>
      <c r="U11" s="77"/>
      <c r="V11" s="77"/>
      <c r="W11" s="77">
        <v>1</v>
      </c>
      <c r="X11" s="77">
        <v>1</v>
      </c>
      <c r="Y11" s="77"/>
      <c r="Z11" s="77"/>
      <c r="AA11" s="77"/>
      <c r="AB11" s="77"/>
      <c r="AC11" s="77"/>
      <c r="AD11" s="77"/>
      <c r="AE11" s="57"/>
      <c r="AF11" s="57"/>
      <c r="AG11" s="87">
        <v>1</v>
      </c>
      <c r="AH11" s="87"/>
      <c r="AI11" s="58"/>
      <c r="AJ11" s="58"/>
      <c r="AK11" s="58"/>
      <c r="AL11" s="58"/>
    </row>
    <row r="12" spans="1:39" x14ac:dyDescent="0.3">
      <c r="A12" s="35">
        <v>11</v>
      </c>
      <c r="B12" s="72" t="s">
        <v>113</v>
      </c>
      <c r="C12" s="74"/>
      <c r="D12" s="74">
        <v>2</v>
      </c>
      <c r="E12" s="71">
        <v>4</v>
      </c>
      <c r="F12" s="70" t="s">
        <v>98</v>
      </c>
      <c r="G12" s="70" t="s">
        <v>98</v>
      </c>
      <c r="H12" s="70">
        <v>0</v>
      </c>
      <c r="I12" s="70">
        <v>1</v>
      </c>
      <c r="J12" s="71">
        <v>0</v>
      </c>
      <c r="K12" s="73">
        <v>0</v>
      </c>
      <c r="L12" s="73">
        <v>0</v>
      </c>
      <c r="M12" s="73">
        <v>1</v>
      </c>
      <c r="N12" s="73">
        <v>0</v>
      </c>
      <c r="O12" s="82">
        <v>0</v>
      </c>
      <c r="P12" s="38">
        <v>11</v>
      </c>
      <c r="Q12" s="75">
        <v>1</v>
      </c>
      <c r="R12" s="75">
        <v>0</v>
      </c>
      <c r="S12" s="75">
        <v>1</v>
      </c>
      <c r="T12" s="75">
        <v>1</v>
      </c>
      <c r="U12" s="72"/>
      <c r="V12" s="72"/>
      <c r="W12" s="72">
        <v>1</v>
      </c>
      <c r="X12" s="72">
        <v>1</v>
      </c>
      <c r="Y12" s="72"/>
      <c r="Z12" s="72"/>
      <c r="AA12" s="72"/>
      <c r="AB12" s="72"/>
      <c r="AC12" s="72"/>
      <c r="AD12" s="72"/>
      <c r="AE12" s="31"/>
      <c r="AF12" s="31"/>
      <c r="AG12" s="86">
        <v>1</v>
      </c>
      <c r="AH12" s="86"/>
      <c r="AI12" s="36"/>
      <c r="AJ12" s="36"/>
      <c r="AK12" s="36"/>
      <c r="AL12" s="36"/>
    </row>
    <row r="13" spans="1:39" x14ac:dyDescent="0.3">
      <c r="A13" s="57">
        <v>12</v>
      </c>
      <c r="B13" s="77" t="s">
        <v>114</v>
      </c>
      <c r="C13" s="76">
        <v>0</v>
      </c>
      <c r="D13" s="78">
        <v>1</v>
      </c>
      <c r="E13" s="80">
        <v>4</v>
      </c>
      <c r="F13" s="78">
        <v>0</v>
      </c>
      <c r="G13" s="78">
        <v>0</v>
      </c>
      <c r="H13" s="78">
        <v>0</v>
      </c>
      <c r="I13" s="78">
        <v>0</v>
      </c>
      <c r="J13" s="80">
        <v>1</v>
      </c>
      <c r="K13" s="79">
        <v>0</v>
      </c>
      <c r="L13" s="79">
        <v>0</v>
      </c>
      <c r="M13" s="79">
        <v>1</v>
      </c>
      <c r="N13" s="79">
        <v>0</v>
      </c>
      <c r="O13" s="83">
        <v>0</v>
      </c>
      <c r="P13" s="62">
        <v>0</v>
      </c>
      <c r="Q13" s="81">
        <v>0</v>
      </c>
      <c r="R13" s="81">
        <v>0</v>
      </c>
      <c r="S13" s="81">
        <v>0</v>
      </c>
      <c r="T13" s="81">
        <v>0</v>
      </c>
      <c r="U13" s="77"/>
      <c r="V13" s="77"/>
      <c r="W13" s="77">
        <v>1</v>
      </c>
      <c r="X13" s="77">
        <v>1</v>
      </c>
      <c r="Y13" s="77"/>
      <c r="Z13" s="77"/>
      <c r="AA13" s="77"/>
      <c r="AB13" s="77"/>
      <c r="AC13" s="77"/>
      <c r="AD13" s="77"/>
      <c r="AE13" s="57"/>
      <c r="AF13" s="57"/>
      <c r="AG13" s="87">
        <v>1</v>
      </c>
      <c r="AH13" s="87"/>
      <c r="AI13" s="58"/>
      <c r="AJ13" s="58"/>
      <c r="AK13" s="58"/>
      <c r="AL13" s="58"/>
    </row>
    <row r="14" spans="1:39" x14ac:dyDescent="0.3">
      <c r="A14" s="35">
        <v>13</v>
      </c>
      <c r="B14" s="72" t="s">
        <v>115</v>
      </c>
      <c r="C14" s="74">
        <v>0</v>
      </c>
      <c r="D14" s="74">
        <v>5</v>
      </c>
      <c r="E14" s="71">
        <v>4</v>
      </c>
      <c r="F14" s="70">
        <v>0</v>
      </c>
      <c r="G14" s="70">
        <v>0</v>
      </c>
      <c r="H14" s="70">
        <v>1</v>
      </c>
      <c r="I14" s="70">
        <v>0</v>
      </c>
      <c r="J14" s="71">
        <v>1</v>
      </c>
      <c r="K14" s="73">
        <v>0</v>
      </c>
      <c r="L14" s="73">
        <v>0</v>
      </c>
      <c r="M14" s="73">
        <v>1</v>
      </c>
      <c r="N14" s="73">
        <v>0</v>
      </c>
      <c r="O14" s="82">
        <v>0</v>
      </c>
      <c r="P14" s="38">
        <v>2</v>
      </c>
      <c r="Q14" s="75">
        <v>0</v>
      </c>
      <c r="R14" s="75">
        <v>0</v>
      </c>
      <c r="S14" s="75">
        <v>1</v>
      </c>
      <c r="T14" s="75">
        <v>0</v>
      </c>
      <c r="U14" s="72"/>
      <c r="V14" s="72"/>
      <c r="W14" s="72">
        <v>1</v>
      </c>
      <c r="X14" s="72">
        <v>1</v>
      </c>
      <c r="Y14" s="72"/>
      <c r="Z14" s="72"/>
      <c r="AA14" s="72"/>
      <c r="AB14" s="72"/>
      <c r="AC14" s="72"/>
      <c r="AD14" s="72"/>
      <c r="AE14" s="31"/>
      <c r="AF14" s="31"/>
      <c r="AG14" s="86">
        <v>1</v>
      </c>
      <c r="AH14" s="86"/>
      <c r="AI14" s="36"/>
      <c r="AJ14" s="36"/>
      <c r="AK14" s="36"/>
      <c r="AL14" s="36"/>
    </row>
    <row r="15" spans="1:39" x14ac:dyDescent="0.3">
      <c r="A15" s="57">
        <v>14</v>
      </c>
      <c r="B15" s="77" t="s">
        <v>116</v>
      </c>
      <c r="C15" s="76">
        <v>32</v>
      </c>
      <c r="D15" s="78">
        <v>5</v>
      </c>
      <c r="E15" s="80">
        <v>4</v>
      </c>
      <c r="F15" s="78">
        <v>1</v>
      </c>
      <c r="G15" s="78">
        <v>0</v>
      </c>
      <c r="H15" s="78">
        <v>1</v>
      </c>
      <c r="I15" s="78">
        <v>0</v>
      </c>
      <c r="J15" s="80">
        <v>1</v>
      </c>
      <c r="K15" s="79">
        <v>0</v>
      </c>
      <c r="L15" s="79">
        <v>0</v>
      </c>
      <c r="M15" s="79">
        <v>1</v>
      </c>
      <c r="N15" s="79">
        <v>0</v>
      </c>
      <c r="O15" s="83">
        <v>0</v>
      </c>
      <c r="P15" s="62">
        <v>1</v>
      </c>
      <c r="Q15" s="81">
        <v>0</v>
      </c>
      <c r="R15" s="81">
        <v>0</v>
      </c>
      <c r="S15" s="81">
        <v>0</v>
      </c>
      <c r="T15" s="81">
        <v>1</v>
      </c>
      <c r="U15" s="77"/>
      <c r="V15" s="77"/>
      <c r="W15" s="77">
        <v>1</v>
      </c>
      <c r="X15" s="77">
        <v>1</v>
      </c>
      <c r="Y15" s="77"/>
      <c r="Z15" s="77"/>
      <c r="AA15" s="77"/>
      <c r="AB15" s="77"/>
      <c r="AC15" s="77"/>
      <c r="AD15" s="77"/>
      <c r="AE15" s="57"/>
      <c r="AF15" s="57"/>
      <c r="AG15" s="87">
        <v>1</v>
      </c>
      <c r="AH15" s="87"/>
      <c r="AI15" s="58"/>
      <c r="AJ15" s="58"/>
      <c r="AK15" s="58"/>
      <c r="AL15" s="58"/>
    </row>
    <row r="16" spans="1:39" x14ac:dyDescent="0.3">
      <c r="A16" s="35">
        <v>15</v>
      </c>
      <c r="B16" s="72" t="s">
        <v>117</v>
      </c>
      <c r="C16" s="74"/>
      <c r="D16" s="74">
        <v>2</v>
      </c>
      <c r="E16" s="71">
        <v>0</v>
      </c>
      <c r="F16" s="70" t="s">
        <v>98</v>
      </c>
      <c r="G16" s="70" t="s">
        <v>98</v>
      </c>
      <c r="H16" s="70">
        <v>0</v>
      </c>
      <c r="I16" s="70">
        <v>1</v>
      </c>
      <c r="J16" s="71">
        <v>0</v>
      </c>
      <c r="K16" s="73">
        <v>0</v>
      </c>
      <c r="L16" s="73">
        <v>0</v>
      </c>
      <c r="M16" s="73">
        <v>0</v>
      </c>
      <c r="N16" s="73">
        <v>0</v>
      </c>
      <c r="O16" s="82">
        <v>0</v>
      </c>
      <c r="P16" s="38"/>
      <c r="Q16" s="75" t="s">
        <v>99</v>
      </c>
      <c r="R16" s="75" t="s">
        <v>99</v>
      </c>
      <c r="S16" s="75" t="s">
        <v>99</v>
      </c>
      <c r="T16" s="75" t="s">
        <v>99</v>
      </c>
      <c r="U16" s="72">
        <v>1</v>
      </c>
      <c r="V16" s="72"/>
      <c r="W16" s="72">
        <v>1</v>
      </c>
      <c r="X16" s="72">
        <v>1</v>
      </c>
      <c r="Y16" s="72"/>
      <c r="Z16" s="72"/>
      <c r="AA16" s="72"/>
      <c r="AB16" s="72"/>
      <c r="AC16" s="72"/>
      <c r="AD16" s="72"/>
      <c r="AE16" s="31"/>
      <c r="AF16" s="31"/>
      <c r="AG16" s="86">
        <v>1</v>
      </c>
      <c r="AH16" s="86"/>
      <c r="AI16" s="36"/>
      <c r="AJ16" s="36"/>
      <c r="AK16" s="36"/>
      <c r="AL16" s="36"/>
    </row>
    <row r="17" spans="1:38" x14ac:dyDescent="0.3">
      <c r="A17" s="57">
        <v>16</v>
      </c>
      <c r="B17" s="77" t="s">
        <v>118</v>
      </c>
      <c r="C17" s="76"/>
      <c r="D17" s="78">
        <v>2</v>
      </c>
      <c r="E17" s="80">
        <v>8</v>
      </c>
      <c r="F17" s="78" t="s">
        <v>98</v>
      </c>
      <c r="G17" s="78" t="s">
        <v>98</v>
      </c>
      <c r="H17" s="78">
        <v>0</v>
      </c>
      <c r="I17" s="78">
        <v>1</v>
      </c>
      <c r="J17" s="80">
        <v>0</v>
      </c>
      <c r="K17" s="79">
        <v>0</v>
      </c>
      <c r="L17" s="79">
        <v>1</v>
      </c>
      <c r="M17" s="79">
        <v>0</v>
      </c>
      <c r="N17" s="79">
        <v>0</v>
      </c>
      <c r="O17" s="83">
        <v>0</v>
      </c>
      <c r="P17" s="62"/>
      <c r="Q17" s="81" t="s">
        <v>99</v>
      </c>
      <c r="R17" s="81" t="s">
        <v>99</v>
      </c>
      <c r="S17" s="81" t="s">
        <v>99</v>
      </c>
      <c r="T17" s="81" t="s">
        <v>99</v>
      </c>
      <c r="U17" s="77"/>
      <c r="V17" s="77">
        <v>1</v>
      </c>
      <c r="W17" s="77">
        <v>1</v>
      </c>
      <c r="X17" s="77"/>
      <c r="Y17" s="77"/>
      <c r="Z17" s="77">
        <v>1</v>
      </c>
      <c r="AA17" s="77"/>
      <c r="AB17" s="77"/>
      <c r="AC17" s="77"/>
      <c r="AD17" s="77"/>
      <c r="AE17" s="57"/>
      <c r="AF17" s="57"/>
      <c r="AG17" s="87">
        <v>1</v>
      </c>
      <c r="AH17" s="87">
        <v>1</v>
      </c>
      <c r="AI17" s="58"/>
      <c r="AJ17" s="58"/>
      <c r="AK17" s="58"/>
      <c r="AL17" s="58"/>
    </row>
    <row r="18" spans="1:38" x14ac:dyDescent="0.3">
      <c r="A18" s="35">
        <v>17</v>
      </c>
      <c r="B18" s="72" t="s">
        <v>119</v>
      </c>
      <c r="C18" s="74">
        <v>0</v>
      </c>
      <c r="D18" s="74">
        <v>0</v>
      </c>
      <c r="E18" s="71" t="s">
        <v>129</v>
      </c>
      <c r="F18" s="70">
        <v>0</v>
      </c>
      <c r="G18" s="70">
        <v>0</v>
      </c>
      <c r="H18" s="70">
        <v>0</v>
      </c>
      <c r="I18" s="70">
        <v>0</v>
      </c>
      <c r="J18" s="71">
        <v>0</v>
      </c>
      <c r="K18" s="73">
        <v>1</v>
      </c>
      <c r="L18" s="73">
        <v>1</v>
      </c>
      <c r="M18" s="73">
        <v>1</v>
      </c>
      <c r="N18" s="73">
        <v>0</v>
      </c>
      <c r="O18" s="82">
        <v>0</v>
      </c>
      <c r="P18" s="38"/>
      <c r="Q18" s="75" t="s">
        <v>99</v>
      </c>
      <c r="R18" s="75" t="s">
        <v>99</v>
      </c>
      <c r="S18" s="75" t="s">
        <v>99</v>
      </c>
      <c r="T18" s="75" t="s">
        <v>99</v>
      </c>
      <c r="U18" s="72"/>
      <c r="V18" s="72"/>
      <c r="W18" s="72"/>
      <c r="X18" s="72"/>
      <c r="Y18" s="72">
        <v>1</v>
      </c>
      <c r="Z18" s="72"/>
      <c r="AA18" s="72"/>
      <c r="AB18" s="72"/>
      <c r="AC18" s="72"/>
      <c r="AD18" s="72"/>
      <c r="AE18" s="31"/>
      <c r="AF18" s="31"/>
      <c r="AG18" s="86"/>
      <c r="AH18" s="86"/>
      <c r="AI18" s="36"/>
      <c r="AJ18" s="36"/>
      <c r="AK18" s="36"/>
      <c r="AL18" s="36"/>
    </row>
    <row r="19" spans="1:38" x14ac:dyDescent="0.3">
      <c r="A19" s="57">
        <v>18</v>
      </c>
      <c r="B19" s="77" t="s">
        <v>120</v>
      </c>
      <c r="C19" s="76"/>
      <c r="D19" s="78">
        <v>0</v>
      </c>
      <c r="E19" s="80">
        <v>18</v>
      </c>
      <c r="F19" s="78" t="s">
        <v>98</v>
      </c>
      <c r="G19" s="78" t="s">
        <v>98</v>
      </c>
      <c r="H19" s="78">
        <v>0</v>
      </c>
      <c r="I19" s="78">
        <v>0</v>
      </c>
      <c r="J19" s="80">
        <v>0</v>
      </c>
      <c r="K19" s="79">
        <v>1</v>
      </c>
      <c r="L19" s="79">
        <v>1</v>
      </c>
      <c r="M19" s="79">
        <v>0</v>
      </c>
      <c r="N19" s="79">
        <v>0</v>
      </c>
      <c r="O19" s="83">
        <v>0</v>
      </c>
      <c r="P19" s="62">
        <v>6</v>
      </c>
      <c r="Q19" s="81">
        <v>0</v>
      </c>
      <c r="R19" s="81">
        <v>1</v>
      </c>
      <c r="S19" s="81">
        <v>1</v>
      </c>
      <c r="T19" s="81">
        <v>0</v>
      </c>
      <c r="U19" s="77"/>
      <c r="V19" s="77"/>
      <c r="W19" s="77"/>
      <c r="X19" s="77"/>
      <c r="Y19" s="77"/>
      <c r="Z19" s="77"/>
      <c r="AA19" s="77">
        <v>1</v>
      </c>
      <c r="AB19" s="77"/>
      <c r="AC19" s="77"/>
      <c r="AD19" s="77"/>
      <c r="AE19" s="57"/>
      <c r="AF19" s="57"/>
      <c r="AG19" s="87">
        <v>1</v>
      </c>
      <c r="AH19" s="87">
        <v>1</v>
      </c>
      <c r="AI19" s="58"/>
      <c r="AJ19" s="58"/>
      <c r="AK19" s="58"/>
      <c r="AL19" s="58"/>
    </row>
    <row r="20" spans="1:38" x14ac:dyDescent="0.3">
      <c r="A20" s="35">
        <v>19</v>
      </c>
      <c r="B20" s="72" t="s">
        <v>121</v>
      </c>
      <c r="C20" s="74"/>
      <c r="D20" s="74">
        <v>1</v>
      </c>
      <c r="E20" s="71">
        <v>18</v>
      </c>
      <c r="F20" s="70" t="s">
        <v>98</v>
      </c>
      <c r="G20" s="70" t="s">
        <v>98</v>
      </c>
      <c r="H20" s="70">
        <v>0</v>
      </c>
      <c r="I20" s="70">
        <v>0</v>
      </c>
      <c r="J20" s="71">
        <v>1</v>
      </c>
      <c r="K20" s="73">
        <v>1</v>
      </c>
      <c r="L20" s="73">
        <v>1</v>
      </c>
      <c r="M20" s="73">
        <v>0</v>
      </c>
      <c r="N20" s="73">
        <v>0</v>
      </c>
      <c r="O20" s="82">
        <v>0</v>
      </c>
      <c r="P20" s="38">
        <v>6</v>
      </c>
      <c r="Q20" s="75">
        <v>0</v>
      </c>
      <c r="R20" s="75">
        <v>1</v>
      </c>
      <c r="S20" s="75">
        <v>1</v>
      </c>
      <c r="T20" s="75">
        <v>0</v>
      </c>
      <c r="U20" s="72"/>
      <c r="V20" s="72"/>
      <c r="W20" s="72"/>
      <c r="X20" s="72" t="s">
        <v>100</v>
      </c>
      <c r="Y20" s="72"/>
      <c r="Z20" s="72"/>
      <c r="AA20" s="72"/>
      <c r="AB20" s="72">
        <v>1</v>
      </c>
      <c r="AC20" s="72"/>
      <c r="AD20" s="72"/>
      <c r="AE20" s="31"/>
      <c r="AF20" s="31"/>
      <c r="AG20" s="86">
        <v>1</v>
      </c>
      <c r="AH20" s="86">
        <v>1</v>
      </c>
      <c r="AI20" s="36"/>
      <c r="AJ20" s="36"/>
      <c r="AK20" s="36"/>
      <c r="AL20" s="36"/>
    </row>
    <row r="21" spans="1:38" x14ac:dyDescent="0.3">
      <c r="A21" s="57">
        <v>20</v>
      </c>
      <c r="B21" s="77" t="s">
        <v>122</v>
      </c>
      <c r="C21" s="76"/>
      <c r="D21" s="78"/>
      <c r="E21" s="80" t="s">
        <v>130</v>
      </c>
      <c r="F21" s="78" t="s">
        <v>98</v>
      </c>
      <c r="G21" s="78" t="s">
        <v>98</v>
      </c>
      <c r="H21" s="78" t="s">
        <v>98</v>
      </c>
      <c r="I21" s="78" t="s">
        <v>98</v>
      </c>
      <c r="J21" s="80" t="s">
        <v>98</v>
      </c>
      <c r="K21" s="79">
        <v>1</v>
      </c>
      <c r="L21" s="79">
        <v>1</v>
      </c>
      <c r="M21" s="79">
        <v>0</v>
      </c>
      <c r="N21" s="79">
        <v>1</v>
      </c>
      <c r="O21" s="83">
        <v>1</v>
      </c>
      <c r="P21" s="62"/>
      <c r="Q21" s="81" t="s">
        <v>99</v>
      </c>
      <c r="R21" s="81" t="s">
        <v>99</v>
      </c>
      <c r="S21" s="81" t="s">
        <v>99</v>
      </c>
      <c r="T21" s="81" t="s">
        <v>99</v>
      </c>
      <c r="U21" s="77"/>
      <c r="V21" s="77"/>
      <c r="W21" s="77"/>
      <c r="X21" s="77">
        <v>1</v>
      </c>
      <c r="Y21" s="77"/>
      <c r="Z21" s="77"/>
      <c r="AA21" s="77"/>
      <c r="AB21" s="77"/>
      <c r="AC21" s="77">
        <v>1</v>
      </c>
      <c r="AD21" s="77"/>
      <c r="AE21" s="57"/>
      <c r="AF21" s="57"/>
      <c r="AG21" s="87"/>
      <c r="AH21" s="87"/>
      <c r="AI21" s="58"/>
      <c r="AJ21" s="58"/>
      <c r="AK21" s="58"/>
      <c r="AL21" s="58"/>
    </row>
    <row r="22" spans="1:38" x14ac:dyDescent="0.3">
      <c r="A22" s="35">
        <v>21</v>
      </c>
      <c r="B22" s="72" t="s">
        <v>123</v>
      </c>
      <c r="C22" s="74"/>
      <c r="D22" s="74">
        <v>0</v>
      </c>
      <c r="E22" s="71">
        <v>19</v>
      </c>
      <c r="F22" s="70" t="s">
        <v>98</v>
      </c>
      <c r="G22" s="70" t="s">
        <v>98</v>
      </c>
      <c r="H22" s="70">
        <v>0</v>
      </c>
      <c r="I22" s="70">
        <v>0</v>
      </c>
      <c r="J22" s="71">
        <v>0</v>
      </c>
      <c r="K22" s="73">
        <v>1</v>
      </c>
      <c r="L22" s="73">
        <v>1</v>
      </c>
      <c r="M22" s="73">
        <v>0</v>
      </c>
      <c r="N22" s="73">
        <v>0</v>
      </c>
      <c r="O22" s="82">
        <v>1</v>
      </c>
      <c r="P22" s="38">
        <v>6</v>
      </c>
      <c r="Q22" s="75">
        <v>0</v>
      </c>
      <c r="R22" s="75">
        <v>1</v>
      </c>
      <c r="S22" s="75">
        <v>1</v>
      </c>
      <c r="T22" s="75">
        <v>0</v>
      </c>
      <c r="U22" s="72"/>
      <c r="V22" s="72"/>
      <c r="W22" s="72">
        <v>1</v>
      </c>
      <c r="X22" s="72">
        <v>1</v>
      </c>
      <c r="Y22" s="72"/>
      <c r="Z22" s="72"/>
      <c r="AA22" s="72"/>
      <c r="AB22" s="72"/>
      <c r="AC22" s="72"/>
      <c r="AD22" s="72">
        <v>1</v>
      </c>
      <c r="AE22" s="31"/>
      <c r="AF22" s="31"/>
      <c r="AG22" s="86">
        <v>1</v>
      </c>
      <c r="AH22" s="86"/>
      <c r="AI22" s="36"/>
      <c r="AJ22" s="36"/>
      <c r="AK22" s="36"/>
      <c r="AL22" s="36"/>
    </row>
    <row r="23" spans="1:38" x14ac:dyDescent="0.3">
      <c r="A23" s="57">
        <v>22</v>
      </c>
      <c r="B23" s="77" t="s">
        <v>124</v>
      </c>
      <c r="C23" s="76"/>
      <c r="D23" s="78">
        <v>6</v>
      </c>
      <c r="E23" s="80" t="s">
        <v>129</v>
      </c>
      <c r="F23" s="78" t="s">
        <v>98</v>
      </c>
      <c r="G23" s="78" t="s">
        <v>98</v>
      </c>
      <c r="H23" s="78">
        <v>1</v>
      </c>
      <c r="I23" s="78">
        <v>1</v>
      </c>
      <c r="J23" s="80">
        <v>0</v>
      </c>
      <c r="K23" s="79">
        <v>1</v>
      </c>
      <c r="L23" s="79">
        <v>1</v>
      </c>
      <c r="M23" s="79">
        <v>1</v>
      </c>
      <c r="N23" s="79">
        <v>0</v>
      </c>
      <c r="O23" s="83">
        <v>0</v>
      </c>
      <c r="P23" s="62"/>
      <c r="Q23" s="81" t="s">
        <v>99</v>
      </c>
      <c r="R23" s="81" t="s">
        <v>99</v>
      </c>
      <c r="S23" s="81" t="s">
        <v>99</v>
      </c>
      <c r="T23" s="81" t="s">
        <v>99</v>
      </c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57"/>
      <c r="AF23" s="57"/>
      <c r="AG23" s="87"/>
      <c r="AH23" s="87"/>
      <c r="AI23" s="58"/>
      <c r="AJ23" s="58"/>
      <c r="AK23" s="58"/>
      <c r="AL23" s="58"/>
    </row>
    <row r="24" spans="1:38" x14ac:dyDescent="0.3">
      <c r="A24" s="35">
        <v>23</v>
      </c>
      <c r="B24" s="84" t="s">
        <v>125</v>
      </c>
      <c r="C24" s="74"/>
      <c r="D24" s="74">
        <v>7</v>
      </c>
      <c r="E24" s="71" t="s">
        <v>129</v>
      </c>
      <c r="F24" s="70" t="s">
        <v>98</v>
      </c>
      <c r="G24" s="70" t="s">
        <v>98</v>
      </c>
      <c r="H24" s="70">
        <v>1</v>
      </c>
      <c r="I24" s="70">
        <v>1</v>
      </c>
      <c r="J24" s="71">
        <v>1</v>
      </c>
      <c r="K24" s="73">
        <v>1</v>
      </c>
      <c r="L24" s="73">
        <v>1</v>
      </c>
      <c r="M24" s="73">
        <v>1</v>
      </c>
      <c r="N24" s="73">
        <v>0</v>
      </c>
      <c r="O24" s="82">
        <v>0</v>
      </c>
      <c r="P24" s="38"/>
      <c r="Q24" s="75" t="s">
        <v>99</v>
      </c>
      <c r="R24" s="75" t="s">
        <v>99</v>
      </c>
      <c r="S24" s="75" t="s">
        <v>99</v>
      </c>
      <c r="T24" s="75" t="s">
        <v>99</v>
      </c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31"/>
      <c r="AF24" s="31"/>
      <c r="AG24" s="86"/>
      <c r="AH24" s="86"/>
      <c r="AI24" s="36"/>
      <c r="AJ24" s="36"/>
      <c r="AK24" s="36"/>
      <c r="AL24" s="36"/>
    </row>
    <row r="25" spans="1:38" x14ac:dyDescent="0.3">
      <c r="A25" s="57">
        <v>24</v>
      </c>
      <c r="B25" s="77" t="s">
        <v>126</v>
      </c>
      <c r="C25" s="76">
        <v>2</v>
      </c>
      <c r="D25" s="78">
        <v>0</v>
      </c>
      <c r="E25" s="80" t="s">
        <v>129</v>
      </c>
      <c r="F25" s="78">
        <v>0</v>
      </c>
      <c r="G25" s="78">
        <v>0</v>
      </c>
      <c r="H25" s="78">
        <v>0</v>
      </c>
      <c r="I25" s="78">
        <v>0</v>
      </c>
      <c r="J25" s="80">
        <v>0</v>
      </c>
      <c r="K25" s="79">
        <v>1</v>
      </c>
      <c r="L25" s="79">
        <v>1</v>
      </c>
      <c r="M25" s="79">
        <v>1</v>
      </c>
      <c r="N25" s="79">
        <v>0</v>
      </c>
      <c r="O25" s="83">
        <v>0</v>
      </c>
      <c r="P25" s="62"/>
      <c r="Q25" s="81" t="s">
        <v>99</v>
      </c>
      <c r="R25" s="81" t="s">
        <v>99</v>
      </c>
      <c r="S25" s="81" t="s">
        <v>99</v>
      </c>
      <c r="T25" s="81" t="s">
        <v>99</v>
      </c>
      <c r="U25" s="77"/>
      <c r="V25" s="77"/>
      <c r="W25" s="77"/>
      <c r="X25" s="77"/>
      <c r="Y25" s="77">
        <v>1</v>
      </c>
      <c r="Z25" s="77"/>
      <c r="AA25" s="77"/>
      <c r="AB25" s="77"/>
      <c r="AC25" s="77"/>
      <c r="AD25" s="77"/>
      <c r="AE25" s="57"/>
      <c r="AF25" s="57"/>
      <c r="AG25" s="87"/>
      <c r="AH25" s="87"/>
      <c r="AI25" s="58"/>
      <c r="AJ25" s="58"/>
      <c r="AK25" s="58"/>
      <c r="AL25" s="58"/>
    </row>
    <row r="26" spans="1:38" x14ac:dyDescent="0.3">
      <c r="A26" s="35">
        <v>25</v>
      </c>
      <c r="B26" s="69" t="s">
        <v>94</v>
      </c>
      <c r="C26" s="37">
        <v>32</v>
      </c>
      <c r="D26" s="37">
        <v>5</v>
      </c>
      <c r="E26" s="29" t="s">
        <v>93</v>
      </c>
      <c r="F26" s="20">
        <f t="shared" ref="F26:F61" si="0">IF(ISNUMBER($C26),IF(MOD($C26,64)/32&gt;=1,1,0),"")</f>
        <v>1</v>
      </c>
      <c r="G26" s="20">
        <f t="shared" ref="G26:G61" si="1">IF(ISNUMBER($C26),IF(MOD($C26,2)&gt;=1,1,0),"")</f>
        <v>0</v>
      </c>
      <c r="H26" s="20">
        <f t="shared" ref="H26:H35" si="2">IF(ISNUMBER($D26),IF(MOD($D26,8)/4&gt;=1,1,0),"")</f>
        <v>1</v>
      </c>
      <c r="I26" s="20">
        <f t="shared" ref="I26:I35" si="3">IF(ISNUMBER($D26),IF(MOD($D26,4)/2&gt;=1,1,0),"")</f>
        <v>0</v>
      </c>
      <c r="J26" s="29">
        <f t="shared" ref="J26:J35" si="4">IF(ISNUMBER($D26),IF(MOD($D26,2)&gt;=1,1,0),"")</f>
        <v>1</v>
      </c>
      <c r="K26" s="36">
        <f t="shared" ref="K26:K35" si="5">IF(ISBLANK($E26),"",IF(MOD(HEX2DEC($E26),32)/16&gt;=1,1,0))</f>
        <v>0</v>
      </c>
      <c r="L26" s="36">
        <f t="shared" ref="L26:L35" si="6">IF(ISBLANK($E26),"",IF(MOD(HEX2DEC($E26),16)/8&gt;=1,1,0))</f>
        <v>1</v>
      </c>
      <c r="M26" s="36">
        <f t="shared" ref="M26:M35" si="7">IF(ISBLANK($E26),"",IF(MOD(HEX2DEC($E26),8)/4&gt;=1,1,0))</f>
        <v>1</v>
      </c>
      <c r="N26" s="36">
        <f t="shared" ref="N26:N35" si="8">IF(ISBLANK($E26),"",IF(MOD(HEX2DEC($E26),4)/2&gt;=1,1,0))</f>
        <v>0</v>
      </c>
      <c r="O26" s="64">
        <f t="shared" ref="O26:O35" si="9">IF(ISBLANK($E26),"",IF(MOD(HEX2DEC($E26),2)&gt;=1,1,0))</f>
        <v>0</v>
      </c>
      <c r="P26" s="38">
        <v>1</v>
      </c>
      <c r="Q26" s="39">
        <f t="shared" ref="Q26:Q35" si="10">IF(ISNUMBER($P26),IF(MOD($P26,16)/8&gt;=1,1,0),"X")</f>
        <v>0</v>
      </c>
      <c r="R26" s="39">
        <f t="shared" ref="R26:R35" si="11">IF(ISNUMBER($P26),IF(MOD($P26,8)/4&gt;=1,1,0),"X")</f>
        <v>0</v>
      </c>
      <c r="S26" s="39">
        <f t="shared" ref="S26:S35" si="12">IF(ISNUMBER($P26),IF(MOD($P26,4)/2&gt;=1,1,0),"X")</f>
        <v>0</v>
      </c>
      <c r="T26" s="39">
        <f t="shared" ref="T26:T35" si="13">IF(ISNUMBER($P26),IF(MOD($P26,2)&gt;=1,1,0),"X")</f>
        <v>1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>
        <v>1</v>
      </c>
      <c r="AH26" s="36">
        <v>1</v>
      </c>
      <c r="AI26" s="36"/>
      <c r="AJ26" s="36"/>
      <c r="AK26" s="36"/>
      <c r="AL26" s="36"/>
    </row>
    <row r="27" spans="1:38" x14ac:dyDescent="0.3">
      <c r="A27" s="57">
        <v>26</v>
      </c>
      <c r="B27" s="57" t="s">
        <v>95</v>
      </c>
      <c r="C27" s="44">
        <v>0</v>
      </c>
      <c r="D27" s="59">
        <v>4</v>
      </c>
      <c r="E27" s="61" t="s">
        <v>93</v>
      </c>
      <c r="F27" s="59">
        <f t="shared" si="0"/>
        <v>0</v>
      </c>
      <c r="G27" s="59">
        <f t="shared" si="1"/>
        <v>0</v>
      </c>
      <c r="H27" s="59">
        <f t="shared" si="2"/>
        <v>1</v>
      </c>
      <c r="I27" s="59">
        <f t="shared" si="3"/>
        <v>0</v>
      </c>
      <c r="J27" s="61">
        <f t="shared" si="4"/>
        <v>0</v>
      </c>
      <c r="K27" s="60">
        <f t="shared" si="5"/>
        <v>0</v>
      </c>
      <c r="L27" s="60">
        <f t="shared" si="6"/>
        <v>1</v>
      </c>
      <c r="M27" s="60">
        <f t="shared" si="7"/>
        <v>1</v>
      </c>
      <c r="N27" s="60">
        <f t="shared" si="8"/>
        <v>0</v>
      </c>
      <c r="O27" s="65">
        <f t="shared" si="9"/>
        <v>0</v>
      </c>
      <c r="P27" s="62">
        <v>9</v>
      </c>
      <c r="Q27" s="63">
        <f t="shared" si="10"/>
        <v>1</v>
      </c>
      <c r="R27" s="63">
        <f t="shared" si="11"/>
        <v>0</v>
      </c>
      <c r="S27" s="63">
        <f t="shared" si="12"/>
        <v>0</v>
      </c>
      <c r="T27" s="63">
        <f t="shared" si="13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>
        <v>1</v>
      </c>
      <c r="AI27" s="58"/>
      <c r="AJ27" s="58"/>
      <c r="AK27" s="58"/>
      <c r="AL27" s="58"/>
    </row>
    <row r="28" spans="1:38" x14ac:dyDescent="0.3">
      <c r="A28" s="35">
        <v>27</v>
      </c>
      <c r="B28" s="31" t="s">
        <v>96</v>
      </c>
      <c r="C28" s="37"/>
      <c r="D28" s="37">
        <v>4</v>
      </c>
      <c r="E28" s="29">
        <v>0</v>
      </c>
      <c r="F28" s="20" t="str">
        <f t="shared" si="0"/>
        <v/>
      </c>
      <c r="G28" s="20" t="str">
        <f t="shared" si="1"/>
        <v/>
      </c>
      <c r="H28" s="20">
        <f t="shared" si="2"/>
        <v>1</v>
      </c>
      <c r="I28" s="20">
        <f t="shared" si="3"/>
        <v>0</v>
      </c>
      <c r="J28" s="29">
        <f t="shared" si="4"/>
        <v>0</v>
      </c>
      <c r="K28" s="36">
        <f t="shared" si="5"/>
        <v>0</v>
      </c>
      <c r="L28" s="36">
        <f t="shared" si="6"/>
        <v>0</v>
      </c>
      <c r="M28" s="36">
        <f t="shared" si="7"/>
        <v>0</v>
      </c>
      <c r="N28" s="36">
        <f t="shared" si="8"/>
        <v>0</v>
      </c>
      <c r="O28" s="64">
        <f t="shared" si="9"/>
        <v>0</v>
      </c>
      <c r="P28" s="38">
        <v>5</v>
      </c>
      <c r="Q28" s="39">
        <f t="shared" si="10"/>
        <v>0</v>
      </c>
      <c r="R28" s="39">
        <f t="shared" si="11"/>
        <v>1</v>
      </c>
      <c r="S28" s="39">
        <f t="shared" si="12"/>
        <v>0</v>
      </c>
      <c r="T28" s="39">
        <f t="shared" si="13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>
        <v>1</v>
      </c>
      <c r="AG28" s="36">
        <v>1</v>
      </c>
      <c r="AH28" s="36"/>
      <c r="AI28" s="36"/>
      <c r="AJ28" s="36"/>
      <c r="AK28" s="36"/>
      <c r="AL28" s="36"/>
    </row>
    <row r="29" spans="1:38" x14ac:dyDescent="0.3">
      <c r="A29" s="57">
        <v>28</v>
      </c>
      <c r="B29" s="57" t="s">
        <v>97</v>
      </c>
      <c r="C29" s="44"/>
      <c r="D29" s="59">
        <v>4</v>
      </c>
      <c r="E29" s="61">
        <v>18</v>
      </c>
      <c r="F29" s="59" t="str">
        <f t="shared" si="0"/>
        <v/>
      </c>
      <c r="G29" s="59" t="str">
        <f t="shared" si="1"/>
        <v/>
      </c>
      <c r="H29" s="59">
        <f t="shared" si="2"/>
        <v>1</v>
      </c>
      <c r="I29" s="59">
        <f t="shared" si="3"/>
        <v>0</v>
      </c>
      <c r="J29" s="61">
        <f t="shared" si="4"/>
        <v>0</v>
      </c>
      <c r="K29" s="60">
        <f t="shared" si="5"/>
        <v>1</v>
      </c>
      <c r="L29" s="60">
        <f t="shared" si="6"/>
        <v>1</v>
      </c>
      <c r="M29" s="60">
        <f t="shared" si="7"/>
        <v>0</v>
      </c>
      <c r="N29" s="60">
        <f t="shared" si="8"/>
        <v>0</v>
      </c>
      <c r="O29" s="65">
        <f t="shared" si="9"/>
        <v>0</v>
      </c>
      <c r="P29" s="62">
        <v>11</v>
      </c>
      <c r="Q29" s="63">
        <f t="shared" si="10"/>
        <v>1</v>
      </c>
      <c r="R29" s="63">
        <f t="shared" si="11"/>
        <v>0</v>
      </c>
      <c r="S29" s="63">
        <f t="shared" si="12"/>
        <v>1</v>
      </c>
      <c r="T29" s="63">
        <f t="shared" si="13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>
        <v>1</v>
      </c>
      <c r="AF29" s="57"/>
      <c r="AG29" s="58">
        <v>1</v>
      </c>
      <c r="AH29" s="58">
        <v>1</v>
      </c>
      <c r="AI29" s="58"/>
      <c r="AJ29" s="58"/>
      <c r="AK29" s="58"/>
      <c r="AL29" s="58"/>
    </row>
    <row r="30" spans="1:38" x14ac:dyDescent="0.3">
      <c r="A30" s="35">
        <v>29</v>
      </c>
      <c r="B30" s="31"/>
      <c r="C30" s="37"/>
      <c r="D30" s="37"/>
      <c r="E30" s="29"/>
      <c r="F30" s="20" t="str">
        <f t="shared" si="0"/>
        <v/>
      </c>
      <c r="G30" s="20" t="str">
        <f t="shared" si="1"/>
        <v/>
      </c>
      <c r="H30" s="20" t="str">
        <f t="shared" si="2"/>
        <v/>
      </c>
      <c r="I30" s="20" t="str">
        <f t="shared" si="3"/>
        <v/>
      </c>
      <c r="J30" s="29" t="str">
        <f t="shared" si="4"/>
        <v/>
      </c>
      <c r="K30" s="36" t="str">
        <f t="shared" si="5"/>
        <v/>
      </c>
      <c r="L30" s="36" t="str">
        <f t="shared" si="6"/>
        <v/>
      </c>
      <c r="M30" s="36" t="str">
        <f t="shared" si="7"/>
        <v/>
      </c>
      <c r="N30" s="36" t="str">
        <f t="shared" si="8"/>
        <v/>
      </c>
      <c r="O30" s="64" t="str">
        <f t="shared" si="9"/>
        <v/>
      </c>
      <c r="P30" s="38"/>
      <c r="Q30" s="39" t="str">
        <f t="shared" si="10"/>
        <v>X</v>
      </c>
      <c r="R30" s="39" t="str">
        <f t="shared" si="11"/>
        <v>X</v>
      </c>
      <c r="S30" s="39" t="str">
        <f t="shared" si="12"/>
        <v>X</v>
      </c>
      <c r="T30" s="39" t="str">
        <f t="shared" si="13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</row>
    <row r="31" spans="1:38" x14ac:dyDescent="0.3">
      <c r="A31" s="57">
        <v>30</v>
      </c>
      <c r="B31" s="57"/>
      <c r="C31" s="44"/>
      <c r="D31" s="59"/>
      <c r="E31" s="61"/>
      <c r="F31" s="59" t="str">
        <f t="shared" si="0"/>
        <v/>
      </c>
      <c r="G31" s="59" t="str">
        <f t="shared" si="1"/>
        <v/>
      </c>
      <c r="H31" s="59" t="str">
        <f t="shared" si="2"/>
        <v/>
      </c>
      <c r="I31" s="59" t="str">
        <f t="shared" si="3"/>
        <v/>
      </c>
      <c r="J31" s="61" t="str">
        <f t="shared" si="4"/>
        <v/>
      </c>
      <c r="K31" s="60" t="str">
        <f t="shared" si="5"/>
        <v/>
      </c>
      <c r="L31" s="60" t="str">
        <f t="shared" si="6"/>
        <v/>
      </c>
      <c r="M31" s="60" t="str">
        <f t="shared" si="7"/>
        <v/>
      </c>
      <c r="N31" s="60" t="str">
        <f t="shared" si="8"/>
        <v/>
      </c>
      <c r="O31" s="65" t="str">
        <f t="shared" si="9"/>
        <v/>
      </c>
      <c r="P31" s="62"/>
      <c r="Q31" s="63" t="str">
        <f t="shared" si="10"/>
        <v>X</v>
      </c>
      <c r="R31" s="63" t="str">
        <f t="shared" si="11"/>
        <v>X</v>
      </c>
      <c r="S31" s="63" t="str">
        <f t="shared" si="12"/>
        <v>X</v>
      </c>
      <c r="T31" s="63" t="str">
        <f t="shared" si="13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</row>
    <row r="32" spans="1:38" x14ac:dyDescent="0.3">
      <c r="A32" s="35">
        <v>31</v>
      </c>
      <c r="B32" s="31"/>
      <c r="C32" s="37"/>
      <c r="D32" s="37"/>
      <c r="E32" s="29"/>
      <c r="F32" s="20" t="str">
        <f t="shared" si="0"/>
        <v/>
      </c>
      <c r="G32" s="20" t="str">
        <f t="shared" si="1"/>
        <v/>
      </c>
      <c r="H32" s="20" t="str">
        <f t="shared" si="2"/>
        <v/>
      </c>
      <c r="I32" s="20" t="str">
        <f t="shared" si="3"/>
        <v/>
      </c>
      <c r="J32" s="29" t="str">
        <f t="shared" si="4"/>
        <v/>
      </c>
      <c r="K32" s="36" t="str">
        <f t="shared" si="5"/>
        <v/>
      </c>
      <c r="L32" s="36" t="str">
        <f t="shared" si="6"/>
        <v/>
      </c>
      <c r="M32" s="36" t="str">
        <f t="shared" si="7"/>
        <v/>
      </c>
      <c r="N32" s="36" t="str">
        <f t="shared" si="8"/>
        <v/>
      </c>
      <c r="O32" s="64" t="str">
        <f t="shared" si="9"/>
        <v/>
      </c>
      <c r="P32" s="38"/>
      <c r="Q32" s="39" t="str">
        <f t="shared" si="10"/>
        <v>X</v>
      </c>
      <c r="R32" s="39" t="str">
        <f t="shared" si="11"/>
        <v>X</v>
      </c>
      <c r="S32" s="39" t="str">
        <f t="shared" si="12"/>
        <v>X</v>
      </c>
      <c r="T32" s="39" t="str">
        <f t="shared" si="13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</row>
    <row r="33" spans="1:38" x14ac:dyDescent="0.3">
      <c r="A33" s="57">
        <v>32</v>
      </c>
      <c r="B33" s="57"/>
      <c r="C33" s="44"/>
      <c r="D33" s="59"/>
      <c r="E33" s="61"/>
      <c r="F33" s="59" t="str">
        <f t="shared" si="0"/>
        <v/>
      </c>
      <c r="G33" s="59" t="str">
        <f t="shared" si="1"/>
        <v/>
      </c>
      <c r="H33" s="59" t="str">
        <f t="shared" si="2"/>
        <v/>
      </c>
      <c r="I33" s="59" t="str">
        <f t="shared" si="3"/>
        <v/>
      </c>
      <c r="J33" s="61" t="str">
        <f t="shared" si="4"/>
        <v/>
      </c>
      <c r="K33" s="60" t="str">
        <f t="shared" si="5"/>
        <v/>
      </c>
      <c r="L33" s="60" t="str">
        <f t="shared" si="6"/>
        <v/>
      </c>
      <c r="M33" s="60" t="str">
        <f t="shared" si="7"/>
        <v/>
      </c>
      <c r="N33" s="60" t="str">
        <f t="shared" si="8"/>
        <v/>
      </c>
      <c r="O33" s="65" t="str">
        <f t="shared" si="9"/>
        <v/>
      </c>
      <c r="P33" s="62"/>
      <c r="Q33" s="63" t="str">
        <f t="shared" si="10"/>
        <v>X</v>
      </c>
      <c r="R33" s="63" t="str">
        <f t="shared" si="11"/>
        <v>X</v>
      </c>
      <c r="S33" s="63" t="str">
        <f t="shared" si="12"/>
        <v>X</v>
      </c>
      <c r="T33" s="63" t="str">
        <f t="shared" si="13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</row>
    <row r="34" spans="1:38" x14ac:dyDescent="0.3">
      <c r="A34" s="35">
        <v>33</v>
      </c>
      <c r="B34" s="31"/>
      <c r="C34" s="37"/>
      <c r="D34" s="37"/>
      <c r="E34" s="29"/>
      <c r="F34" s="20" t="str">
        <f t="shared" si="0"/>
        <v/>
      </c>
      <c r="G34" s="20" t="str">
        <f t="shared" si="1"/>
        <v/>
      </c>
      <c r="H34" s="20" t="str">
        <f t="shared" si="2"/>
        <v/>
      </c>
      <c r="I34" s="20" t="str">
        <f t="shared" si="3"/>
        <v/>
      </c>
      <c r="J34" s="29" t="str">
        <f t="shared" si="4"/>
        <v/>
      </c>
      <c r="K34" s="36" t="str">
        <f t="shared" si="5"/>
        <v/>
      </c>
      <c r="L34" s="36" t="str">
        <f t="shared" si="6"/>
        <v/>
      </c>
      <c r="M34" s="36" t="str">
        <f t="shared" si="7"/>
        <v/>
      </c>
      <c r="N34" s="36" t="str">
        <f t="shared" si="8"/>
        <v/>
      </c>
      <c r="O34" s="64" t="str">
        <f t="shared" si="9"/>
        <v/>
      </c>
      <c r="P34" s="38"/>
      <c r="Q34" s="39" t="str">
        <f t="shared" si="10"/>
        <v>X</v>
      </c>
      <c r="R34" s="39" t="str">
        <f t="shared" si="11"/>
        <v>X</v>
      </c>
      <c r="S34" s="39" t="str">
        <f t="shared" si="12"/>
        <v>X</v>
      </c>
      <c r="T34" s="39" t="str">
        <f t="shared" si="13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</row>
    <row r="35" spans="1:38" x14ac:dyDescent="0.3">
      <c r="A35" s="57">
        <v>34</v>
      </c>
      <c r="B35" s="57"/>
      <c r="C35" s="44"/>
      <c r="D35" s="59"/>
      <c r="E35" s="61"/>
      <c r="F35" s="59" t="str">
        <f t="shared" si="0"/>
        <v/>
      </c>
      <c r="G35" s="59" t="str">
        <f t="shared" si="1"/>
        <v/>
      </c>
      <c r="H35" s="59" t="str">
        <f t="shared" si="2"/>
        <v/>
      </c>
      <c r="I35" s="59" t="str">
        <f t="shared" si="3"/>
        <v/>
      </c>
      <c r="J35" s="61" t="str">
        <f t="shared" si="4"/>
        <v/>
      </c>
      <c r="K35" s="60" t="str">
        <f t="shared" si="5"/>
        <v/>
      </c>
      <c r="L35" s="60" t="str">
        <f t="shared" si="6"/>
        <v/>
      </c>
      <c r="M35" s="60" t="str">
        <f t="shared" si="7"/>
        <v/>
      </c>
      <c r="N35" s="60" t="str">
        <f t="shared" si="8"/>
        <v/>
      </c>
      <c r="O35" s="65" t="str">
        <f t="shared" si="9"/>
        <v/>
      </c>
      <c r="P35" s="62"/>
      <c r="Q35" s="63" t="str">
        <f t="shared" si="10"/>
        <v>X</v>
      </c>
      <c r="R35" s="63" t="str">
        <f t="shared" si="11"/>
        <v>X</v>
      </c>
      <c r="S35" s="63" t="str">
        <f t="shared" si="12"/>
        <v>X</v>
      </c>
      <c r="T35" s="63" t="str">
        <f t="shared" si="13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</row>
    <row r="36" spans="1:38" hidden="1" x14ac:dyDescent="0.3">
      <c r="A36" s="35"/>
      <c r="B36" s="31"/>
      <c r="C36" s="37"/>
      <c r="D36" s="37"/>
      <c r="E36" s="29"/>
      <c r="F36" s="20" t="str">
        <f t="shared" si="0"/>
        <v/>
      </c>
      <c r="G36" s="20" t="str">
        <f t="shared" si="1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</row>
    <row r="37" spans="1:38" hidden="1" x14ac:dyDescent="0.3">
      <c r="A37" s="57"/>
      <c r="B37" s="57"/>
      <c r="C37" s="44"/>
      <c r="D37" s="59"/>
      <c r="E37" s="61"/>
      <c r="F37" s="59" t="str">
        <f t="shared" si="0"/>
        <v/>
      </c>
      <c r="G37" s="59" t="str">
        <f t="shared" si="1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</row>
    <row r="38" spans="1:38" hidden="1" x14ac:dyDescent="0.3">
      <c r="A38" s="35"/>
      <c r="B38" s="31"/>
      <c r="C38" s="37"/>
      <c r="D38" s="37"/>
      <c r="E38" s="29"/>
      <c r="F38" s="20" t="str">
        <f t="shared" si="0"/>
        <v/>
      </c>
      <c r="G38" s="20" t="str">
        <f t="shared" si="1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</row>
    <row r="39" spans="1:38" hidden="1" x14ac:dyDescent="0.3">
      <c r="A39" s="57"/>
      <c r="B39" s="57"/>
      <c r="C39" s="44"/>
      <c r="D39" s="59"/>
      <c r="E39" s="61"/>
      <c r="F39" s="59" t="str">
        <f t="shared" si="0"/>
        <v/>
      </c>
      <c r="G39" s="59" t="str">
        <f t="shared" si="1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</row>
    <row r="40" spans="1:38" hidden="1" x14ac:dyDescent="0.3">
      <c r="A40" s="35"/>
      <c r="B40" s="31"/>
      <c r="C40" s="37"/>
      <c r="D40" s="37"/>
      <c r="E40" s="29"/>
      <c r="F40" s="20" t="str">
        <f t="shared" si="0"/>
        <v/>
      </c>
      <c r="G40" s="20" t="str">
        <f t="shared" si="1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</row>
    <row r="41" spans="1:38" hidden="1" x14ac:dyDescent="0.3">
      <c r="A41" s="57"/>
      <c r="B41" s="57"/>
      <c r="C41" s="44"/>
      <c r="D41" s="59"/>
      <c r="E41" s="61"/>
      <c r="F41" s="59" t="str">
        <f t="shared" si="0"/>
        <v/>
      </c>
      <c r="G41" s="59" t="str">
        <f t="shared" si="1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</row>
    <row r="42" spans="1:38" hidden="1" x14ac:dyDescent="0.3">
      <c r="A42" s="35"/>
      <c r="B42" s="31"/>
      <c r="C42" s="37"/>
      <c r="D42" s="37"/>
      <c r="E42" s="29"/>
      <c r="F42" s="20" t="str">
        <f t="shared" si="0"/>
        <v/>
      </c>
      <c r="G42" s="20" t="str">
        <f t="shared" si="1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</row>
    <row r="43" spans="1:38" hidden="1" x14ac:dyDescent="0.3">
      <c r="A43" s="57"/>
      <c r="B43" s="57"/>
      <c r="C43" s="44"/>
      <c r="D43" s="59"/>
      <c r="E43" s="61"/>
      <c r="F43" s="59" t="str">
        <f t="shared" si="0"/>
        <v/>
      </c>
      <c r="G43" s="59" t="str">
        <f t="shared" si="1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</row>
    <row r="44" spans="1:38" hidden="1" x14ac:dyDescent="0.3">
      <c r="A44" s="35"/>
      <c r="B44" s="31"/>
      <c r="C44" s="37"/>
      <c r="D44" s="37"/>
      <c r="E44" s="29"/>
      <c r="F44" s="20" t="str">
        <f t="shared" si="0"/>
        <v/>
      </c>
      <c r="G44" s="20" t="str">
        <f t="shared" si="1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</row>
    <row r="45" spans="1:38" hidden="1" x14ac:dyDescent="0.3">
      <c r="A45" s="57"/>
      <c r="B45" s="57"/>
      <c r="C45" s="44"/>
      <c r="D45" s="59"/>
      <c r="E45" s="61"/>
      <c r="F45" s="59" t="str">
        <f t="shared" si="0"/>
        <v/>
      </c>
      <c r="G45" s="59" t="str">
        <f t="shared" si="1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</row>
    <row r="46" spans="1:38" hidden="1" x14ac:dyDescent="0.3">
      <c r="A46" s="35"/>
      <c r="B46" s="31"/>
      <c r="C46" s="37"/>
      <c r="D46" s="37"/>
      <c r="E46" s="29"/>
      <c r="F46" s="20" t="str">
        <f t="shared" si="0"/>
        <v/>
      </c>
      <c r="G46" s="20" t="str">
        <f t="shared" si="1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</row>
    <row r="47" spans="1:38" hidden="1" x14ac:dyDescent="0.3">
      <c r="A47" s="57"/>
      <c r="B47" s="57"/>
      <c r="C47" s="44"/>
      <c r="D47" s="59"/>
      <c r="E47" s="61"/>
      <c r="F47" s="59" t="str">
        <f t="shared" si="0"/>
        <v/>
      </c>
      <c r="G47" s="59" t="str">
        <f t="shared" si="1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</row>
    <row r="48" spans="1:38" hidden="1" x14ac:dyDescent="0.3">
      <c r="A48" s="35"/>
      <c r="B48" s="31"/>
      <c r="C48" s="37"/>
      <c r="D48" s="37"/>
      <c r="E48" s="29"/>
      <c r="F48" s="20" t="str">
        <f t="shared" si="0"/>
        <v/>
      </c>
      <c r="G48" s="20" t="str">
        <f t="shared" si="1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</row>
    <row r="49" spans="1:38" hidden="1" x14ac:dyDescent="0.3">
      <c r="A49" s="57"/>
      <c r="B49" s="57"/>
      <c r="C49" s="44"/>
      <c r="D49" s="59"/>
      <c r="E49" s="61"/>
      <c r="F49" s="59" t="str">
        <f t="shared" si="0"/>
        <v/>
      </c>
      <c r="G49" s="59" t="str">
        <f t="shared" si="1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</row>
    <row r="50" spans="1:38" hidden="1" x14ac:dyDescent="0.3">
      <c r="A50" s="35"/>
      <c r="B50" s="31"/>
      <c r="C50" s="37"/>
      <c r="D50" s="37"/>
      <c r="E50" s="29"/>
      <c r="F50" s="20" t="str">
        <f t="shared" si="0"/>
        <v/>
      </c>
      <c r="G50" s="20" t="str">
        <f t="shared" si="1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</row>
    <row r="51" spans="1:38" hidden="1" x14ac:dyDescent="0.3">
      <c r="A51" s="57"/>
      <c r="B51" s="57"/>
      <c r="C51" s="44"/>
      <c r="D51" s="59"/>
      <c r="E51" s="61"/>
      <c r="F51" s="59" t="str">
        <f t="shared" si="0"/>
        <v/>
      </c>
      <c r="G51" s="59" t="str">
        <f t="shared" si="1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</row>
    <row r="52" spans="1:38" hidden="1" x14ac:dyDescent="0.3">
      <c r="A52" s="35"/>
      <c r="B52" s="31"/>
      <c r="C52" s="37"/>
      <c r="D52" s="37"/>
      <c r="E52" s="29"/>
      <c r="F52" s="20" t="str">
        <f t="shared" si="0"/>
        <v/>
      </c>
      <c r="G52" s="20" t="str">
        <f t="shared" si="1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</row>
    <row r="53" spans="1:38" hidden="1" x14ac:dyDescent="0.3">
      <c r="A53" s="57"/>
      <c r="B53" s="57"/>
      <c r="C53" s="44"/>
      <c r="D53" s="59"/>
      <c r="E53" s="61"/>
      <c r="F53" s="59" t="str">
        <f t="shared" si="0"/>
        <v/>
      </c>
      <c r="G53" s="59" t="str">
        <f t="shared" si="1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</row>
    <row r="54" spans="1:38" hidden="1" x14ac:dyDescent="0.3">
      <c r="A54" s="35"/>
      <c r="B54" s="31"/>
      <c r="C54" s="37"/>
      <c r="D54" s="37"/>
      <c r="E54" s="29"/>
      <c r="F54" s="20" t="str">
        <f t="shared" si="0"/>
        <v/>
      </c>
      <c r="G54" s="20" t="str">
        <f t="shared" si="1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</row>
    <row r="55" spans="1:38" hidden="1" x14ac:dyDescent="0.3">
      <c r="A55" s="57"/>
      <c r="B55" s="57"/>
      <c r="C55" s="44"/>
      <c r="D55" s="59"/>
      <c r="E55" s="61"/>
      <c r="F55" s="59" t="str">
        <f t="shared" si="0"/>
        <v/>
      </c>
      <c r="G55" s="59" t="str">
        <f t="shared" si="1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</row>
    <row r="56" spans="1:38" hidden="1" x14ac:dyDescent="0.3">
      <c r="A56" s="35"/>
      <c r="B56" s="31"/>
      <c r="C56" s="37"/>
      <c r="D56" s="37"/>
      <c r="E56" s="29"/>
      <c r="F56" s="20" t="str">
        <f t="shared" si="0"/>
        <v/>
      </c>
      <c r="G56" s="20" t="str">
        <f t="shared" si="1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</row>
    <row r="57" spans="1:38" hidden="1" x14ac:dyDescent="0.3">
      <c r="A57" s="57"/>
      <c r="B57" s="57"/>
      <c r="C57" s="44"/>
      <c r="D57" s="59"/>
      <c r="E57" s="61"/>
      <c r="F57" s="59" t="str">
        <f t="shared" si="0"/>
        <v/>
      </c>
      <c r="G57" s="59" t="str">
        <f t="shared" si="1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</row>
    <row r="58" spans="1:38" hidden="1" x14ac:dyDescent="0.3">
      <c r="A58" s="35"/>
      <c r="B58" s="31"/>
      <c r="C58" s="37"/>
      <c r="D58" s="37"/>
      <c r="E58" s="29"/>
      <c r="F58" s="20" t="str">
        <f t="shared" si="0"/>
        <v/>
      </c>
      <c r="G58" s="20" t="str">
        <f t="shared" si="1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</row>
    <row r="59" spans="1:38" hidden="1" x14ac:dyDescent="0.3">
      <c r="A59" s="57"/>
      <c r="B59" s="57"/>
      <c r="C59" s="44"/>
      <c r="D59" s="59"/>
      <c r="E59" s="61"/>
      <c r="F59" s="59" t="str">
        <f t="shared" si="0"/>
        <v/>
      </c>
      <c r="G59" s="59" t="str">
        <f t="shared" si="1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</row>
    <row r="60" spans="1:38" hidden="1" x14ac:dyDescent="0.3">
      <c r="A60" s="35"/>
      <c r="B60" s="31"/>
      <c r="C60" s="37"/>
      <c r="D60" s="37"/>
      <c r="E60" s="29"/>
      <c r="F60" s="20" t="str">
        <f t="shared" si="0"/>
        <v/>
      </c>
      <c r="G60" s="20" t="str">
        <f t="shared" si="1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</row>
    <row r="61" spans="1:38" hidden="1" x14ac:dyDescent="0.3">
      <c r="A61" s="57"/>
      <c r="B61" s="57"/>
      <c r="C61" s="44"/>
      <c r="D61" s="59"/>
      <c r="E61" s="61"/>
      <c r="F61" s="59" t="str">
        <f t="shared" si="0"/>
        <v/>
      </c>
      <c r="G61" s="59" t="str">
        <f t="shared" si="1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</row>
    <row r="62" spans="1:38" hidden="1" x14ac:dyDescent="0.3"/>
  </sheetData>
  <protectedRanges>
    <protectedRange sqref="A1:E1048576" name="区域1" securityDescriptor=""/>
  </protectedRanges>
  <phoneticPr fontId="26" type="noConversion"/>
  <conditionalFormatting sqref="AK1 U62:AF1048576 AI62:AJ1048576">
    <cfRule type="cellIs" priority="23" operator="notEqual">
      <formula>0</formula>
    </cfRule>
  </conditionalFormatting>
  <conditionalFormatting sqref="AL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I1:AJ1">
    <cfRule type="cellIs" priority="29" operator="notEqual">
      <formula>0</formula>
    </cfRule>
  </conditionalFormatting>
  <conditionalFormatting sqref="AI2:AJ3">
    <cfRule type="cellIs" dxfId="14" priority="27" operator="equal">
      <formula>1</formula>
    </cfRule>
  </conditionalFormatting>
  <conditionalFormatting sqref="AK2:AL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K4:AL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I4:AJ61">
    <cfRule type="cellIs" dxfId="5" priority="5" operator="equal">
      <formula>1</formula>
    </cfRule>
  </conditionalFormatting>
  <dataValidations xWindow="600" yWindow="913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25 B27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U26:AF1048576 U1:AF1 AG1:AL1048576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O1" zoomScale="145" zoomScaleNormal="145" workbookViewId="0">
      <pane ySplit="1" topLeftCell="A8" activePane="bottomLeft" state="frozen"/>
      <selection pane="bottomLeft" activeCell="V59" sqref="V59"/>
    </sheetView>
  </sheetViews>
  <sheetFormatPr defaultColWidth="9" defaultRowHeight="14.25" x14ac:dyDescent="0.2"/>
  <cols>
    <col min="1" max="1" width="8.375" style="18" customWidth="1"/>
    <col min="2" max="3" width="9.5" style="18" customWidth="1"/>
    <col min="4" max="4" width="8.625" style="18" customWidth="1"/>
    <col min="5" max="7" width="4.625" style="18" hidden="1" customWidth="1"/>
    <col min="8" max="8" width="4.25" style="18" hidden="1" customWidth="1"/>
    <col min="9" max="14" width="4.625" style="18" hidden="1" customWidth="1"/>
    <col min="15" max="15" width="23.5" style="18" customWidth="1"/>
    <col min="16" max="19" width="4.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BLT</v>
      </c>
      <c r="AE1" s="23" t="str">
        <f>真值表!AF1</f>
        <v>LBU</v>
      </c>
      <c r="AF1" s="25" t="str">
        <f>真值表!AG1</f>
        <v>rs1_used</v>
      </c>
      <c r="AG1" s="25" t="str">
        <f>真值表!AH1</f>
        <v>rs2_used</v>
      </c>
      <c r="AH1" s="25" t="e">
        <f>真值表!#REF!</f>
        <v>#REF!</v>
      </c>
      <c r="AI1" s="25" t="str">
        <f>真值表!AI1</f>
        <v>XXX</v>
      </c>
      <c r="AJ1" s="25" t="str">
        <f>真值表!AJ1</f>
        <v>XXX</v>
      </c>
      <c r="AK1" s="25" t="str">
        <f>真值表!AK1</f>
        <v>XXX</v>
      </c>
      <c r="AL1" s="25" t="str">
        <f>真值表!AL1</f>
        <v>XXX</v>
      </c>
    </row>
    <row r="2" spans="1:38" ht="16.5" x14ac:dyDescent="0.3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>~F30&amp;~F25&amp;~F14&amp;~F13&amp;~F12&amp;~OP6&amp; OP5&amp; OP4&amp;~OP3&amp;~OP2+</v>
      </c>
      <c r="AG2" s="24" t="str">
        <f>IF(真值表!AH2=1,$O2&amp;"+","")</f>
        <v>~F30&amp;~F25&amp;~F14&amp;~F13&amp;~F12&amp;~OP6&amp; OP5&amp; OP4&amp;~OP3&amp;~OP2+</v>
      </c>
      <c r="AH2" s="24" t="e">
        <f>IF(真值表!#REF!=1,$O2&amp;"+","")</f>
        <v>#REF!</v>
      </c>
      <c r="AI2" s="24" t="str">
        <f>IF(真值表!AI2=1,$O2&amp;"+","")</f>
        <v/>
      </c>
      <c r="AJ2" s="24" t="str">
        <f>IF(真值表!AJ2=1,$O2&amp;"+","")</f>
        <v/>
      </c>
      <c r="AK2" s="24" t="str">
        <f>IF(真值表!AK2=1,$O2&amp;"+","")</f>
        <v/>
      </c>
      <c r="AL2" s="24" t="str">
        <f>IF(真值表!AL2=1,$O2&amp;"+","")</f>
        <v/>
      </c>
    </row>
    <row r="3" spans="1:38" ht="16.5" x14ac:dyDescent="0.3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 xml:space="preserve"> F30&amp;~F25&amp;~F14&amp;~F13&amp;~F12&amp;~OP6&amp; OP5&amp; OP4&amp;~OP3&amp;~OP2+</v>
      </c>
      <c r="AG3" s="49" t="str">
        <f>IF(真值表!AH3=1,$O3&amp;"+","")</f>
        <v xml:space="preserve"> F30&amp;~F25&amp;~F14&amp;~F13&amp;~F12&amp;~OP6&amp; OP5&amp; OP4&amp;~OP3&amp;~OP2+</v>
      </c>
      <c r="AH3" s="49" t="e">
        <f>IF(真值表!#REF!=1,$O3&amp;"+","")</f>
        <v>#REF!</v>
      </c>
      <c r="AI3" s="49" t="str">
        <f>IF(真值表!AI3=1,$O3&amp;"+","")</f>
        <v/>
      </c>
      <c r="AJ3" s="49" t="str">
        <f>IF(真值表!AJ3=1,$O3&amp;"+","")</f>
        <v/>
      </c>
      <c r="AK3" s="49" t="str">
        <f>IF(真值表!AK3=1,$O3&amp;"+","")</f>
        <v/>
      </c>
      <c r="AL3" s="49" t="str">
        <f>IF(真值表!AL3=1,$O3&amp;"+","")</f>
        <v/>
      </c>
    </row>
    <row r="4" spans="1:38" ht="16.5" x14ac:dyDescent="0.3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>~F30&amp;~F25&amp; F14&amp; F13&amp; F12&amp;~OP6&amp; OP5&amp; OP4&amp;~OP3&amp;~OP2+</v>
      </c>
      <c r="AG4" s="24" t="str">
        <f>IF(真值表!AH4=1,$O4&amp;"+","")</f>
        <v>~F30&amp;~F25&amp; F14&amp; F13&amp; F12&amp;~OP6&amp; OP5&amp; OP4&amp;~OP3&amp;~OP2+</v>
      </c>
      <c r="AH4" s="24" t="e">
        <f>IF(真值表!#REF!=1,$O4&amp;"+","")</f>
        <v>#REF!</v>
      </c>
      <c r="AI4" s="24" t="str">
        <f>IF(真值表!AI4=1,$O4&amp;"+","")</f>
        <v/>
      </c>
      <c r="AJ4" s="24" t="str">
        <f>IF(真值表!AJ4=1,$O4&amp;"+","")</f>
        <v/>
      </c>
      <c r="AK4" s="24" t="str">
        <f>IF(真值表!AK4=1,$O4&amp;"+","")</f>
        <v/>
      </c>
      <c r="AL4" s="24" t="str">
        <f>IF(真值表!AL4=1,$O4&amp;"+","")</f>
        <v/>
      </c>
    </row>
    <row r="5" spans="1:38" ht="16.5" x14ac:dyDescent="0.3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>~F30&amp;~F25&amp; F14&amp; F13&amp;~F12&amp;~OP6&amp; OP5&amp; OP4&amp;~OP3&amp;~OP2+</v>
      </c>
      <c r="AG5" s="49" t="str">
        <f>IF(真值表!AH5=1,$O5&amp;"+","")</f>
        <v>~F30&amp;~F25&amp; F14&amp; F13&amp;~F12&amp;~OP6&amp; OP5&amp; OP4&amp;~OP3&amp;~OP2+</v>
      </c>
      <c r="AH5" s="49" t="e">
        <f>IF(真值表!#REF!=1,$O5&amp;"+","")</f>
        <v>#REF!</v>
      </c>
      <c r="AI5" s="49" t="str">
        <f>IF(真值表!AI5=1,$O5&amp;"+","")</f>
        <v/>
      </c>
      <c r="AJ5" s="49" t="str">
        <f>IF(真值表!AJ5=1,$O5&amp;"+","")</f>
        <v/>
      </c>
      <c r="AK5" s="49" t="str">
        <f>IF(真值表!AK5=1,$O5&amp;"+","")</f>
        <v/>
      </c>
      <c r="AL5" s="49" t="str">
        <f>IF(真值表!AL5=1,$O5&amp;"+","")</f>
        <v/>
      </c>
    </row>
    <row r="6" spans="1:38" ht="16.5" x14ac:dyDescent="0.3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>~F30&amp;~F25&amp;~F14&amp; F13&amp;~F12&amp;~OP6&amp; OP5&amp; OP4&amp;~OP3&amp;~OP2+</v>
      </c>
      <c r="AG6" s="24" t="str">
        <f>IF(真值表!AH6=1,$O6&amp;"+","")</f>
        <v>~F30&amp;~F25&amp;~F14&amp; F13&amp;~F12&amp;~OP6&amp; OP5&amp; OP4&amp;~OP3&amp;~OP2+</v>
      </c>
      <c r="AH6" s="24" t="e">
        <f>IF(真值表!#REF!=1,$O6&amp;"+","")</f>
        <v>#REF!</v>
      </c>
      <c r="AI6" s="24" t="str">
        <f>IF(真值表!AI6=1,$O6&amp;"+","")</f>
        <v/>
      </c>
      <c r="AJ6" s="24" t="str">
        <f>IF(真值表!AJ6=1,$O6&amp;"+","")</f>
        <v/>
      </c>
      <c r="AK6" s="24" t="str">
        <f>IF(真值表!AK6=1,$O6&amp;"+","")</f>
        <v/>
      </c>
      <c r="AL6" s="24" t="str">
        <f>IF(真值表!AL6=1,$O6&amp;"+","")</f>
        <v/>
      </c>
    </row>
    <row r="7" spans="1:38" ht="16.5" x14ac:dyDescent="0.3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>~F30&amp;~F25&amp;~F14&amp; F13&amp; F12&amp;~OP6&amp; OP5&amp; OP4&amp;~OP3&amp;~OP2+</v>
      </c>
      <c r="AG7" s="49" t="str">
        <f>IF(真值表!AH7=1,$O7&amp;"+","")</f>
        <v>~F30&amp;~F25&amp;~F14&amp; F13&amp; F12&amp;~OP6&amp; OP5&amp; OP4&amp;~OP3&amp;~OP2+</v>
      </c>
      <c r="AH7" s="49" t="e">
        <f>IF(真值表!#REF!=1,$O7&amp;"+","")</f>
        <v>#REF!</v>
      </c>
      <c r="AI7" s="49" t="str">
        <f>IF(真值表!AI7=1,$O7&amp;"+","")</f>
        <v/>
      </c>
      <c r="AJ7" s="49" t="str">
        <f>IF(真值表!AJ7=1,$O7&amp;"+","")</f>
        <v/>
      </c>
      <c r="AK7" s="49" t="str">
        <f>IF(真值表!AK7=1,$O7&amp;"+","")</f>
        <v/>
      </c>
      <c r="AL7" s="49" t="str">
        <f>IF(真值表!AL7=1,$O7&amp;"+","")</f>
        <v/>
      </c>
    </row>
    <row r="8" spans="1:38" ht="16.5" x14ac:dyDescent="0.3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>~F14&amp;~F13&amp;~F12&amp;~OP6&amp;~OP5&amp; OP4&amp;~OP3&amp;~OP2+</v>
      </c>
      <c r="AG8" s="24" t="str">
        <f>IF(真值表!AH8=1,$O8&amp;"+","")</f>
        <v/>
      </c>
      <c r="AH8" s="24" t="e">
        <f>IF(真值表!#REF!=1,$O8&amp;"+","")</f>
        <v>#REF!</v>
      </c>
      <c r="AI8" s="24" t="str">
        <f>IF(真值表!AI8=1,$O8&amp;"+","")</f>
        <v/>
      </c>
      <c r="AJ8" s="24" t="str">
        <f>IF(真值表!AJ8=1,$O8&amp;"+","")</f>
        <v/>
      </c>
      <c r="AK8" s="24" t="str">
        <f>IF(真值表!AK8=1,$O8&amp;"+","")</f>
        <v/>
      </c>
      <c r="AL8" s="24" t="str">
        <f>IF(真值表!AL8=1,$O8&amp;"+","")</f>
        <v/>
      </c>
    </row>
    <row r="9" spans="1:38" ht="16.5" x14ac:dyDescent="0.3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 xml:space="preserve"> F14&amp; F13&amp; F12&amp;~OP6&amp;~OP5&amp; OP4&amp;~OP3&amp;~OP2+</v>
      </c>
      <c r="AG9" s="49" t="str">
        <f>IF(真值表!AH9=1,$O9&amp;"+","")</f>
        <v/>
      </c>
      <c r="AH9" s="49" t="e">
        <f>IF(真值表!#REF!=1,$O9&amp;"+","")</f>
        <v>#REF!</v>
      </c>
      <c r="AI9" s="49" t="str">
        <f>IF(真值表!AI9=1,$O9&amp;"+","")</f>
        <v/>
      </c>
      <c r="AJ9" s="49" t="str">
        <f>IF(真值表!AJ9=1,$O9&amp;"+","")</f>
        <v/>
      </c>
      <c r="AK9" s="49" t="str">
        <f>IF(真值表!AK9=1,$O9&amp;"+","")</f>
        <v/>
      </c>
      <c r="AL9" s="49" t="str">
        <f>IF(真值表!AL9=1,$O9&amp;"+","")</f>
        <v/>
      </c>
    </row>
    <row r="10" spans="1:38" ht="16.5" x14ac:dyDescent="0.3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 xml:space="preserve"> F14&amp; F13&amp;~F12&amp;~OP6&amp;~OP5&amp; OP4&amp;~OP3&amp;~OP2+</v>
      </c>
      <c r="AG10" s="24" t="str">
        <f>IF(真值表!AH10=1,$O10&amp;"+","")</f>
        <v/>
      </c>
      <c r="AH10" s="24" t="e">
        <f>IF(真值表!#REF!=1,$O10&amp;"+","")</f>
        <v>#REF!</v>
      </c>
      <c r="AI10" s="24" t="str">
        <f>IF(真值表!AI10=1,$O10&amp;"+","")</f>
        <v/>
      </c>
      <c r="AJ10" s="24" t="str">
        <f>IF(真值表!AJ10=1,$O10&amp;"+","")</f>
        <v/>
      </c>
      <c r="AK10" s="24" t="str">
        <f>IF(真值表!AK10=1,$O10&amp;"+","")</f>
        <v/>
      </c>
      <c r="AL10" s="24" t="str">
        <f>IF(真值表!AL10=1,$O10&amp;"+","")</f>
        <v/>
      </c>
    </row>
    <row r="11" spans="1:38" ht="16.5" x14ac:dyDescent="0.3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 xml:space="preserve"> F14&amp;~F13&amp;~F12&amp;~OP6&amp;~OP5&amp; OP4&amp;~OP3&amp;~OP2+</v>
      </c>
      <c r="AG11" s="49" t="str">
        <f>IF(真值表!AH11=1,$O11&amp;"+","")</f>
        <v/>
      </c>
      <c r="AH11" s="49" t="e">
        <f>IF(真值表!#REF!=1,$O11&amp;"+","")</f>
        <v>#REF!</v>
      </c>
      <c r="AI11" s="49" t="str">
        <f>IF(真值表!AI11=1,$O11&amp;"+","")</f>
        <v/>
      </c>
      <c r="AJ11" s="49" t="str">
        <f>IF(真值表!AJ11=1,$O11&amp;"+","")</f>
        <v/>
      </c>
      <c r="AK11" s="49" t="str">
        <f>IF(真值表!AK11=1,$O11&amp;"+","")</f>
        <v/>
      </c>
      <c r="AL11" s="49" t="str">
        <f>IF(真值表!AL11=1,$O11&amp;"+","")</f>
        <v/>
      </c>
    </row>
    <row r="12" spans="1:38" ht="16.5" x14ac:dyDescent="0.3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>~F14&amp; F13&amp;~F12&amp;~OP6&amp;~OP5&amp; OP4&amp;~OP3&amp;~OP2+</v>
      </c>
      <c r="AG12" s="24" t="str">
        <f>IF(真值表!AH12=1,$O12&amp;"+","")</f>
        <v/>
      </c>
      <c r="AH12" s="24" t="e">
        <f>IF(真值表!#REF!=1,$O12&amp;"+","")</f>
        <v>#REF!</v>
      </c>
      <c r="AI12" s="24" t="str">
        <f>IF(真值表!AI12=1,$O12&amp;"+","")</f>
        <v/>
      </c>
      <c r="AJ12" s="24" t="str">
        <f>IF(真值表!AJ12=1,$O12&amp;"+","")</f>
        <v/>
      </c>
      <c r="AK12" s="24" t="str">
        <f>IF(真值表!AK12=1,$O12&amp;"+","")</f>
        <v/>
      </c>
      <c r="AL12" s="24" t="str">
        <f>IF(真值表!AL12=1,$O12&amp;"+","")</f>
        <v/>
      </c>
    </row>
    <row r="13" spans="1:38" ht="16.5" x14ac:dyDescent="0.3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>~F30&amp;~F25&amp;~F14&amp;~F13&amp; F12&amp;~OP6&amp;~OP5&amp; OP4&amp;~OP3&amp;~OP2+</v>
      </c>
      <c r="AG13" s="49" t="str">
        <f>IF(真值表!AH13=1,$O13&amp;"+","")</f>
        <v/>
      </c>
      <c r="AH13" s="49" t="e">
        <f>IF(真值表!#REF!=1,$O13&amp;"+","")</f>
        <v>#REF!</v>
      </c>
      <c r="AI13" s="49" t="str">
        <f>IF(真值表!AI13=1,$O13&amp;"+","")</f>
        <v/>
      </c>
      <c r="AJ13" s="49" t="str">
        <f>IF(真值表!AJ13=1,$O13&amp;"+","")</f>
        <v/>
      </c>
      <c r="AK13" s="49" t="str">
        <f>IF(真值表!AK13=1,$O13&amp;"+","")</f>
        <v/>
      </c>
      <c r="AL13" s="49" t="str">
        <f>IF(真值表!AL13=1,$O13&amp;"+","")</f>
        <v/>
      </c>
    </row>
    <row r="14" spans="1:38" ht="16.5" x14ac:dyDescent="0.3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>~F30&amp;~F25&amp; F14&amp;~F13&amp; F12&amp;~OP6&amp;~OP5&amp; OP4&amp;~OP3&amp;~OP2+</v>
      </c>
      <c r="AG14" s="24" t="str">
        <f>IF(真值表!AH14=1,$O14&amp;"+","")</f>
        <v/>
      </c>
      <c r="AH14" s="24" t="e">
        <f>IF(真值表!#REF!=1,$O14&amp;"+","")</f>
        <v>#REF!</v>
      </c>
      <c r="AI14" s="24" t="str">
        <f>IF(真值表!AI14=1,$O14&amp;"+","")</f>
        <v/>
      </c>
      <c r="AJ14" s="24" t="str">
        <f>IF(真值表!AJ14=1,$O14&amp;"+","")</f>
        <v/>
      </c>
      <c r="AK14" s="24" t="str">
        <f>IF(真值表!AK14=1,$O14&amp;"+","")</f>
        <v/>
      </c>
      <c r="AL14" s="24" t="str">
        <f>IF(真值表!AL14=1,$O14&amp;"+","")</f>
        <v/>
      </c>
    </row>
    <row r="15" spans="1:38" ht="16.5" x14ac:dyDescent="0.3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 xml:space="preserve"> F30&amp;~F25&amp; F14&amp;~F13&amp; F12&amp;~OP6&amp;~OP5&amp; OP4&amp;~OP3&amp;~OP2+</v>
      </c>
      <c r="AG15" s="49" t="str">
        <f>IF(真值表!AH15=1,$O15&amp;"+","")</f>
        <v/>
      </c>
      <c r="AH15" s="49" t="e">
        <f>IF(真值表!#REF!=1,$O15&amp;"+","")</f>
        <v>#REF!</v>
      </c>
      <c r="AI15" s="49" t="str">
        <f>IF(真值表!AI15=1,$O15&amp;"+","")</f>
        <v/>
      </c>
      <c r="AJ15" s="49" t="str">
        <f>IF(真值表!AJ15=1,$O15&amp;"+","")</f>
        <v/>
      </c>
      <c r="AK15" s="49" t="str">
        <f>IF(真值表!AK15=1,$O15&amp;"+","")</f>
        <v/>
      </c>
      <c r="AL15" s="49" t="str">
        <f>IF(真值表!AL15=1,$O15&amp;"+","")</f>
        <v/>
      </c>
    </row>
    <row r="16" spans="1:38" ht="16.5" x14ac:dyDescent="0.3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>~F14&amp; F13&amp;~F12&amp;~OP6&amp;~OP5&amp;~OP4&amp;~OP3&amp;~OP2+</v>
      </c>
      <c r="AG16" s="24" t="str">
        <f>IF(真值表!AH16=1,$O16&amp;"+","")</f>
        <v/>
      </c>
      <c r="AH16" s="24" t="e">
        <f>IF(真值表!#REF!=1,$O16&amp;"+","")</f>
        <v>#REF!</v>
      </c>
      <c r="AI16" s="24" t="str">
        <f>IF(真值表!AI16=1,$O16&amp;"+","")</f>
        <v/>
      </c>
      <c r="AJ16" s="24" t="str">
        <f>IF(真值表!AJ16=1,$O16&amp;"+","")</f>
        <v/>
      </c>
      <c r="AK16" s="24" t="str">
        <f>IF(真值表!AK16=1,$O16&amp;"+","")</f>
        <v/>
      </c>
      <c r="AL16" s="24" t="str">
        <f>IF(真值表!AL16=1,$O16&amp;"+","")</f>
        <v/>
      </c>
    </row>
    <row r="17" spans="1:38" ht="16.5" x14ac:dyDescent="0.3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>~F14&amp; F13&amp;~F12&amp;~OP6&amp; OP5&amp;~OP4&amp;~OP3&amp;~OP2+</v>
      </c>
      <c r="AG17" s="49" t="str">
        <f>IF(真值表!AH17=1,$O17&amp;"+","")</f>
        <v>~F14&amp; F13&amp;~F12&amp;~OP6&amp; OP5&amp;~OP4&amp;~OP3&amp;~OP2+</v>
      </c>
      <c r="AH17" s="49" t="e">
        <f>IF(真值表!#REF!=1,$O17&amp;"+","")</f>
        <v>#REF!</v>
      </c>
      <c r="AI17" s="49" t="str">
        <f>IF(真值表!AI17=1,$O17&amp;"+","")</f>
        <v/>
      </c>
      <c r="AJ17" s="49" t="str">
        <f>IF(真值表!AJ17=1,$O17&amp;"+","")</f>
        <v/>
      </c>
      <c r="AK17" s="49" t="str">
        <f>IF(真值表!AK17=1,$O17&amp;"+","")</f>
        <v/>
      </c>
      <c r="AL17" s="49" t="str">
        <f>IF(真值表!AL17=1,$O17&amp;"+","")</f>
        <v/>
      </c>
    </row>
    <row r="18" spans="1:38" ht="16.5" x14ac:dyDescent="0.3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e">
        <f>IF(真值表!#REF!=1,$O18&amp;"+","")</f>
        <v>#REF!</v>
      </c>
      <c r="AI18" s="24" t="str">
        <f>IF(真值表!AI18=1,$O18&amp;"+","")</f>
        <v/>
      </c>
      <c r="AJ18" s="24" t="str">
        <f>IF(真值表!AJ18=1,$O18&amp;"+","")</f>
        <v/>
      </c>
      <c r="AK18" s="24" t="str">
        <f>IF(真值表!AK18=1,$O18&amp;"+","")</f>
        <v/>
      </c>
      <c r="AL18" s="24" t="str">
        <f>IF(真值表!AL18=1,$O18&amp;"+","")</f>
        <v/>
      </c>
    </row>
    <row r="19" spans="1:38" ht="16.5" x14ac:dyDescent="0.3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>~F14&amp;~F13&amp;~F12&amp; OP6&amp; OP5&amp;~OP4&amp;~OP3&amp;~OP2+</v>
      </c>
      <c r="AG19" s="49" t="str">
        <f>IF(真值表!AH19=1,$O19&amp;"+","")</f>
        <v>~F14&amp;~F13&amp;~F12&amp; OP6&amp; OP5&amp;~OP4&amp;~OP3&amp;~OP2+</v>
      </c>
      <c r="AH19" s="49" t="e">
        <f>IF(真值表!#REF!=1,$O19&amp;"+","")</f>
        <v>#REF!</v>
      </c>
      <c r="AI19" s="49" t="str">
        <f>IF(真值表!AI19=1,$O19&amp;"+","")</f>
        <v/>
      </c>
      <c r="AJ19" s="49" t="str">
        <f>IF(真值表!AJ19=1,$O19&amp;"+","")</f>
        <v/>
      </c>
      <c r="AK19" s="49" t="str">
        <f>IF(真值表!AK19=1,$O19&amp;"+","")</f>
        <v/>
      </c>
      <c r="AL19" s="49" t="str">
        <f>IF(真值表!AL19=1,$O19&amp;"+","")</f>
        <v/>
      </c>
    </row>
    <row r="20" spans="1:38" ht="16.5" x14ac:dyDescent="0.3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>~F14&amp;~F13&amp; F12&amp; OP6&amp; OP5&amp;~OP4&amp;~OP3&amp;~OP2+</v>
      </c>
      <c r="AG20" s="24" t="str">
        <f>IF(真值表!AH20=1,$O20&amp;"+","")</f>
        <v>~F14&amp;~F13&amp; F12&amp; OP6&amp; OP5&amp;~OP4&amp;~OP3&amp;~OP2+</v>
      </c>
      <c r="AH20" s="24" t="e">
        <f>IF(真值表!#REF!=1,$O20&amp;"+","")</f>
        <v>#REF!</v>
      </c>
      <c r="AI20" s="24" t="str">
        <f>IF(真值表!AI20=1,$O20&amp;"+","")</f>
        <v/>
      </c>
      <c r="AJ20" s="24" t="str">
        <f>IF(真值表!AJ20=1,$O20&amp;"+","")</f>
        <v/>
      </c>
      <c r="AK20" s="24" t="str">
        <f>IF(真值表!AK20=1,$O20&amp;"+","")</f>
        <v/>
      </c>
      <c r="AL20" s="24" t="str">
        <f>IF(真值表!AL20=1,$O20&amp;"+","")</f>
        <v/>
      </c>
    </row>
    <row r="21" spans="1:38" ht="16.5" x14ac:dyDescent="0.3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e">
        <f>IF(真值表!#REF!=1,$O21&amp;"+","")</f>
        <v>#REF!</v>
      </c>
      <c r="AI21" s="49" t="str">
        <f>IF(真值表!AI21=1,$O21&amp;"+","")</f>
        <v/>
      </c>
      <c r="AJ21" s="49" t="str">
        <f>IF(真值表!AJ21=1,$O21&amp;"+","")</f>
        <v/>
      </c>
      <c r="AK21" s="49" t="str">
        <f>IF(真值表!AK21=1,$O21&amp;"+","")</f>
        <v/>
      </c>
      <c r="AL21" s="49" t="str">
        <f>IF(真值表!AL21=1,$O21&amp;"+","")</f>
        <v/>
      </c>
    </row>
    <row r="22" spans="1:38" ht="16.5" x14ac:dyDescent="0.3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>~F14&amp;~F13&amp;~F12&amp;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>~F14&amp;~F13&amp;~F12&amp; OP6&amp; OP5&amp;~OP4&amp;~OP3&amp; OP2+</v>
      </c>
      <c r="AG22" s="24" t="str">
        <f>IF(真值表!AH22=1,$O22&amp;"+","")</f>
        <v/>
      </c>
      <c r="AH22" s="24" t="e">
        <f>IF(真值表!#REF!=1,$O22&amp;"+","")</f>
        <v>#REF!</v>
      </c>
      <c r="AI22" s="24" t="str">
        <f>IF(真值表!AI22=1,$O22&amp;"+","")</f>
        <v/>
      </c>
      <c r="AJ22" s="24" t="str">
        <f>IF(真值表!AJ22=1,$O22&amp;"+","")</f>
        <v/>
      </c>
      <c r="AK22" s="24" t="str">
        <f>IF(真值表!AK22=1,$O22&amp;"+","")</f>
        <v/>
      </c>
      <c r="AL22" s="24" t="str">
        <f>IF(真值表!AL22=1,$O22&amp;"+","")</f>
        <v/>
      </c>
    </row>
    <row r="23" spans="1:38" ht="16.5" x14ac:dyDescent="0.3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e">
        <f>IF(真值表!#REF!=1,$O23&amp;"+","")</f>
        <v>#REF!</v>
      </c>
      <c r="AI23" s="49" t="str">
        <f>IF(真值表!AI23=1,$O23&amp;"+","")</f>
        <v/>
      </c>
      <c r="AJ23" s="49" t="str">
        <f>IF(真值表!AJ23=1,$O23&amp;"+","")</f>
        <v/>
      </c>
      <c r="AK23" s="49" t="str">
        <f>IF(真值表!AK23=1,$O23&amp;"+","")</f>
        <v/>
      </c>
      <c r="AL23" s="49" t="str">
        <f>IF(真值表!AL23=1,$O23&amp;"+","")</f>
        <v/>
      </c>
    </row>
    <row r="24" spans="1:38" ht="16.5" x14ac:dyDescent="0.3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e">
        <f>IF(真值表!#REF!=1,$O24&amp;"+","")</f>
        <v>#REF!</v>
      </c>
      <c r="AI24" s="24" t="str">
        <f>IF(真值表!AI24=1,$O24&amp;"+","")</f>
        <v/>
      </c>
      <c r="AJ24" s="24" t="str">
        <f>IF(真值表!AJ24=1,$O24&amp;"+","")</f>
        <v/>
      </c>
      <c r="AK24" s="24" t="str">
        <f>IF(真值表!AK24=1,$O24&amp;"+","")</f>
        <v/>
      </c>
      <c r="AL24" s="24" t="str">
        <f>IF(真值表!AL24=1,$O24&amp;"+","")</f>
        <v/>
      </c>
    </row>
    <row r="25" spans="1:38" ht="16.5" x14ac:dyDescent="0.3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>~F30&amp;~F25&amp;~F14&amp;~F13&amp;~F12&amp; OP6&amp; OP5&amp; OP4&amp;~OP3&amp;~OP2+</v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e">
        <f>IF(真值表!#REF!=1,$O25&amp;"+","")</f>
        <v>#REF!</v>
      </c>
      <c r="AI25" s="49" t="str">
        <f>IF(真值表!AI25=1,$O25&amp;"+","")</f>
        <v/>
      </c>
      <c r="AJ25" s="49" t="str">
        <f>IF(真值表!AJ25=1,$O25&amp;"+","")</f>
        <v/>
      </c>
      <c r="AK25" s="49" t="str">
        <f>IF(真值表!AK25=1,$O25&amp;"+","")</f>
        <v/>
      </c>
      <c r="AL25" s="49" t="str">
        <f>IF(真值表!AL25=1,$O25&amp;"+","")</f>
        <v/>
      </c>
    </row>
    <row r="26" spans="1:38" ht="16.5" x14ac:dyDescent="0.3">
      <c r="A26" s="31" t="str">
        <f>IF(ISBLANK(真值表!B26),"",真值表!B26)</f>
        <v>sra</v>
      </c>
      <c r="B26" s="37">
        <f>IF(ISBLANK(真值表!C26),"",真值表!C26)</f>
        <v>32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 xml:space="preserve"> 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 xml:space="preserve"> 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 xml:space="preserve"> F30&amp;~F25&amp; F14&amp;~F13&amp; F12&amp;~OP6&amp; OP5&amp; OP4&amp;~OP3&amp;~OP2+</v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 xml:space="preserve"> 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 xml:space="preserve"> F30&amp;~F25&amp; F14&amp;~F13&amp; F12&amp;~OP6&amp; OP5&amp; OP4&amp;~OP3&amp;~OP2+</v>
      </c>
      <c r="AG26" s="24" t="str">
        <f>IF(真值表!AH26=1,$O26&amp;"+","")</f>
        <v xml:space="preserve"> F30&amp;~F25&amp; F14&amp;~F13&amp; F12&amp;~OP6&amp; OP5&amp; OP4&amp;~OP3&amp;~OP2+</v>
      </c>
      <c r="AH26" s="24" t="e">
        <f>IF(真值表!#REF!=1,$O26&amp;"+","")</f>
        <v>#REF!</v>
      </c>
      <c r="AI26" s="24" t="str">
        <f>IF(真值表!AI26=1,$O26&amp;"+","")</f>
        <v/>
      </c>
      <c r="AJ26" s="24" t="str">
        <f>IF(真值表!AJ26=1,$O26&amp;"+","")</f>
        <v/>
      </c>
      <c r="AK26" s="24" t="str">
        <f>IF(真值表!AK26=1,$O26&amp;"+","")</f>
        <v/>
      </c>
      <c r="AL26" s="24" t="str">
        <f>IF(真值表!AL26=1,$O26&amp;"+","")</f>
        <v/>
      </c>
    </row>
    <row r="27" spans="1:38" ht="16.5" x14ac:dyDescent="0.3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>~F30&amp;~F25&amp; F14&amp;~F13&amp;~F12&amp;~OP6&amp; OP5&amp; OP4&amp;~OP3&amp;~OP2+</v>
      </c>
      <c r="AG27" s="49" t="str">
        <f>IF(真值表!AH27=1,$O27&amp;"+","")</f>
        <v>~F30&amp;~F25&amp; F14&amp;~F13&amp;~F12&amp;~OP6&amp; OP5&amp; OP4&amp;~OP3&amp;~OP2+</v>
      </c>
      <c r="AH27" s="49" t="e">
        <f>IF(真值表!#REF!=1,$O27&amp;"+","")</f>
        <v>#REF!</v>
      </c>
      <c r="AI27" s="49" t="str">
        <f>IF(真值表!AI27=1,$O27&amp;"+","")</f>
        <v/>
      </c>
      <c r="AJ27" s="49" t="str">
        <f>IF(真值表!AJ27=1,$O27&amp;"+","")</f>
        <v/>
      </c>
      <c r="AK27" s="49" t="str">
        <f>IF(真值表!AK27=1,$O27&amp;"+","")</f>
        <v/>
      </c>
      <c r="AL27" s="49" t="str">
        <f>IF(真值表!AL27=1,$O27&amp;"+","")</f>
        <v/>
      </c>
    </row>
    <row r="28" spans="1:38" ht="16.5" x14ac:dyDescent="0.3">
      <c r="A28" s="31" t="str">
        <f>IF(ISBLANK(真值表!B28),"",真值表!B28)</f>
        <v>lbu</v>
      </c>
      <c r="B28" s="37" t="str">
        <f>IF(ISBLANK(真值表!C28),"",真值表!C28)</f>
        <v/>
      </c>
      <c r="C28" s="37">
        <f>IF(ISBLANK(真值表!D28),"",真值表!D28)</f>
        <v>4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 xml:space="preserve"> F14&amp;~F13&amp;~F12&amp;~OP6&amp;~OP5&amp;~OP4&amp;~OP3&amp;~OP2+</v>
      </c>
      <c r="R28" s="24" t="str">
        <f>IF(真值表!S28=1,$O28&amp;"+","")</f>
        <v/>
      </c>
      <c r="S28" s="24" t="str">
        <f>IF(真值表!T28=1,$O28&amp;"+","")</f>
        <v xml:space="preserve"> F14&amp;~F13&amp;~F12&amp;~OP6&amp;~OP5&amp;~OP4&amp;~OP3&amp;~OP2+</v>
      </c>
      <c r="T28" s="24" t="str">
        <f>IF(真值表!U28=1,$O28&amp;"+","")</f>
        <v xml:space="preserve"> F14&amp;~F13&amp;~F12&amp;~OP6&amp;~OP5&amp;~OP4&amp;~OP3&amp;~OP2+</v>
      </c>
      <c r="U28" s="24" t="str">
        <f>IF(真值表!V28=1,$O28&amp;"+","")</f>
        <v/>
      </c>
      <c r="V28" s="24" t="str">
        <f>IF(真值表!W28=1,$O28&amp;"+","")</f>
        <v xml:space="preserve"> F14&amp;~F13&amp;~F12&amp;~OP6&amp;~OP5&amp;~OP4&amp;~OP3&amp;~OP2+</v>
      </c>
      <c r="W28" s="24" t="str">
        <f>IF(真值表!X28=1,$O28&amp;"+","")</f>
        <v xml:space="preserve"> F14&amp;~F13&amp;~F12&amp;~OP6&amp;~OP5&amp;~OP4&amp;~OP3&amp;~OP2+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 xml:space="preserve"> F14&amp;~F13&amp;~F12&amp;~OP6&amp;~OP5&amp;~OP4&amp;~OP3&amp;~OP2+</v>
      </c>
      <c r="AF28" s="24" t="str">
        <f>IF(真值表!AG28=1,$O28&amp;"+","")</f>
        <v xml:space="preserve"> F14&amp;~F13&amp;~F12&amp;~OP6&amp;~OP5&amp;~OP4&amp;~OP3&amp;~OP2+</v>
      </c>
      <c r="AG28" s="24" t="str">
        <f>IF(真值表!AH28=1,$O28&amp;"+","")</f>
        <v/>
      </c>
      <c r="AH28" s="24" t="e">
        <f>IF(真值表!#REF!=1,$O28&amp;"+","")</f>
        <v>#REF!</v>
      </c>
      <c r="AI28" s="24" t="str">
        <f>IF(真值表!AI28=1,$O28&amp;"+","")</f>
        <v/>
      </c>
      <c r="AJ28" s="24" t="str">
        <f>IF(真值表!AJ28=1,$O28&amp;"+","")</f>
        <v/>
      </c>
      <c r="AK28" s="24" t="str">
        <f>IF(真值表!AK28=1,$O28&amp;"+","")</f>
        <v/>
      </c>
      <c r="AL28" s="24" t="str">
        <f>IF(真值表!AL28=1,$O28&amp;"+","")</f>
        <v/>
      </c>
    </row>
    <row r="29" spans="1:38" ht="16.5" x14ac:dyDescent="0.3">
      <c r="A29" s="50" t="str">
        <f>IF(ISBLANK(真值表!B29),"",真值表!B29)</f>
        <v>blt</v>
      </c>
      <c r="B29" s="45" t="str">
        <f>IF(ISBLANK(真值表!C29),"",真值表!C29)</f>
        <v/>
      </c>
      <c r="C29" s="52">
        <f>IF(ISBLANK(真值表!D29),"",真值表!D29)</f>
        <v>4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F14&amp;~F13&amp;~F12&amp; OP6&amp; OP5&amp;~OP4&amp;~OP3&amp;~OP2</v>
      </c>
      <c r="P29" s="49" t="str">
        <f>IF(真值表!Q29=1,$O29&amp;"+","")</f>
        <v xml:space="preserve"> F14&amp;~F13&amp;~F12&amp;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F14&amp;~F13&amp;~F12&amp; OP6&amp; OP5&amp;~OP4&amp;~OP3&amp;~OP2+</v>
      </c>
      <c r="S29" s="49" t="str">
        <f>IF(真值表!T29=1,$O29&amp;"+","")</f>
        <v xml:space="preserve"> F14&amp;~F13&amp;~F12&amp;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 xml:space="preserve"> F14&amp;~F13&amp;~F12&amp; OP6&amp; OP5&amp;~OP4&amp;~OP3&amp;~OP2+</v>
      </c>
      <c r="AE29" s="49" t="str">
        <f>IF(真值表!AF29=1,$O29&amp;"+","")</f>
        <v/>
      </c>
      <c r="AF29" s="49" t="str">
        <f>IF(真值表!AG29=1,$O29&amp;"+","")</f>
        <v xml:space="preserve"> F14&amp;~F13&amp;~F12&amp; OP6&amp; OP5&amp;~OP4&amp;~OP3&amp;~OP2+</v>
      </c>
      <c r="AG29" s="49" t="str">
        <f>IF(真值表!AH29=1,$O29&amp;"+","")</f>
        <v xml:space="preserve"> F14&amp;~F13&amp;~F12&amp; OP6&amp; OP5&amp;~OP4&amp;~OP3&amp;~OP2+</v>
      </c>
      <c r="AH29" s="49" t="e">
        <f>IF(真值表!#REF!=1,$O29&amp;"+","")</f>
        <v>#REF!</v>
      </c>
      <c r="AI29" s="49" t="str">
        <f>IF(真值表!AI29=1,$O29&amp;"+","")</f>
        <v/>
      </c>
      <c r="AJ29" s="49" t="str">
        <f>IF(真值表!AJ29=1,$O29&amp;"+","")</f>
        <v/>
      </c>
      <c r="AK29" s="49" t="str">
        <f>IF(真值表!AK29=1,$O29&amp;"+","")</f>
        <v/>
      </c>
      <c r="AL29" s="49" t="str">
        <f>IF(真值表!AL29=1,$O29&amp;"+","")</f>
        <v/>
      </c>
    </row>
    <row r="30" spans="1:38" ht="16.5" x14ac:dyDescent="0.3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e">
        <f>IF(真值表!#REF!=1,$O30&amp;"+","")</f>
        <v>#REF!</v>
      </c>
      <c r="AI30" s="24" t="str">
        <f>IF(真值表!AI30=1,$O30&amp;"+","")</f>
        <v/>
      </c>
      <c r="AJ30" s="24" t="str">
        <f>IF(真值表!AJ30=1,$O30&amp;"+","")</f>
        <v/>
      </c>
      <c r="AK30" s="24" t="str">
        <f>IF(真值表!AK30=1,$O30&amp;"+","")</f>
        <v/>
      </c>
      <c r="AL30" s="24" t="str">
        <f>IF(真值表!AL30=1,$O30&amp;"+","")</f>
        <v/>
      </c>
    </row>
    <row r="31" spans="1:38" ht="16.5" x14ac:dyDescent="0.3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e">
        <f>IF(真值表!#REF!=1,$O31&amp;"+","")</f>
        <v>#REF!</v>
      </c>
      <c r="AI31" s="49" t="str">
        <f>IF(真值表!AI31=1,$O31&amp;"+","")</f>
        <v/>
      </c>
      <c r="AJ31" s="49" t="str">
        <f>IF(真值表!AJ31=1,$O31&amp;"+","")</f>
        <v/>
      </c>
      <c r="AK31" s="49" t="str">
        <f>IF(真值表!AK31=1,$O31&amp;"+","")</f>
        <v/>
      </c>
      <c r="AL31" s="49" t="str">
        <f>IF(真值表!AL31=1,$O31&amp;"+","")</f>
        <v/>
      </c>
    </row>
    <row r="32" spans="1:38" ht="16.5" x14ac:dyDescent="0.3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e">
        <f>IF(真值表!#REF!=1,$O32&amp;"+","")</f>
        <v>#REF!</v>
      </c>
      <c r="AI32" s="24" t="str">
        <f>IF(真值表!AI32=1,$O32&amp;"+","")</f>
        <v/>
      </c>
      <c r="AJ32" s="24" t="str">
        <f>IF(真值表!AJ32=1,$O32&amp;"+","")</f>
        <v/>
      </c>
      <c r="AK32" s="24" t="str">
        <f>IF(真值表!AK32=1,$O32&amp;"+","")</f>
        <v/>
      </c>
      <c r="AL32" s="24" t="str">
        <f>IF(真值表!AL32=1,$O32&amp;"+","")</f>
        <v/>
      </c>
    </row>
    <row r="33" spans="1:38" ht="16.5" hidden="1" x14ac:dyDescent="0.3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e">
        <f>IF(真值表!#REF!=1,$O33&amp;"+","")</f>
        <v>#REF!</v>
      </c>
      <c r="AI33" s="49" t="str">
        <f>IF(真值表!AI33=1,$O33&amp;"+","")</f>
        <v/>
      </c>
      <c r="AJ33" s="49" t="str">
        <f>IF(真值表!AJ33=1,$O33&amp;"+","")</f>
        <v/>
      </c>
      <c r="AK33" s="49" t="str">
        <f>IF(真值表!AK33=1,$O33&amp;"+","")</f>
        <v/>
      </c>
      <c r="AL33" s="49" t="str">
        <f>IF(真值表!AL33=1,$O33&amp;"+","")</f>
        <v/>
      </c>
    </row>
    <row r="34" spans="1:38" ht="16.5" hidden="1" x14ac:dyDescent="0.3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e">
        <f>IF(真值表!#REF!=1,$O34&amp;"+","")</f>
        <v>#REF!</v>
      </c>
      <c r="AI34" s="24" t="str">
        <f>IF(真值表!AI34=1,$O34&amp;"+","")</f>
        <v/>
      </c>
      <c r="AJ34" s="24" t="str">
        <f>IF(真值表!AJ34=1,$O34&amp;"+","")</f>
        <v/>
      </c>
      <c r="AK34" s="24" t="str">
        <f>IF(真值表!AK34=1,$O34&amp;"+","")</f>
        <v/>
      </c>
      <c r="AL34" s="24" t="str">
        <f>IF(真值表!AL34=1,$O34&amp;"+","")</f>
        <v/>
      </c>
    </row>
    <row r="35" spans="1:38" ht="16.5" hidden="1" x14ac:dyDescent="0.3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e">
        <f>IF(真值表!#REF!=1,$O35&amp;"+","")</f>
        <v>#REF!</v>
      </c>
      <c r="AI35" s="49" t="str">
        <f>IF(真值表!AI35=1,$O35&amp;"+","")</f>
        <v/>
      </c>
      <c r="AJ35" s="49" t="str">
        <f>IF(真值表!AJ35=1,$O35&amp;"+","")</f>
        <v/>
      </c>
      <c r="AK35" s="49" t="str">
        <f>IF(真值表!AK35=1,$O35&amp;"+","")</f>
        <v/>
      </c>
      <c r="AL35" s="49" t="str">
        <f>IF(真值表!AL35=1,$O35&amp;"+","")</f>
        <v/>
      </c>
    </row>
    <row r="36" spans="1:38" ht="16.5" hidden="1" x14ac:dyDescent="0.3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e">
        <f>IF(真值表!#REF!=1,$O36&amp;"+","")</f>
        <v>#REF!</v>
      </c>
      <c r="AI36" s="24" t="str">
        <f>IF(真值表!AI36=1,$O36&amp;"+","")</f>
        <v/>
      </c>
      <c r="AJ36" s="24" t="str">
        <f>IF(真值表!AJ36=1,$O36&amp;"+","")</f>
        <v/>
      </c>
      <c r="AK36" s="24" t="str">
        <f>IF(真值表!AK36=1,$O36&amp;"+","")</f>
        <v/>
      </c>
      <c r="AL36" s="24" t="str">
        <f>IF(真值表!AL36=1,$O36&amp;"+","")</f>
        <v/>
      </c>
    </row>
    <row r="37" spans="1:38" ht="16.5" hidden="1" x14ac:dyDescent="0.3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e">
        <f>IF(真值表!#REF!=1,$O37&amp;"+","")</f>
        <v>#REF!</v>
      </c>
      <c r="AI37" s="49" t="str">
        <f>IF(真值表!AI37=1,$O37&amp;"+","")</f>
        <v/>
      </c>
      <c r="AJ37" s="49" t="str">
        <f>IF(真值表!AJ37=1,$O37&amp;"+","")</f>
        <v/>
      </c>
      <c r="AK37" s="49" t="str">
        <f>IF(真值表!AK37=1,$O37&amp;"+","")</f>
        <v/>
      </c>
      <c r="AL37" s="49" t="str">
        <f>IF(真值表!AL37=1,$O37&amp;"+","")</f>
        <v/>
      </c>
    </row>
    <row r="38" spans="1:38" ht="16.5" hidden="1" x14ac:dyDescent="0.3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e">
        <f>IF(真值表!#REF!=1,$O38&amp;"+","")</f>
        <v>#REF!</v>
      </c>
      <c r="AI38" s="24" t="str">
        <f>IF(真值表!AI38=1,$O38&amp;"+","")</f>
        <v/>
      </c>
      <c r="AJ38" s="24" t="str">
        <f>IF(真值表!AJ38=1,$O38&amp;"+","")</f>
        <v/>
      </c>
      <c r="AK38" s="24" t="str">
        <f>IF(真值表!AK38=1,$O38&amp;"+","")</f>
        <v/>
      </c>
      <c r="AL38" s="24" t="str">
        <f>IF(真值表!AL38=1,$O38&amp;"+","")</f>
        <v/>
      </c>
    </row>
    <row r="39" spans="1:38" ht="16.5" hidden="1" x14ac:dyDescent="0.3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e">
        <f>IF(真值表!#REF!=1,$O39&amp;"+","")</f>
        <v>#REF!</v>
      </c>
      <c r="AI39" s="49" t="str">
        <f>IF(真值表!AI39=1,$O39&amp;"+","")</f>
        <v/>
      </c>
      <c r="AJ39" s="49" t="str">
        <f>IF(真值表!AJ39=1,$O39&amp;"+","")</f>
        <v/>
      </c>
      <c r="AK39" s="49" t="str">
        <f>IF(真值表!AK39=1,$O39&amp;"+","")</f>
        <v/>
      </c>
      <c r="AL39" s="49" t="str">
        <f>IF(真值表!AL39=1,$O39&amp;"+","")</f>
        <v/>
      </c>
    </row>
    <row r="40" spans="1:38" ht="16.5" hidden="1" x14ac:dyDescent="0.3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e">
        <f>IF(真值表!#REF!=1,$O40&amp;"+","")</f>
        <v>#REF!</v>
      </c>
      <c r="AI40" s="24" t="str">
        <f>IF(真值表!AI40=1,$O40&amp;"+","")</f>
        <v/>
      </c>
      <c r="AJ40" s="24" t="str">
        <f>IF(真值表!AJ40=1,$O40&amp;"+","")</f>
        <v/>
      </c>
      <c r="AK40" s="24" t="str">
        <f>IF(真值表!AK40=1,$O40&amp;"+","")</f>
        <v/>
      </c>
      <c r="AL40" s="24" t="str">
        <f>IF(真值表!AL40=1,$O40&amp;"+","")</f>
        <v/>
      </c>
    </row>
    <row r="41" spans="1:38" ht="16.5" hidden="1" x14ac:dyDescent="0.3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e">
        <f>IF(真值表!#REF!=1,$O41&amp;"+","")</f>
        <v>#REF!</v>
      </c>
      <c r="AI41" s="49" t="str">
        <f>IF(真值表!AI41=1,$O41&amp;"+","")</f>
        <v/>
      </c>
      <c r="AJ41" s="49" t="str">
        <f>IF(真值表!AJ41=1,$O41&amp;"+","")</f>
        <v/>
      </c>
      <c r="AK41" s="49" t="str">
        <f>IF(真值表!AK41=1,$O41&amp;"+","")</f>
        <v/>
      </c>
      <c r="AL41" s="49" t="str">
        <f>IF(真值表!AL41=1,$O41&amp;"+","")</f>
        <v/>
      </c>
    </row>
    <row r="42" spans="1:38" ht="16.5" hidden="1" x14ac:dyDescent="0.3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e">
        <f>IF(真值表!#REF!=1,$O42&amp;"+","")</f>
        <v>#REF!</v>
      </c>
      <c r="AI42" s="24" t="str">
        <f>IF(真值表!AI42=1,$O42&amp;"+","")</f>
        <v/>
      </c>
      <c r="AJ42" s="24" t="str">
        <f>IF(真值表!AJ42=1,$O42&amp;"+","")</f>
        <v/>
      </c>
      <c r="AK42" s="24" t="str">
        <f>IF(真值表!AK42=1,$O42&amp;"+","")</f>
        <v/>
      </c>
      <c r="AL42" s="24" t="str">
        <f>IF(真值表!AL42=1,$O42&amp;"+","")</f>
        <v/>
      </c>
    </row>
    <row r="43" spans="1:38" ht="16.5" hidden="1" x14ac:dyDescent="0.3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e">
        <f>IF(真值表!#REF!=1,$O43&amp;"+","")</f>
        <v>#REF!</v>
      </c>
      <c r="AI43" s="49" t="str">
        <f>IF(真值表!AI43=1,$O43&amp;"+","")</f>
        <v/>
      </c>
      <c r="AJ43" s="49" t="str">
        <f>IF(真值表!AJ43=1,$O43&amp;"+","")</f>
        <v/>
      </c>
      <c r="AK43" s="49" t="str">
        <f>IF(真值表!AK43=1,$O43&amp;"+","")</f>
        <v/>
      </c>
      <c r="AL43" s="49" t="str">
        <f>IF(真值表!AL43=1,$O43&amp;"+","")</f>
        <v/>
      </c>
    </row>
    <row r="44" spans="1:38" ht="16.5" hidden="1" x14ac:dyDescent="0.3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e">
        <f>IF(真值表!#REF!=1,$O44&amp;"+","")</f>
        <v>#REF!</v>
      </c>
      <c r="AI44" s="24" t="str">
        <f>IF(真值表!AI44=1,$O44&amp;"+","")</f>
        <v/>
      </c>
      <c r="AJ44" s="24" t="str">
        <f>IF(真值表!AJ44=1,$O44&amp;"+","")</f>
        <v/>
      </c>
      <c r="AK44" s="24" t="str">
        <f>IF(真值表!AK44=1,$O44&amp;"+","")</f>
        <v/>
      </c>
      <c r="AL44" s="24" t="str">
        <f>IF(真值表!AL44=1,$O44&amp;"+","")</f>
        <v/>
      </c>
    </row>
    <row r="45" spans="1:38" ht="16.5" hidden="1" x14ac:dyDescent="0.3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e">
        <f>IF(真值表!#REF!=1,$O45&amp;"+","")</f>
        <v>#REF!</v>
      </c>
      <c r="AI45" s="49" t="str">
        <f>IF(真值表!AI45=1,$O45&amp;"+","")</f>
        <v/>
      </c>
      <c r="AJ45" s="49" t="str">
        <f>IF(真值表!AJ45=1,$O45&amp;"+","")</f>
        <v/>
      </c>
      <c r="AK45" s="49" t="str">
        <f>IF(真值表!AK45=1,$O45&amp;"+","")</f>
        <v/>
      </c>
      <c r="AL45" s="49" t="str">
        <f>IF(真值表!AL45=1,$O45&amp;"+","")</f>
        <v/>
      </c>
    </row>
    <row r="46" spans="1:38" ht="16.5" hidden="1" x14ac:dyDescent="0.3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e">
        <f>IF(真值表!#REF!=1,$O46&amp;"+","")</f>
        <v>#REF!</v>
      </c>
      <c r="AI46" s="24" t="str">
        <f>IF(真值表!AI46=1,$O46&amp;"+","")</f>
        <v/>
      </c>
      <c r="AJ46" s="24" t="str">
        <f>IF(真值表!AJ46=1,$O46&amp;"+","")</f>
        <v/>
      </c>
      <c r="AK46" s="24" t="str">
        <f>IF(真值表!AK46=1,$O46&amp;"+","")</f>
        <v/>
      </c>
      <c r="AL46" s="24" t="str">
        <f>IF(真值表!AL46=1,$O46&amp;"+","")</f>
        <v/>
      </c>
    </row>
    <row r="47" spans="1:38" ht="16.5" hidden="1" x14ac:dyDescent="0.3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e">
        <f>IF(真值表!#REF!=1,$O47&amp;"+","")</f>
        <v>#REF!</v>
      </c>
      <c r="AI47" s="49" t="str">
        <f>IF(真值表!AI47=1,$O47&amp;"+","")</f>
        <v/>
      </c>
      <c r="AJ47" s="49" t="str">
        <f>IF(真值表!AJ47=1,$O47&amp;"+","")</f>
        <v/>
      </c>
      <c r="AK47" s="49" t="str">
        <f>IF(真值表!AK47=1,$O47&amp;"+","")</f>
        <v/>
      </c>
      <c r="AL47" s="49" t="str">
        <f>IF(真值表!AL47=1,$O47&amp;"+","")</f>
        <v/>
      </c>
    </row>
    <row r="48" spans="1:38" ht="16.5" hidden="1" x14ac:dyDescent="0.3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e">
        <f>IF(真值表!#REF!=1,$O48&amp;"+","")</f>
        <v>#REF!</v>
      </c>
      <c r="AI48" s="24" t="str">
        <f>IF(真值表!AI48=1,$O48&amp;"+","")</f>
        <v/>
      </c>
      <c r="AJ48" s="24" t="str">
        <f>IF(真值表!AJ48=1,$O48&amp;"+","")</f>
        <v/>
      </c>
      <c r="AK48" s="24" t="str">
        <f>IF(真值表!AK48=1,$O48&amp;"+","")</f>
        <v/>
      </c>
      <c r="AL48" s="24" t="str">
        <f>IF(真值表!AL48=1,$O48&amp;"+","")</f>
        <v/>
      </c>
    </row>
    <row r="49" spans="1:50" ht="16.5" hidden="1" x14ac:dyDescent="0.3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e">
        <f>IF(真值表!#REF!=1,$O49&amp;"+","")</f>
        <v>#REF!</v>
      </c>
      <c r="AI49" s="49" t="str">
        <f>IF(真值表!AI49=1,$O49&amp;"+","")</f>
        <v/>
      </c>
      <c r="AJ49" s="49" t="str">
        <f>IF(真值表!AJ49=1,$O49&amp;"+","")</f>
        <v/>
      </c>
      <c r="AK49" s="49" t="str">
        <f>IF(真值表!AK49=1,$O49&amp;"+","")</f>
        <v/>
      </c>
      <c r="AL49" s="49" t="str">
        <f>IF(真值表!AL49=1,$O49&amp;"+","")</f>
        <v/>
      </c>
    </row>
    <row r="50" spans="1:50" ht="16.5" hidden="1" x14ac:dyDescent="0.3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e">
        <f>IF(真值表!#REF!=1,$O50&amp;"+","")</f>
        <v>#REF!</v>
      </c>
      <c r="AI50" s="24" t="str">
        <f>IF(真值表!AI50=1,$O50&amp;"+","")</f>
        <v/>
      </c>
      <c r="AJ50" s="24" t="str">
        <f>IF(真值表!AJ50=1,$O50&amp;"+","")</f>
        <v/>
      </c>
      <c r="AK50" s="24" t="str">
        <f>IF(真值表!AK50=1,$O50&amp;"+","")</f>
        <v/>
      </c>
      <c r="AL50" s="24" t="str">
        <f>IF(真值表!AL50=1,$O50&amp;"+","")</f>
        <v/>
      </c>
    </row>
    <row r="51" spans="1:50" ht="16.5" hidden="1" x14ac:dyDescent="0.3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e">
        <f>IF(真值表!#REF!=1,$O51&amp;"+","")</f>
        <v>#REF!</v>
      </c>
      <c r="AI51" s="49" t="str">
        <f>IF(真值表!AI51=1,$O51&amp;"+","")</f>
        <v/>
      </c>
      <c r="AJ51" s="49" t="str">
        <f>IF(真值表!AJ51=1,$O51&amp;"+","")</f>
        <v/>
      </c>
      <c r="AK51" s="49" t="str">
        <f>IF(真值表!AK51=1,$O51&amp;"+","")</f>
        <v/>
      </c>
      <c r="AL51" s="49" t="str">
        <f>IF(真值表!AL51=1,$O51&amp;"+","")</f>
        <v/>
      </c>
    </row>
    <row r="52" spans="1:50" ht="16.5" hidden="1" x14ac:dyDescent="0.3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e">
        <f>IF(真值表!#REF!=1,$O52&amp;"+","")</f>
        <v>#REF!</v>
      </c>
      <c r="AI52" s="24" t="str">
        <f>IF(真值表!AI52=1,$O52&amp;"+","")</f>
        <v/>
      </c>
      <c r="AJ52" s="24" t="str">
        <f>IF(真值表!AJ52=1,$O52&amp;"+","")</f>
        <v/>
      </c>
      <c r="AK52" s="24" t="str">
        <f>IF(真值表!AK52=1,$O52&amp;"+","")</f>
        <v/>
      </c>
      <c r="AL52" s="24" t="str">
        <f>IF(真值表!AL52=1,$O52&amp;"+","")</f>
        <v/>
      </c>
    </row>
    <row r="53" spans="1:50" ht="16.5" hidden="1" x14ac:dyDescent="0.3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e">
        <f>IF(真值表!#REF!=1,$O53&amp;"+","")</f>
        <v>#REF!</v>
      </c>
      <c r="AI53" s="49" t="str">
        <f>IF(真值表!AI53=1,$O53&amp;"+","")</f>
        <v/>
      </c>
      <c r="AJ53" s="49" t="str">
        <f>IF(真值表!AJ53=1,$O53&amp;"+","")</f>
        <v/>
      </c>
      <c r="AK53" s="49" t="str">
        <f>IF(真值表!AK53=1,$O53&amp;"+","")</f>
        <v/>
      </c>
      <c r="AL53" s="49" t="str">
        <f>IF(真值表!AL53=1,$O53&amp;"+","")</f>
        <v/>
      </c>
    </row>
    <row r="54" spans="1:50" ht="16.5" hidden="1" x14ac:dyDescent="0.3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e">
        <f>IF(真值表!#REF!=1,$O54&amp;"+","")</f>
        <v>#REF!</v>
      </c>
      <c r="AI54" s="24" t="str">
        <f>IF(真值表!AI54=1,$O54&amp;"+","")</f>
        <v/>
      </c>
      <c r="AJ54" s="24" t="str">
        <f>IF(真值表!AJ54=1,$O54&amp;"+","")</f>
        <v/>
      </c>
      <c r="AK54" s="24" t="str">
        <f>IF(真值表!AK54=1,$O54&amp;"+","")</f>
        <v/>
      </c>
      <c r="AL54" s="24" t="str">
        <f>IF(真值表!AL54=1,$O54&amp;"+","")</f>
        <v/>
      </c>
    </row>
    <row r="55" spans="1:50" ht="16.5" hidden="1" x14ac:dyDescent="0.3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e">
        <f>IF(真值表!#REF!=1,$O55&amp;"+","")</f>
        <v>#REF!</v>
      </c>
      <c r="AI55" s="49" t="str">
        <f>IF(真值表!AI55=1,$O55&amp;"+","")</f>
        <v/>
      </c>
      <c r="AJ55" s="49" t="str">
        <f>IF(真值表!AJ55=1,$O55&amp;"+","")</f>
        <v/>
      </c>
      <c r="AK55" s="49" t="str">
        <f>IF(真值表!AK55=1,$O55&amp;"+","")</f>
        <v/>
      </c>
      <c r="AL55" s="49" t="str">
        <f>IF(真值表!AL55=1,$O55&amp;"+","")</f>
        <v/>
      </c>
    </row>
    <row r="56" spans="1:50" ht="16.5" hidden="1" x14ac:dyDescent="0.3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e">
        <f>IF(真值表!#REF!=1,$O56&amp;"+","")</f>
        <v>#REF!</v>
      </c>
      <c r="AI56" s="24" t="str">
        <f>IF(真值表!AI56=1,$O56&amp;"+","")</f>
        <v/>
      </c>
      <c r="AJ56" s="24" t="str">
        <f>IF(真值表!AJ56=1,$O56&amp;"+","")</f>
        <v/>
      </c>
      <c r="AK56" s="24" t="str">
        <f>IF(真值表!AK56=1,$O56&amp;"+","")</f>
        <v/>
      </c>
      <c r="AL56" s="24" t="str">
        <f>IF(真值表!AL56=1,$O56&amp;"+","")</f>
        <v/>
      </c>
    </row>
    <row r="57" spans="1:50" ht="16.5" hidden="1" x14ac:dyDescent="0.3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e">
        <f>IF(真值表!#REF!=1,$O57&amp;"+","")</f>
        <v>#REF!</v>
      </c>
      <c r="AI57" s="49" t="str">
        <f>IF(真值表!AI57=1,$O57&amp;"+","")</f>
        <v/>
      </c>
      <c r="AJ57" s="49" t="str">
        <f>IF(真值表!AJ57=1,$O57&amp;"+","")</f>
        <v/>
      </c>
      <c r="AK57" s="49" t="str">
        <f>IF(真值表!AK57=1,$O57&amp;"+","")</f>
        <v/>
      </c>
      <c r="AL57" s="49" t="str">
        <f>IF(真值表!AL57=1,$O57&amp;"+","")</f>
        <v/>
      </c>
    </row>
    <row r="58" spans="1:50" ht="16.5" x14ac:dyDescent="0.3">
      <c r="A58" s="88" t="s">
        <v>71</v>
      </c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90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F14&amp;~F13&amp;~F12&amp;~OP6&amp;~OP5&amp;~OP4&amp;~OP3&amp;~OP2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F14&amp;~F13&amp;~F12&amp;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 F30&amp;~F25&amp; F14&amp;~F13&amp; F12&amp;~OP6&amp; OP5&amp; OP4&amp;~OP3&amp;~OP2+~F30&amp;~F25&amp; F14&amp;~F13&amp;~F12&amp;~OP6&amp; OP5&amp; OP4&amp;~OP3&amp;~OP2+ F14&amp;~F13&amp;~F12&amp;~OP6&amp;~OP5&amp;~OP4&amp;~OP3&amp;~OP2+ F14&amp;~F13&amp;~F12&amp; OP6&amp; OP5&amp;~OP4&amp;~OP3&amp;~OP2</v>
      </c>
      <c r="T58" s="30" t="str">
        <f t="shared" si="2"/>
        <v>~F14&amp; F13&amp;~F12&amp;~OP6&amp;~OP5&amp;~OP4&amp;~OP3&amp;~OP2+ 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 F14&amp;~F13&amp;~F12&amp;~OP6&amp;~OP5&amp;~OP4&amp;~OP3&amp;~OP2</v>
      </c>
      <c r="X58" s="30" t="str">
        <f t="shared" si="2"/>
        <v>~F30&amp;~F25&amp;~F14&amp;~F13&amp;~F12&amp; OP6&amp; OP5&amp; OP4&amp;~OP3&amp;~OP2+~F30&amp;~F25&amp;~F14&amp;~F13&amp;~F12&amp;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F14&amp;~F13&amp;~F12&amp; OP6&amp; OP5&amp;~OP4&amp;~OP3&amp;~OP2</v>
      </c>
      <c r="AE58" s="33" t="str">
        <f t="shared" si="2"/>
        <v xml:space="preserve"> F14&amp;~F13&amp;~F12&amp;~OP6&amp;~OP5&amp;~OP4&amp;~OP3&amp;~OP2</v>
      </c>
      <c r="AF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 F30&amp;~F25&amp; F14&amp;~F13&amp; F12&amp;~OP6&amp; OP5&amp; OP4&amp;~OP3&amp;~OP2+~F30&amp;~F25&amp; F14&amp;~F13&amp;~F12&amp;~OP6&amp; OP5&amp; OP4&amp;~OP3&amp;~OP2+ F14&amp;~F13&amp;~F12&amp;~OP6&amp;~OP5&amp;~OP4&amp;~OP3&amp;~OP2+ F14&amp;~F13&amp;~F12&amp; OP6&amp; OP5&amp;~OP4&amp;~OP3&amp;~OP2</v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 F30&amp;~F25&amp; F14&amp;~F13&amp; F12&amp;~OP6&amp; OP5&amp; OP4&amp;~OP3&amp;~OP2+~F30&amp;~F25&amp; F14&amp;~F13&amp;~F12&amp;~OP6&amp; OP5&amp; OP4&amp;~OP3&amp;~OP2+ F14&amp;~F13&amp;~F12&amp; OP6&amp; OP5&amp;~OP4&amp;~OP3&amp;~OP2</v>
      </c>
      <c r="AH58" s="30" t="e">
        <f t="shared" si="2"/>
        <v>#REF!</v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 F30&amp;~F25&amp; F14&amp;~F13&amp; F12&amp;~OP6&amp; OP5&amp; OP4&amp;~OP3&amp;~OP2+~F30&amp;~F25&amp; F14&amp;~F13&amp;~F12&amp;~OP6&amp; OP5&amp; OP4&amp;~OP3&amp;~OP2+ F14&amp;~F13&amp;~F12&amp;~OP6&amp;~OP5&amp;~OP4&amp;~OP3&amp;~OP2+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 F14&amp;~F13&amp;~F12&amp;~OP6&amp;~OP5&amp;~OP4&amp;~OP3&amp;~OP2+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F14&amp;~F13&amp;~F12&amp; OP6&amp; OP5&amp;~OP4&amp;~OP3&amp;~OP2+</v>
      </c>
      <c r="AE59" t="str">
        <f t="shared" si="3"/>
        <v xml:space="preserve"> F14&amp;~F13&amp;~F12&amp;~OP6&amp;~OP5&amp;~OP4&amp;~OP3&amp;~OP2+</v>
      </c>
      <c r="AF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 F30&amp;~F25&amp; F14&amp;~F13&amp; F12&amp;~OP6&amp; OP5&amp; OP4&amp;~OP3&amp;~OP2+~F30&amp;~F25&amp; F14&amp;~F13&amp;~F12&amp;~OP6&amp; OP5&amp; OP4&amp;~OP3&amp;~OP2+ F14&amp;~F13&amp;~F12&amp;~OP6&amp;~OP5&amp;~OP4&amp;~OP3&amp;~OP2+ F14&amp;~F13&amp;~F12&amp; OP6&amp; OP5&amp;~OP4&amp;~OP3&amp;~OP2+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 F30&amp;~F25&amp; F14&amp;~F13&amp; F12&amp;~OP6&amp; OP5&amp; OP4&amp;~OP3&amp;~OP2+~F30&amp;~F25&amp; F14&amp;~F13&amp;~F12&amp;~OP6&amp; OP5&amp; OP4&amp;~OP3&amp;~OP2+ F14&amp;~F13&amp;~F12&amp; OP6&amp; OP5&amp;~OP4&amp;~OP3&amp;~OP2+</v>
      </c>
      <c r="AH59" t="e">
        <f t="shared" si="3"/>
        <v>#REF!</v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" x14ac:dyDescent="0.25">
      <c r="P61" s="91" t="s">
        <v>62</v>
      </c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18"/>
      <c r="AC61" s="18"/>
      <c r="AD61" s="18"/>
      <c r="AE61" s="18"/>
    </row>
    <row r="63" spans="1:50" ht="15" x14ac:dyDescent="0.2">
      <c r="Q63" s="34" t="s">
        <v>92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15" sqref="B15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zoomScale="145" zoomScaleNormal="145" workbookViewId="0">
      <selection activeCell="B31" sqref="B31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3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3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3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3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35">
      <c r="A6" s="4">
        <v>5</v>
      </c>
      <c r="B6" s="5" t="s">
        <v>72</v>
      </c>
      <c r="C6" s="5" t="s">
        <v>73</v>
      </c>
      <c r="D6" s="5" t="s">
        <v>74</v>
      </c>
    </row>
    <row r="7" spans="1:4" s="1" customFormat="1" ht="20.100000000000001" customHeight="1" thickBot="1" x14ac:dyDescent="0.3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35">
      <c r="A8" s="4">
        <v>7</v>
      </c>
      <c r="B8" s="5" t="s">
        <v>75</v>
      </c>
      <c r="C8" s="5" t="s">
        <v>76</v>
      </c>
      <c r="D8" s="5" t="s">
        <v>78</v>
      </c>
    </row>
    <row r="9" spans="1:4" s="1" customFormat="1" ht="20.100000000000001" customHeight="1" thickBot="1" x14ac:dyDescent="0.35">
      <c r="A9" s="6">
        <v>8</v>
      </c>
      <c r="B9" s="7" t="s">
        <v>12</v>
      </c>
      <c r="C9" s="7" t="s">
        <v>55</v>
      </c>
      <c r="D9" s="7" t="s">
        <v>77</v>
      </c>
    </row>
    <row r="10" spans="1:4" s="1" customFormat="1" ht="20.100000000000001" customHeight="1" thickTop="1" thickBot="1" x14ac:dyDescent="0.3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3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35">
      <c r="A12" s="4">
        <v>11</v>
      </c>
      <c r="B12" s="5" t="s">
        <v>79</v>
      </c>
      <c r="C12" s="5" t="s">
        <v>80</v>
      </c>
      <c r="D12" s="5" t="s">
        <v>81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walk_alone</cp:lastModifiedBy>
  <dcterms:created xsi:type="dcterms:W3CDTF">2015-06-05T18:19:00Z</dcterms:created>
  <dcterms:modified xsi:type="dcterms:W3CDTF">2022-09-02T13:40:56Z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