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9200" windowHeight="7050" activeTab="1"/>
  </bookViews>
  <sheets>
    <sheet name="One Student" sheetId="2" r:id="rId1"/>
    <sheet name="All Students" sheetId="1" r:id="rId2"/>
    <sheet name="Sheet1" sheetId="3" r:id="rId3"/>
  </sheets>
  <definedNames>
    <definedName name="GR">'All Students'!$A$4:$HY$100</definedName>
    <definedName name="Instructor">'All Students'!$F$1</definedName>
    <definedName name="_xlnm.Print_Titles" localSheetId="1">'All Students'!$1:$3</definedName>
    <definedName name="Students">'All Students'!$A$3:$A$100</definedName>
  </definedNames>
  <calcPr calcId="171026"/>
  <customWorkbookViews>
    <customWorkbookView name="DrWhite (hon.) - Personal View" guid="{44F38882-778B-11D8-AA03-000347276831}" mergeInterval="0" personalView="1" maximized="1" windowWidth="796" windowHeight="421" tabRatio="604" activeSheetId="1"/>
  </customWorkbookViews>
</workbook>
</file>

<file path=xl/calcChain.xml><?xml version="1.0" encoding="utf-8"?>
<calcChain xmlns="http://schemas.openxmlformats.org/spreadsheetml/2006/main">
  <c r="BH5" i="1" l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O44" i="1"/>
  <c r="BH45" i="1"/>
  <c r="BH46" i="1"/>
  <c r="BO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O66" i="1"/>
  <c r="BH67" i="1"/>
  <c r="BH68" i="1"/>
  <c r="BO68" i="1"/>
  <c r="BH69" i="1"/>
  <c r="BH70" i="1"/>
  <c r="BO70" i="1"/>
  <c r="BH71" i="1"/>
  <c r="BH72" i="1"/>
  <c r="BO72" i="1"/>
  <c r="BH73" i="1"/>
  <c r="BH74" i="1"/>
  <c r="BO74" i="1"/>
  <c r="BH75" i="1"/>
  <c r="BH76" i="1"/>
  <c r="BO76" i="1"/>
  <c r="BH77" i="1"/>
  <c r="BH78" i="1"/>
  <c r="BO78" i="1"/>
  <c r="BH79" i="1"/>
  <c r="BH80" i="1"/>
  <c r="BO80" i="1"/>
  <c r="BH81" i="1"/>
  <c r="BH82" i="1"/>
  <c r="BO82" i="1"/>
  <c r="BH83" i="1"/>
  <c r="BH84" i="1"/>
  <c r="BO84" i="1"/>
  <c r="BH85" i="1"/>
  <c r="BH86" i="1"/>
  <c r="BO86" i="1"/>
  <c r="BH87" i="1"/>
  <c r="BH88" i="1"/>
  <c r="BO88" i="1"/>
  <c r="BH89" i="1"/>
  <c r="BH90" i="1"/>
  <c r="BO90" i="1"/>
  <c r="BH91" i="1"/>
  <c r="BH92" i="1"/>
  <c r="BO92" i="1"/>
  <c r="BH93" i="1"/>
  <c r="BH94" i="1"/>
  <c r="BO94" i="1"/>
  <c r="BH95" i="1"/>
  <c r="BH96" i="1"/>
  <c r="BO96" i="1"/>
  <c r="BH97" i="1"/>
  <c r="BH98" i="1"/>
  <c r="BO98" i="1"/>
  <c r="BH99" i="1"/>
  <c r="BH100" i="1"/>
  <c r="BO100" i="1"/>
  <c r="BH4" i="1"/>
  <c r="AO5" i="1"/>
  <c r="BD5" i="1"/>
  <c r="AU5" i="1"/>
  <c r="AW5" i="1"/>
  <c r="BF5" i="1"/>
  <c r="AO6" i="1"/>
  <c r="BD6" i="1"/>
  <c r="AU6" i="1"/>
  <c r="BE6" i="1"/>
  <c r="AO7" i="1"/>
  <c r="BD7" i="1"/>
  <c r="AU7" i="1"/>
  <c r="BE7" i="1"/>
  <c r="AO8" i="1"/>
  <c r="BD8" i="1"/>
  <c r="AU8" i="1"/>
  <c r="BE8" i="1"/>
  <c r="AO9" i="1"/>
  <c r="BD9" i="1"/>
  <c r="AU9" i="1"/>
  <c r="BE9" i="1"/>
  <c r="AO10" i="1"/>
  <c r="BD10" i="1"/>
  <c r="AU10" i="1"/>
  <c r="BE10" i="1"/>
  <c r="AO11" i="1"/>
  <c r="BD11" i="1"/>
  <c r="AU11" i="1"/>
  <c r="BE11" i="1"/>
  <c r="AO12" i="1"/>
  <c r="BD12" i="1"/>
  <c r="AU12" i="1"/>
  <c r="BE12" i="1"/>
  <c r="AO13" i="1"/>
  <c r="BD13" i="1"/>
  <c r="AU13" i="1"/>
  <c r="BE13" i="1"/>
  <c r="AO14" i="1"/>
  <c r="BD14" i="1"/>
  <c r="AU14" i="1"/>
  <c r="BE14" i="1"/>
  <c r="AO15" i="1"/>
  <c r="BD15" i="1"/>
  <c r="AU15" i="1"/>
  <c r="BE15" i="1"/>
  <c r="AO16" i="1"/>
  <c r="BD16" i="1"/>
  <c r="AU16" i="1"/>
  <c r="BE16" i="1"/>
  <c r="AO17" i="1"/>
  <c r="BD17" i="1"/>
  <c r="AU17" i="1"/>
  <c r="BE17" i="1"/>
  <c r="AO18" i="1"/>
  <c r="BD18" i="1"/>
  <c r="AU18" i="1"/>
  <c r="BE18" i="1"/>
  <c r="AO19" i="1"/>
  <c r="BD19" i="1"/>
  <c r="AU19" i="1"/>
  <c r="BE19" i="1"/>
  <c r="AO20" i="1"/>
  <c r="BD20" i="1"/>
  <c r="AU20" i="1"/>
  <c r="BE20" i="1"/>
  <c r="AO21" i="1"/>
  <c r="BD21" i="1"/>
  <c r="AU21" i="1"/>
  <c r="BE21" i="1"/>
  <c r="AO22" i="1"/>
  <c r="BD22" i="1"/>
  <c r="AU22" i="1"/>
  <c r="BE22" i="1"/>
  <c r="AO23" i="1"/>
  <c r="BD23" i="1"/>
  <c r="AU23" i="1"/>
  <c r="BE23" i="1"/>
  <c r="AO24" i="1"/>
  <c r="BD24" i="1"/>
  <c r="AU24" i="1"/>
  <c r="BE24" i="1"/>
  <c r="AO25" i="1"/>
  <c r="BD25" i="1"/>
  <c r="AU25" i="1"/>
  <c r="BE25" i="1"/>
  <c r="AO26" i="1"/>
  <c r="BD26" i="1"/>
  <c r="AU26" i="1"/>
  <c r="BE26" i="1"/>
  <c r="AO27" i="1"/>
  <c r="BD27" i="1"/>
  <c r="AU27" i="1"/>
  <c r="BE27" i="1"/>
  <c r="AO28" i="1"/>
  <c r="BD28" i="1"/>
  <c r="AU28" i="1"/>
  <c r="BE28" i="1"/>
  <c r="AO29" i="1"/>
  <c r="BD29" i="1"/>
  <c r="AU29" i="1"/>
  <c r="BE29" i="1"/>
  <c r="AO30" i="1"/>
  <c r="BD30" i="1"/>
  <c r="AU30" i="1"/>
  <c r="BE30" i="1"/>
  <c r="AO31" i="1"/>
  <c r="BD31" i="1"/>
  <c r="AU31" i="1"/>
  <c r="BE31" i="1"/>
  <c r="AO32" i="1"/>
  <c r="BD32" i="1"/>
  <c r="AU32" i="1"/>
  <c r="BE32" i="1"/>
  <c r="AO33" i="1"/>
  <c r="BD33" i="1"/>
  <c r="AU33" i="1"/>
  <c r="BE33" i="1"/>
  <c r="AO34" i="1"/>
  <c r="BD34" i="1"/>
  <c r="AU34" i="1"/>
  <c r="BE34" i="1"/>
  <c r="AO35" i="1"/>
  <c r="BD35" i="1"/>
  <c r="AU35" i="1"/>
  <c r="BE35" i="1"/>
  <c r="AO36" i="1"/>
  <c r="BD36" i="1"/>
  <c r="AU36" i="1"/>
  <c r="BE36" i="1"/>
  <c r="AO37" i="1"/>
  <c r="BD37" i="1"/>
  <c r="AU37" i="1"/>
  <c r="BE37" i="1"/>
  <c r="AO38" i="1"/>
  <c r="BD38" i="1"/>
  <c r="AU38" i="1"/>
  <c r="BE38" i="1"/>
  <c r="AO39" i="1"/>
  <c r="BD39" i="1"/>
  <c r="AU39" i="1"/>
  <c r="BE39" i="1"/>
  <c r="AO40" i="1"/>
  <c r="BD40" i="1"/>
  <c r="AU40" i="1"/>
  <c r="BE40" i="1"/>
  <c r="AO41" i="1"/>
  <c r="BD41" i="1"/>
  <c r="AU41" i="1"/>
  <c r="BE41" i="1"/>
  <c r="AO42" i="1"/>
  <c r="BD42" i="1"/>
  <c r="AO43" i="1"/>
  <c r="BD43" i="1"/>
  <c r="J44" i="1"/>
  <c r="BC44" i="1"/>
  <c r="AO44" i="1"/>
  <c r="BD44" i="1"/>
  <c r="AU44" i="1"/>
  <c r="BE44" i="1"/>
  <c r="AW44" i="1"/>
  <c r="AO45" i="1"/>
  <c r="BD45" i="1"/>
  <c r="AO49" i="1"/>
  <c r="BD49" i="1"/>
  <c r="AO53" i="1"/>
  <c r="BD53" i="1"/>
  <c r="AO91" i="1"/>
  <c r="BD91" i="1"/>
  <c r="AO95" i="1"/>
  <c r="BD95" i="1"/>
  <c r="AO96" i="1"/>
  <c r="BD96" i="1"/>
  <c r="X96" i="1"/>
  <c r="AZ96" i="1"/>
  <c r="AM95" i="1"/>
  <c r="AZ95" i="1"/>
  <c r="P91" i="1"/>
  <c r="AF91" i="1"/>
  <c r="AZ91" i="1"/>
  <c r="P53" i="1"/>
  <c r="AZ53" i="1"/>
  <c r="X49" i="1"/>
  <c r="AZ49" i="1"/>
  <c r="P45" i="1"/>
  <c r="AZ45" i="1"/>
  <c r="BA44" i="1"/>
  <c r="P44" i="1"/>
  <c r="X44" i="1"/>
  <c r="AF44" i="1"/>
  <c r="AM44" i="1"/>
  <c r="AZ44" i="1"/>
  <c r="AY44" i="1"/>
  <c r="AZ43" i="1"/>
  <c r="AZ42" i="1"/>
  <c r="BA41" i="1"/>
  <c r="AZ41" i="1"/>
  <c r="BA40" i="1"/>
  <c r="AZ40" i="1"/>
  <c r="BA39" i="1"/>
  <c r="AZ39" i="1"/>
  <c r="BA38" i="1"/>
  <c r="AZ38" i="1"/>
  <c r="BA37" i="1"/>
  <c r="P37" i="1"/>
  <c r="AZ37" i="1"/>
  <c r="BA36" i="1"/>
  <c r="AZ36" i="1"/>
  <c r="BA35" i="1"/>
  <c r="AZ35" i="1"/>
  <c r="BA34" i="1"/>
  <c r="AZ34" i="1"/>
  <c r="BA33" i="1"/>
  <c r="AZ33" i="1"/>
  <c r="BA32" i="1"/>
  <c r="AZ32" i="1"/>
  <c r="BA31" i="1"/>
  <c r="AZ31" i="1"/>
  <c r="BA30" i="1"/>
  <c r="AZ30" i="1"/>
  <c r="BA29" i="1"/>
  <c r="AZ29" i="1"/>
  <c r="BA28" i="1"/>
  <c r="AZ28" i="1"/>
  <c r="BA27" i="1"/>
  <c r="AZ27" i="1"/>
  <c r="BA26" i="1"/>
  <c r="AZ26" i="1"/>
  <c r="BA25" i="1"/>
  <c r="AZ25" i="1"/>
  <c r="BA24" i="1"/>
  <c r="AZ24" i="1"/>
  <c r="BA23" i="1"/>
  <c r="AZ23" i="1"/>
  <c r="BA22" i="1"/>
  <c r="AZ22" i="1"/>
  <c r="BA21" i="1"/>
  <c r="AZ21" i="1"/>
  <c r="BA20" i="1"/>
  <c r="AZ20" i="1"/>
  <c r="BA19" i="1"/>
  <c r="AZ19" i="1"/>
  <c r="BA18" i="1"/>
  <c r="AZ18" i="1"/>
  <c r="BA17" i="1"/>
  <c r="AZ17" i="1"/>
  <c r="BA16" i="1"/>
  <c r="AZ16" i="1"/>
  <c r="BA15" i="1"/>
  <c r="AZ15" i="1"/>
  <c r="BA14" i="1"/>
  <c r="AZ14" i="1"/>
  <c r="BA13" i="1"/>
  <c r="AZ13" i="1"/>
  <c r="BA12" i="1"/>
  <c r="AZ12" i="1"/>
  <c r="BA11" i="1"/>
  <c r="AZ11" i="1"/>
  <c r="BA10" i="1"/>
  <c r="AZ10" i="1"/>
  <c r="BA9" i="1"/>
  <c r="AZ9" i="1"/>
  <c r="BA8" i="1"/>
  <c r="AZ8" i="1"/>
  <c r="BA7" i="1"/>
  <c r="BA6" i="1"/>
  <c r="AO4" i="1"/>
  <c r="BD4" i="1"/>
  <c r="P4" i="1"/>
  <c r="Q4" i="1"/>
  <c r="A27" i="1"/>
  <c r="A39" i="1"/>
  <c r="A45" i="1"/>
  <c r="A42" i="1"/>
  <c r="A43" i="1"/>
  <c r="A44" i="1"/>
  <c r="BO5" i="1"/>
  <c r="AM5" i="1"/>
  <c r="AN5" i="1"/>
  <c r="AM6" i="1"/>
  <c r="AN6" i="1"/>
  <c r="AM7" i="1"/>
  <c r="AN7" i="1"/>
  <c r="AM8" i="1"/>
  <c r="AN8" i="1"/>
  <c r="AM9" i="1"/>
  <c r="AN9" i="1"/>
  <c r="AM10" i="1"/>
  <c r="AN10" i="1"/>
  <c r="AM11" i="1"/>
  <c r="AN11" i="1"/>
  <c r="AM12" i="1"/>
  <c r="AN12" i="1"/>
  <c r="AM13" i="1"/>
  <c r="AN13" i="1"/>
  <c r="AM14" i="1"/>
  <c r="AN14" i="1"/>
  <c r="AM15" i="1"/>
  <c r="AN15" i="1"/>
  <c r="AM16" i="1"/>
  <c r="AN16" i="1"/>
  <c r="AM17" i="1"/>
  <c r="AN17" i="1"/>
  <c r="AM18" i="1"/>
  <c r="AN18" i="1"/>
  <c r="AM19" i="1"/>
  <c r="AN19" i="1"/>
  <c r="AM20" i="1"/>
  <c r="AN20" i="1"/>
  <c r="AM21" i="1"/>
  <c r="AN21" i="1"/>
  <c r="AM22" i="1"/>
  <c r="AN22" i="1"/>
  <c r="AM23" i="1"/>
  <c r="AN23" i="1"/>
  <c r="AM24" i="1"/>
  <c r="AN24" i="1"/>
  <c r="AM25" i="1"/>
  <c r="AN25" i="1"/>
  <c r="AM26" i="1"/>
  <c r="AN26" i="1"/>
  <c r="AM27" i="1"/>
  <c r="AN27" i="1"/>
  <c r="AM28" i="1"/>
  <c r="AN28" i="1"/>
  <c r="AM29" i="1"/>
  <c r="AN29" i="1"/>
  <c r="AM30" i="1"/>
  <c r="AN30" i="1"/>
  <c r="AM31" i="1"/>
  <c r="AN31" i="1"/>
  <c r="AM32" i="1"/>
  <c r="AN32" i="1"/>
  <c r="AM33" i="1"/>
  <c r="AN33" i="1"/>
  <c r="AM34" i="1"/>
  <c r="AN34" i="1"/>
  <c r="AM35" i="1"/>
  <c r="AN35" i="1"/>
  <c r="AM36" i="1"/>
  <c r="AN36" i="1"/>
  <c r="AM37" i="1"/>
  <c r="AN37" i="1"/>
  <c r="AM38" i="1"/>
  <c r="AN38" i="1"/>
  <c r="AM39" i="1"/>
  <c r="AN39" i="1"/>
  <c r="AM40" i="1"/>
  <c r="AN40" i="1"/>
  <c r="AM41" i="1"/>
  <c r="AN41" i="1"/>
  <c r="AM42" i="1"/>
  <c r="AN42" i="1"/>
  <c r="AM43" i="1"/>
  <c r="AN43" i="1"/>
  <c r="AN44" i="1"/>
  <c r="AM45" i="1"/>
  <c r="AN45" i="1"/>
  <c r="AM46" i="1"/>
  <c r="AN46" i="1"/>
  <c r="AO46" i="1"/>
  <c r="BD46" i="1"/>
  <c r="AM47" i="1"/>
  <c r="AN47" i="1"/>
  <c r="AO47" i="1"/>
  <c r="BD47" i="1"/>
  <c r="AM48" i="1"/>
  <c r="AN48" i="1"/>
  <c r="AO48" i="1"/>
  <c r="BD48" i="1"/>
  <c r="AM49" i="1"/>
  <c r="AN49" i="1"/>
  <c r="AM50" i="1"/>
  <c r="AN50" i="1"/>
  <c r="AO50" i="1"/>
  <c r="BD50" i="1"/>
  <c r="AM51" i="1"/>
  <c r="AN51" i="1"/>
  <c r="AO51" i="1"/>
  <c r="BD51" i="1"/>
  <c r="AM52" i="1"/>
  <c r="AN52" i="1"/>
  <c r="AO52" i="1"/>
  <c r="BD52" i="1"/>
  <c r="AM53" i="1"/>
  <c r="AN53" i="1"/>
  <c r="AM54" i="1"/>
  <c r="AN54" i="1"/>
  <c r="AO54" i="1"/>
  <c r="BD54" i="1"/>
  <c r="AM55" i="1"/>
  <c r="AN55" i="1"/>
  <c r="AO55" i="1"/>
  <c r="BD55" i="1"/>
  <c r="AM56" i="1"/>
  <c r="AN56" i="1"/>
  <c r="AO56" i="1"/>
  <c r="BD56" i="1"/>
  <c r="AM57" i="1"/>
  <c r="AN57" i="1"/>
  <c r="AO57" i="1"/>
  <c r="AM58" i="1"/>
  <c r="AN58" i="1"/>
  <c r="AO58" i="1"/>
  <c r="AM59" i="1"/>
  <c r="AN59" i="1"/>
  <c r="AO59" i="1"/>
  <c r="AM60" i="1"/>
  <c r="AN60" i="1"/>
  <c r="AO60" i="1"/>
  <c r="AM61" i="1"/>
  <c r="AN61" i="1"/>
  <c r="AO61" i="1"/>
  <c r="AM62" i="1"/>
  <c r="AN62" i="1"/>
  <c r="AO62" i="1"/>
  <c r="AM63" i="1"/>
  <c r="AN63" i="1"/>
  <c r="AO63" i="1"/>
  <c r="AM64" i="1"/>
  <c r="AN64" i="1"/>
  <c r="AO64" i="1"/>
  <c r="AM65" i="1"/>
  <c r="AN65" i="1"/>
  <c r="AO65" i="1"/>
  <c r="AM66" i="1"/>
  <c r="AN66" i="1"/>
  <c r="AO66" i="1"/>
  <c r="AM67" i="1"/>
  <c r="AN67" i="1"/>
  <c r="AO67" i="1"/>
  <c r="AM68" i="1"/>
  <c r="AN68" i="1"/>
  <c r="AO68" i="1"/>
  <c r="AM69" i="1"/>
  <c r="AN69" i="1"/>
  <c r="AO69" i="1"/>
  <c r="AM70" i="1"/>
  <c r="AN70" i="1"/>
  <c r="AO70" i="1"/>
  <c r="AM71" i="1"/>
  <c r="AN71" i="1"/>
  <c r="AO71" i="1"/>
  <c r="AM72" i="1"/>
  <c r="AN72" i="1"/>
  <c r="AO72" i="1"/>
  <c r="AM73" i="1"/>
  <c r="AN73" i="1"/>
  <c r="AO73" i="1"/>
  <c r="AM74" i="1"/>
  <c r="AN74" i="1"/>
  <c r="AO74" i="1"/>
  <c r="AM75" i="1"/>
  <c r="AN75" i="1"/>
  <c r="AO75" i="1"/>
  <c r="AM76" i="1"/>
  <c r="AN76" i="1"/>
  <c r="AO76" i="1"/>
  <c r="AM77" i="1"/>
  <c r="AN77" i="1"/>
  <c r="AO77" i="1"/>
  <c r="AM78" i="1"/>
  <c r="AN78" i="1"/>
  <c r="AO78" i="1"/>
  <c r="AM79" i="1"/>
  <c r="AN79" i="1"/>
  <c r="AO79" i="1"/>
  <c r="AM80" i="1"/>
  <c r="AN80" i="1"/>
  <c r="AO80" i="1"/>
  <c r="AM81" i="1"/>
  <c r="AN81" i="1"/>
  <c r="AO81" i="1"/>
  <c r="AM82" i="1"/>
  <c r="AN82" i="1"/>
  <c r="AO82" i="1"/>
  <c r="AM83" i="1"/>
  <c r="AN83" i="1"/>
  <c r="AO83" i="1"/>
  <c r="AM84" i="1"/>
  <c r="AN84" i="1"/>
  <c r="AO84" i="1"/>
  <c r="AM85" i="1"/>
  <c r="AN85" i="1"/>
  <c r="AO85" i="1"/>
  <c r="AM86" i="1"/>
  <c r="AN86" i="1"/>
  <c r="AO86" i="1"/>
  <c r="AM87" i="1"/>
  <c r="AN87" i="1"/>
  <c r="AO87" i="1"/>
  <c r="AM88" i="1"/>
  <c r="AN88" i="1"/>
  <c r="AO88" i="1"/>
  <c r="AM89" i="1"/>
  <c r="AN89" i="1"/>
  <c r="AO89" i="1"/>
  <c r="AM90" i="1"/>
  <c r="AN90" i="1"/>
  <c r="AO90" i="1"/>
  <c r="AM91" i="1"/>
  <c r="AN91" i="1"/>
  <c r="AM92" i="1"/>
  <c r="AN92" i="1"/>
  <c r="AO92" i="1"/>
  <c r="AM93" i="1"/>
  <c r="AN93" i="1"/>
  <c r="AO93" i="1"/>
  <c r="AM94" i="1"/>
  <c r="AN94" i="1"/>
  <c r="AO94" i="1"/>
  <c r="AN95" i="1"/>
  <c r="AM96" i="1"/>
  <c r="AN96" i="1"/>
  <c r="AM97" i="1"/>
  <c r="AN97" i="1"/>
  <c r="AO97" i="1"/>
  <c r="AM98" i="1"/>
  <c r="AN98" i="1"/>
  <c r="AO98" i="1"/>
  <c r="AM99" i="1"/>
  <c r="AN99" i="1"/>
  <c r="AO99" i="1"/>
  <c r="AM100" i="1"/>
  <c r="AN100" i="1"/>
  <c r="AO100" i="1"/>
  <c r="AM4" i="1"/>
  <c r="AN4" i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G52" i="1"/>
  <c r="AF53" i="1"/>
  <c r="AG53" i="1"/>
  <c r="AF54" i="1"/>
  <c r="AG54" i="1"/>
  <c r="AF55" i="1"/>
  <c r="AG55" i="1"/>
  <c r="AF56" i="1"/>
  <c r="AG56" i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F63" i="1"/>
  <c r="AG63" i="1"/>
  <c r="AF64" i="1"/>
  <c r="AG64" i="1"/>
  <c r="AF65" i="1"/>
  <c r="AG65" i="1"/>
  <c r="AF66" i="1"/>
  <c r="AG66" i="1"/>
  <c r="AF67" i="1"/>
  <c r="AG67" i="1"/>
  <c r="AF68" i="1"/>
  <c r="AG68" i="1"/>
  <c r="AF69" i="1"/>
  <c r="AG69" i="1"/>
  <c r="AF70" i="1"/>
  <c r="AG70" i="1"/>
  <c r="AF71" i="1"/>
  <c r="AG71" i="1"/>
  <c r="AF72" i="1"/>
  <c r="AG72" i="1"/>
  <c r="AF73" i="1"/>
  <c r="AG73" i="1"/>
  <c r="AF74" i="1"/>
  <c r="AG74" i="1"/>
  <c r="AF75" i="1"/>
  <c r="AG75" i="1"/>
  <c r="AF76" i="1"/>
  <c r="AG76" i="1"/>
  <c r="AF77" i="1"/>
  <c r="AG77" i="1"/>
  <c r="AF78" i="1"/>
  <c r="AG78" i="1"/>
  <c r="AF79" i="1"/>
  <c r="AG79" i="1"/>
  <c r="AF80" i="1"/>
  <c r="AG80" i="1"/>
  <c r="AF81" i="1"/>
  <c r="AG81" i="1"/>
  <c r="AF82" i="1"/>
  <c r="AG82" i="1"/>
  <c r="AF83" i="1"/>
  <c r="AG83" i="1"/>
  <c r="AF84" i="1"/>
  <c r="AG84" i="1"/>
  <c r="AF85" i="1"/>
  <c r="AG85" i="1"/>
  <c r="AF86" i="1"/>
  <c r="AG86" i="1"/>
  <c r="AF87" i="1"/>
  <c r="AG87" i="1"/>
  <c r="AF88" i="1"/>
  <c r="AG88" i="1"/>
  <c r="AF89" i="1"/>
  <c r="AG89" i="1"/>
  <c r="AF90" i="1"/>
  <c r="AG90" i="1"/>
  <c r="AG91" i="1"/>
  <c r="AF92" i="1"/>
  <c r="AG92" i="1"/>
  <c r="AF93" i="1"/>
  <c r="AG93" i="1"/>
  <c r="AF94" i="1"/>
  <c r="AG94" i="1"/>
  <c r="AF95" i="1"/>
  <c r="AG95" i="1"/>
  <c r="AF96" i="1"/>
  <c r="AG96" i="1"/>
  <c r="AF97" i="1"/>
  <c r="AG97" i="1"/>
  <c r="AF98" i="1"/>
  <c r="AG98" i="1"/>
  <c r="AF99" i="1"/>
  <c r="AG99" i="1"/>
  <c r="AF100" i="1"/>
  <c r="AG100" i="1"/>
  <c r="AF4" i="1"/>
  <c r="AG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Y44" i="1"/>
  <c r="X45" i="1"/>
  <c r="Y45" i="1"/>
  <c r="X46" i="1"/>
  <c r="Y46" i="1"/>
  <c r="X47" i="1"/>
  <c r="Y47" i="1"/>
  <c r="X48" i="1"/>
  <c r="Y48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81" i="1"/>
  <c r="Y81" i="1"/>
  <c r="X82" i="1"/>
  <c r="Y82" i="1"/>
  <c r="X83" i="1"/>
  <c r="Y83" i="1"/>
  <c r="X84" i="1"/>
  <c r="Y84" i="1"/>
  <c r="X85" i="1"/>
  <c r="Y85" i="1"/>
  <c r="X86" i="1"/>
  <c r="Y86" i="1"/>
  <c r="X87" i="1"/>
  <c r="Y87" i="1"/>
  <c r="X88" i="1"/>
  <c r="Y88" i="1"/>
  <c r="X89" i="1"/>
  <c r="Y89" i="1"/>
  <c r="X90" i="1"/>
  <c r="Y90" i="1"/>
  <c r="X91" i="1"/>
  <c r="Y91" i="1"/>
  <c r="X92" i="1"/>
  <c r="Y92" i="1"/>
  <c r="X93" i="1"/>
  <c r="Y93" i="1"/>
  <c r="X94" i="1"/>
  <c r="Y94" i="1"/>
  <c r="X95" i="1"/>
  <c r="Y95" i="1"/>
  <c r="Y96" i="1"/>
  <c r="X97" i="1"/>
  <c r="Y97" i="1"/>
  <c r="X98" i="1"/>
  <c r="Y98" i="1"/>
  <c r="X99" i="1"/>
  <c r="Y99" i="1"/>
  <c r="X100" i="1"/>
  <c r="Y100" i="1"/>
  <c r="X4" i="1"/>
  <c r="AZ4" i="1"/>
  <c r="P5" i="1"/>
  <c r="AZ5" i="1"/>
  <c r="P6" i="1"/>
  <c r="AZ6" i="1"/>
  <c r="Q6" i="1"/>
  <c r="P7" i="1"/>
  <c r="AZ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Q44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J35" i="1"/>
  <c r="BC35" i="1"/>
  <c r="DT100" i="1"/>
  <c r="DT99" i="1"/>
  <c r="DT98" i="1"/>
  <c r="DT97" i="1"/>
  <c r="DT96" i="1"/>
  <c r="DT95" i="1"/>
  <c r="DT94" i="1"/>
  <c r="DT93" i="1"/>
  <c r="DT92" i="1"/>
  <c r="DT91" i="1"/>
  <c r="DT90" i="1"/>
  <c r="DT89" i="1"/>
  <c r="DT88" i="1"/>
  <c r="DT87" i="1"/>
  <c r="DT86" i="1"/>
  <c r="DT85" i="1"/>
  <c r="DT84" i="1"/>
  <c r="DT83" i="1"/>
  <c r="DT82" i="1"/>
  <c r="DT81" i="1"/>
  <c r="DT80" i="1"/>
  <c r="DT79" i="1"/>
  <c r="DT78" i="1"/>
  <c r="DT77" i="1"/>
  <c r="DT76" i="1"/>
  <c r="DT75" i="1"/>
  <c r="DT74" i="1"/>
  <c r="DT73" i="1"/>
  <c r="DT72" i="1"/>
  <c r="DT71" i="1"/>
  <c r="DT70" i="1"/>
  <c r="DT69" i="1"/>
  <c r="DT68" i="1"/>
  <c r="DT67" i="1"/>
  <c r="DT66" i="1"/>
  <c r="DT65" i="1"/>
  <c r="DT64" i="1"/>
  <c r="DT63" i="1"/>
  <c r="DT62" i="1"/>
  <c r="DT61" i="1"/>
  <c r="DT60" i="1"/>
  <c r="DT59" i="1"/>
  <c r="DT58" i="1"/>
  <c r="DT57" i="1"/>
  <c r="DT56" i="1"/>
  <c r="DT55" i="1"/>
  <c r="DT54" i="1"/>
  <c r="DT53" i="1"/>
  <c r="DT52" i="1"/>
  <c r="DT51" i="1"/>
  <c r="DT50" i="1"/>
  <c r="DT49" i="1"/>
  <c r="DT48" i="1"/>
  <c r="DT47" i="1"/>
  <c r="DT46" i="1"/>
  <c r="DT45" i="1"/>
  <c r="DT44" i="1"/>
  <c r="DT43" i="1"/>
  <c r="DT42" i="1"/>
  <c r="DT41" i="1"/>
  <c r="DT40" i="1"/>
  <c r="DT39" i="1"/>
  <c r="DT38" i="1"/>
  <c r="DT37" i="1"/>
  <c r="DT36" i="1"/>
  <c r="DT35" i="1"/>
  <c r="DT34" i="1"/>
  <c r="DT33" i="1"/>
  <c r="DT32" i="1"/>
  <c r="DT31" i="1"/>
  <c r="DT30" i="1"/>
  <c r="DT29" i="1"/>
  <c r="DT28" i="1"/>
  <c r="DT27" i="1"/>
  <c r="DT26" i="1"/>
  <c r="DT25" i="1"/>
  <c r="DT24" i="1"/>
  <c r="DT23" i="1"/>
  <c r="DT22" i="1"/>
  <c r="DT21" i="1"/>
  <c r="DT20" i="1"/>
  <c r="DT19" i="1"/>
  <c r="DT18" i="1"/>
  <c r="DT17" i="1"/>
  <c r="DT16" i="1"/>
  <c r="DT15" i="1"/>
  <c r="DT14" i="1"/>
  <c r="DT13" i="1"/>
  <c r="DT12" i="1"/>
  <c r="DT11" i="1"/>
  <c r="DT10" i="1"/>
  <c r="DT9" i="1"/>
  <c r="DT8" i="1"/>
  <c r="DT7" i="1"/>
  <c r="DT6" i="1"/>
  <c r="DT5" i="1"/>
  <c r="DT4" i="1"/>
  <c r="DP100" i="1"/>
  <c r="DP99" i="1"/>
  <c r="DP98" i="1"/>
  <c r="DP97" i="1"/>
  <c r="DP96" i="1"/>
  <c r="DP95" i="1"/>
  <c r="DP94" i="1"/>
  <c r="DP93" i="1"/>
  <c r="DP92" i="1"/>
  <c r="DP91" i="1"/>
  <c r="DP90" i="1"/>
  <c r="DP89" i="1"/>
  <c r="DP88" i="1"/>
  <c r="DP87" i="1"/>
  <c r="DP86" i="1"/>
  <c r="DP85" i="1"/>
  <c r="DP84" i="1"/>
  <c r="DP83" i="1"/>
  <c r="DP82" i="1"/>
  <c r="DP81" i="1"/>
  <c r="DP80" i="1"/>
  <c r="DP79" i="1"/>
  <c r="DP78" i="1"/>
  <c r="DP77" i="1"/>
  <c r="DP76" i="1"/>
  <c r="DP75" i="1"/>
  <c r="DP74" i="1"/>
  <c r="DP73" i="1"/>
  <c r="DP72" i="1"/>
  <c r="DP71" i="1"/>
  <c r="DP70" i="1"/>
  <c r="DP69" i="1"/>
  <c r="DP68" i="1"/>
  <c r="DP67" i="1"/>
  <c r="DP66" i="1"/>
  <c r="DP65" i="1"/>
  <c r="DP64" i="1"/>
  <c r="DP63" i="1"/>
  <c r="DP62" i="1"/>
  <c r="DP61" i="1"/>
  <c r="DP60" i="1"/>
  <c r="DP59" i="1"/>
  <c r="DP58" i="1"/>
  <c r="DP57" i="1"/>
  <c r="DP56" i="1"/>
  <c r="DP55" i="1"/>
  <c r="DP54" i="1"/>
  <c r="DP53" i="1"/>
  <c r="DP52" i="1"/>
  <c r="DP51" i="1"/>
  <c r="DP50" i="1"/>
  <c r="DP49" i="1"/>
  <c r="DP48" i="1"/>
  <c r="DP47" i="1"/>
  <c r="DP46" i="1"/>
  <c r="DP45" i="1"/>
  <c r="DP44" i="1"/>
  <c r="DP43" i="1"/>
  <c r="DP42" i="1"/>
  <c r="DP41" i="1"/>
  <c r="DP40" i="1"/>
  <c r="DP39" i="1"/>
  <c r="DP38" i="1"/>
  <c r="DP37" i="1"/>
  <c r="DP36" i="1"/>
  <c r="DP35" i="1"/>
  <c r="DP34" i="1"/>
  <c r="DP33" i="1"/>
  <c r="DP32" i="1"/>
  <c r="DP31" i="1"/>
  <c r="DP30" i="1"/>
  <c r="DP29" i="1"/>
  <c r="DP28" i="1"/>
  <c r="DP27" i="1"/>
  <c r="DP26" i="1"/>
  <c r="DP25" i="1"/>
  <c r="DP24" i="1"/>
  <c r="DP23" i="1"/>
  <c r="DP22" i="1"/>
  <c r="DP21" i="1"/>
  <c r="DP20" i="1"/>
  <c r="DP19" i="1"/>
  <c r="DP18" i="1"/>
  <c r="DP17" i="1"/>
  <c r="DP16" i="1"/>
  <c r="DP15" i="1"/>
  <c r="DP14" i="1"/>
  <c r="DP13" i="1"/>
  <c r="DP12" i="1"/>
  <c r="DP11" i="1"/>
  <c r="DP10" i="1"/>
  <c r="DP9" i="1"/>
  <c r="DP8" i="1"/>
  <c r="DP7" i="1"/>
  <c r="DP6" i="1"/>
  <c r="DP5" i="1"/>
  <c r="DP4" i="1"/>
  <c r="DE100" i="1"/>
  <c r="DE99" i="1"/>
  <c r="DE98" i="1"/>
  <c r="DE97" i="1"/>
  <c r="DE96" i="1"/>
  <c r="DE95" i="1"/>
  <c r="DE94" i="1"/>
  <c r="DE93" i="1"/>
  <c r="DE92" i="1"/>
  <c r="DE91" i="1"/>
  <c r="DE90" i="1"/>
  <c r="DE89" i="1"/>
  <c r="DE88" i="1"/>
  <c r="DE87" i="1"/>
  <c r="DE86" i="1"/>
  <c r="DE85" i="1"/>
  <c r="DE84" i="1"/>
  <c r="DE83" i="1"/>
  <c r="DE82" i="1"/>
  <c r="DE81" i="1"/>
  <c r="DE80" i="1"/>
  <c r="DE79" i="1"/>
  <c r="DE78" i="1"/>
  <c r="DE77" i="1"/>
  <c r="DE76" i="1"/>
  <c r="DE75" i="1"/>
  <c r="DE74" i="1"/>
  <c r="DE73" i="1"/>
  <c r="DE72" i="1"/>
  <c r="DE71" i="1"/>
  <c r="DE70" i="1"/>
  <c r="DE69" i="1"/>
  <c r="DE68" i="1"/>
  <c r="DE67" i="1"/>
  <c r="DE66" i="1"/>
  <c r="DE65" i="1"/>
  <c r="DE64" i="1"/>
  <c r="DE63" i="1"/>
  <c r="DE62" i="1"/>
  <c r="DE61" i="1"/>
  <c r="DE60" i="1"/>
  <c r="DE59" i="1"/>
  <c r="DE58" i="1"/>
  <c r="DE57" i="1"/>
  <c r="DE56" i="1"/>
  <c r="DE55" i="1"/>
  <c r="DE54" i="1"/>
  <c r="DE53" i="1"/>
  <c r="DE52" i="1"/>
  <c r="DE51" i="1"/>
  <c r="DE50" i="1"/>
  <c r="DE49" i="1"/>
  <c r="DE48" i="1"/>
  <c r="DE47" i="1"/>
  <c r="DE46" i="1"/>
  <c r="DE45" i="1"/>
  <c r="DE44" i="1"/>
  <c r="DE43" i="1"/>
  <c r="DE42" i="1"/>
  <c r="DE41" i="1"/>
  <c r="DE40" i="1"/>
  <c r="DE39" i="1"/>
  <c r="DE38" i="1"/>
  <c r="DE37" i="1"/>
  <c r="DE36" i="1"/>
  <c r="DE35" i="1"/>
  <c r="DE34" i="1"/>
  <c r="DE33" i="1"/>
  <c r="DE32" i="1"/>
  <c r="DE31" i="1"/>
  <c r="DE30" i="1"/>
  <c r="DE29" i="1"/>
  <c r="DE28" i="1"/>
  <c r="DE27" i="1"/>
  <c r="DE26" i="1"/>
  <c r="DE25" i="1"/>
  <c r="DE24" i="1"/>
  <c r="DE23" i="1"/>
  <c r="DE22" i="1"/>
  <c r="DE21" i="1"/>
  <c r="DE20" i="1"/>
  <c r="DE19" i="1"/>
  <c r="DE18" i="1"/>
  <c r="DE17" i="1"/>
  <c r="DE16" i="1"/>
  <c r="DE15" i="1"/>
  <c r="DE14" i="1"/>
  <c r="DE13" i="1"/>
  <c r="DE12" i="1"/>
  <c r="DE11" i="1"/>
  <c r="DE10" i="1"/>
  <c r="DE9" i="1"/>
  <c r="DE8" i="1"/>
  <c r="DE7" i="1"/>
  <c r="DE6" i="1"/>
  <c r="DE5" i="1"/>
  <c r="DE4" i="1"/>
  <c r="CT100" i="1"/>
  <c r="CT99" i="1"/>
  <c r="CT98" i="1"/>
  <c r="CT97" i="1"/>
  <c r="CT96" i="1"/>
  <c r="CT95" i="1"/>
  <c r="CT94" i="1"/>
  <c r="CT93" i="1"/>
  <c r="CT92" i="1"/>
  <c r="CT91" i="1"/>
  <c r="CT90" i="1"/>
  <c r="CT89" i="1"/>
  <c r="CT88" i="1"/>
  <c r="CT87" i="1"/>
  <c r="CT86" i="1"/>
  <c r="CT85" i="1"/>
  <c r="CT84" i="1"/>
  <c r="CT83" i="1"/>
  <c r="CT82" i="1"/>
  <c r="CT81" i="1"/>
  <c r="CT80" i="1"/>
  <c r="CT79" i="1"/>
  <c r="CT78" i="1"/>
  <c r="CT77" i="1"/>
  <c r="CT76" i="1"/>
  <c r="CT75" i="1"/>
  <c r="CT74" i="1"/>
  <c r="CT73" i="1"/>
  <c r="CT72" i="1"/>
  <c r="CT71" i="1"/>
  <c r="CT70" i="1"/>
  <c r="CT69" i="1"/>
  <c r="CT68" i="1"/>
  <c r="CT67" i="1"/>
  <c r="CT66" i="1"/>
  <c r="CT65" i="1"/>
  <c r="CT64" i="1"/>
  <c r="CT63" i="1"/>
  <c r="CT62" i="1"/>
  <c r="CT61" i="1"/>
  <c r="CT60" i="1"/>
  <c r="CT59" i="1"/>
  <c r="CT58" i="1"/>
  <c r="CT57" i="1"/>
  <c r="CT56" i="1"/>
  <c r="CT55" i="1"/>
  <c r="CT54" i="1"/>
  <c r="CT53" i="1"/>
  <c r="CT52" i="1"/>
  <c r="CT51" i="1"/>
  <c r="CT50" i="1"/>
  <c r="CT49" i="1"/>
  <c r="CT48" i="1"/>
  <c r="CT47" i="1"/>
  <c r="CT46" i="1"/>
  <c r="CT45" i="1"/>
  <c r="CT44" i="1"/>
  <c r="CT43" i="1"/>
  <c r="CT42" i="1"/>
  <c r="CT41" i="1"/>
  <c r="CT40" i="1"/>
  <c r="CT39" i="1"/>
  <c r="CT38" i="1"/>
  <c r="CT37" i="1"/>
  <c r="CT36" i="1"/>
  <c r="CT35" i="1"/>
  <c r="CT34" i="1"/>
  <c r="CT33" i="1"/>
  <c r="CT32" i="1"/>
  <c r="CT31" i="1"/>
  <c r="CT30" i="1"/>
  <c r="CT29" i="1"/>
  <c r="CT28" i="1"/>
  <c r="CT27" i="1"/>
  <c r="CT26" i="1"/>
  <c r="CT25" i="1"/>
  <c r="CT24" i="1"/>
  <c r="CT23" i="1"/>
  <c r="CT22" i="1"/>
  <c r="CT21" i="1"/>
  <c r="CT20" i="1"/>
  <c r="CT19" i="1"/>
  <c r="CT18" i="1"/>
  <c r="CT17" i="1"/>
  <c r="CT16" i="1"/>
  <c r="CT15" i="1"/>
  <c r="CT14" i="1"/>
  <c r="CT13" i="1"/>
  <c r="CT12" i="1"/>
  <c r="CT11" i="1"/>
  <c r="CT10" i="1"/>
  <c r="CT9" i="1"/>
  <c r="CT8" i="1"/>
  <c r="CT7" i="1"/>
  <c r="CT6" i="1"/>
  <c r="CT5" i="1"/>
  <c r="CT4" i="1"/>
  <c r="CI100" i="1"/>
  <c r="CI99" i="1"/>
  <c r="CI98" i="1"/>
  <c r="CI97" i="1"/>
  <c r="CI96" i="1"/>
  <c r="CI95" i="1"/>
  <c r="CI94" i="1"/>
  <c r="CI93" i="1"/>
  <c r="CI92" i="1"/>
  <c r="CI91" i="1"/>
  <c r="CI90" i="1"/>
  <c r="CI89" i="1"/>
  <c r="CI88" i="1"/>
  <c r="CI87" i="1"/>
  <c r="CI86" i="1"/>
  <c r="CI85" i="1"/>
  <c r="CI84" i="1"/>
  <c r="CI83" i="1"/>
  <c r="CI82" i="1"/>
  <c r="CI81" i="1"/>
  <c r="CI80" i="1"/>
  <c r="CI79" i="1"/>
  <c r="CI78" i="1"/>
  <c r="CI77" i="1"/>
  <c r="CI76" i="1"/>
  <c r="CI75" i="1"/>
  <c r="CI74" i="1"/>
  <c r="CI73" i="1"/>
  <c r="CI72" i="1"/>
  <c r="CI71" i="1"/>
  <c r="CI70" i="1"/>
  <c r="CI69" i="1"/>
  <c r="CI68" i="1"/>
  <c r="CI67" i="1"/>
  <c r="CI66" i="1"/>
  <c r="CI65" i="1"/>
  <c r="CI64" i="1"/>
  <c r="CI63" i="1"/>
  <c r="CI62" i="1"/>
  <c r="CI61" i="1"/>
  <c r="CI60" i="1"/>
  <c r="CI59" i="1"/>
  <c r="CI58" i="1"/>
  <c r="CI57" i="1"/>
  <c r="CI56" i="1"/>
  <c r="CI55" i="1"/>
  <c r="CI54" i="1"/>
  <c r="CI53" i="1"/>
  <c r="CI52" i="1"/>
  <c r="CI51" i="1"/>
  <c r="CI50" i="1"/>
  <c r="CI49" i="1"/>
  <c r="CI48" i="1"/>
  <c r="CI47" i="1"/>
  <c r="CI46" i="1"/>
  <c r="CI45" i="1"/>
  <c r="CI44" i="1"/>
  <c r="CI43" i="1"/>
  <c r="CI42" i="1"/>
  <c r="CI41" i="1"/>
  <c r="CI40" i="1"/>
  <c r="CI39" i="1"/>
  <c r="CI38" i="1"/>
  <c r="CI37" i="1"/>
  <c r="CI36" i="1"/>
  <c r="CI35" i="1"/>
  <c r="CI34" i="1"/>
  <c r="CI33" i="1"/>
  <c r="CI32" i="1"/>
  <c r="CI31" i="1"/>
  <c r="CI30" i="1"/>
  <c r="CI29" i="1"/>
  <c r="CI28" i="1"/>
  <c r="CI27" i="1"/>
  <c r="CI26" i="1"/>
  <c r="CI25" i="1"/>
  <c r="CI24" i="1"/>
  <c r="CI23" i="1"/>
  <c r="CI22" i="1"/>
  <c r="CI21" i="1"/>
  <c r="CI20" i="1"/>
  <c r="CI19" i="1"/>
  <c r="CI18" i="1"/>
  <c r="CI17" i="1"/>
  <c r="CI16" i="1"/>
  <c r="CI15" i="1"/>
  <c r="CI14" i="1"/>
  <c r="CI13" i="1"/>
  <c r="CI12" i="1"/>
  <c r="CI11" i="1"/>
  <c r="CI10" i="1"/>
  <c r="CI9" i="1"/>
  <c r="CI8" i="1"/>
  <c r="CI7" i="1"/>
  <c r="CI6" i="1"/>
  <c r="CI5" i="1"/>
  <c r="CI4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J4" i="1"/>
  <c r="BX100" i="1"/>
  <c r="BX99" i="1"/>
  <c r="BX98" i="1"/>
  <c r="BX97" i="1"/>
  <c r="BX96" i="1"/>
  <c r="BX95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2" i="1"/>
  <c r="BX81" i="1"/>
  <c r="BX80" i="1"/>
  <c r="BX79" i="1"/>
  <c r="BX78" i="1"/>
  <c r="BX77" i="1"/>
  <c r="BX76" i="1"/>
  <c r="BX75" i="1"/>
  <c r="BX74" i="1"/>
  <c r="BX73" i="1"/>
  <c r="BX72" i="1"/>
  <c r="BX71" i="1"/>
  <c r="BX70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X4" i="1"/>
  <c r="HY100" i="1"/>
  <c r="HY99" i="1"/>
  <c r="HY98" i="1"/>
  <c r="HY97" i="1"/>
  <c r="HY96" i="1"/>
  <c r="HY95" i="1"/>
  <c r="HY94" i="1"/>
  <c r="HY93" i="1"/>
  <c r="HY92" i="1"/>
  <c r="HY91" i="1"/>
  <c r="HY90" i="1"/>
  <c r="HY89" i="1"/>
  <c r="HY88" i="1"/>
  <c r="HY87" i="1"/>
  <c r="HY86" i="1"/>
  <c r="HY85" i="1"/>
  <c r="HY84" i="1"/>
  <c r="HY83" i="1"/>
  <c r="HY82" i="1"/>
  <c r="HY81" i="1"/>
  <c r="HY80" i="1"/>
  <c r="HY79" i="1"/>
  <c r="HY78" i="1"/>
  <c r="HY77" i="1"/>
  <c r="HY76" i="1"/>
  <c r="HY75" i="1"/>
  <c r="HY74" i="1"/>
  <c r="HY73" i="1"/>
  <c r="HY72" i="1"/>
  <c r="HY71" i="1"/>
  <c r="HY70" i="1"/>
  <c r="HY69" i="1"/>
  <c r="HY68" i="1"/>
  <c r="HY67" i="1"/>
  <c r="HY66" i="1"/>
  <c r="HY65" i="1"/>
  <c r="HY64" i="1"/>
  <c r="HY63" i="1"/>
  <c r="HY62" i="1"/>
  <c r="HY61" i="1"/>
  <c r="HY60" i="1"/>
  <c r="HY59" i="1"/>
  <c r="HY58" i="1"/>
  <c r="HY57" i="1"/>
  <c r="HY56" i="1"/>
  <c r="HY55" i="1"/>
  <c r="HY54" i="1"/>
  <c r="HY53" i="1"/>
  <c r="HY52" i="1"/>
  <c r="HY51" i="1"/>
  <c r="HY50" i="1"/>
  <c r="HY49" i="1"/>
  <c r="HY48" i="1"/>
  <c r="HY47" i="1"/>
  <c r="HY46" i="1"/>
  <c r="HY45" i="1"/>
  <c r="HY44" i="1"/>
  <c r="HY43" i="1"/>
  <c r="HY42" i="1"/>
  <c r="HY41" i="1"/>
  <c r="HY40" i="1"/>
  <c r="HY39" i="1"/>
  <c r="HY38" i="1"/>
  <c r="HY37" i="1"/>
  <c r="HY36" i="1"/>
  <c r="HY35" i="1"/>
  <c r="HY34" i="1"/>
  <c r="HY33" i="1"/>
  <c r="HY32" i="1"/>
  <c r="HY31" i="1"/>
  <c r="HY30" i="1"/>
  <c r="HY29" i="1"/>
  <c r="HY28" i="1"/>
  <c r="HY27" i="1"/>
  <c r="HY26" i="1"/>
  <c r="HY25" i="1"/>
  <c r="HY24" i="1"/>
  <c r="HY23" i="1"/>
  <c r="HY22" i="1"/>
  <c r="HY21" i="1"/>
  <c r="HY20" i="1"/>
  <c r="HY19" i="1"/>
  <c r="HY18" i="1"/>
  <c r="HY17" i="1"/>
  <c r="HY16" i="1"/>
  <c r="HY15" i="1"/>
  <c r="HY14" i="1"/>
  <c r="HY13" i="1"/>
  <c r="HY12" i="1"/>
  <c r="HY11" i="1"/>
  <c r="HY10" i="1"/>
  <c r="HY9" i="1"/>
  <c r="HY8" i="1"/>
  <c r="HY7" i="1"/>
  <c r="HY6" i="1"/>
  <c r="HY5" i="1"/>
  <c r="HY4" i="1"/>
  <c r="HT100" i="1"/>
  <c r="HT99" i="1"/>
  <c r="HT98" i="1"/>
  <c r="HT97" i="1"/>
  <c r="HT96" i="1"/>
  <c r="HT95" i="1"/>
  <c r="HT94" i="1"/>
  <c r="HT93" i="1"/>
  <c r="HT92" i="1"/>
  <c r="HT91" i="1"/>
  <c r="HT90" i="1"/>
  <c r="HT89" i="1"/>
  <c r="HT88" i="1"/>
  <c r="HT87" i="1"/>
  <c r="HT86" i="1"/>
  <c r="HT85" i="1"/>
  <c r="HT84" i="1"/>
  <c r="HT83" i="1"/>
  <c r="HT82" i="1"/>
  <c r="HT81" i="1"/>
  <c r="HT80" i="1"/>
  <c r="HT79" i="1"/>
  <c r="HT78" i="1"/>
  <c r="HT77" i="1"/>
  <c r="HT76" i="1"/>
  <c r="HT75" i="1"/>
  <c r="HT74" i="1"/>
  <c r="HT73" i="1"/>
  <c r="HT72" i="1"/>
  <c r="HT71" i="1"/>
  <c r="HT70" i="1"/>
  <c r="HT69" i="1"/>
  <c r="HT68" i="1"/>
  <c r="HT67" i="1"/>
  <c r="HT66" i="1"/>
  <c r="HT65" i="1"/>
  <c r="HT64" i="1"/>
  <c r="HT63" i="1"/>
  <c r="HT62" i="1"/>
  <c r="HT61" i="1"/>
  <c r="HT60" i="1"/>
  <c r="HT59" i="1"/>
  <c r="HT58" i="1"/>
  <c r="HT57" i="1"/>
  <c r="HT56" i="1"/>
  <c r="HT55" i="1"/>
  <c r="HT54" i="1"/>
  <c r="HT53" i="1"/>
  <c r="HT52" i="1"/>
  <c r="HT51" i="1"/>
  <c r="HT50" i="1"/>
  <c r="HT49" i="1"/>
  <c r="HT48" i="1"/>
  <c r="HT47" i="1"/>
  <c r="HT46" i="1"/>
  <c r="HT45" i="1"/>
  <c r="HT44" i="1"/>
  <c r="HT43" i="1"/>
  <c r="HT42" i="1"/>
  <c r="HT41" i="1"/>
  <c r="HT40" i="1"/>
  <c r="HT39" i="1"/>
  <c r="HT38" i="1"/>
  <c r="HT37" i="1"/>
  <c r="HT36" i="1"/>
  <c r="HT35" i="1"/>
  <c r="HT34" i="1"/>
  <c r="HT33" i="1"/>
  <c r="HT32" i="1"/>
  <c r="HT31" i="1"/>
  <c r="HT30" i="1"/>
  <c r="HT29" i="1"/>
  <c r="HT28" i="1"/>
  <c r="HT27" i="1"/>
  <c r="HT26" i="1"/>
  <c r="HT25" i="1"/>
  <c r="HT24" i="1"/>
  <c r="HT23" i="1"/>
  <c r="HT22" i="1"/>
  <c r="HT21" i="1"/>
  <c r="HT20" i="1"/>
  <c r="HT19" i="1"/>
  <c r="HT18" i="1"/>
  <c r="HT17" i="1"/>
  <c r="HT16" i="1"/>
  <c r="HT15" i="1"/>
  <c r="HT14" i="1"/>
  <c r="HT13" i="1"/>
  <c r="HT12" i="1"/>
  <c r="HT11" i="1"/>
  <c r="HT10" i="1"/>
  <c r="HT9" i="1"/>
  <c r="HT8" i="1"/>
  <c r="HT7" i="1"/>
  <c r="HT6" i="1"/>
  <c r="HT5" i="1"/>
  <c r="HT4" i="1"/>
  <c r="HP100" i="1"/>
  <c r="HP99" i="1"/>
  <c r="HP98" i="1"/>
  <c r="HP97" i="1"/>
  <c r="HP96" i="1"/>
  <c r="HP95" i="1"/>
  <c r="HP94" i="1"/>
  <c r="HP93" i="1"/>
  <c r="HP92" i="1"/>
  <c r="HP91" i="1"/>
  <c r="HP90" i="1"/>
  <c r="HP89" i="1"/>
  <c r="HP88" i="1"/>
  <c r="HP87" i="1"/>
  <c r="HP86" i="1"/>
  <c r="HP85" i="1"/>
  <c r="HP84" i="1"/>
  <c r="HP83" i="1"/>
  <c r="HP82" i="1"/>
  <c r="HP81" i="1"/>
  <c r="HP80" i="1"/>
  <c r="HP79" i="1"/>
  <c r="HP78" i="1"/>
  <c r="HP77" i="1"/>
  <c r="HP76" i="1"/>
  <c r="HP75" i="1"/>
  <c r="HP74" i="1"/>
  <c r="HP73" i="1"/>
  <c r="HP72" i="1"/>
  <c r="HP71" i="1"/>
  <c r="HP70" i="1"/>
  <c r="HP69" i="1"/>
  <c r="HP68" i="1"/>
  <c r="HP67" i="1"/>
  <c r="HP66" i="1"/>
  <c r="HP65" i="1"/>
  <c r="HP64" i="1"/>
  <c r="HP63" i="1"/>
  <c r="HP62" i="1"/>
  <c r="HP61" i="1"/>
  <c r="HP60" i="1"/>
  <c r="HP59" i="1"/>
  <c r="HP58" i="1"/>
  <c r="HP57" i="1"/>
  <c r="HP56" i="1"/>
  <c r="HP55" i="1"/>
  <c r="HP54" i="1"/>
  <c r="HP53" i="1"/>
  <c r="HP52" i="1"/>
  <c r="HP51" i="1"/>
  <c r="HP50" i="1"/>
  <c r="HP49" i="1"/>
  <c r="HP48" i="1"/>
  <c r="HP47" i="1"/>
  <c r="HP46" i="1"/>
  <c r="HP45" i="1"/>
  <c r="HP44" i="1"/>
  <c r="HP43" i="1"/>
  <c r="HP42" i="1"/>
  <c r="HP41" i="1"/>
  <c r="HP40" i="1"/>
  <c r="HP39" i="1"/>
  <c r="HP38" i="1"/>
  <c r="HP37" i="1"/>
  <c r="HP36" i="1"/>
  <c r="HP35" i="1"/>
  <c r="HP34" i="1"/>
  <c r="HP33" i="1"/>
  <c r="HP32" i="1"/>
  <c r="HP31" i="1"/>
  <c r="HP30" i="1"/>
  <c r="HP29" i="1"/>
  <c r="HP28" i="1"/>
  <c r="HP27" i="1"/>
  <c r="HP26" i="1"/>
  <c r="HP25" i="1"/>
  <c r="HP24" i="1"/>
  <c r="HP23" i="1"/>
  <c r="HP22" i="1"/>
  <c r="HP21" i="1"/>
  <c r="HP20" i="1"/>
  <c r="HP19" i="1"/>
  <c r="HP18" i="1"/>
  <c r="HP17" i="1"/>
  <c r="HP16" i="1"/>
  <c r="HP15" i="1"/>
  <c r="HP14" i="1"/>
  <c r="HP13" i="1"/>
  <c r="HP12" i="1"/>
  <c r="HP11" i="1"/>
  <c r="HP10" i="1"/>
  <c r="HP9" i="1"/>
  <c r="HP8" i="1"/>
  <c r="HP7" i="1"/>
  <c r="HP6" i="1"/>
  <c r="HP5" i="1"/>
  <c r="HP4" i="1"/>
  <c r="HL100" i="1"/>
  <c r="HL99" i="1"/>
  <c r="HL98" i="1"/>
  <c r="HL97" i="1"/>
  <c r="HL96" i="1"/>
  <c r="HL95" i="1"/>
  <c r="HL94" i="1"/>
  <c r="HL93" i="1"/>
  <c r="HL92" i="1"/>
  <c r="HL91" i="1"/>
  <c r="HL90" i="1"/>
  <c r="HL89" i="1"/>
  <c r="HL88" i="1"/>
  <c r="HL87" i="1"/>
  <c r="HL86" i="1"/>
  <c r="HL85" i="1"/>
  <c r="HL84" i="1"/>
  <c r="HL83" i="1"/>
  <c r="HL82" i="1"/>
  <c r="HL81" i="1"/>
  <c r="HL80" i="1"/>
  <c r="HL79" i="1"/>
  <c r="HL78" i="1"/>
  <c r="HL77" i="1"/>
  <c r="HL76" i="1"/>
  <c r="HL75" i="1"/>
  <c r="HL74" i="1"/>
  <c r="HL73" i="1"/>
  <c r="HL72" i="1"/>
  <c r="HL71" i="1"/>
  <c r="HL70" i="1"/>
  <c r="HL69" i="1"/>
  <c r="HL68" i="1"/>
  <c r="HL67" i="1"/>
  <c r="HL66" i="1"/>
  <c r="HL65" i="1"/>
  <c r="HL64" i="1"/>
  <c r="HL63" i="1"/>
  <c r="HL62" i="1"/>
  <c r="HL61" i="1"/>
  <c r="HL60" i="1"/>
  <c r="HL59" i="1"/>
  <c r="HL58" i="1"/>
  <c r="HL57" i="1"/>
  <c r="HL56" i="1"/>
  <c r="HL55" i="1"/>
  <c r="HL54" i="1"/>
  <c r="HL53" i="1"/>
  <c r="HL52" i="1"/>
  <c r="HL51" i="1"/>
  <c r="HL50" i="1"/>
  <c r="HL49" i="1"/>
  <c r="HL48" i="1"/>
  <c r="HL47" i="1"/>
  <c r="HL46" i="1"/>
  <c r="HL45" i="1"/>
  <c r="HL44" i="1"/>
  <c r="HL43" i="1"/>
  <c r="HL42" i="1"/>
  <c r="HL41" i="1"/>
  <c r="HL40" i="1"/>
  <c r="HL39" i="1"/>
  <c r="HL38" i="1"/>
  <c r="HL37" i="1"/>
  <c r="HL36" i="1"/>
  <c r="HL35" i="1"/>
  <c r="HL34" i="1"/>
  <c r="HL33" i="1"/>
  <c r="HL32" i="1"/>
  <c r="HL31" i="1"/>
  <c r="HL30" i="1"/>
  <c r="HL29" i="1"/>
  <c r="HL28" i="1"/>
  <c r="HL27" i="1"/>
  <c r="HL26" i="1"/>
  <c r="HL25" i="1"/>
  <c r="HL24" i="1"/>
  <c r="HL23" i="1"/>
  <c r="HL22" i="1"/>
  <c r="HL21" i="1"/>
  <c r="HL20" i="1"/>
  <c r="HL19" i="1"/>
  <c r="HL18" i="1"/>
  <c r="HL17" i="1"/>
  <c r="HL16" i="1"/>
  <c r="HL15" i="1"/>
  <c r="HL14" i="1"/>
  <c r="HL13" i="1"/>
  <c r="HL12" i="1"/>
  <c r="HL11" i="1"/>
  <c r="HL10" i="1"/>
  <c r="HL9" i="1"/>
  <c r="HL8" i="1"/>
  <c r="HL7" i="1"/>
  <c r="HL6" i="1"/>
  <c r="HL5" i="1"/>
  <c r="HL4" i="1"/>
  <c r="HH100" i="1"/>
  <c r="HH99" i="1"/>
  <c r="HH98" i="1"/>
  <c r="HH97" i="1"/>
  <c r="HH96" i="1"/>
  <c r="HH95" i="1"/>
  <c r="HH94" i="1"/>
  <c r="HH93" i="1"/>
  <c r="HH92" i="1"/>
  <c r="HH91" i="1"/>
  <c r="HH90" i="1"/>
  <c r="HH89" i="1"/>
  <c r="HH88" i="1"/>
  <c r="HH87" i="1"/>
  <c r="HH86" i="1"/>
  <c r="HH85" i="1"/>
  <c r="HH84" i="1"/>
  <c r="HH83" i="1"/>
  <c r="HH82" i="1"/>
  <c r="HH81" i="1"/>
  <c r="HH80" i="1"/>
  <c r="HH79" i="1"/>
  <c r="HH78" i="1"/>
  <c r="HH77" i="1"/>
  <c r="HH76" i="1"/>
  <c r="HH75" i="1"/>
  <c r="HH74" i="1"/>
  <c r="HH73" i="1"/>
  <c r="HH72" i="1"/>
  <c r="HH71" i="1"/>
  <c r="HH70" i="1"/>
  <c r="HH69" i="1"/>
  <c r="HH68" i="1"/>
  <c r="HH67" i="1"/>
  <c r="HH66" i="1"/>
  <c r="HH65" i="1"/>
  <c r="HH64" i="1"/>
  <c r="HH63" i="1"/>
  <c r="HH62" i="1"/>
  <c r="HH61" i="1"/>
  <c r="HH60" i="1"/>
  <c r="HH59" i="1"/>
  <c r="HH58" i="1"/>
  <c r="HH57" i="1"/>
  <c r="HH56" i="1"/>
  <c r="HH55" i="1"/>
  <c r="HH54" i="1"/>
  <c r="HH53" i="1"/>
  <c r="HH52" i="1"/>
  <c r="HH51" i="1"/>
  <c r="HH50" i="1"/>
  <c r="HH49" i="1"/>
  <c r="HH48" i="1"/>
  <c r="HH47" i="1"/>
  <c r="HH46" i="1"/>
  <c r="HH45" i="1"/>
  <c r="HH44" i="1"/>
  <c r="HH43" i="1"/>
  <c r="HH42" i="1"/>
  <c r="HH41" i="1"/>
  <c r="HH40" i="1"/>
  <c r="HH39" i="1"/>
  <c r="HH38" i="1"/>
  <c r="HH37" i="1"/>
  <c r="HH36" i="1"/>
  <c r="HH35" i="1"/>
  <c r="HH34" i="1"/>
  <c r="HH33" i="1"/>
  <c r="HH32" i="1"/>
  <c r="HH31" i="1"/>
  <c r="HH30" i="1"/>
  <c r="HH29" i="1"/>
  <c r="HH28" i="1"/>
  <c r="HH27" i="1"/>
  <c r="HH26" i="1"/>
  <c r="HH25" i="1"/>
  <c r="HH24" i="1"/>
  <c r="HH23" i="1"/>
  <c r="HH22" i="1"/>
  <c r="HH21" i="1"/>
  <c r="HH20" i="1"/>
  <c r="HH19" i="1"/>
  <c r="HH18" i="1"/>
  <c r="HH17" i="1"/>
  <c r="HH16" i="1"/>
  <c r="HH15" i="1"/>
  <c r="HH14" i="1"/>
  <c r="HH13" i="1"/>
  <c r="HH12" i="1"/>
  <c r="HH11" i="1"/>
  <c r="HH10" i="1"/>
  <c r="HH9" i="1"/>
  <c r="HH8" i="1"/>
  <c r="HH7" i="1"/>
  <c r="HH6" i="1"/>
  <c r="HH5" i="1"/>
  <c r="HH4" i="1"/>
  <c r="HD100" i="1"/>
  <c r="HD99" i="1"/>
  <c r="HD98" i="1"/>
  <c r="HD97" i="1"/>
  <c r="HD96" i="1"/>
  <c r="HD95" i="1"/>
  <c r="HD94" i="1"/>
  <c r="HD93" i="1"/>
  <c r="HD92" i="1"/>
  <c r="HD91" i="1"/>
  <c r="HD90" i="1"/>
  <c r="HD89" i="1"/>
  <c r="HD88" i="1"/>
  <c r="HD87" i="1"/>
  <c r="HD86" i="1"/>
  <c r="HD85" i="1"/>
  <c r="HD84" i="1"/>
  <c r="HD83" i="1"/>
  <c r="HD82" i="1"/>
  <c r="HD81" i="1"/>
  <c r="HD80" i="1"/>
  <c r="HD79" i="1"/>
  <c r="HD78" i="1"/>
  <c r="HD77" i="1"/>
  <c r="HD76" i="1"/>
  <c r="HD75" i="1"/>
  <c r="HD74" i="1"/>
  <c r="HD73" i="1"/>
  <c r="HD72" i="1"/>
  <c r="HD71" i="1"/>
  <c r="HD70" i="1"/>
  <c r="HD69" i="1"/>
  <c r="HD68" i="1"/>
  <c r="HD67" i="1"/>
  <c r="HD66" i="1"/>
  <c r="HD65" i="1"/>
  <c r="HD64" i="1"/>
  <c r="HD63" i="1"/>
  <c r="HD62" i="1"/>
  <c r="HD61" i="1"/>
  <c r="HD60" i="1"/>
  <c r="HD59" i="1"/>
  <c r="HD58" i="1"/>
  <c r="HD57" i="1"/>
  <c r="HD56" i="1"/>
  <c r="HD55" i="1"/>
  <c r="HD54" i="1"/>
  <c r="HD53" i="1"/>
  <c r="HD52" i="1"/>
  <c r="HD51" i="1"/>
  <c r="HD50" i="1"/>
  <c r="HD49" i="1"/>
  <c r="HD48" i="1"/>
  <c r="HD47" i="1"/>
  <c r="HD46" i="1"/>
  <c r="HD45" i="1"/>
  <c r="HD44" i="1"/>
  <c r="HD43" i="1"/>
  <c r="HD42" i="1"/>
  <c r="HD41" i="1"/>
  <c r="HD40" i="1"/>
  <c r="HD39" i="1"/>
  <c r="HD38" i="1"/>
  <c r="HD37" i="1"/>
  <c r="HD36" i="1"/>
  <c r="HD35" i="1"/>
  <c r="HD34" i="1"/>
  <c r="HD33" i="1"/>
  <c r="HD32" i="1"/>
  <c r="HD31" i="1"/>
  <c r="HD30" i="1"/>
  <c r="HD29" i="1"/>
  <c r="HD28" i="1"/>
  <c r="HD27" i="1"/>
  <c r="HD26" i="1"/>
  <c r="HD25" i="1"/>
  <c r="HD24" i="1"/>
  <c r="HD23" i="1"/>
  <c r="HD22" i="1"/>
  <c r="HD21" i="1"/>
  <c r="HD20" i="1"/>
  <c r="HD19" i="1"/>
  <c r="HD18" i="1"/>
  <c r="HD17" i="1"/>
  <c r="HD16" i="1"/>
  <c r="HD15" i="1"/>
  <c r="HD14" i="1"/>
  <c r="HD13" i="1"/>
  <c r="HD12" i="1"/>
  <c r="HD11" i="1"/>
  <c r="HD10" i="1"/>
  <c r="HD9" i="1"/>
  <c r="HD8" i="1"/>
  <c r="HD7" i="1"/>
  <c r="HD6" i="1"/>
  <c r="HD5" i="1"/>
  <c r="HD4" i="1"/>
  <c r="GZ100" i="1"/>
  <c r="GZ99" i="1"/>
  <c r="GZ98" i="1"/>
  <c r="GZ97" i="1"/>
  <c r="GZ96" i="1"/>
  <c r="GZ95" i="1"/>
  <c r="GZ94" i="1"/>
  <c r="GZ93" i="1"/>
  <c r="GZ92" i="1"/>
  <c r="GZ91" i="1"/>
  <c r="GZ90" i="1"/>
  <c r="GZ89" i="1"/>
  <c r="GZ88" i="1"/>
  <c r="GZ87" i="1"/>
  <c r="GZ86" i="1"/>
  <c r="GZ85" i="1"/>
  <c r="GZ84" i="1"/>
  <c r="GZ83" i="1"/>
  <c r="GZ82" i="1"/>
  <c r="GZ81" i="1"/>
  <c r="GZ80" i="1"/>
  <c r="GZ79" i="1"/>
  <c r="GZ78" i="1"/>
  <c r="GZ77" i="1"/>
  <c r="GZ76" i="1"/>
  <c r="GZ75" i="1"/>
  <c r="GZ74" i="1"/>
  <c r="GZ73" i="1"/>
  <c r="GZ72" i="1"/>
  <c r="GZ71" i="1"/>
  <c r="GZ70" i="1"/>
  <c r="GZ69" i="1"/>
  <c r="GZ68" i="1"/>
  <c r="GZ67" i="1"/>
  <c r="GZ66" i="1"/>
  <c r="GZ65" i="1"/>
  <c r="GZ64" i="1"/>
  <c r="GZ63" i="1"/>
  <c r="GZ62" i="1"/>
  <c r="GZ61" i="1"/>
  <c r="GZ60" i="1"/>
  <c r="GZ59" i="1"/>
  <c r="GZ58" i="1"/>
  <c r="GZ57" i="1"/>
  <c r="GZ56" i="1"/>
  <c r="GZ55" i="1"/>
  <c r="GZ54" i="1"/>
  <c r="GZ53" i="1"/>
  <c r="GZ52" i="1"/>
  <c r="GZ51" i="1"/>
  <c r="GZ50" i="1"/>
  <c r="GZ49" i="1"/>
  <c r="GZ48" i="1"/>
  <c r="GZ47" i="1"/>
  <c r="GZ46" i="1"/>
  <c r="GZ45" i="1"/>
  <c r="GZ44" i="1"/>
  <c r="GZ43" i="1"/>
  <c r="GZ42" i="1"/>
  <c r="GZ41" i="1"/>
  <c r="GZ40" i="1"/>
  <c r="GZ39" i="1"/>
  <c r="GZ38" i="1"/>
  <c r="GZ37" i="1"/>
  <c r="GZ36" i="1"/>
  <c r="GZ35" i="1"/>
  <c r="GZ34" i="1"/>
  <c r="GZ33" i="1"/>
  <c r="GZ32" i="1"/>
  <c r="GZ31" i="1"/>
  <c r="GZ30" i="1"/>
  <c r="GZ29" i="1"/>
  <c r="GZ28" i="1"/>
  <c r="GZ27" i="1"/>
  <c r="GZ26" i="1"/>
  <c r="GZ25" i="1"/>
  <c r="GZ24" i="1"/>
  <c r="GZ23" i="1"/>
  <c r="GZ22" i="1"/>
  <c r="GZ21" i="1"/>
  <c r="GZ20" i="1"/>
  <c r="GZ19" i="1"/>
  <c r="GZ18" i="1"/>
  <c r="GZ17" i="1"/>
  <c r="GZ16" i="1"/>
  <c r="GZ15" i="1"/>
  <c r="GZ14" i="1"/>
  <c r="GZ13" i="1"/>
  <c r="GZ12" i="1"/>
  <c r="GZ11" i="1"/>
  <c r="GZ10" i="1"/>
  <c r="GZ9" i="1"/>
  <c r="GZ8" i="1"/>
  <c r="GZ7" i="1"/>
  <c r="GZ6" i="1"/>
  <c r="GZ5" i="1"/>
  <c r="GZ4" i="1"/>
  <c r="GV100" i="1"/>
  <c r="GV99" i="1"/>
  <c r="GV98" i="1"/>
  <c r="GV97" i="1"/>
  <c r="GV96" i="1"/>
  <c r="GV95" i="1"/>
  <c r="GV94" i="1"/>
  <c r="GV93" i="1"/>
  <c r="GV92" i="1"/>
  <c r="GV91" i="1"/>
  <c r="GV90" i="1"/>
  <c r="GV89" i="1"/>
  <c r="GV88" i="1"/>
  <c r="GV87" i="1"/>
  <c r="GV86" i="1"/>
  <c r="GV85" i="1"/>
  <c r="GV84" i="1"/>
  <c r="GV83" i="1"/>
  <c r="GV82" i="1"/>
  <c r="GV81" i="1"/>
  <c r="GV80" i="1"/>
  <c r="GV79" i="1"/>
  <c r="GV78" i="1"/>
  <c r="GV77" i="1"/>
  <c r="GV76" i="1"/>
  <c r="GV75" i="1"/>
  <c r="GV74" i="1"/>
  <c r="GV73" i="1"/>
  <c r="GV72" i="1"/>
  <c r="GV71" i="1"/>
  <c r="GV70" i="1"/>
  <c r="GV69" i="1"/>
  <c r="GV68" i="1"/>
  <c r="GV67" i="1"/>
  <c r="GV66" i="1"/>
  <c r="GV65" i="1"/>
  <c r="GV64" i="1"/>
  <c r="GV63" i="1"/>
  <c r="GV62" i="1"/>
  <c r="GV61" i="1"/>
  <c r="GV60" i="1"/>
  <c r="GV59" i="1"/>
  <c r="GV58" i="1"/>
  <c r="GV57" i="1"/>
  <c r="GV56" i="1"/>
  <c r="GV55" i="1"/>
  <c r="GV54" i="1"/>
  <c r="GV53" i="1"/>
  <c r="GV52" i="1"/>
  <c r="GV51" i="1"/>
  <c r="GV50" i="1"/>
  <c r="GV49" i="1"/>
  <c r="GV48" i="1"/>
  <c r="GV47" i="1"/>
  <c r="GV46" i="1"/>
  <c r="GV45" i="1"/>
  <c r="GV44" i="1"/>
  <c r="GV43" i="1"/>
  <c r="GV42" i="1"/>
  <c r="GV41" i="1"/>
  <c r="GV40" i="1"/>
  <c r="GV39" i="1"/>
  <c r="GV38" i="1"/>
  <c r="GV37" i="1"/>
  <c r="GV36" i="1"/>
  <c r="GV35" i="1"/>
  <c r="GV34" i="1"/>
  <c r="GV33" i="1"/>
  <c r="GV32" i="1"/>
  <c r="GV31" i="1"/>
  <c r="GV30" i="1"/>
  <c r="GV29" i="1"/>
  <c r="GV28" i="1"/>
  <c r="GV27" i="1"/>
  <c r="GV26" i="1"/>
  <c r="GV25" i="1"/>
  <c r="GV24" i="1"/>
  <c r="GV23" i="1"/>
  <c r="GV22" i="1"/>
  <c r="GV21" i="1"/>
  <c r="GV20" i="1"/>
  <c r="GV19" i="1"/>
  <c r="GV18" i="1"/>
  <c r="GV17" i="1"/>
  <c r="GV16" i="1"/>
  <c r="GV15" i="1"/>
  <c r="GV14" i="1"/>
  <c r="GV13" i="1"/>
  <c r="GV12" i="1"/>
  <c r="GV11" i="1"/>
  <c r="GV10" i="1"/>
  <c r="GV9" i="1"/>
  <c r="GV8" i="1"/>
  <c r="GV7" i="1"/>
  <c r="GV6" i="1"/>
  <c r="GV5" i="1"/>
  <c r="GV4" i="1"/>
  <c r="GR100" i="1"/>
  <c r="GR99" i="1"/>
  <c r="GR98" i="1"/>
  <c r="GR97" i="1"/>
  <c r="GR96" i="1"/>
  <c r="GR95" i="1"/>
  <c r="GR94" i="1"/>
  <c r="GR93" i="1"/>
  <c r="GR92" i="1"/>
  <c r="GR91" i="1"/>
  <c r="GR90" i="1"/>
  <c r="GR89" i="1"/>
  <c r="GR88" i="1"/>
  <c r="GR87" i="1"/>
  <c r="GR86" i="1"/>
  <c r="GR85" i="1"/>
  <c r="GR84" i="1"/>
  <c r="GR83" i="1"/>
  <c r="GR82" i="1"/>
  <c r="GR81" i="1"/>
  <c r="GR80" i="1"/>
  <c r="GR79" i="1"/>
  <c r="GR78" i="1"/>
  <c r="GR77" i="1"/>
  <c r="GR76" i="1"/>
  <c r="GR75" i="1"/>
  <c r="GR74" i="1"/>
  <c r="GR73" i="1"/>
  <c r="GR72" i="1"/>
  <c r="GR71" i="1"/>
  <c r="GR70" i="1"/>
  <c r="GR69" i="1"/>
  <c r="GR68" i="1"/>
  <c r="GR67" i="1"/>
  <c r="GR66" i="1"/>
  <c r="GR65" i="1"/>
  <c r="GR64" i="1"/>
  <c r="GR63" i="1"/>
  <c r="GR62" i="1"/>
  <c r="GR61" i="1"/>
  <c r="GR60" i="1"/>
  <c r="GR59" i="1"/>
  <c r="GR58" i="1"/>
  <c r="GR57" i="1"/>
  <c r="GR56" i="1"/>
  <c r="GR55" i="1"/>
  <c r="GR54" i="1"/>
  <c r="GR53" i="1"/>
  <c r="GR52" i="1"/>
  <c r="GR51" i="1"/>
  <c r="GR50" i="1"/>
  <c r="GR49" i="1"/>
  <c r="GR48" i="1"/>
  <c r="GR47" i="1"/>
  <c r="GR46" i="1"/>
  <c r="GR45" i="1"/>
  <c r="GR44" i="1"/>
  <c r="GR43" i="1"/>
  <c r="GR42" i="1"/>
  <c r="GR41" i="1"/>
  <c r="GR40" i="1"/>
  <c r="GR39" i="1"/>
  <c r="GR38" i="1"/>
  <c r="GR37" i="1"/>
  <c r="GR36" i="1"/>
  <c r="GR35" i="1"/>
  <c r="GR34" i="1"/>
  <c r="GR33" i="1"/>
  <c r="GR32" i="1"/>
  <c r="GR31" i="1"/>
  <c r="GR30" i="1"/>
  <c r="GR29" i="1"/>
  <c r="GR28" i="1"/>
  <c r="GR27" i="1"/>
  <c r="GR26" i="1"/>
  <c r="GR25" i="1"/>
  <c r="GR24" i="1"/>
  <c r="GR23" i="1"/>
  <c r="GR22" i="1"/>
  <c r="GR21" i="1"/>
  <c r="GR20" i="1"/>
  <c r="GR19" i="1"/>
  <c r="GR18" i="1"/>
  <c r="GR17" i="1"/>
  <c r="GR16" i="1"/>
  <c r="GR15" i="1"/>
  <c r="GR14" i="1"/>
  <c r="GR13" i="1"/>
  <c r="GR12" i="1"/>
  <c r="GR11" i="1"/>
  <c r="GR10" i="1"/>
  <c r="GR9" i="1"/>
  <c r="GR8" i="1"/>
  <c r="GR7" i="1"/>
  <c r="GR6" i="1"/>
  <c r="GR5" i="1"/>
  <c r="GR4" i="1"/>
  <c r="GN100" i="1"/>
  <c r="GN99" i="1"/>
  <c r="GN98" i="1"/>
  <c r="GN97" i="1"/>
  <c r="GN96" i="1"/>
  <c r="GN95" i="1"/>
  <c r="GN94" i="1"/>
  <c r="GN93" i="1"/>
  <c r="GN92" i="1"/>
  <c r="GN91" i="1"/>
  <c r="GN90" i="1"/>
  <c r="GN89" i="1"/>
  <c r="GN88" i="1"/>
  <c r="GN87" i="1"/>
  <c r="GN86" i="1"/>
  <c r="GN85" i="1"/>
  <c r="GN84" i="1"/>
  <c r="GN83" i="1"/>
  <c r="GN82" i="1"/>
  <c r="GN81" i="1"/>
  <c r="GN80" i="1"/>
  <c r="GN79" i="1"/>
  <c r="GN78" i="1"/>
  <c r="GN77" i="1"/>
  <c r="GN76" i="1"/>
  <c r="GN75" i="1"/>
  <c r="GN74" i="1"/>
  <c r="GN73" i="1"/>
  <c r="GN72" i="1"/>
  <c r="GN71" i="1"/>
  <c r="GN70" i="1"/>
  <c r="GN69" i="1"/>
  <c r="GN68" i="1"/>
  <c r="GN67" i="1"/>
  <c r="GN66" i="1"/>
  <c r="GN65" i="1"/>
  <c r="GN64" i="1"/>
  <c r="GN63" i="1"/>
  <c r="GN62" i="1"/>
  <c r="GN61" i="1"/>
  <c r="GN60" i="1"/>
  <c r="GN59" i="1"/>
  <c r="GN58" i="1"/>
  <c r="GN57" i="1"/>
  <c r="GN56" i="1"/>
  <c r="GN55" i="1"/>
  <c r="GN54" i="1"/>
  <c r="GN53" i="1"/>
  <c r="GN52" i="1"/>
  <c r="GN51" i="1"/>
  <c r="GN50" i="1"/>
  <c r="GN49" i="1"/>
  <c r="GN48" i="1"/>
  <c r="GN47" i="1"/>
  <c r="GN46" i="1"/>
  <c r="GN45" i="1"/>
  <c r="GN44" i="1"/>
  <c r="GN43" i="1"/>
  <c r="GN42" i="1"/>
  <c r="GN41" i="1"/>
  <c r="GN40" i="1"/>
  <c r="GN39" i="1"/>
  <c r="GN38" i="1"/>
  <c r="GN37" i="1"/>
  <c r="GN36" i="1"/>
  <c r="GN35" i="1"/>
  <c r="GN34" i="1"/>
  <c r="GN33" i="1"/>
  <c r="GN32" i="1"/>
  <c r="GN31" i="1"/>
  <c r="GN30" i="1"/>
  <c r="GN29" i="1"/>
  <c r="GN28" i="1"/>
  <c r="GN27" i="1"/>
  <c r="GN26" i="1"/>
  <c r="GN25" i="1"/>
  <c r="GN24" i="1"/>
  <c r="GN23" i="1"/>
  <c r="GN22" i="1"/>
  <c r="GN21" i="1"/>
  <c r="GN20" i="1"/>
  <c r="GN19" i="1"/>
  <c r="GN18" i="1"/>
  <c r="GN17" i="1"/>
  <c r="GN16" i="1"/>
  <c r="GN15" i="1"/>
  <c r="GN14" i="1"/>
  <c r="GN13" i="1"/>
  <c r="GN12" i="1"/>
  <c r="GN11" i="1"/>
  <c r="GN10" i="1"/>
  <c r="GN9" i="1"/>
  <c r="GN8" i="1"/>
  <c r="GN7" i="1"/>
  <c r="GN6" i="1"/>
  <c r="GN5" i="1"/>
  <c r="GN4" i="1"/>
  <c r="GJ100" i="1"/>
  <c r="GJ99" i="1"/>
  <c r="GJ98" i="1"/>
  <c r="GJ97" i="1"/>
  <c r="GJ96" i="1"/>
  <c r="GJ95" i="1"/>
  <c r="GJ94" i="1"/>
  <c r="GJ93" i="1"/>
  <c r="GJ92" i="1"/>
  <c r="GJ91" i="1"/>
  <c r="GJ90" i="1"/>
  <c r="GJ89" i="1"/>
  <c r="GJ88" i="1"/>
  <c r="GJ87" i="1"/>
  <c r="GJ86" i="1"/>
  <c r="GJ85" i="1"/>
  <c r="GJ84" i="1"/>
  <c r="GJ83" i="1"/>
  <c r="GJ82" i="1"/>
  <c r="GJ81" i="1"/>
  <c r="GJ80" i="1"/>
  <c r="GJ79" i="1"/>
  <c r="GJ78" i="1"/>
  <c r="GJ77" i="1"/>
  <c r="GJ76" i="1"/>
  <c r="GJ75" i="1"/>
  <c r="GJ74" i="1"/>
  <c r="GJ73" i="1"/>
  <c r="GJ72" i="1"/>
  <c r="GJ71" i="1"/>
  <c r="GJ70" i="1"/>
  <c r="GJ69" i="1"/>
  <c r="GJ68" i="1"/>
  <c r="GJ67" i="1"/>
  <c r="GJ66" i="1"/>
  <c r="GJ65" i="1"/>
  <c r="GJ64" i="1"/>
  <c r="GJ63" i="1"/>
  <c r="GJ62" i="1"/>
  <c r="GJ61" i="1"/>
  <c r="GJ60" i="1"/>
  <c r="GJ59" i="1"/>
  <c r="GJ58" i="1"/>
  <c r="GJ57" i="1"/>
  <c r="GJ56" i="1"/>
  <c r="GJ55" i="1"/>
  <c r="GJ54" i="1"/>
  <c r="GJ53" i="1"/>
  <c r="GJ52" i="1"/>
  <c r="GJ51" i="1"/>
  <c r="GJ50" i="1"/>
  <c r="GJ49" i="1"/>
  <c r="GJ48" i="1"/>
  <c r="GJ47" i="1"/>
  <c r="GJ46" i="1"/>
  <c r="GJ45" i="1"/>
  <c r="GJ44" i="1"/>
  <c r="GJ43" i="1"/>
  <c r="GJ42" i="1"/>
  <c r="GJ41" i="1"/>
  <c r="GJ40" i="1"/>
  <c r="GJ39" i="1"/>
  <c r="GJ38" i="1"/>
  <c r="GJ37" i="1"/>
  <c r="GJ36" i="1"/>
  <c r="GJ35" i="1"/>
  <c r="GJ34" i="1"/>
  <c r="GJ33" i="1"/>
  <c r="GJ32" i="1"/>
  <c r="GJ31" i="1"/>
  <c r="GJ30" i="1"/>
  <c r="GJ29" i="1"/>
  <c r="GJ28" i="1"/>
  <c r="GJ27" i="1"/>
  <c r="GJ26" i="1"/>
  <c r="GJ25" i="1"/>
  <c r="GJ24" i="1"/>
  <c r="GJ23" i="1"/>
  <c r="GJ22" i="1"/>
  <c r="GJ21" i="1"/>
  <c r="GJ20" i="1"/>
  <c r="GJ19" i="1"/>
  <c r="GJ18" i="1"/>
  <c r="GJ17" i="1"/>
  <c r="GJ16" i="1"/>
  <c r="GJ15" i="1"/>
  <c r="GJ14" i="1"/>
  <c r="GJ13" i="1"/>
  <c r="GJ12" i="1"/>
  <c r="GJ11" i="1"/>
  <c r="GJ10" i="1"/>
  <c r="GJ9" i="1"/>
  <c r="GJ8" i="1"/>
  <c r="GJ7" i="1"/>
  <c r="GJ6" i="1"/>
  <c r="GJ5" i="1"/>
  <c r="GJ4" i="1"/>
  <c r="GF100" i="1"/>
  <c r="GF99" i="1"/>
  <c r="GF98" i="1"/>
  <c r="GF97" i="1"/>
  <c r="GF96" i="1"/>
  <c r="GF95" i="1"/>
  <c r="GF94" i="1"/>
  <c r="GF93" i="1"/>
  <c r="GF92" i="1"/>
  <c r="GF91" i="1"/>
  <c r="GF90" i="1"/>
  <c r="GF89" i="1"/>
  <c r="GF88" i="1"/>
  <c r="GF87" i="1"/>
  <c r="GF86" i="1"/>
  <c r="GF85" i="1"/>
  <c r="GF84" i="1"/>
  <c r="GF83" i="1"/>
  <c r="GF82" i="1"/>
  <c r="GF81" i="1"/>
  <c r="GF80" i="1"/>
  <c r="GF79" i="1"/>
  <c r="GF78" i="1"/>
  <c r="GF77" i="1"/>
  <c r="GF76" i="1"/>
  <c r="GF75" i="1"/>
  <c r="GF74" i="1"/>
  <c r="GF73" i="1"/>
  <c r="GF72" i="1"/>
  <c r="GF71" i="1"/>
  <c r="GF70" i="1"/>
  <c r="GF69" i="1"/>
  <c r="GF68" i="1"/>
  <c r="GF67" i="1"/>
  <c r="GF66" i="1"/>
  <c r="GF65" i="1"/>
  <c r="GF64" i="1"/>
  <c r="GF63" i="1"/>
  <c r="GF62" i="1"/>
  <c r="GF61" i="1"/>
  <c r="GF60" i="1"/>
  <c r="GF59" i="1"/>
  <c r="GF58" i="1"/>
  <c r="GF57" i="1"/>
  <c r="GF56" i="1"/>
  <c r="GF55" i="1"/>
  <c r="GF54" i="1"/>
  <c r="GF53" i="1"/>
  <c r="GF52" i="1"/>
  <c r="GF51" i="1"/>
  <c r="GF50" i="1"/>
  <c r="GF49" i="1"/>
  <c r="GF48" i="1"/>
  <c r="GF47" i="1"/>
  <c r="GF46" i="1"/>
  <c r="GF45" i="1"/>
  <c r="GF44" i="1"/>
  <c r="GF43" i="1"/>
  <c r="GF42" i="1"/>
  <c r="GF41" i="1"/>
  <c r="GF40" i="1"/>
  <c r="GF39" i="1"/>
  <c r="GF38" i="1"/>
  <c r="GF37" i="1"/>
  <c r="GF36" i="1"/>
  <c r="GF35" i="1"/>
  <c r="GF34" i="1"/>
  <c r="GF33" i="1"/>
  <c r="GF32" i="1"/>
  <c r="GF31" i="1"/>
  <c r="GF30" i="1"/>
  <c r="GF29" i="1"/>
  <c r="GF28" i="1"/>
  <c r="GF27" i="1"/>
  <c r="GF26" i="1"/>
  <c r="GF25" i="1"/>
  <c r="GF24" i="1"/>
  <c r="GF23" i="1"/>
  <c r="GF22" i="1"/>
  <c r="GF21" i="1"/>
  <c r="GF20" i="1"/>
  <c r="GF19" i="1"/>
  <c r="GF18" i="1"/>
  <c r="GF17" i="1"/>
  <c r="GF16" i="1"/>
  <c r="GF15" i="1"/>
  <c r="GF14" i="1"/>
  <c r="GF13" i="1"/>
  <c r="GF12" i="1"/>
  <c r="GF11" i="1"/>
  <c r="GF10" i="1"/>
  <c r="GF9" i="1"/>
  <c r="GF8" i="1"/>
  <c r="GF7" i="1"/>
  <c r="GF6" i="1"/>
  <c r="GF5" i="1"/>
  <c r="GF4" i="1"/>
  <c r="GB100" i="1"/>
  <c r="GB99" i="1"/>
  <c r="GB98" i="1"/>
  <c r="GB97" i="1"/>
  <c r="GB96" i="1"/>
  <c r="GB95" i="1"/>
  <c r="GB94" i="1"/>
  <c r="GB93" i="1"/>
  <c r="GB92" i="1"/>
  <c r="GB91" i="1"/>
  <c r="GB90" i="1"/>
  <c r="GB89" i="1"/>
  <c r="GB88" i="1"/>
  <c r="GB87" i="1"/>
  <c r="GB86" i="1"/>
  <c r="GB85" i="1"/>
  <c r="GB84" i="1"/>
  <c r="GB83" i="1"/>
  <c r="GB82" i="1"/>
  <c r="GB81" i="1"/>
  <c r="GB80" i="1"/>
  <c r="GB79" i="1"/>
  <c r="GB78" i="1"/>
  <c r="GB77" i="1"/>
  <c r="GB76" i="1"/>
  <c r="GB75" i="1"/>
  <c r="GB74" i="1"/>
  <c r="GB73" i="1"/>
  <c r="GB72" i="1"/>
  <c r="GB71" i="1"/>
  <c r="GB70" i="1"/>
  <c r="GB69" i="1"/>
  <c r="GB68" i="1"/>
  <c r="GB67" i="1"/>
  <c r="GB66" i="1"/>
  <c r="GB65" i="1"/>
  <c r="GB64" i="1"/>
  <c r="GB63" i="1"/>
  <c r="GB62" i="1"/>
  <c r="GB61" i="1"/>
  <c r="GB60" i="1"/>
  <c r="GB59" i="1"/>
  <c r="GB58" i="1"/>
  <c r="GB57" i="1"/>
  <c r="GB56" i="1"/>
  <c r="GB55" i="1"/>
  <c r="GB54" i="1"/>
  <c r="GB53" i="1"/>
  <c r="GB52" i="1"/>
  <c r="GB51" i="1"/>
  <c r="GB50" i="1"/>
  <c r="GB49" i="1"/>
  <c r="GB48" i="1"/>
  <c r="GB47" i="1"/>
  <c r="GB46" i="1"/>
  <c r="GB45" i="1"/>
  <c r="GB44" i="1"/>
  <c r="GB43" i="1"/>
  <c r="GB42" i="1"/>
  <c r="GB41" i="1"/>
  <c r="GB40" i="1"/>
  <c r="GB39" i="1"/>
  <c r="GB38" i="1"/>
  <c r="GB37" i="1"/>
  <c r="GB36" i="1"/>
  <c r="GB35" i="1"/>
  <c r="GB34" i="1"/>
  <c r="GB33" i="1"/>
  <c r="GB32" i="1"/>
  <c r="GB31" i="1"/>
  <c r="GB30" i="1"/>
  <c r="GB29" i="1"/>
  <c r="GB28" i="1"/>
  <c r="GB27" i="1"/>
  <c r="GB26" i="1"/>
  <c r="GB25" i="1"/>
  <c r="GB24" i="1"/>
  <c r="GB23" i="1"/>
  <c r="GB22" i="1"/>
  <c r="GB21" i="1"/>
  <c r="GB20" i="1"/>
  <c r="GB19" i="1"/>
  <c r="GB18" i="1"/>
  <c r="GB17" i="1"/>
  <c r="GB16" i="1"/>
  <c r="GB15" i="1"/>
  <c r="GB14" i="1"/>
  <c r="GB13" i="1"/>
  <c r="GB12" i="1"/>
  <c r="GB11" i="1"/>
  <c r="GB10" i="1"/>
  <c r="GB9" i="1"/>
  <c r="GB8" i="1"/>
  <c r="GB7" i="1"/>
  <c r="GB6" i="1"/>
  <c r="GB5" i="1"/>
  <c r="GB4" i="1"/>
  <c r="FX100" i="1"/>
  <c r="FX99" i="1"/>
  <c r="FX98" i="1"/>
  <c r="FX97" i="1"/>
  <c r="FX96" i="1"/>
  <c r="FX95" i="1"/>
  <c r="FX94" i="1"/>
  <c r="FX93" i="1"/>
  <c r="FX92" i="1"/>
  <c r="FX91" i="1"/>
  <c r="FX90" i="1"/>
  <c r="FX89" i="1"/>
  <c r="FX88" i="1"/>
  <c r="FX87" i="1"/>
  <c r="FX86" i="1"/>
  <c r="FX85" i="1"/>
  <c r="FX84" i="1"/>
  <c r="FX83" i="1"/>
  <c r="FX82" i="1"/>
  <c r="FX81" i="1"/>
  <c r="FX80" i="1"/>
  <c r="FX79" i="1"/>
  <c r="FX78" i="1"/>
  <c r="FX77" i="1"/>
  <c r="FX76" i="1"/>
  <c r="FX75" i="1"/>
  <c r="FX74" i="1"/>
  <c r="FX73" i="1"/>
  <c r="FX72" i="1"/>
  <c r="FX71" i="1"/>
  <c r="FX70" i="1"/>
  <c r="FX69" i="1"/>
  <c r="FX68" i="1"/>
  <c r="FX67" i="1"/>
  <c r="FX66" i="1"/>
  <c r="FX65" i="1"/>
  <c r="FX64" i="1"/>
  <c r="FX63" i="1"/>
  <c r="FX62" i="1"/>
  <c r="FX61" i="1"/>
  <c r="FX60" i="1"/>
  <c r="FX59" i="1"/>
  <c r="FX58" i="1"/>
  <c r="FX57" i="1"/>
  <c r="FX56" i="1"/>
  <c r="FX55" i="1"/>
  <c r="FX54" i="1"/>
  <c r="FX53" i="1"/>
  <c r="FX52" i="1"/>
  <c r="FX51" i="1"/>
  <c r="FX50" i="1"/>
  <c r="FX49" i="1"/>
  <c r="FX48" i="1"/>
  <c r="FX47" i="1"/>
  <c r="FX46" i="1"/>
  <c r="FX45" i="1"/>
  <c r="FX44" i="1"/>
  <c r="FX43" i="1"/>
  <c r="FX42" i="1"/>
  <c r="FX41" i="1"/>
  <c r="FX40" i="1"/>
  <c r="FX39" i="1"/>
  <c r="FX38" i="1"/>
  <c r="FX37" i="1"/>
  <c r="FX36" i="1"/>
  <c r="FX35" i="1"/>
  <c r="FX34" i="1"/>
  <c r="FX33" i="1"/>
  <c r="FX32" i="1"/>
  <c r="FX31" i="1"/>
  <c r="FX30" i="1"/>
  <c r="FX29" i="1"/>
  <c r="FX28" i="1"/>
  <c r="FX27" i="1"/>
  <c r="FX26" i="1"/>
  <c r="FX25" i="1"/>
  <c r="FX24" i="1"/>
  <c r="FX23" i="1"/>
  <c r="FX22" i="1"/>
  <c r="FX21" i="1"/>
  <c r="FX20" i="1"/>
  <c r="FX19" i="1"/>
  <c r="FX18" i="1"/>
  <c r="FX17" i="1"/>
  <c r="FX16" i="1"/>
  <c r="FX15" i="1"/>
  <c r="FX14" i="1"/>
  <c r="FX13" i="1"/>
  <c r="FX12" i="1"/>
  <c r="FX11" i="1"/>
  <c r="FX10" i="1"/>
  <c r="FX9" i="1"/>
  <c r="FX8" i="1"/>
  <c r="FX7" i="1"/>
  <c r="FX6" i="1"/>
  <c r="FX5" i="1"/>
  <c r="FX4" i="1"/>
  <c r="FT100" i="1"/>
  <c r="FT99" i="1"/>
  <c r="FT98" i="1"/>
  <c r="FT97" i="1"/>
  <c r="FT96" i="1"/>
  <c r="FT95" i="1"/>
  <c r="FT94" i="1"/>
  <c r="FT93" i="1"/>
  <c r="FT92" i="1"/>
  <c r="FT91" i="1"/>
  <c r="FT90" i="1"/>
  <c r="FT89" i="1"/>
  <c r="FT88" i="1"/>
  <c r="FT87" i="1"/>
  <c r="FT86" i="1"/>
  <c r="FT85" i="1"/>
  <c r="FT84" i="1"/>
  <c r="FT83" i="1"/>
  <c r="FT82" i="1"/>
  <c r="FT81" i="1"/>
  <c r="FT80" i="1"/>
  <c r="FT79" i="1"/>
  <c r="FT78" i="1"/>
  <c r="FT77" i="1"/>
  <c r="FT76" i="1"/>
  <c r="FT75" i="1"/>
  <c r="FT74" i="1"/>
  <c r="FT73" i="1"/>
  <c r="FT72" i="1"/>
  <c r="FT71" i="1"/>
  <c r="FT70" i="1"/>
  <c r="FT69" i="1"/>
  <c r="FT68" i="1"/>
  <c r="FT67" i="1"/>
  <c r="FT66" i="1"/>
  <c r="FT65" i="1"/>
  <c r="FT64" i="1"/>
  <c r="FT63" i="1"/>
  <c r="FT62" i="1"/>
  <c r="FT61" i="1"/>
  <c r="FT60" i="1"/>
  <c r="FT59" i="1"/>
  <c r="FT58" i="1"/>
  <c r="FT57" i="1"/>
  <c r="FT56" i="1"/>
  <c r="FT55" i="1"/>
  <c r="FT54" i="1"/>
  <c r="FT53" i="1"/>
  <c r="FT52" i="1"/>
  <c r="FT51" i="1"/>
  <c r="FT50" i="1"/>
  <c r="FT49" i="1"/>
  <c r="FT48" i="1"/>
  <c r="FT47" i="1"/>
  <c r="FT46" i="1"/>
  <c r="FT45" i="1"/>
  <c r="FT44" i="1"/>
  <c r="FT43" i="1"/>
  <c r="FT42" i="1"/>
  <c r="FT41" i="1"/>
  <c r="FT40" i="1"/>
  <c r="FT39" i="1"/>
  <c r="FT38" i="1"/>
  <c r="FT37" i="1"/>
  <c r="FT36" i="1"/>
  <c r="FT35" i="1"/>
  <c r="FT34" i="1"/>
  <c r="FT33" i="1"/>
  <c r="FT32" i="1"/>
  <c r="FT31" i="1"/>
  <c r="FT30" i="1"/>
  <c r="FT29" i="1"/>
  <c r="FT28" i="1"/>
  <c r="FT27" i="1"/>
  <c r="FT26" i="1"/>
  <c r="FT25" i="1"/>
  <c r="FT24" i="1"/>
  <c r="FT23" i="1"/>
  <c r="FT22" i="1"/>
  <c r="FT21" i="1"/>
  <c r="FT20" i="1"/>
  <c r="FT19" i="1"/>
  <c r="FT18" i="1"/>
  <c r="FT17" i="1"/>
  <c r="FT16" i="1"/>
  <c r="FT15" i="1"/>
  <c r="FT14" i="1"/>
  <c r="FT13" i="1"/>
  <c r="FT12" i="1"/>
  <c r="FT11" i="1"/>
  <c r="FT10" i="1"/>
  <c r="FT9" i="1"/>
  <c r="FT8" i="1"/>
  <c r="FT7" i="1"/>
  <c r="FT6" i="1"/>
  <c r="FT5" i="1"/>
  <c r="FT4" i="1"/>
  <c r="FP100" i="1"/>
  <c r="FP99" i="1"/>
  <c r="FP98" i="1"/>
  <c r="FP97" i="1"/>
  <c r="FP96" i="1"/>
  <c r="FP95" i="1"/>
  <c r="FP94" i="1"/>
  <c r="FP93" i="1"/>
  <c r="FP92" i="1"/>
  <c r="FP91" i="1"/>
  <c r="FP90" i="1"/>
  <c r="FP89" i="1"/>
  <c r="FP88" i="1"/>
  <c r="FP87" i="1"/>
  <c r="FP86" i="1"/>
  <c r="FP85" i="1"/>
  <c r="FP84" i="1"/>
  <c r="FP83" i="1"/>
  <c r="FP82" i="1"/>
  <c r="FP81" i="1"/>
  <c r="FP80" i="1"/>
  <c r="FP79" i="1"/>
  <c r="FP78" i="1"/>
  <c r="FP77" i="1"/>
  <c r="FP76" i="1"/>
  <c r="FP75" i="1"/>
  <c r="FP74" i="1"/>
  <c r="FP73" i="1"/>
  <c r="FP72" i="1"/>
  <c r="FP71" i="1"/>
  <c r="FP70" i="1"/>
  <c r="FP69" i="1"/>
  <c r="FP68" i="1"/>
  <c r="FP67" i="1"/>
  <c r="FP66" i="1"/>
  <c r="FP65" i="1"/>
  <c r="FP64" i="1"/>
  <c r="FP63" i="1"/>
  <c r="FP62" i="1"/>
  <c r="FP61" i="1"/>
  <c r="FP60" i="1"/>
  <c r="FP59" i="1"/>
  <c r="FP58" i="1"/>
  <c r="FP57" i="1"/>
  <c r="FP56" i="1"/>
  <c r="FP55" i="1"/>
  <c r="FP54" i="1"/>
  <c r="FP53" i="1"/>
  <c r="FP52" i="1"/>
  <c r="FP51" i="1"/>
  <c r="FP50" i="1"/>
  <c r="FP49" i="1"/>
  <c r="FP48" i="1"/>
  <c r="FP47" i="1"/>
  <c r="FP46" i="1"/>
  <c r="FP45" i="1"/>
  <c r="FP44" i="1"/>
  <c r="FP43" i="1"/>
  <c r="FP42" i="1"/>
  <c r="FP41" i="1"/>
  <c r="FP40" i="1"/>
  <c r="FP39" i="1"/>
  <c r="FP38" i="1"/>
  <c r="FP37" i="1"/>
  <c r="FP36" i="1"/>
  <c r="FP35" i="1"/>
  <c r="FP34" i="1"/>
  <c r="FP33" i="1"/>
  <c r="FP32" i="1"/>
  <c r="FP31" i="1"/>
  <c r="FP30" i="1"/>
  <c r="FP29" i="1"/>
  <c r="FP28" i="1"/>
  <c r="FP27" i="1"/>
  <c r="FP26" i="1"/>
  <c r="FP25" i="1"/>
  <c r="FP24" i="1"/>
  <c r="FP23" i="1"/>
  <c r="FP22" i="1"/>
  <c r="FP21" i="1"/>
  <c r="FP20" i="1"/>
  <c r="FP19" i="1"/>
  <c r="FP18" i="1"/>
  <c r="FP17" i="1"/>
  <c r="FP16" i="1"/>
  <c r="FP15" i="1"/>
  <c r="FP14" i="1"/>
  <c r="FP13" i="1"/>
  <c r="FP12" i="1"/>
  <c r="FP11" i="1"/>
  <c r="FP10" i="1"/>
  <c r="FP9" i="1"/>
  <c r="FP8" i="1"/>
  <c r="FP7" i="1"/>
  <c r="FP6" i="1"/>
  <c r="FP5" i="1"/>
  <c r="FP4" i="1"/>
  <c r="FL100" i="1"/>
  <c r="FL99" i="1"/>
  <c r="FL98" i="1"/>
  <c r="FL97" i="1"/>
  <c r="FL96" i="1"/>
  <c r="FL95" i="1"/>
  <c r="FL94" i="1"/>
  <c r="FL93" i="1"/>
  <c r="FL92" i="1"/>
  <c r="FL91" i="1"/>
  <c r="FL90" i="1"/>
  <c r="FL89" i="1"/>
  <c r="FL88" i="1"/>
  <c r="FL87" i="1"/>
  <c r="FL86" i="1"/>
  <c r="FL85" i="1"/>
  <c r="FL84" i="1"/>
  <c r="FL83" i="1"/>
  <c r="FL82" i="1"/>
  <c r="FL81" i="1"/>
  <c r="FL80" i="1"/>
  <c r="FL79" i="1"/>
  <c r="FL78" i="1"/>
  <c r="FL77" i="1"/>
  <c r="FL76" i="1"/>
  <c r="FL75" i="1"/>
  <c r="FL74" i="1"/>
  <c r="FL73" i="1"/>
  <c r="FL72" i="1"/>
  <c r="FL71" i="1"/>
  <c r="FL70" i="1"/>
  <c r="FL69" i="1"/>
  <c r="FL68" i="1"/>
  <c r="FL67" i="1"/>
  <c r="FL66" i="1"/>
  <c r="FL65" i="1"/>
  <c r="FL64" i="1"/>
  <c r="FL63" i="1"/>
  <c r="FL62" i="1"/>
  <c r="FL61" i="1"/>
  <c r="FL60" i="1"/>
  <c r="FL59" i="1"/>
  <c r="FL58" i="1"/>
  <c r="FL57" i="1"/>
  <c r="FL56" i="1"/>
  <c r="FL55" i="1"/>
  <c r="FL54" i="1"/>
  <c r="FL53" i="1"/>
  <c r="FL52" i="1"/>
  <c r="FL51" i="1"/>
  <c r="FL50" i="1"/>
  <c r="FL49" i="1"/>
  <c r="FL48" i="1"/>
  <c r="FL47" i="1"/>
  <c r="FL46" i="1"/>
  <c r="FL45" i="1"/>
  <c r="FL44" i="1"/>
  <c r="FL43" i="1"/>
  <c r="FL42" i="1"/>
  <c r="FL41" i="1"/>
  <c r="FL40" i="1"/>
  <c r="FL39" i="1"/>
  <c r="FL38" i="1"/>
  <c r="FL37" i="1"/>
  <c r="FL36" i="1"/>
  <c r="FL35" i="1"/>
  <c r="FL34" i="1"/>
  <c r="FL33" i="1"/>
  <c r="FL32" i="1"/>
  <c r="FL31" i="1"/>
  <c r="FL30" i="1"/>
  <c r="FL29" i="1"/>
  <c r="FL28" i="1"/>
  <c r="FL27" i="1"/>
  <c r="FL26" i="1"/>
  <c r="FL25" i="1"/>
  <c r="FL24" i="1"/>
  <c r="FL23" i="1"/>
  <c r="FL22" i="1"/>
  <c r="FL21" i="1"/>
  <c r="FL20" i="1"/>
  <c r="FL19" i="1"/>
  <c r="FL18" i="1"/>
  <c r="FL17" i="1"/>
  <c r="FL16" i="1"/>
  <c r="FL15" i="1"/>
  <c r="FL14" i="1"/>
  <c r="FL13" i="1"/>
  <c r="FL12" i="1"/>
  <c r="FL11" i="1"/>
  <c r="FL10" i="1"/>
  <c r="FL9" i="1"/>
  <c r="FL8" i="1"/>
  <c r="FL7" i="1"/>
  <c r="FL6" i="1"/>
  <c r="FL5" i="1"/>
  <c r="FL4" i="1"/>
  <c r="FH100" i="1"/>
  <c r="FH99" i="1"/>
  <c r="FH98" i="1"/>
  <c r="FH97" i="1"/>
  <c r="FH96" i="1"/>
  <c r="FH95" i="1"/>
  <c r="FH94" i="1"/>
  <c r="FH93" i="1"/>
  <c r="FH92" i="1"/>
  <c r="FH91" i="1"/>
  <c r="FH90" i="1"/>
  <c r="FH89" i="1"/>
  <c r="FH88" i="1"/>
  <c r="FH87" i="1"/>
  <c r="FH86" i="1"/>
  <c r="FH85" i="1"/>
  <c r="FH84" i="1"/>
  <c r="FH83" i="1"/>
  <c r="FH82" i="1"/>
  <c r="FH81" i="1"/>
  <c r="FH80" i="1"/>
  <c r="FH79" i="1"/>
  <c r="FH78" i="1"/>
  <c r="FH77" i="1"/>
  <c r="FH76" i="1"/>
  <c r="FH75" i="1"/>
  <c r="FH74" i="1"/>
  <c r="FH73" i="1"/>
  <c r="FH72" i="1"/>
  <c r="FH71" i="1"/>
  <c r="FH70" i="1"/>
  <c r="FH69" i="1"/>
  <c r="FH68" i="1"/>
  <c r="FH67" i="1"/>
  <c r="FH66" i="1"/>
  <c r="FH65" i="1"/>
  <c r="FH64" i="1"/>
  <c r="FH63" i="1"/>
  <c r="FH62" i="1"/>
  <c r="FH61" i="1"/>
  <c r="FH60" i="1"/>
  <c r="FH59" i="1"/>
  <c r="FH58" i="1"/>
  <c r="FH57" i="1"/>
  <c r="FH56" i="1"/>
  <c r="FH55" i="1"/>
  <c r="FH54" i="1"/>
  <c r="FH53" i="1"/>
  <c r="FH52" i="1"/>
  <c r="FH51" i="1"/>
  <c r="FH50" i="1"/>
  <c r="FH49" i="1"/>
  <c r="FH48" i="1"/>
  <c r="FH47" i="1"/>
  <c r="FH46" i="1"/>
  <c r="FH45" i="1"/>
  <c r="FH44" i="1"/>
  <c r="FH43" i="1"/>
  <c r="FH42" i="1"/>
  <c r="FH41" i="1"/>
  <c r="FH40" i="1"/>
  <c r="FH39" i="1"/>
  <c r="FH38" i="1"/>
  <c r="FH37" i="1"/>
  <c r="FH36" i="1"/>
  <c r="FH35" i="1"/>
  <c r="FH34" i="1"/>
  <c r="FH33" i="1"/>
  <c r="FH32" i="1"/>
  <c r="FH31" i="1"/>
  <c r="FH30" i="1"/>
  <c r="FH29" i="1"/>
  <c r="FH28" i="1"/>
  <c r="FH27" i="1"/>
  <c r="FH26" i="1"/>
  <c r="FH25" i="1"/>
  <c r="FH24" i="1"/>
  <c r="FH23" i="1"/>
  <c r="FH22" i="1"/>
  <c r="FH21" i="1"/>
  <c r="FH20" i="1"/>
  <c r="FH19" i="1"/>
  <c r="FH18" i="1"/>
  <c r="FH17" i="1"/>
  <c r="FH16" i="1"/>
  <c r="FH15" i="1"/>
  <c r="FH14" i="1"/>
  <c r="FH13" i="1"/>
  <c r="FH12" i="1"/>
  <c r="FH11" i="1"/>
  <c r="FH10" i="1"/>
  <c r="FH9" i="1"/>
  <c r="FH8" i="1"/>
  <c r="FH7" i="1"/>
  <c r="FH6" i="1"/>
  <c r="FH5" i="1"/>
  <c r="FH4" i="1"/>
  <c r="FD100" i="1"/>
  <c r="FD99" i="1"/>
  <c r="FD98" i="1"/>
  <c r="FD97" i="1"/>
  <c r="FD96" i="1"/>
  <c r="FD95" i="1"/>
  <c r="FD94" i="1"/>
  <c r="FD93" i="1"/>
  <c r="FD92" i="1"/>
  <c r="FD91" i="1"/>
  <c r="FD90" i="1"/>
  <c r="FD89" i="1"/>
  <c r="FD88" i="1"/>
  <c r="FD87" i="1"/>
  <c r="FD86" i="1"/>
  <c r="FD85" i="1"/>
  <c r="FD84" i="1"/>
  <c r="FD83" i="1"/>
  <c r="FD82" i="1"/>
  <c r="FD81" i="1"/>
  <c r="FD80" i="1"/>
  <c r="FD79" i="1"/>
  <c r="FD78" i="1"/>
  <c r="FD77" i="1"/>
  <c r="FD76" i="1"/>
  <c r="FD75" i="1"/>
  <c r="FD74" i="1"/>
  <c r="FD73" i="1"/>
  <c r="FD72" i="1"/>
  <c r="FD71" i="1"/>
  <c r="FD70" i="1"/>
  <c r="FD69" i="1"/>
  <c r="FD68" i="1"/>
  <c r="FD67" i="1"/>
  <c r="FD66" i="1"/>
  <c r="FD65" i="1"/>
  <c r="FD64" i="1"/>
  <c r="FD63" i="1"/>
  <c r="FD62" i="1"/>
  <c r="FD61" i="1"/>
  <c r="FD60" i="1"/>
  <c r="FD59" i="1"/>
  <c r="FD58" i="1"/>
  <c r="FD57" i="1"/>
  <c r="FD56" i="1"/>
  <c r="FD55" i="1"/>
  <c r="FD54" i="1"/>
  <c r="FD53" i="1"/>
  <c r="FD52" i="1"/>
  <c r="FD51" i="1"/>
  <c r="FD50" i="1"/>
  <c r="FD49" i="1"/>
  <c r="FD48" i="1"/>
  <c r="FD47" i="1"/>
  <c r="FD46" i="1"/>
  <c r="FD45" i="1"/>
  <c r="FD44" i="1"/>
  <c r="FD43" i="1"/>
  <c r="FD42" i="1"/>
  <c r="FD41" i="1"/>
  <c r="FD40" i="1"/>
  <c r="FD39" i="1"/>
  <c r="FD38" i="1"/>
  <c r="FD37" i="1"/>
  <c r="FD36" i="1"/>
  <c r="FD35" i="1"/>
  <c r="FD34" i="1"/>
  <c r="FD33" i="1"/>
  <c r="FD32" i="1"/>
  <c r="FD31" i="1"/>
  <c r="FD30" i="1"/>
  <c r="FD29" i="1"/>
  <c r="FD28" i="1"/>
  <c r="FD27" i="1"/>
  <c r="FD26" i="1"/>
  <c r="FD25" i="1"/>
  <c r="FD24" i="1"/>
  <c r="FD23" i="1"/>
  <c r="FD22" i="1"/>
  <c r="FD21" i="1"/>
  <c r="FD20" i="1"/>
  <c r="FD19" i="1"/>
  <c r="FD18" i="1"/>
  <c r="FD17" i="1"/>
  <c r="FD16" i="1"/>
  <c r="FD15" i="1"/>
  <c r="FD14" i="1"/>
  <c r="FD13" i="1"/>
  <c r="FD12" i="1"/>
  <c r="FD11" i="1"/>
  <c r="FD10" i="1"/>
  <c r="FD9" i="1"/>
  <c r="FD8" i="1"/>
  <c r="FD7" i="1"/>
  <c r="FD6" i="1"/>
  <c r="FD5" i="1"/>
  <c r="FD4" i="1"/>
  <c r="EZ100" i="1"/>
  <c r="EZ99" i="1"/>
  <c r="EZ98" i="1"/>
  <c r="EZ97" i="1"/>
  <c r="EZ96" i="1"/>
  <c r="EZ95" i="1"/>
  <c r="EZ94" i="1"/>
  <c r="EZ93" i="1"/>
  <c r="EZ92" i="1"/>
  <c r="EZ91" i="1"/>
  <c r="EZ90" i="1"/>
  <c r="EZ89" i="1"/>
  <c r="EZ88" i="1"/>
  <c r="EZ87" i="1"/>
  <c r="EZ86" i="1"/>
  <c r="EZ85" i="1"/>
  <c r="EZ84" i="1"/>
  <c r="EZ83" i="1"/>
  <c r="EZ82" i="1"/>
  <c r="EZ81" i="1"/>
  <c r="EZ80" i="1"/>
  <c r="EZ79" i="1"/>
  <c r="EZ78" i="1"/>
  <c r="EZ77" i="1"/>
  <c r="EZ76" i="1"/>
  <c r="EZ75" i="1"/>
  <c r="EZ74" i="1"/>
  <c r="EZ73" i="1"/>
  <c r="EZ72" i="1"/>
  <c r="EZ71" i="1"/>
  <c r="EZ70" i="1"/>
  <c r="EZ69" i="1"/>
  <c r="EZ68" i="1"/>
  <c r="EZ67" i="1"/>
  <c r="EZ66" i="1"/>
  <c r="EZ65" i="1"/>
  <c r="EZ64" i="1"/>
  <c r="EZ63" i="1"/>
  <c r="EZ62" i="1"/>
  <c r="EZ61" i="1"/>
  <c r="EZ60" i="1"/>
  <c r="EZ59" i="1"/>
  <c r="EZ58" i="1"/>
  <c r="EZ57" i="1"/>
  <c r="EZ56" i="1"/>
  <c r="EZ55" i="1"/>
  <c r="EZ54" i="1"/>
  <c r="EZ53" i="1"/>
  <c r="EZ52" i="1"/>
  <c r="EZ51" i="1"/>
  <c r="EZ50" i="1"/>
  <c r="EZ49" i="1"/>
  <c r="EZ48" i="1"/>
  <c r="EZ47" i="1"/>
  <c r="EZ46" i="1"/>
  <c r="EZ45" i="1"/>
  <c r="EZ44" i="1"/>
  <c r="EZ43" i="1"/>
  <c r="EZ42" i="1"/>
  <c r="EZ41" i="1"/>
  <c r="EZ40" i="1"/>
  <c r="EZ39" i="1"/>
  <c r="EZ38" i="1"/>
  <c r="EZ37" i="1"/>
  <c r="EZ36" i="1"/>
  <c r="EZ35" i="1"/>
  <c r="EZ34" i="1"/>
  <c r="EZ33" i="1"/>
  <c r="EZ32" i="1"/>
  <c r="EZ31" i="1"/>
  <c r="EZ30" i="1"/>
  <c r="EZ29" i="1"/>
  <c r="EZ28" i="1"/>
  <c r="EZ27" i="1"/>
  <c r="EZ26" i="1"/>
  <c r="EZ25" i="1"/>
  <c r="EZ24" i="1"/>
  <c r="EZ23" i="1"/>
  <c r="EZ22" i="1"/>
  <c r="EZ21" i="1"/>
  <c r="EZ20" i="1"/>
  <c r="EZ19" i="1"/>
  <c r="EZ18" i="1"/>
  <c r="EZ17" i="1"/>
  <c r="EZ16" i="1"/>
  <c r="EZ15" i="1"/>
  <c r="EZ14" i="1"/>
  <c r="EZ13" i="1"/>
  <c r="EZ12" i="1"/>
  <c r="EZ11" i="1"/>
  <c r="EZ10" i="1"/>
  <c r="EZ9" i="1"/>
  <c r="EZ8" i="1"/>
  <c r="EZ7" i="1"/>
  <c r="EZ6" i="1"/>
  <c r="EZ5" i="1"/>
  <c r="EZ4" i="1"/>
  <c r="EV100" i="1"/>
  <c r="EV99" i="1"/>
  <c r="EV98" i="1"/>
  <c r="EV97" i="1"/>
  <c r="EV96" i="1"/>
  <c r="EV95" i="1"/>
  <c r="EV94" i="1"/>
  <c r="EV93" i="1"/>
  <c r="EV92" i="1"/>
  <c r="EV91" i="1"/>
  <c r="EV90" i="1"/>
  <c r="EV89" i="1"/>
  <c r="EV88" i="1"/>
  <c r="EV87" i="1"/>
  <c r="EV86" i="1"/>
  <c r="EV85" i="1"/>
  <c r="EV84" i="1"/>
  <c r="EV83" i="1"/>
  <c r="EV82" i="1"/>
  <c r="EV81" i="1"/>
  <c r="EV80" i="1"/>
  <c r="EV79" i="1"/>
  <c r="EV78" i="1"/>
  <c r="EV77" i="1"/>
  <c r="EV76" i="1"/>
  <c r="EV75" i="1"/>
  <c r="EV74" i="1"/>
  <c r="EV73" i="1"/>
  <c r="EV72" i="1"/>
  <c r="EV71" i="1"/>
  <c r="EV70" i="1"/>
  <c r="EV69" i="1"/>
  <c r="EV68" i="1"/>
  <c r="EV67" i="1"/>
  <c r="EV66" i="1"/>
  <c r="EV65" i="1"/>
  <c r="EV64" i="1"/>
  <c r="EV63" i="1"/>
  <c r="EV62" i="1"/>
  <c r="EV61" i="1"/>
  <c r="EV60" i="1"/>
  <c r="EV59" i="1"/>
  <c r="EV58" i="1"/>
  <c r="EV57" i="1"/>
  <c r="EV56" i="1"/>
  <c r="EV55" i="1"/>
  <c r="EV54" i="1"/>
  <c r="EV53" i="1"/>
  <c r="EV52" i="1"/>
  <c r="EV51" i="1"/>
  <c r="EV50" i="1"/>
  <c r="EV49" i="1"/>
  <c r="EV48" i="1"/>
  <c r="EV47" i="1"/>
  <c r="EV46" i="1"/>
  <c r="EV45" i="1"/>
  <c r="EV44" i="1"/>
  <c r="EV43" i="1"/>
  <c r="EV42" i="1"/>
  <c r="EV41" i="1"/>
  <c r="EV40" i="1"/>
  <c r="EV39" i="1"/>
  <c r="EV38" i="1"/>
  <c r="EV37" i="1"/>
  <c r="EV36" i="1"/>
  <c r="EV35" i="1"/>
  <c r="EV34" i="1"/>
  <c r="EV33" i="1"/>
  <c r="EV32" i="1"/>
  <c r="EV31" i="1"/>
  <c r="EV30" i="1"/>
  <c r="EV29" i="1"/>
  <c r="EV28" i="1"/>
  <c r="EV27" i="1"/>
  <c r="EV26" i="1"/>
  <c r="EV25" i="1"/>
  <c r="EV24" i="1"/>
  <c r="EV23" i="1"/>
  <c r="EV22" i="1"/>
  <c r="EV21" i="1"/>
  <c r="EV20" i="1"/>
  <c r="EV19" i="1"/>
  <c r="EV18" i="1"/>
  <c r="EV17" i="1"/>
  <c r="EV16" i="1"/>
  <c r="EV15" i="1"/>
  <c r="EV14" i="1"/>
  <c r="EV13" i="1"/>
  <c r="EV12" i="1"/>
  <c r="EV11" i="1"/>
  <c r="EV10" i="1"/>
  <c r="EV9" i="1"/>
  <c r="EV8" i="1"/>
  <c r="EV7" i="1"/>
  <c r="EV6" i="1"/>
  <c r="EV5" i="1"/>
  <c r="EV4" i="1"/>
  <c r="ER100" i="1"/>
  <c r="ER99" i="1"/>
  <c r="ER98" i="1"/>
  <c r="ER97" i="1"/>
  <c r="ER96" i="1"/>
  <c r="ER95" i="1"/>
  <c r="ER94" i="1"/>
  <c r="ER93" i="1"/>
  <c r="ER92" i="1"/>
  <c r="ER91" i="1"/>
  <c r="ER90" i="1"/>
  <c r="ER89" i="1"/>
  <c r="ER88" i="1"/>
  <c r="ER87" i="1"/>
  <c r="ER86" i="1"/>
  <c r="ER85" i="1"/>
  <c r="ER84" i="1"/>
  <c r="ER83" i="1"/>
  <c r="ER82" i="1"/>
  <c r="ER81" i="1"/>
  <c r="ER80" i="1"/>
  <c r="ER79" i="1"/>
  <c r="ER78" i="1"/>
  <c r="ER77" i="1"/>
  <c r="ER76" i="1"/>
  <c r="ER75" i="1"/>
  <c r="ER74" i="1"/>
  <c r="ER73" i="1"/>
  <c r="ER72" i="1"/>
  <c r="ER71" i="1"/>
  <c r="ER70" i="1"/>
  <c r="ER69" i="1"/>
  <c r="ER68" i="1"/>
  <c r="ER67" i="1"/>
  <c r="ER66" i="1"/>
  <c r="ER65" i="1"/>
  <c r="ER64" i="1"/>
  <c r="ER63" i="1"/>
  <c r="ER62" i="1"/>
  <c r="ER61" i="1"/>
  <c r="ER60" i="1"/>
  <c r="ER59" i="1"/>
  <c r="ER58" i="1"/>
  <c r="ER57" i="1"/>
  <c r="ER56" i="1"/>
  <c r="ER55" i="1"/>
  <c r="ER54" i="1"/>
  <c r="ER53" i="1"/>
  <c r="ER52" i="1"/>
  <c r="ER51" i="1"/>
  <c r="ER50" i="1"/>
  <c r="ER49" i="1"/>
  <c r="ER48" i="1"/>
  <c r="ER47" i="1"/>
  <c r="ER46" i="1"/>
  <c r="ER45" i="1"/>
  <c r="ER44" i="1"/>
  <c r="ER43" i="1"/>
  <c r="ER42" i="1"/>
  <c r="ER41" i="1"/>
  <c r="ER40" i="1"/>
  <c r="ER39" i="1"/>
  <c r="ER38" i="1"/>
  <c r="ER37" i="1"/>
  <c r="ER36" i="1"/>
  <c r="ER35" i="1"/>
  <c r="ER34" i="1"/>
  <c r="ER33" i="1"/>
  <c r="ER32" i="1"/>
  <c r="ER31" i="1"/>
  <c r="ER30" i="1"/>
  <c r="ER29" i="1"/>
  <c r="ER28" i="1"/>
  <c r="ER27" i="1"/>
  <c r="ER26" i="1"/>
  <c r="ER25" i="1"/>
  <c r="ER24" i="1"/>
  <c r="ER23" i="1"/>
  <c r="ER22" i="1"/>
  <c r="ER21" i="1"/>
  <c r="ER20" i="1"/>
  <c r="ER19" i="1"/>
  <c r="ER18" i="1"/>
  <c r="ER17" i="1"/>
  <c r="ER16" i="1"/>
  <c r="ER15" i="1"/>
  <c r="ER14" i="1"/>
  <c r="ER13" i="1"/>
  <c r="ER12" i="1"/>
  <c r="ER11" i="1"/>
  <c r="ER10" i="1"/>
  <c r="ER9" i="1"/>
  <c r="ER8" i="1"/>
  <c r="ER7" i="1"/>
  <c r="ER6" i="1"/>
  <c r="ER5" i="1"/>
  <c r="ER4" i="1"/>
  <c r="EN100" i="1"/>
  <c r="EN99" i="1"/>
  <c r="EN98" i="1"/>
  <c r="EN97" i="1"/>
  <c r="EN96" i="1"/>
  <c r="EN95" i="1"/>
  <c r="EN94" i="1"/>
  <c r="EN93" i="1"/>
  <c r="EN92" i="1"/>
  <c r="EN91" i="1"/>
  <c r="EN90" i="1"/>
  <c r="EN89" i="1"/>
  <c r="EN88" i="1"/>
  <c r="EN87" i="1"/>
  <c r="EN86" i="1"/>
  <c r="EN85" i="1"/>
  <c r="EN84" i="1"/>
  <c r="EN83" i="1"/>
  <c r="EN82" i="1"/>
  <c r="EN81" i="1"/>
  <c r="EN80" i="1"/>
  <c r="EN79" i="1"/>
  <c r="EN78" i="1"/>
  <c r="EN77" i="1"/>
  <c r="EN76" i="1"/>
  <c r="EN75" i="1"/>
  <c r="EN74" i="1"/>
  <c r="EN73" i="1"/>
  <c r="EN72" i="1"/>
  <c r="EN71" i="1"/>
  <c r="EN70" i="1"/>
  <c r="EN69" i="1"/>
  <c r="EN68" i="1"/>
  <c r="EN67" i="1"/>
  <c r="EN66" i="1"/>
  <c r="EN65" i="1"/>
  <c r="EN64" i="1"/>
  <c r="EN63" i="1"/>
  <c r="EN62" i="1"/>
  <c r="EN61" i="1"/>
  <c r="EN60" i="1"/>
  <c r="EN59" i="1"/>
  <c r="EN58" i="1"/>
  <c r="EN57" i="1"/>
  <c r="EN56" i="1"/>
  <c r="EN55" i="1"/>
  <c r="EN54" i="1"/>
  <c r="EN53" i="1"/>
  <c r="EN52" i="1"/>
  <c r="EN51" i="1"/>
  <c r="EN50" i="1"/>
  <c r="EN49" i="1"/>
  <c r="EN48" i="1"/>
  <c r="EN47" i="1"/>
  <c r="EN46" i="1"/>
  <c r="EN45" i="1"/>
  <c r="EN44" i="1"/>
  <c r="EN43" i="1"/>
  <c r="EN42" i="1"/>
  <c r="EN41" i="1"/>
  <c r="EN40" i="1"/>
  <c r="EN39" i="1"/>
  <c r="EN38" i="1"/>
  <c r="EN37" i="1"/>
  <c r="EN36" i="1"/>
  <c r="EN35" i="1"/>
  <c r="EN34" i="1"/>
  <c r="EN33" i="1"/>
  <c r="EN32" i="1"/>
  <c r="EN31" i="1"/>
  <c r="EN30" i="1"/>
  <c r="EN29" i="1"/>
  <c r="EN28" i="1"/>
  <c r="EN27" i="1"/>
  <c r="EN26" i="1"/>
  <c r="EN25" i="1"/>
  <c r="EN24" i="1"/>
  <c r="EN23" i="1"/>
  <c r="EN22" i="1"/>
  <c r="EN21" i="1"/>
  <c r="EN20" i="1"/>
  <c r="EN19" i="1"/>
  <c r="EN18" i="1"/>
  <c r="EN17" i="1"/>
  <c r="EN16" i="1"/>
  <c r="EN15" i="1"/>
  <c r="EN14" i="1"/>
  <c r="EN13" i="1"/>
  <c r="EN12" i="1"/>
  <c r="EN11" i="1"/>
  <c r="EN10" i="1"/>
  <c r="EN9" i="1"/>
  <c r="EN8" i="1"/>
  <c r="EN7" i="1"/>
  <c r="EN6" i="1"/>
  <c r="EN5" i="1"/>
  <c r="EN4" i="1"/>
  <c r="EJ100" i="1"/>
  <c r="EJ99" i="1"/>
  <c r="EJ98" i="1"/>
  <c r="EJ97" i="1"/>
  <c r="EJ96" i="1"/>
  <c r="EJ95" i="1"/>
  <c r="EJ94" i="1"/>
  <c r="EJ93" i="1"/>
  <c r="EJ92" i="1"/>
  <c r="EJ91" i="1"/>
  <c r="EJ90" i="1"/>
  <c r="EJ89" i="1"/>
  <c r="EJ88" i="1"/>
  <c r="EJ87" i="1"/>
  <c r="EJ86" i="1"/>
  <c r="EJ85" i="1"/>
  <c r="EJ84" i="1"/>
  <c r="EJ83" i="1"/>
  <c r="EJ82" i="1"/>
  <c r="EJ81" i="1"/>
  <c r="EJ80" i="1"/>
  <c r="EJ79" i="1"/>
  <c r="EJ78" i="1"/>
  <c r="EJ77" i="1"/>
  <c r="EJ76" i="1"/>
  <c r="EJ75" i="1"/>
  <c r="EJ74" i="1"/>
  <c r="EJ73" i="1"/>
  <c r="EJ72" i="1"/>
  <c r="EJ71" i="1"/>
  <c r="EJ70" i="1"/>
  <c r="EJ69" i="1"/>
  <c r="EJ68" i="1"/>
  <c r="EJ67" i="1"/>
  <c r="EJ66" i="1"/>
  <c r="EJ65" i="1"/>
  <c r="EJ64" i="1"/>
  <c r="EJ63" i="1"/>
  <c r="EJ62" i="1"/>
  <c r="EJ61" i="1"/>
  <c r="EJ60" i="1"/>
  <c r="EJ59" i="1"/>
  <c r="EJ58" i="1"/>
  <c r="EJ57" i="1"/>
  <c r="EJ56" i="1"/>
  <c r="EJ55" i="1"/>
  <c r="EJ54" i="1"/>
  <c r="EJ53" i="1"/>
  <c r="EJ52" i="1"/>
  <c r="EJ51" i="1"/>
  <c r="EJ50" i="1"/>
  <c r="EJ49" i="1"/>
  <c r="EJ48" i="1"/>
  <c r="EJ47" i="1"/>
  <c r="EJ46" i="1"/>
  <c r="EJ45" i="1"/>
  <c r="EJ44" i="1"/>
  <c r="EJ43" i="1"/>
  <c r="EJ42" i="1"/>
  <c r="EJ41" i="1"/>
  <c r="EJ40" i="1"/>
  <c r="EJ39" i="1"/>
  <c r="EJ38" i="1"/>
  <c r="EJ37" i="1"/>
  <c r="EJ36" i="1"/>
  <c r="EJ35" i="1"/>
  <c r="EJ34" i="1"/>
  <c r="EJ33" i="1"/>
  <c r="EJ32" i="1"/>
  <c r="EJ31" i="1"/>
  <c r="EJ30" i="1"/>
  <c r="EJ29" i="1"/>
  <c r="EJ28" i="1"/>
  <c r="EJ27" i="1"/>
  <c r="EJ26" i="1"/>
  <c r="EJ25" i="1"/>
  <c r="EJ24" i="1"/>
  <c r="EJ23" i="1"/>
  <c r="EJ22" i="1"/>
  <c r="EJ21" i="1"/>
  <c r="EJ20" i="1"/>
  <c r="EJ19" i="1"/>
  <c r="EJ18" i="1"/>
  <c r="EJ17" i="1"/>
  <c r="EJ16" i="1"/>
  <c r="EJ15" i="1"/>
  <c r="EJ14" i="1"/>
  <c r="EJ13" i="1"/>
  <c r="EJ12" i="1"/>
  <c r="EJ11" i="1"/>
  <c r="EJ10" i="1"/>
  <c r="EJ9" i="1"/>
  <c r="EJ8" i="1"/>
  <c r="EJ7" i="1"/>
  <c r="EJ6" i="1"/>
  <c r="EJ5" i="1"/>
  <c r="EJ4" i="1"/>
  <c r="EF100" i="1"/>
  <c r="EF99" i="1"/>
  <c r="EF98" i="1"/>
  <c r="EF97" i="1"/>
  <c r="EF96" i="1"/>
  <c r="EF95" i="1"/>
  <c r="EF94" i="1"/>
  <c r="EF93" i="1"/>
  <c r="EF92" i="1"/>
  <c r="EF91" i="1"/>
  <c r="EF90" i="1"/>
  <c r="EF89" i="1"/>
  <c r="EF88" i="1"/>
  <c r="EF87" i="1"/>
  <c r="EF86" i="1"/>
  <c r="EF85" i="1"/>
  <c r="EF84" i="1"/>
  <c r="EF83" i="1"/>
  <c r="EF82" i="1"/>
  <c r="EF81" i="1"/>
  <c r="EF80" i="1"/>
  <c r="EF79" i="1"/>
  <c r="EF78" i="1"/>
  <c r="EF77" i="1"/>
  <c r="EF76" i="1"/>
  <c r="EF75" i="1"/>
  <c r="EF74" i="1"/>
  <c r="EF73" i="1"/>
  <c r="EF72" i="1"/>
  <c r="EF71" i="1"/>
  <c r="EF70" i="1"/>
  <c r="EF69" i="1"/>
  <c r="EF68" i="1"/>
  <c r="EF67" i="1"/>
  <c r="EF66" i="1"/>
  <c r="EF65" i="1"/>
  <c r="EF64" i="1"/>
  <c r="EF63" i="1"/>
  <c r="EF62" i="1"/>
  <c r="EF61" i="1"/>
  <c r="EF60" i="1"/>
  <c r="EF59" i="1"/>
  <c r="EF58" i="1"/>
  <c r="EF57" i="1"/>
  <c r="EF56" i="1"/>
  <c r="EF55" i="1"/>
  <c r="EF54" i="1"/>
  <c r="EF53" i="1"/>
  <c r="EF52" i="1"/>
  <c r="EF51" i="1"/>
  <c r="EF50" i="1"/>
  <c r="EF49" i="1"/>
  <c r="EF48" i="1"/>
  <c r="EF47" i="1"/>
  <c r="EF46" i="1"/>
  <c r="EF45" i="1"/>
  <c r="EF44" i="1"/>
  <c r="EF43" i="1"/>
  <c r="EF42" i="1"/>
  <c r="EF41" i="1"/>
  <c r="EF40" i="1"/>
  <c r="EF39" i="1"/>
  <c r="EF38" i="1"/>
  <c r="EF37" i="1"/>
  <c r="EF36" i="1"/>
  <c r="EF35" i="1"/>
  <c r="EF34" i="1"/>
  <c r="EF33" i="1"/>
  <c r="EF32" i="1"/>
  <c r="EF31" i="1"/>
  <c r="EF30" i="1"/>
  <c r="EF29" i="1"/>
  <c r="EF28" i="1"/>
  <c r="EF27" i="1"/>
  <c r="EF26" i="1"/>
  <c r="EF25" i="1"/>
  <c r="EF24" i="1"/>
  <c r="EF23" i="1"/>
  <c r="EF22" i="1"/>
  <c r="EF21" i="1"/>
  <c r="EF20" i="1"/>
  <c r="EF19" i="1"/>
  <c r="EF18" i="1"/>
  <c r="EF17" i="1"/>
  <c r="EF16" i="1"/>
  <c r="EF15" i="1"/>
  <c r="EF14" i="1"/>
  <c r="EF13" i="1"/>
  <c r="EF12" i="1"/>
  <c r="EF11" i="1"/>
  <c r="EF10" i="1"/>
  <c r="EF9" i="1"/>
  <c r="EF8" i="1"/>
  <c r="EF7" i="1"/>
  <c r="EF6" i="1"/>
  <c r="EF5" i="1"/>
  <c r="EF4" i="1"/>
  <c r="EB100" i="1"/>
  <c r="EB99" i="1"/>
  <c r="EB98" i="1"/>
  <c r="EB97" i="1"/>
  <c r="EB96" i="1"/>
  <c r="EB95" i="1"/>
  <c r="EB94" i="1"/>
  <c r="EB93" i="1"/>
  <c r="EB92" i="1"/>
  <c r="EB91" i="1"/>
  <c r="EB90" i="1"/>
  <c r="EB89" i="1"/>
  <c r="EB88" i="1"/>
  <c r="EB87" i="1"/>
  <c r="EB86" i="1"/>
  <c r="EB85" i="1"/>
  <c r="EB84" i="1"/>
  <c r="EB83" i="1"/>
  <c r="EB82" i="1"/>
  <c r="EB81" i="1"/>
  <c r="EB80" i="1"/>
  <c r="EB79" i="1"/>
  <c r="EB78" i="1"/>
  <c r="EB77" i="1"/>
  <c r="EB76" i="1"/>
  <c r="EB75" i="1"/>
  <c r="EB74" i="1"/>
  <c r="EB73" i="1"/>
  <c r="EB72" i="1"/>
  <c r="EB71" i="1"/>
  <c r="EB70" i="1"/>
  <c r="EB69" i="1"/>
  <c r="EB68" i="1"/>
  <c r="EB67" i="1"/>
  <c r="EB66" i="1"/>
  <c r="EB65" i="1"/>
  <c r="EB64" i="1"/>
  <c r="EB63" i="1"/>
  <c r="EB62" i="1"/>
  <c r="EB61" i="1"/>
  <c r="EB60" i="1"/>
  <c r="EB59" i="1"/>
  <c r="EB58" i="1"/>
  <c r="EB57" i="1"/>
  <c r="EB56" i="1"/>
  <c r="EB55" i="1"/>
  <c r="EB54" i="1"/>
  <c r="EB53" i="1"/>
  <c r="EB52" i="1"/>
  <c r="EB51" i="1"/>
  <c r="EB50" i="1"/>
  <c r="EB49" i="1"/>
  <c r="EB48" i="1"/>
  <c r="EB47" i="1"/>
  <c r="EB46" i="1"/>
  <c r="EB45" i="1"/>
  <c r="EB44" i="1"/>
  <c r="EB43" i="1"/>
  <c r="EB42" i="1"/>
  <c r="EB41" i="1"/>
  <c r="EB40" i="1"/>
  <c r="EB39" i="1"/>
  <c r="EB38" i="1"/>
  <c r="EB37" i="1"/>
  <c r="EB36" i="1"/>
  <c r="EB35" i="1"/>
  <c r="EB34" i="1"/>
  <c r="EB33" i="1"/>
  <c r="EB32" i="1"/>
  <c r="EB31" i="1"/>
  <c r="EB30" i="1"/>
  <c r="EB29" i="1"/>
  <c r="EB28" i="1"/>
  <c r="EB27" i="1"/>
  <c r="EB26" i="1"/>
  <c r="EB25" i="1"/>
  <c r="EB24" i="1"/>
  <c r="EB23" i="1"/>
  <c r="EB22" i="1"/>
  <c r="EB21" i="1"/>
  <c r="EB20" i="1"/>
  <c r="EB19" i="1"/>
  <c r="EB18" i="1"/>
  <c r="EB17" i="1"/>
  <c r="EB16" i="1"/>
  <c r="EB15" i="1"/>
  <c r="EB14" i="1"/>
  <c r="EB13" i="1"/>
  <c r="EB12" i="1"/>
  <c r="EB11" i="1"/>
  <c r="EB10" i="1"/>
  <c r="EB9" i="1"/>
  <c r="EB8" i="1"/>
  <c r="EB7" i="1"/>
  <c r="EB6" i="1"/>
  <c r="EB5" i="1"/>
  <c r="EB4" i="1"/>
  <c r="DX100" i="1"/>
  <c r="DX99" i="1"/>
  <c r="DX98" i="1"/>
  <c r="DX97" i="1"/>
  <c r="DX96" i="1"/>
  <c r="DX95" i="1"/>
  <c r="DX94" i="1"/>
  <c r="DX93" i="1"/>
  <c r="DX92" i="1"/>
  <c r="DX91" i="1"/>
  <c r="DX90" i="1"/>
  <c r="DX89" i="1"/>
  <c r="DX88" i="1"/>
  <c r="DX87" i="1"/>
  <c r="DX86" i="1"/>
  <c r="DX85" i="1"/>
  <c r="DX84" i="1"/>
  <c r="DX83" i="1"/>
  <c r="DX82" i="1"/>
  <c r="DX81" i="1"/>
  <c r="DX80" i="1"/>
  <c r="DX79" i="1"/>
  <c r="DX78" i="1"/>
  <c r="DX77" i="1"/>
  <c r="DX76" i="1"/>
  <c r="DX75" i="1"/>
  <c r="DX74" i="1"/>
  <c r="DX73" i="1"/>
  <c r="DX72" i="1"/>
  <c r="DX71" i="1"/>
  <c r="DX70" i="1"/>
  <c r="DX69" i="1"/>
  <c r="DX68" i="1"/>
  <c r="DX67" i="1"/>
  <c r="DX66" i="1"/>
  <c r="DX65" i="1"/>
  <c r="DX64" i="1"/>
  <c r="DX63" i="1"/>
  <c r="DX62" i="1"/>
  <c r="DX61" i="1"/>
  <c r="DX60" i="1"/>
  <c r="DX59" i="1"/>
  <c r="DX58" i="1"/>
  <c r="DX57" i="1"/>
  <c r="DX56" i="1"/>
  <c r="DX55" i="1"/>
  <c r="DX54" i="1"/>
  <c r="DX53" i="1"/>
  <c r="DX52" i="1"/>
  <c r="DX51" i="1"/>
  <c r="DX50" i="1"/>
  <c r="DX49" i="1"/>
  <c r="DX48" i="1"/>
  <c r="DX47" i="1"/>
  <c r="DX46" i="1"/>
  <c r="DX45" i="1"/>
  <c r="DX44" i="1"/>
  <c r="DX43" i="1"/>
  <c r="DX42" i="1"/>
  <c r="DX41" i="1"/>
  <c r="DX40" i="1"/>
  <c r="DX39" i="1"/>
  <c r="DX38" i="1"/>
  <c r="DX37" i="1"/>
  <c r="DX36" i="1"/>
  <c r="DX35" i="1"/>
  <c r="DX34" i="1"/>
  <c r="DX33" i="1"/>
  <c r="DX32" i="1"/>
  <c r="DX31" i="1"/>
  <c r="DX30" i="1"/>
  <c r="DX29" i="1"/>
  <c r="DX28" i="1"/>
  <c r="DX27" i="1"/>
  <c r="DX26" i="1"/>
  <c r="DX25" i="1"/>
  <c r="DX24" i="1"/>
  <c r="DX23" i="1"/>
  <c r="DX22" i="1"/>
  <c r="DX21" i="1"/>
  <c r="DX20" i="1"/>
  <c r="DX19" i="1"/>
  <c r="DX18" i="1"/>
  <c r="DX17" i="1"/>
  <c r="DX16" i="1"/>
  <c r="DX15" i="1"/>
  <c r="DX14" i="1"/>
  <c r="DX13" i="1"/>
  <c r="DX12" i="1"/>
  <c r="DX11" i="1"/>
  <c r="DX10" i="1"/>
  <c r="DX9" i="1"/>
  <c r="DX8" i="1"/>
  <c r="DX7" i="1"/>
  <c r="DX6" i="1"/>
  <c r="DX5" i="1"/>
  <c r="DX4" i="1"/>
  <c r="HX5" i="1"/>
  <c r="HX6" i="1"/>
  <c r="HX7" i="1"/>
  <c r="HX8" i="1"/>
  <c r="HX9" i="1"/>
  <c r="HX10" i="1"/>
  <c r="HX11" i="1"/>
  <c r="HX12" i="1"/>
  <c r="HX13" i="1"/>
  <c r="HX14" i="1"/>
  <c r="HX15" i="1"/>
  <c r="HX16" i="1"/>
  <c r="HX17" i="1"/>
  <c r="HX18" i="1"/>
  <c r="HX19" i="1"/>
  <c r="HX20" i="1"/>
  <c r="HX21" i="1"/>
  <c r="HX22" i="1"/>
  <c r="HX23" i="1"/>
  <c r="HX24" i="1"/>
  <c r="HX25" i="1"/>
  <c r="HX26" i="1"/>
  <c r="HX27" i="1"/>
  <c r="HX28" i="1"/>
  <c r="HX29" i="1"/>
  <c r="HX30" i="1"/>
  <c r="HX31" i="1"/>
  <c r="HX32" i="1"/>
  <c r="HX33" i="1"/>
  <c r="HX34" i="1"/>
  <c r="HX35" i="1"/>
  <c r="HX36" i="1"/>
  <c r="HX37" i="1"/>
  <c r="HX38" i="1"/>
  <c r="HX39" i="1"/>
  <c r="HX40" i="1"/>
  <c r="HX41" i="1"/>
  <c r="HX42" i="1"/>
  <c r="HX43" i="1"/>
  <c r="HX44" i="1"/>
  <c r="HX45" i="1"/>
  <c r="HX46" i="1"/>
  <c r="HX47" i="1"/>
  <c r="HX48" i="1"/>
  <c r="HX49" i="1"/>
  <c r="HX50" i="1"/>
  <c r="HX51" i="1"/>
  <c r="HX52" i="1"/>
  <c r="HX53" i="1"/>
  <c r="HX54" i="1"/>
  <c r="HX55" i="1"/>
  <c r="HX56" i="1"/>
  <c r="HX57" i="1"/>
  <c r="HX58" i="1"/>
  <c r="HX59" i="1"/>
  <c r="HX60" i="1"/>
  <c r="HX61" i="1"/>
  <c r="HX62" i="1"/>
  <c r="HX63" i="1"/>
  <c r="HX64" i="1"/>
  <c r="HX65" i="1"/>
  <c r="HX66" i="1"/>
  <c r="HX67" i="1"/>
  <c r="HX68" i="1"/>
  <c r="HX69" i="1"/>
  <c r="HX70" i="1"/>
  <c r="HX71" i="1"/>
  <c r="HX72" i="1"/>
  <c r="HX73" i="1"/>
  <c r="HX74" i="1"/>
  <c r="HX75" i="1"/>
  <c r="HX76" i="1"/>
  <c r="HX77" i="1"/>
  <c r="HX78" i="1"/>
  <c r="HX79" i="1"/>
  <c r="HX80" i="1"/>
  <c r="HX81" i="1"/>
  <c r="HX82" i="1"/>
  <c r="HX83" i="1"/>
  <c r="HX84" i="1"/>
  <c r="HX85" i="1"/>
  <c r="HX86" i="1"/>
  <c r="HX87" i="1"/>
  <c r="HX88" i="1"/>
  <c r="HX89" i="1"/>
  <c r="HX90" i="1"/>
  <c r="HX91" i="1"/>
  <c r="HX92" i="1"/>
  <c r="HX93" i="1"/>
  <c r="HX94" i="1"/>
  <c r="HX95" i="1"/>
  <c r="HX96" i="1"/>
  <c r="HX97" i="1"/>
  <c r="HX98" i="1"/>
  <c r="HX99" i="1"/>
  <c r="HX100" i="1"/>
  <c r="HX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4" i="1"/>
  <c r="A7" i="1"/>
  <c r="A6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5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7" i="1"/>
  <c r="BO69" i="1"/>
  <c r="BO71" i="1"/>
  <c r="BO73" i="1"/>
  <c r="BO75" i="1"/>
  <c r="BO77" i="1"/>
  <c r="BO79" i="1"/>
  <c r="BO81" i="1"/>
  <c r="BO83" i="1"/>
  <c r="BO85" i="1"/>
  <c r="BO87" i="1"/>
  <c r="BO89" i="1"/>
  <c r="BO91" i="1"/>
  <c r="BO93" i="1"/>
  <c r="BO95" i="1"/>
  <c r="BO97" i="1"/>
  <c r="BO99" i="1"/>
  <c r="BO4" i="1"/>
  <c r="J5" i="1"/>
  <c r="BC5" i="1"/>
  <c r="J6" i="1"/>
  <c r="BC6" i="1"/>
  <c r="J7" i="1"/>
  <c r="BC7" i="1"/>
  <c r="J8" i="1"/>
  <c r="BC8" i="1"/>
  <c r="J9" i="1"/>
  <c r="BC9" i="1"/>
  <c r="J10" i="1"/>
  <c r="BC10" i="1"/>
  <c r="AX6" i="1"/>
  <c r="A18" i="1"/>
  <c r="J18" i="1"/>
  <c r="BC18" i="1"/>
  <c r="AP18" i="1"/>
  <c r="AW18" i="1"/>
  <c r="BF18" i="1"/>
  <c r="BK18" i="1"/>
  <c r="AX18" i="1"/>
  <c r="A19" i="1"/>
  <c r="J19" i="1"/>
  <c r="BC19" i="1"/>
  <c r="AP19" i="1"/>
  <c r="AW19" i="1"/>
  <c r="BF19" i="1"/>
  <c r="BK19" i="1"/>
  <c r="AX19" i="1"/>
  <c r="BC4" i="1"/>
  <c r="AU4" i="1"/>
  <c r="BE4" i="1"/>
  <c r="AW4" i="1"/>
  <c r="BF4" i="1"/>
  <c r="AW6" i="1"/>
  <c r="BF6" i="1"/>
  <c r="BK6" i="1"/>
  <c r="AW7" i="1"/>
  <c r="BF7" i="1"/>
  <c r="BK7" i="1"/>
  <c r="AW8" i="1"/>
  <c r="BF8" i="1"/>
  <c r="BK8" i="1"/>
  <c r="AW9" i="1"/>
  <c r="BF9" i="1"/>
  <c r="BK9" i="1"/>
  <c r="AW10" i="1"/>
  <c r="BF10" i="1"/>
  <c r="BK10" i="1"/>
  <c r="J11" i="1"/>
  <c r="BC11" i="1"/>
  <c r="BJ11" i="1"/>
  <c r="AW11" i="1"/>
  <c r="BF11" i="1"/>
  <c r="BK11" i="1"/>
  <c r="BM11" i="1"/>
  <c r="J12" i="1"/>
  <c r="BC12" i="1"/>
  <c r="AW12" i="1"/>
  <c r="BF12" i="1"/>
  <c r="BK12" i="1"/>
  <c r="J13" i="1"/>
  <c r="BC13" i="1"/>
  <c r="AW13" i="1"/>
  <c r="BF13" i="1"/>
  <c r="J14" i="1"/>
  <c r="BC14" i="1"/>
  <c r="AW14" i="1"/>
  <c r="BF14" i="1"/>
  <c r="BK14" i="1"/>
  <c r="J15" i="1"/>
  <c r="BC15" i="1"/>
  <c r="BJ15" i="1"/>
  <c r="AW15" i="1"/>
  <c r="BF15" i="1"/>
  <c r="BK15" i="1"/>
  <c r="BM15" i="1"/>
  <c r="J16" i="1"/>
  <c r="BC16" i="1"/>
  <c r="AW16" i="1"/>
  <c r="BF16" i="1"/>
  <c r="BK16" i="1"/>
  <c r="J17" i="1"/>
  <c r="BC17" i="1"/>
  <c r="AW17" i="1"/>
  <c r="BF17" i="1"/>
  <c r="J20" i="1"/>
  <c r="BC20" i="1"/>
  <c r="AW20" i="1"/>
  <c r="BF20" i="1"/>
  <c r="BK20" i="1"/>
  <c r="J21" i="1"/>
  <c r="BC21" i="1"/>
  <c r="BJ21" i="1"/>
  <c r="AW21" i="1"/>
  <c r="BF21" i="1"/>
  <c r="BK21" i="1"/>
  <c r="BM21" i="1"/>
  <c r="J22" i="1"/>
  <c r="BC22" i="1"/>
  <c r="AW22" i="1"/>
  <c r="BF22" i="1"/>
  <c r="BK22" i="1"/>
  <c r="J23" i="1"/>
  <c r="BC23" i="1"/>
  <c r="AW23" i="1"/>
  <c r="BF23" i="1"/>
  <c r="J24" i="1"/>
  <c r="BC24" i="1"/>
  <c r="AW24" i="1"/>
  <c r="BF24" i="1"/>
  <c r="BK24" i="1"/>
  <c r="J25" i="1"/>
  <c r="BC25" i="1"/>
  <c r="BJ25" i="1"/>
  <c r="AW25" i="1"/>
  <c r="BF25" i="1"/>
  <c r="BK25" i="1"/>
  <c r="BM25" i="1"/>
  <c r="J26" i="1"/>
  <c r="BC26" i="1"/>
  <c r="AW26" i="1"/>
  <c r="BF26" i="1"/>
  <c r="BK26" i="1"/>
  <c r="J27" i="1"/>
  <c r="BC27" i="1"/>
  <c r="AW27" i="1"/>
  <c r="BF27" i="1"/>
  <c r="J28" i="1"/>
  <c r="BC28" i="1"/>
  <c r="AW28" i="1"/>
  <c r="BF28" i="1"/>
  <c r="BK28" i="1"/>
  <c r="J29" i="1"/>
  <c r="BC29" i="1"/>
  <c r="BJ29" i="1"/>
  <c r="AW29" i="1"/>
  <c r="BF29" i="1"/>
  <c r="BK29" i="1"/>
  <c r="BM29" i="1"/>
  <c r="J30" i="1"/>
  <c r="BC30" i="1"/>
  <c r="AW30" i="1"/>
  <c r="BF30" i="1"/>
  <c r="BK30" i="1"/>
  <c r="J31" i="1"/>
  <c r="BC31" i="1"/>
  <c r="AW31" i="1"/>
  <c r="BF31" i="1"/>
  <c r="J32" i="1"/>
  <c r="BC32" i="1"/>
  <c r="AW32" i="1"/>
  <c r="BF32" i="1"/>
  <c r="BK32" i="1"/>
  <c r="J33" i="1"/>
  <c r="BC33" i="1"/>
  <c r="BJ33" i="1"/>
  <c r="AW33" i="1"/>
  <c r="BF33" i="1"/>
  <c r="BK33" i="1"/>
  <c r="BM33" i="1"/>
  <c r="J34" i="1"/>
  <c r="BC34" i="1"/>
  <c r="AW34" i="1"/>
  <c r="BF34" i="1"/>
  <c r="BK34" i="1"/>
  <c r="AW35" i="1"/>
  <c r="BF35" i="1"/>
  <c r="BK35" i="1"/>
  <c r="J36" i="1"/>
  <c r="BC36" i="1"/>
  <c r="BJ36" i="1"/>
  <c r="AW36" i="1"/>
  <c r="BF36" i="1"/>
  <c r="BK36" i="1"/>
  <c r="J37" i="1"/>
  <c r="BC37" i="1"/>
  <c r="AW37" i="1"/>
  <c r="BF37" i="1"/>
  <c r="BK37" i="1"/>
  <c r="J38" i="1"/>
  <c r="BC38" i="1"/>
  <c r="AW38" i="1"/>
  <c r="BF38" i="1"/>
  <c r="BK38" i="1"/>
  <c r="J39" i="1"/>
  <c r="BC39" i="1"/>
  <c r="AW39" i="1"/>
  <c r="BF39" i="1"/>
  <c r="BK39" i="1"/>
  <c r="J40" i="1"/>
  <c r="BC40" i="1"/>
  <c r="AW40" i="1"/>
  <c r="BF40" i="1"/>
  <c r="BK40" i="1"/>
  <c r="J41" i="1"/>
  <c r="BC41" i="1"/>
  <c r="AW41" i="1"/>
  <c r="BF41" i="1"/>
  <c r="BK41" i="1"/>
  <c r="J42" i="1"/>
  <c r="BC42" i="1"/>
  <c r="BJ42" i="1"/>
  <c r="AU42" i="1"/>
  <c r="BE42" i="1"/>
  <c r="AW42" i="1"/>
  <c r="BF42" i="1"/>
  <c r="J43" i="1"/>
  <c r="BC43" i="1"/>
  <c r="BJ43" i="1"/>
  <c r="AU43" i="1"/>
  <c r="BE43" i="1"/>
  <c r="AW43" i="1"/>
  <c r="BF43" i="1"/>
  <c r="J45" i="1"/>
  <c r="BC45" i="1"/>
  <c r="BJ45" i="1"/>
  <c r="AU45" i="1"/>
  <c r="BE45" i="1"/>
  <c r="AW45" i="1"/>
  <c r="BF45" i="1"/>
  <c r="J46" i="1"/>
  <c r="BC46" i="1"/>
  <c r="BJ46" i="1"/>
  <c r="AU46" i="1"/>
  <c r="BE46" i="1"/>
  <c r="AW46" i="1"/>
  <c r="BF46" i="1"/>
  <c r="J47" i="1"/>
  <c r="BC47" i="1"/>
  <c r="BJ47" i="1"/>
  <c r="AU47" i="1"/>
  <c r="BE47" i="1"/>
  <c r="AW47" i="1"/>
  <c r="BF47" i="1"/>
  <c r="J48" i="1"/>
  <c r="BC48" i="1"/>
  <c r="BJ48" i="1"/>
  <c r="AU48" i="1"/>
  <c r="BE48" i="1"/>
  <c r="AW48" i="1"/>
  <c r="BF48" i="1"/>
  <c r="J49" i="1"/>
  <c r="BC49" i="1"/>
  <c r="BJ49" i="1"/>
  <c r="AU49" i="1"/>
  <c r="BE49" i="1"/>
  <c r="AW49" i="1"/>
  <c r="BF49" i="1"/>
  <c r="J50" i="1"/>
  <c r="BC50" i="1"/>
  <c r="BJ50" i="1"/>
  <c r="AU50" i="1"/>
  <c r="BE50" i="1"/>
  <c r="AW50" i="1"/>
  <c r="BF50" i="1"/>
  <c r="J51" i="1"/>
  <c r="BC51" i="1"/>
  <c r="BJ51" i="1"/>
  <c r="AU51" i="1"/>
  <c r="BE51" i="1"/>
  <c r="AW51" i="1"/>
  <c r="BF51" i="1"/>
  <c r="J52" i="1"/>
  <c r="BC52" i="1"/>
  <c r="BJ52" i="1"/>
  <c r="AU52" i="1"/>
  <c r="BE52" i="1"/>
  <c r="AW52" i="1"/>
  <c r="BF52" i="1"/>
  <c r="J53" i="1"/>
  <c r="BC53" i="1"/>
  <c r="BJ53" i="1"/>
  <c r="AU53" i="1"/>
  <c r="BE53" i="1"/>
  <c r="AW53" i="1"/>
  <c r="BF53" i="1"/>
  <c r="J54" i="1"/>
  <c r="BC54" i="1"/>
  <c r="BJ54" i="1"/>
  <c r="AU54" i="1"/>
  <c r="BE54" i="1"/>
  <c r="AW54" i="1"/>
  <c r="BF54" i="1"/>
  <c r="J55" i="1"/>
  <c r="BC55" i="1"/>
  <c r="BJ55" i="1"/>
  <c r="AU55" i="1"/>
  <c r="BE55" i="1"/>
  <c r="AW55" i="1"/>
  <c r="BF55" i="1"/>
  <c r="J56" i="1"/>
  <c r="BC56" i="1"/>
  <c r="BJ56" i="1"/>
  <c r="AU56" i="1"/>
  <c r="BE56" i="1"/>
  <c r="AW56" i="1"/>
  <c r="BF56" i="1"/>
  <c r="J57" i="1"/>
  <c r="BC57" i="1"/>
  <c r="AU57" i="1"/>
  <c r="AW57" i="1"/>
  <c r="BB57" i="1"/>
  <c r="J58" i="1"/>
  <c r="AU58" i="1"/>
  <c r="AW58" i="1"/>
  <c r="J59" i="1"/>
  <c r="BC59" i="1"/>
  <c r="AU59" i="1"/>
  <c r="AW59" i="1"/>
  <c r="BB59" i="1"/>
  <c r="J60" i="1"/>
  <c r="AU60" i="1"/>
  <c r="AW60" i="1"/>
  <c r="J61" i="1"/>
  <c r="BC61" i="1"/>
  <c r="AU61" i="1"/>
  <c r="AW61" i="1"/>
  <c r="BB61" i="1"/>
  <c r="J62" i="1"/>
  <c r="AU62" i="1"/>
  <c r="AW62" i="1"/>
  <c r="J63" i="1"/>
  <c r="BC63" i="1"/>
  <c r="AU63" i="1"/>
  <c r="AW63" i="1"/>
  <c r="BB63" i="1"/>
  <c r="J64" i="1"/>
  <c r="AU64" i="1"/>
  <c r="AW64" i="1"/>
  <c r="J65" i="1"/>
  <c r="BC65" i="1"/>
  <c r="AU65" i="1"/>
  <c r="AW65" i="1"/>
  <c r="BB65" i="1"/>
  <c r="J66" i="1"/>
  <c r="AU66" i="1"/>
  <c r="AW66" i="1"/>
  <c r="J67" i="1"/>
  <c r="BC67" i="1"/>
  <c r="AU67" i="1"/>
  <c r="AW67" i="1"/>
  <c r="BB67" i="1"/>
  <c r="J68" i="1"/>
  <c r="AU68" i="1"/>
  <c r="AW68" i="1"/>
  <c r="J69" i="1"/>
  <c r="BC69" i="1"/>
  <c r="AU69" i="1"/>
  <c r="AW69" i="1"/>
  <c r="BB69" i="1"/>
  <c r="J70" i="1"/>
  <c r="AU70" i="1"/>
  <c r="AW70" i="1"/>
  <c r="J71" i="1"/>
  <c r="BC71" i="1"/>
  <c r="AU71" i="1"/>
  <c r="AW71" i="1"/>
  <c r="BB71" i="1"/>
  <c r="J72" i="1"/>
  <c r="AU72" i="1"/>
  <c r="AW72" i="1"/>
  <c r="J73" i="1"/>
  <c r="BC73" i="1"/>
  <c r="AU73" i="1"/>
  <c r="AW73" i="1"/>
  <c r="BB73" i="1"/>
  <c r="J74" i="1"/>
  <c r="AU74" i="1"/>
  <c r="AW74" i="1"/>
  <c r="J75" i="1"/>
  <c r="BC75" i="1"/>
  <c r="AU75" i="1"/>
  <c r="AW75" i="1"/>
  <c r="BB75" i="1"/>
  <c r="J76" i="1"/>
  <c r="AU76" i="1"/>
  <c r="AW76" i="1"/>
  <c r="J77" i="1"/>
  <c r="BC77" i="1"/>
  <c r="AU77" i="1"/>
  <c r="AW77" i="1"/>
  <c r="BB77" i="1"/>
  <c r="J78" i="1"/>
  <c r="AU78" i="1"/>
  <c r="AW78" i="1"/>
  <c r="J79" i="1"/>
  <c r="BC79" i="1"/>
  <c r="AU79" i="1"/>
  <c r="AW79" i="1"/>
  <c r="BB79" i="1"/>
  <c r="J80" i="1"/>
  <c r="AU80" i="1"/>
  <c r="AW80" i="1"/>
  <c r="J81" i="1"/>
  <c r="BC81" i="1"/>
  <c r="AU81" i="1"/>
  <c r="AW81" i="1"/>
  <c r="BB81" i="1"/>
  <c r="J82" i="1"/>
  <c r="AU82" i="1"/>
  <c r="AW82" i="1"/>
  <c r="J83" i="1"/>
  <c r="BC83" i="1"/>
  <c r="AU83" i="1"/>
  <c r="AW83" i="1"/>
  <c r="BB83" i="1"/>
  <c r="J84" i="1"/>
  <c r="AU84" i="1"/>
  <c r="AW84" i="1"/>
  <c r="J85" i="1"/>
  <c r="BC85" i="1"/>
  <c r="AU85" i="1"/>
  <c r="AW85" i="1"/>
  <c r="BB85" i="1"/>
  <c r="J86" i="1"/>
  <c r="AU86" i="1"/>
  <c r="AW86" i="1"/>
  <c r="J87" i="1"/>
  <c r="BC87" i="1"/>
  <c r="AU87" i="1"/>
  <c r="AW87" i="1"/>
  <c r="BB87" i="1"/>
  <c r="J88" i="1"/>
  <c r="AU88" i="1"/>
  <c r="AW88" i="1"/>
  <c r="J89" i="1"/>
  <c r="BC89" i="1"/>
  <c r="AU89" i="1"/>
  <c r="AW89" i="1"/>
  <c r="BB89" i="1"/>
  <c r="J90" i="1"/>
  <c r="AU90" i="1"/>
  <c r="AW90" i="1"/>
  <c r="J91" i="1"/>
  <c r="BC91" i="1"/>
  <c r="AU91" i="1"/>
  <c r="AW91" i="1"/>
  <c r="BB91" i="1"/>
  <c r="J92" i="1"/>
  <c r="AU92" i="1"/>
  <c r="AW92" i="1"/>
  <c r="J93" i="1"/>
  <c r="BC93" i="1"/>
  <c r="AU93" i="1"/>
  <c r="AW93" i="1"/>
  <c r="BB93" i="1"/>
  <c r="J94" i="1"/>
  <c r="AU94" i="1"/>
  <c r="AW94" i="1"/>
  <c r="J95" i="1"/>
  <c r="BC95" i="1"/>
  <c r="AU95" i="1"/>
  <c r="AW95" i="1"/>
  <c r="BB95" i="1"/>
  <c r="J96" i="1"/>
  <c r="AU96" i="1"/>
  <c r="AW96" i="1"/>
  <c r="J97" i="1"/>
  <c r="BC97" i="1"/>
  <c r="AU97" i="1"/>
  <c r="AW97" i="1"/>
  <c r="BB97" i="1"/>
  <c r="J98" i="1"/>
  <c r="AU98" i="1"/>
  <c r="AW98" i="1"/>
  <c r="J99" i="1"/>
  <c r="BC99" i="1"/>
  <c r="AU99" i="1"/>
  <c r="AW99" i="1"/>
  <c r="BB99" i="1"/>
  <c r="J100" i="1"/>
  <c r="AU100" i="1"/>
  <c r="AW100" i="1"/>
  <c r="BA4" i="1"/>
  <c r="BB4" i="1"/>
  <c r="AY4" i="1"/>
  <c r="A4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28" i="1"/>
  <c r="A29" i="1"/>
  <c r="A30" i="1"/>
  <c r="A31" i="1"/>
  <c r="A32" i="1"/>
  <c r="A33" i="1"/>
  <c r="A34" i="1"/>
  <c r="A35" i="1"/>
  <c r="A36" i="1"/>
  <c r="A37" i="1"/>
  <c r="A38" i="1"/>
  <c r="A40" i="1"/>
  <c r="A41" i="1"/>
  <c r="A46" i="1"/>
  <c r="A47" i="1"/>
  <c r="A48" i="1"/>
  <c r="A49" i="1"/>
  <c r="A50" i="1"/>
  <c r="A51" i="1"/>
  <c r="A15" i="1"/>
  <c r="A16" i="1"/>
  <c r="A17" i="1"/>
  <c r="A20" i="1"/>
  <c r="A21" i="1"/>
  <c r="A22" i="1"/>
  <c r="A23" i="1"/>
  <c r="A24" i="1"/>
  <c r="A25" i="1"/>
  <c r="A26" i="1"/>
  <c r="A9" i="1"/>
  <c r="A10" i="1"/>
  <c r="A11" i="1"/>
  <c r="A12" i="1"/>
  <c r="A13" i="1"/>
  <c r="A14" i="1"/>
  <c r="A5" i="1"/>
  <c r="A8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4" i="1"/>
  <c r="AX5" i="1"/>
  <c r="AX7" i="1"/>
  <c r="AX8" i="1"/>
  <c r="AX9" i="1"/>
  <c r="AX10" i="1"/>
  <c r="AX11" i="1"/>
  <c r="AX12" i="1"/>
  <c r="AX13" i="1"/>
  <c r="AX14" i="1"/>
  <c r="AX15" i="1"/>
  <c r="AX16" i="1"/>
  <c r="AX17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4" i="1"/>
  <c r="H2" i="2"/>
  <c r="M11" i="2"/>
  <c r="G7" i="2"/>
  <c r="B11" i="2"/>
  <c r="B9" i="2"/>
  <c r="B7" i="2"/>
  <c r="G3" i="2"/>
  <c r="A21" i="2"/>
  <c r="BG56" i="1"/>
  <c r="BS56" i="1"/>
  <c r="BR56" i="1"/>
  <c r="BG55" i="1"/>
  <c r="BS55" i="1"/>
  <c r="BR55" i="1"/>
  <c r="BG54" i="1"/>
  <c r="BS54" i="1"/>
  <c r="BR54" i="1"/>
  <c r="BG53" i="1"/>
  <c r="BS53" i="1"/>
  <c r="BR53" i="1"/>
  <c r="BG52" i="1"/>
  <c r="BS52" i="1"/>
  <c r="BR52" i="1"/>
  <c r="BG51" i="1"/>
  <c r="BS51" i="1"/>
  <c r="BR51" i="1"/>
  <c r="BG50" i="1"/>
  <c r="BS50" i="1"/>
  <c r="BR50" i="1"/>
  <c r="BG49" i="1"/>
  <c r="BS49" i="1"/>
  <c r="BR49" i="1"/>
  <c r="BG48" i="1"/>
  <c r="BS48" i="1"/>
  <c r="BR48" i="1"/>
  <c r="BG47" i="1"/>
  <c r="BS47" i="1"/>
  <c r="BR47" i="1"/>
  <c r="BG46" i="1"/>
  <c r="BS46" i="1"/>
  <c r="BR46" i="1"/>
  <c r="BG45" i="1"/>
  <c r="BS45" i="1"/>
  <c r="BR45" i="1"/>
  <c r="BG43" i="1"/>
  <c r="BS43" i="1"/>
  <c r="BR43" i="1"/>
  <c r="BG42" i="1"/>
  <c r="BS42" i="1"/>
  <c r="BR42" i="1"/>
  <c r="BJ40" i="1"/>
  <c r="BL40" i="1"/>
  <c r="BJ38" i="1"/>
  <c r="BL38" i="1"/>
  <c r="BG38" i="1"/>
  <c r="BS38" i="1"/>
  <c r="BR38" i="1"/>
  <c r="BG33" i="1"/>
  <c r="BS33" i="1"/>
  <c r="BR33" i="1"/>
  <c r="BJ31" i="1"/>
  <c r="BG29" i="1"/>
  <c r="BS29" i="1"/>
  <c r="BR29" i="1"/>
  <c r="BJ27" i="1"/>
  <c r="BG25" i="1"/>
  <c r="BS25" i="1"/>
  <c r="BR25" i="1"/>
  <c r="BJ23" i="1"/>
  <c r="BG21" i="1"/>
  <c r="BS21" i="1"/>
  <c r="BR21" i="1"/>
  <c r="BJ17" i="1"/>
  <c r="BG15" i="1"/>
  <c r="BS15" i="1"/>
  <c r="BR15" i="1"/>
  <c r="BJ13" i="1"/>
  <c r="BG11" i="1"/>
  <c r="BS11" i="1"/>
  <c r="BR11" i="1"/>
  <c r="BJ18" i="1"/>
  <c r="BL18" i="1"/>
  <c r="BG18" i="1"/>
  <c r="BS18" i="1"/>
  <c r="BR18" i="1"/>
  <c r="BJ9" i="1"/>
  <c r="BL9" i="1"/>
  <c r="BG9" i="1"/>
  <c r="BS9" i="1"/>
  <c r="BR9" i="1"/>
  <c r="BJ35" i="1"/>
  <c r="BL35" i="1"/>
  <c r="BG35" i="1"/>
  <c r="BS35" i="1"/>
  <c r="BR35" i="1"/>
  <c r="BM40" i="1"/>
  <c r="BM38" i="1"/>
  <c r="BM18" i="1"/>
  <c r="BF100" i="1"/>
  <c r="BB100" i="1"/>
  <c r="BC100" i="1"/>
  <c r="AY100" i="1"/>
  <c r="BF99" i="1"/>
  <c r="BE99" i="1"/>
  <c r="BA99" i="1"/>
  <c r="AY99" i="1"/>
  <c r="BF98" i="1"/>
  <c r="BB98" i="1"/>
  <c r="BC98" i="1"/>
  <c r="AY98" i="1"/>
  <c r="BF97" i="1"/>
  <c r="BE97" i="1"/>
  <c r="BK97" i="1"/>
  <c r="BA97" i="1"/>
  <c r="AY97" i="1"/>
  <c r="BF96" i="1"/>
  <c r="BB96" i="1"/>
  <c r="BC96" i="1"/>
  <c r="AY96" i="1"/>
  <c r="BF95" i="1"/>
  <c r="BE95" i="1"/>
  <c r="BA95" i="1"/>
  <c r="AY95" i="1"/>
  <c r="BF94" i="1"/>
  <c r="BB94" i="1"/>
  <c r="BC94" i="1"/>
  <c r="AY94" i="1"/>
  <c r="BF93" i="1"/>
  <c r="BE93" i="1"/>
  <c r="BK93" i="1"/>
  <c r="BA93" i="1"/>
  <c r="AY93" i="1"/>
  <c r="BF92" i="1"/>
  <c r="BB92" i="1"/>
  <c r="BC92" i="1"/>
  <c r="AY92" i="1"/>
  <c r="BF91" i="1"/>
  <c r="BE91" i="1"/>
  <c r="BA91" i="1"/>
  <c r="AY91" i="1"/>
  <c r="BF90" i="1"/>
  <c r="BB90" i="1"/>
  <c r="BC90" i="1"/>
  <c r="AY90" i="1"/>
  <c r="BF89" i="1"/>
  <c r="BE89" i="1"/>
  <c r="BK89" i="1"/>
  <c r="BA89" i="1"/>
  <c r="AY89" i="1"/>
  <c r="BF88" i="1"/>
  <c r="BB88" i="1"/>
  <c r="BC88" i="1"/>
  <c r="AY88" i="1"/>
  <c r="BF87" i="1"/>
  <c r="BE87" i="1"/>
  <c r="BA87" i="1"/>
  <c r="AY87" i="1"/>
  <c r="BF86" i="1"/>
  <c r="BB86" i="1"/>
  <c r="BC86" i="1"/>
  <c r="AY86" i="1"/>
  <c r="BF85" i="1"/>
  <c r="BE85" i="1"/>
  <c r="BK85" i="1"/>
  <c r="BA85" i="1"/>
  <c r="AY85" i="1"/>
  <c r="BF84" i="1"/>
  <c r="BB84" i="1"/>
  <c r="BC84" i="1"/>
  <c r="AY84" i="1"/>
  <c r="BF83" i="1"/>
  <c r="BE83" i="1"/>
  <c r="BA83" i="1"/>
  <c r="AY83" i="1"/>
  <c r="BF82" i="1"/>
  <c r="BB82" i="1"/>
  <c r="BC82" i="1"/>
  <c r="AY82" i="1"/>
  <c r="BF81" i="1"/>
  <c r="BE81" i="1"/>
  <c r="BK81" i="1"/>
  <c r="BA81" i="1"/>
  <c r="AY81" i="1"/>
  <c r="BF80" i="1"/>
  <c r="BB80" i="1"/>
  <c r="BC80" i="1"/>
  <c r="AY80" i="1"/>
  <c r="BF79" i="1"/>
  <c r="BE79" i="1"/>
  <c r="BA79" i="1"/>
  <c r="AY79" i="1"/>
  <c r="BF78" i="1"/>
  <c r="BB78" i="1"/>
  <c r="BC78" i="1"/>
  <c r="AY78" i="1"/>
  <c r="BF77" i="1"/>
  <c r="BE77" i="1"/>
  <c r="BK77" i="1"/>
  <c r="BA77" i="1"/>
  <c r="AY77" i="1"/>
  <c r="BF76" i="1"/>
  <c r="BB76" i="1"/>
  <c r="BC76" i="1"/>
  <c r="AY76" i="1"/>
  <c r="BF75" i="1"/>
  <c r="BE75" i="1"/>
  <c r="BA75" i="1"/>
  <c r="AY75" i="1"/>
  <c r="BF74" i="1"/>
  <c r="BB74" i="1"/>
  <c r="BC74" i="1"/>
  <c r="AY74" i="1"/>
  <c r="BF73" i="1"/>
  <c r="BE73" i="1"/>
  <c r="BK73" i="1"/>
  <c r="BA73" i="1"/>
  <c r="AY73" i="1"/>
  <c r="BF72" i="1"/>
  <c r="BB72" i="1"/>
  <c r="BC72" i="1"/>
  <c r="AY72" i="1"/>
  <c r="BF71" i="1"/>
  <c r="BE71" i="1"/>
  <c r="BA71" i="1"/>
  <c r="AY71" i="1"/>
  <c r="BF70" i="1"/>
  <c r="BB70" i="1"/>
  <c r="BC70" i="1"/>
  <c r="AY70" i="1"/>
  <c r="BF69" i="1"/>
  <c r="BE69" i="1"/>
  <c r="BK69" i="1"/>
  <c r="BA69" i="1"/>
  <c r="AY69" i="1"/>
  <c r="BF68" i="1"/>
  <c r="BB68" i="1"/>
  <c r="BC68" i="1"/>
  <c r="AY68" i="1"/>
  <c r="BF67" i="1"/>
  <c r="BE67" i="1"/>
  <c r="BA67" i="1"/>
  <c r="AY67" i="1"/>
  <c r="BF66" i="1"/>
  <c r="BB66" i="1"/>
  <c r="BC66" i="1"/>
  <c r="AY66" i="1"/>
  <c r="BF65" i="1"/>
  <c r="BE65" i="1"/>
  <c r="BK65" i="1"/>
  <c r="BA65" i="1"/>
  <c r="AY65" i="1"/>
  <c r="BF64" i="1"/>
  <c r="BB64" i="1"/>
  <c r="BC64" i="1"/>
  <c r="AY64" i="1"/>
  <c r="BF63" i="1"/>
  <c r="BE63" i="1"/>
  <c r="BA63" i="1"/>
  <c r="AY63" i="1"/>
  <c r="BF62" i="1"/>
  <c r="BB62" i="1"/>
  <c r="BC62" i="1"/>
  <c r="AY62" i="1"/>
  <c r="BF61" i="1"/>
  <c r="BE61" i="1"/>
  <c r="BK61" i="1"/>
  <c r="BA61" i="1"/>
  <c r="AY61" i="1"/>
  <c r="BF60" i="1"/>
  <c r="BB60" i="1"/>
  <c r="BC60" i="1"/>
  <c r="AY60" i="1"/>
  <c r="BF59" i="1"/>
  <c r="BE59" i="1"/>
  <c r="BA59" i="1"/>
  <c r="AY59" i="1"/>
  <c r="BF58" i="1"/>
  <c r="BB58" i="1"/>
  <c r="BC58" i="1"/>
  <c r="AY58" i="1"/>
  <c r="BF57" i="1"/>
  <c r="BE57" i="1"/>
  <c r="BK57" i="1"/>
  <c r="BA57" i="1"/>
  <c r="BD100" i="1"/>
  <c r="AZ100" i="1"/>
  <c r="BD99" i="1"/>
  <c r="AZ99" i="1"/>
  <c r="BD98" i="1"/>
  <c r="AZ98" i="1"/>
  <c r="BD97" i="1"/>
  <c r="AZ97" i="1"/>
  <c r="BD94" i="1"/>
  <c r="AZ94" i="1"/>
  <c r="BD93" i="1"/>
  <c r="AZ93" i="1"/>
  <c r="BD92" i="1"/>
  <c r="AZ92" i="1"/>
  <c r="BD90" i="1"/>
  <c r="AZ90" i="1"/>
  <c r="BD89" i="1"/>
  <c r="AZ89" i="1"/>
  <c r="BD88" i="1"/>
  <c r="AZ88" i="1"/>
  <c r="BD87" i="1"/>
  <c r="AZ87" i="1"/>
  <c r="BD86" i="1"/>
  <c r="AZ86" i="1"/>
  <c r="BD85" i="1"/>
  <c r="AZ85" i="1"/>
  <c r="BD84" i="1"/>
  <c r="AZ84" i="1"/>
  <c r="BD83" i="1"/>
  <c r="AZ83" i="1"/>
  <c r="BD82" i="1"/>
  <c r="AZ82" i="1"/>
  <c r="BD81" i="1"/>
  <c r="AZ81" i="1"/>
  <c r="BD80" i="1"/>
  <c r="AZ80" i="1"/>
  <c r="BD79" i="1"/>
  <c r="AZ79" i="1"/>
  <c r="BD78" i="1"/>
  <c r="AZ78" i="1"/>
  <c r="BD77" i="1"/>
  <c r="AZ77" i="1"/>
  <c r="BD76" i="1"/>
  <c r="AZ76" i="1"/>
  <c r="BD75" i="1"/>
  <c r="AZ75" i="1"/>
  <c r="BD74" i="1"/>
  <c r="AZ74" i="1"/>
  <c r="BD73" i="1"/>
  <c r="AZ73" i="1"/>
  <c r="BD72" i="1"/>
  <c r="AZ72" i="1"/>
  <c r="BD71" i="1"/>
  <c r="AZ71" i="1"/>
  <c r="BD70" i="1"/>
  <c r="AZ70" i="1"/>
  <c r="BD69" i="1"/>
  <c r="AZ69" i="1"/>
  <c r="BD68" i="1"/>
  <c r="AZ68" i="1"/>
  <c r="BD67" i="1"/>
  <c r="AZ67" i="1"/>
  <c r="BD66" i="1"/>
  <c r="AZ66" i="1"/>
  <c r="BD65" i="1"/>
  <c r="AZ65" i="1"/>
  <c r="BD64" i="1"/>
  <c r="AZ64" i="1"/>
  <c r="BD63" i="1"/>
  <c r="AZ63" i="1"/>
  <c r="BD62" i="1"/>
  <c r="AZ62" i="1"/>
  <c r="BD61" i="1"/>
  <c r="AZ61" i="1"/>
  <c r="BD60" i="1"/>
  <c r="AZ60" i="1"/>
  <c r="BD59" i="1"/>
  <c r="AZ59" i="1"/>
  <c r="BD58" i="1"/>
  <c r="AZ58" i="1"/>
  <c r="BD57" i="1"/>
  <c r="BJ57" i="1"/>
  <c r="AZ57" i="1"/>
  <c r="Y4" i="1"/>
  <c r="B3" i="2"/>
  <c r="B5" i="2"/>
  <c r="I7" i="2"/>
  <c r="E8" i="2"/>
  <c r="G8" i="2"/>
  <c r="I8" i="2"/>
  <c r="E9" i="2"/>
  <c r="G9" i="2"/>
  <c r="I9" i="2"/>
  <c r="E10" i="2"/>
  <c r="F10" i="2"/>
  <c r="G10" i="2"/>
  <c r="H10" i="2"/>
  <c r="I10" i="2"/>
  <c r="J10" i="2"/>
  <c r="M10" i="2"/>
  <c r="B18" i="2"/>
  <c r="B17" i="2"/>
  <c r="B16" i="2"/>
  <c r="B15" i="2"/>
  <c r="B14" i="2"/>
  <c r="E14" i="2"/>
  <c r="F14" i="2"/>
  <c r="G14" i="2"/>
  <c r="H14" i="2"/>
  <c r="I14" i="2"/>
  <c r="E15" i="2"/>
  <c r="F15" i="2"/>
  <c r="G15" i="2"/>
  <c r="H15" i="2"/>
  <c r="I15" i="2"/>
  <c r="E16" i="2"/>
  <c r="F16" i="2"/>
  <c r="G16" i="2"/>
  <c r="H16" i="2"/>
  <c r="I16" i="2"/>
  <c r="E17" i="2"/>
  <c r="F17" i="2"/>
  <c r="G17" i="2"/>
  <c r="H17" i="2"/>
  <c r="I17" i="2"/>
  <c r="AY5" i="1"/>
  <c r="AY6" i="1"/>
  <c r="BB6" i="1"/>
  <c r="AY7" i="1"/>
  <c r="BB7" i="1"/>
  <c r="AY8" i="1"/>
  <c r="BB8" i="1"/>
  <c r="AY9" i="1"/>
  <c r="BB9" i="1"/>
  <c r="AY10" i="1"/>
  <c r="BB10" i="1"/>
  <c r="AY11" i="1"/>
  <c r="BB11" i="1"/>
  <c r="AY12" i="1"/>
  <c r="BB12" i="1"/>
  <c r="AY13" i="1"/>
  <c r="BB13" i="1"/>
  <c r="AY14" i="1"/>
  <c r="BB14" i="1"/>
  <c r="AY15" i="1"/>
  <c r="BB15" i="1"/>
  <c r="AY16" i="1"/>
  <c r="BB16" i="1"/>
  <c r="AY17" i="1"/>
  <c r="BB17" i="1"/>
  <c r="AY18" i="1"/>
  <c r="BB18" i="1"/>
  <c r="AY19" i="1"/>
  <c r="BB19" i="1"/>
  <c r="AY20" i="1"/>
  <c r="BB20" i="1"/>
  <c r="AY21" i="1"/>
  <c r="BB21" i="1"/>
  <c r="AY22" i="1"/>
  <c r="BB22" i="1"/>
  <c r="AY23" i="1"/>
  <c r="BB23" i="1"/>
  <c r="AY24" i="1"/>
  <c r="BB24" i="1"/>
  <c r="AY25" i="1"/>
  <c r="BB25" i="1"/>
  <c r="AY26" i="1"/>
  <c r="BB26" i="1"/>
  <c r="AY27" i="1"/>
  <c r="BB27" i="1"/>
  <c r="AY28" i="1"/>
  <c r="BB28" i="1"/>
  <c r="AY29" i="1"/>
  <c r="BB29" i="1"/>
  <c r="AY30" i="1"/>
  <c r="BB30" i="1"/>
  <c r="AY31" i="1"/>
  <c r="BB31" i="1"/>
  <c r="AY32" i="1"/>
  <c r="BB32" i="1"/>
  <c r="AY33" i="1"/>
  <c r="BB33" i="1"/>
  <c r="AY34" i="1"/>
  <c r="BB34" i="1"/>
  <c r="AY35" i="1"/>
  <c r="BB35" i="1"/>
  <c r="AY36" i="1"/>
  <c r="BB36" i="1"/>
  <c r="AY37" i="1"/>
  <c r="BB37" i="1"/>
  <c r="AY38" i="1"/>
  <c r="BB38" i="1"/>
  <c r="AY39" i="1"/>
  <c r="BB39" i="1"/>
  <c r="AY40" i="1"/>
  <c r="BB40" i="1"/>
  <c r="AY41" i="1"/>
  <c r="BB41" i="1"/>
  <c r="AY42" i="1"/>
  <c r="BA42" i="1"/>
  <c r="BB42" i="1"/>
  <c r="AY43" i="1"/>
  <c r="BA43" i="1"/>
  <c r="BB43" i="1"/>
  <c r="AY45" i="1"/>
  <c r="BA45" i="1"/>
  <c r="BB45" i="1"/>
  <c r="AY46" i="1"/>
  <c r="AZ46" i="1"/>
  <c r="BA46" i="1"/>
  <c r="BB46" i="1"/>
  <c r="AY47" i="1"/>
  <c r="AZ47" i="1"/>
  <c r="BA47" i="1"/>
  <c r="BB47" i="1"/>
  <c r="AY48" i="1"/>
  <c r="AZ48" i="1"/>
  <c r="BA48" i="1"/>
  <c r="BB48" i="1"/>
  <c r="AY49" i="1"/>
  <c r="BA49" i="1"/>
  <c r="BB49" i="1"/>
  <c r="AY50" i="1"/>
  <c r="AZ50" i="1"/>
  <c r="BA50" i="1"/>
  <c r="BB50" i="1"/>
  <c r="AY51" i="1"/>
  <c r="AZ51" i="1"/>
  <c r="BA51" i="1"/>
  <c r="BB51" i="1"/>
  <c r="AY52" i="1"/>
  <c r="AZ52" i="1"/>
  <c r="BA52" i="1"/>
  <c r="BB52" i="1"/>
  <c r="AY53" i="1"/>
  <c r="BA53" i="1"/>
  <c r="BB53" i="1"/>
  <c r="AY54" i="1"/>
  <c r="AZ54" i="1"/>
  <c r="BA54" i="1"/>
  <c r="BB54" i="1"/>
  <c r="AY55" i="1"/>
  <c r="AZ55" i="1"/>
  <c r="BA55" i="1"/>
  <c r="BB55" i="1"/>
  <c r="AY56" i="1"/>
  <c r="AZ56" i="1"/>
  <c r="BA56" i="1"/>
  <c r="BB56" i="1"/>
  <c r="AY57" i="1"/>
  <c r="BJ58" i="1"/>
  <c r="BJ59" i="1"/>
  <c r="BG59" i="1"/>
  <c r="BS59" i="1"/>
  <c r="BR59" i="1"/>
  <c r="BJ60" i="1"/>
  <c r="BJ61" i="1"/>
  <c r="BL61" i="1"/>
  <c r="BG61" i="1"/>
  <c r="BS61" i="1"/>
  <c r="BR61" i="1"/>
  <c r="BJ62" i="1"/>
  <c r="BJ63" i="1"/>
  <c r="BG63" i="1"/>
  <c r="BS63" i="1"/>
  <c r="BR63" i="1"/>
  <c r="BJ64" i="1"/>
  <c r="BJ65" i="1"/>
  <c r="BL65" i="1"/>
  <c r="BG65" i="1"/>
  <c r="BS65" i="1"/>
  <c r="BR65" i="1"/>
  <c r="BJ66" i="1"/>
  <c r="BJ67" i="1"/>
  <c r="BG67" i="1"/>
  <c r="BS67" i="1"/>
  <c r="BR67" i="1"/>
  <c r="BJ68" i="1"/>
  <c r="BJ69" i="1"/>
  <c r="BL69" i="1"/>
  <c r="BG69" i="1"/>
  <c r="BS69" i="1"/>
  <c r="BR69" i="1"/>
  <c r="BJ70" i="1"/>
  <c r="BJ71" i="1"/>
  <c r="BG71" i="1"/>
  <c r="BS71" i="1"/>
  <c r="BR71" i="1"/>
  <c r="BJ72" i="1"/>
  <c r="BJ73" i="1"/>
  <c r="BL73" i="1"/>
  <c r="BG73" i="1"/>
  <c r="BS73" i="1"/>
  <c r="BR73" i="1"/>
  <c r="BJ74" i="1"/>
  <c r="BJ75" i="1"/>
  <c r="BG75" i="1"/>
  <c r="BS75" i="1"/>
  <c r="BR75" i="1"/>
  <c r="BJ76" i="1"/>
  <c r="BJ77" i="1"/>
  <c r="BL77" i="1"/>
  <c r="BG77" i="1"/>
  <c r="BS77" i="1"/>
  <c r="BR77" i="1"/>
  <c r="BJ78" i="1"/>
  <c r="BJ79" i="1"/>
  <c r="BG79" i="1"/>
  <c r="BS79" i="1"/>
  <c r="BR79" i="1"/>
  <c r="BJ80" i="1"/>
  <c r="BJ81" i="1"/>
  <c r="BL81" i="1"/>
  <c r="BG81" i="1"/>
  <c r="BS81" i="1"/>
  <c r="BR81" i="1"/>
  <c r="BJ82" i="1"/>
  <c r="BJ83" i="1"/>
  <c r="BG83" i="1"/>
  <c r="BS83" i="1"/>
  <c r="BR83" i="1"/>
  <c r="BJ84" i="1"/>
  <c r="BJ85" i="1"/>
  <c r="BL85" i="1"/>
  <c r="BG85" i="1"/>
  <c r="BS85" i="1"/>
  <c r="BR85" i="1"/>
  <c r="BJ86" i="1"/>
  <c r="BJ87" i="1"/>
  <c r="BG87" i="1"/>
  <c r="BS87" i="1"/>
  <c r="BR87" i="1"/>
  <c r="BJ88" i="1"/>
  <c r="BJ89" i="1"/>
  <c r="BL89" i="1"/>
  <c r="BG89" i="1"/>
  <c r="BS89" i="1"/>
  <c r="BR89" i="1"/>
  <c r="BJ90" i="1"/>
  <c r="BJ91" i="1"/>
  <c r="BG91" i="1"/>
  <c r="BS91" i="1"/>
  <c r="BR91" i="1"/>
  <c r="BJ92" i="1"/>
  <c r="BJ93" i="1"/>
  <c r="BL93" i="1"/>
  <c r="BG93" i="1"/>
  <c r="BS93" i="1"/>
  <c r="BR93" i="1"/>
  <c r="BJ94" i="1"/>
  <c r="BJ95" i="1"/>
  <c r="BG95" i="1"/>
  <c r="BS95" i="1"/>
  <c r="BR95" i="1"/>
  <c r="BJ96" i="1"/>
  <c r="BJ97" i="1"/>
  <c r="BL97" i="1"/>
  <c r="BG97" i="1"/>
  <c r="BS97" i="1"/>
  <c r="BR97" i="1"/>
  <c r="BJ98" i="1"/>
  <c r="BJ99" i="1"/>
  <c r="BG99" i="1"/>
  <c r="BS99" i="1"/>
  <c r="BR99" i="1"/>
  <c r="BJ100" i="1"/>
  <c r="BG57" i="1"/>
  <c r="BS57" i="1"/>
  <c r="BR57" i="1"/>
  <c r="BM57" i="1"/>
  <c r="BM61" i="1"/>
  <c r="BM65" i="1"/>
  <c r="BM69" i="1"/>
  <c r="BM73" i="1"/>
  <c r="BM77" i="1"/>
  <c r="BM81" i="1"/>
  <c r="BM85" i="1"/>
  <c r="BM89" i="1"/>
  <c r="BM93" i="1"/>
  <c r="BM97" i="1"/>
  <c r="BQ18" i="1"/>
  <c r="BP18" i="1"/>
  <c r="BQ38" i="1"/>
  <c r="BP38" i="1"/>
  <c r="BQ40" i="1"/>
  <c r="BP40" i="1"/>
  <c r="BQ97" i="1"/>
  <c r="BP97" i="1"/>
  <c r="BQ93" i="1"/>
  <c r="BP93" i="1"/>
  <c r="BQ89" i="1"/>
  <c r="BP89" i="1"/>
  <c r="BQ85" i="1"/>
  <c r="BP85" i="1"/>
  <c r="BQ81" i="1"/>
  <c r="BP81" i="1"/>
  <c r="BQ77" i="1"/>
  <c r="BP77" i="1"/>
  <c r="BQ73" i="1"/>
  <c r="BP73" i="1"/>
  <c r="BQ69" i="1"/>
  <c r="BP69" i="1"/>
  <c r="BQ65" i="1"/>
  <c r="BP65" i="1"/>
  <c r="BQ61" i="1"/>
  <c r="BP61" i="1"/>
  <c r="Q7" i="1"/>
  <c r="Q5" i="1"/>
  <c r="BJ7" i="1"/>
  <c r="BM7" i="1"/>
  <c r="BG7" i="1"/>
  <c r="BS7" i="1"/>
  <c r="BR7" i="1"/>
  <c r="BJ6" i="1"/>
  <c r="BL6" i="1"/>
  <c r="BM6" i="1"/>
  <c r="BQ6" i="1"/>
  <c r="BP6" i="1"/>
  <c r="BG6" i="1"/>
  <c r="BS6" i="1"/>
  <c r="BR6" i="1"/>
  <c r="BJ5" i="1"/>
  <c r="BJ4" i="1"/>
  <c r="BG4" i="1"/>
  <c r="BS4" i="1"/>
  <c r="M19" i="2"/>
  <c r="BL7" i="1"/>
  <c r="BQ7" i="1"/>
  <c r="BP7" i="1"/>
  <c r="BR4" i="1"/>
  <c r="L19" i="2"/>
  <c r="BL36" i="1"/>
  <c r="BM36" i="1"/>
  <c r="BQ36" i="1"/>
  <c r="BP36" i="1"/>
  <c r="BL57" i="1"/>
  <c r="BQ57" i="1"/>
  <c r="BP57" i="1"/>
  <c r="BK59" i="1"/>
  <c r="BK63" i="1"/>
  <c r="BK67" i="1"/>
  <c r="BK71" i="1"/>
  <c r="BK75" i="1"/>
  <c r="BK79" i="1"/>
  <c r="BK83" i="1"/>
  <c r="BK87" i="1"/>
  <c r="BK91" i="1"/>
  <c r="BK95" i="1"/>
  <c r="BK99" i="1"/>
  <c r="BG40" i="1"/>
  <c r="BS40" i="1"/>
  <c r="BR40" i="1"/>
  <c r="BJ39" i="1"/>
  <c r="BM39" i="1"/>
  <c r="BL39" i="1"/>
  <c r="BG39" i="1"/>
  <c r="BS39" i="1"/>
  <c r="BR39" i="1"/>
  <c r="BK31" i="1"/>
  <c r="BM31" i="1"/>
  <c r="BG31" i="1"/>
  <c r="BS31" i="1"/>
  <c r="BR31" i="1"/>
  <c r="BJ30" i="1"/>
  <c r="BG30" i="1"/>
  <c r="BS30" i="1"/>
  <c r="BR30" i="1"/>
  <c r="BL29" i="1"/>
  <c r="BQ29" i="1"/>
  <c r="BP29" i="1"/>
  <c r="BK23" i="1"/>
  <c r="BM23" i="1"/>
  <c r="BG23" i="1"/>
  <c r="BS23" i="1"/>
  <c r="BR23" i="1"/>
  <c r="BJ22" i="1"/>
  <c r="BG22" i="1"/>
  <c r="BS22" i="1"/>
  <c r="BR22" i="1"/>
  <c r="BL21" i="1"/>
  <c r="BQ21" i="1"/>
  <c r="BP21" i="1"/>
  <c r="BK13" i="1"/>
  <c r="BM13" i="1"/>
  <c r="BG13" i="1"/>
  <c r="BS13" i="1"/>
  <c r="BR13" i="1"/>
  <c r="BJ12" i="1"/>
  <c r="BG12" i="1"/>
  <c r="BS12" i="1"/>
  <c r="BR12" i="1"/>
  <c r="BL11" i="1"/>
  <c r="BQ11" i="1"/>
  <c r="BP11" i="1"/>
  <c r="BL13" i="1"/>
  <c r="BQ13" i="1"/>
  <c r="BP13" i="1"/>
  <c r="BL23" i="1"/>
  <c r="BQ23" i="1"/>
  <c r="BP23" i="1"/>
  <c r="BL31" i="1"/>
  <c r="BQ31" i="1"/>
  <c r="BP31" i="1"/>
  <c r="BG36" i="1"/>
  <c r="BS36" i="1"/>
  <c r="BR36" i="1"/>
  <c r="BM35" i="1"/>
  <c r="BQ35" i="1"/>
  <c r="BP35" i="1"/>
  <c r="BJ34" i="1"/>
  <c r="BG34" i="1"/>
  <c r="BS34" i="1"/>
  <c r="BR34" i="1"/>
  <c r="BL33" i="1"/>
  <c r="BQ33" i="1"/>
  <c r="BP33" i="1"/>
  <c r="BK27" i="1"/>
  <c r="BM27" i="1"/>
  <c r="BG27" i="1"/>
  <c r="BS27" i="1"/>
  <c r="BR27" i="1"/>
  <c r="BJ26" i="1"/>
  <c r="BG26" i="1"/>
  <c r="BS26" i="1"/>
  <c r="BR26" i="1"/>
  <c r="BL25" i="1"/>
  <c r="BQ25" i="1"/>
  <c r="BP25" i="1"/>
  <c r="BK17" i="1"/>
  <c r="BM17" i="1"/>
  <c r="BG17" i="1"/>
  <c r="BS17" i="1"/>
  <c r="BR17" i="1"/>
  <c r="BJ16" i="1"/>
  <c r="BG16" i="1"/>
  <c r="BS16" i="1"/>
  <c r="BR16" i="1"/>
  <c r="BL15" i="1"/>
  <c r="BQ15" i="1"/>
  <c r="BP15" i="1"/>
  <c r="BM9" i="1"/>
  <c r="BQ9" i="1"/>
  <c r="BP9" i="1"/>
  <c r="BJ19" i="1"/>
  <c r="BL19" i="1"/>
  <c r="BG19" i="1"/>
  <c r="BS19" i="1"/>
  <c r="BR19" i="1"/>
  <c r="E7" i="2"/>
  <c r="J11" i="2"/>
  <c r="H7" i="2"/>
  <c r="F7" i="2"/>
  <c r="B10" i="2"/>
  <c r="B8" i="2"/>
  <c r="J3" i="2"/>
  <c r="B4" i="2"/>
  <c r="M4" i="2"/>
  <c r="J7" i="2"/>
  <c r="F8" i="2"/>
  <c r="H8" i="2"/>
  <c r="J8" i="2"/>
  <c r="F9" i="2"/>
  <c r="H9" i="2"/>
  <c r="J9" i="2"/>
  <c r="BE100" i="1"/>
  <c r="BA100" i="1"/>
  <c r="BE98" i="1"/>
  <c r="BA98" i="1"/>
  <c r="BE96" i="1"/>
  <c r="BA96" i="1"/>
  <c r="BE94" i="1"/>
  <c r="BA94" i="1"/>
  <c r="BE92" i="1"/>
  <c r="BA92" i="1"/>
  <c r="BE90" i="1"/>
  <c r="BA90" i="1"/>
  <c r="BE88" i="1"/>
  <c r="BA88" i="1"/>
  <c r="BE86" i="1"/>
  <c r="BA86" i="1"/>
  <c r="BE84" i="1"/>
  <c r="BA84" i="1"/>
  <c r="BE82" i="1"/>
  <c r="BA82" i="1"/>
  <c r="BE80" i="1"/>
  <c r="BA80" i="1"/>
  <c r="BE78" i="1"/>
  <c r="BA78" i="1"/>
  <c r="BE76" i="1"/>
  <c r="BA76" i="1"/>
  <c r="BE74" i="1"/>
  <c r="BA74" i="1"/>
  <c r="BE72" i="1"/>
  <c r="BA72" i="1"/>
  <c r="BE70" i="1"/>
  <c r="BA70" i="1"/>
  <c r="BE68" i="1"/>
  <c r="BA68" i="1"/>
  <c r="BE66" i="1"/>
  <c r="BA66" i="1"/>
  <c r="BE64" i="1"/>
  <c r="BA64" i="1"/>
  <c r="BE62" i="1"/>
  <c r="BA62" i="1"/>
  <c r="BE60" i="1"/>
  <c r="BA60" i="1"/>
  <c r="BE58" i="1"/>
  <c r="BA58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3" i="1"/>
  <c r="BK42" i="1"/>
  <c r="BJ41" i="1"/>
  <c r="BL41" i="1"/>
  <c r="BG41" i="1"/>
  <c r="BS41" i="1"/>
  <c r="BR41" i="1"/>
  <c r="BJ37" i="1"/>
  <c r="BL37" i="1"/>
  <c r="BG37" i="1"/>
  <c r="BS37" i="1"/>
  <c r="BR37" i="1"/>
  <c r="BJ32" i="1"/>
  <c r="BG32" i="1"/>
  <c r="BS32" i="1"/>
  <c r="BR32" i="1"/>
  <c r="BJ28" i="1"/>
  <c r="BG28" i="1"/>
  <c r="BS28" i="1"/>
  <c r="BR28" i="1"/>
  <c r="BJ24" i="1"/>
  <c r="BG24" i="1"/>
  <c r="BS24" i="1"/>
  <c r="BR24" i="1"/>
  <c r="BJ20" i="1"/>
  <c r="BG20" i="1"/>
  <c r="BS20" i="1"/>
  <c r="BR20" i="1"/>
  <c r="BJ14" i="1"/>
  <c r="BG14" i="1"/>
  <c r="BS14" i="1"/>
  <c r="BR14" i="1"/>
  <c r="BK4" i="1"/>
  <c r="BM4" i="1"/>
  <c r="BJ10" i="1"/>
  <c r="BG10" i="1"/>
  <c r="BS10" i="1"/>
  <c r="BR10" i="1"/>
  <c r="BJ8" i="1"/>
  <c r="BG8" i="1"/>
  <c r="BS8" i="1"/>
  <c r="BR8" i="1"/>
  <c r="BB5" i="1"/>
  <c r="BF44" i="1"/>
  <c r="BG44" i="1"/>
  <c r="BS44" i="1"/>
  <c r="BR44" i="1"/>
  <c r="BK44" i="1"/>
  <c r="BB44" i="1"/>
  <c r="BJ44" i="1"/>
  <c r="BL44" i="1"/>
  <c r="BE5" i="1"/>
  <c r="BA5" i="1"/>
  <c r="BL20" i="1"/>
  <c r="BM20" i="1"/>
  <c r="BM44" i="1"/>
  <c r="BQ44" i="1"/>
  <c r="BP44" i="1"/>
  <c r="BL8" i="1"/>
  <c r="BM8" i="1"/>
  <c r="BL10" i="1"/>
  <c r="BM10" i="1"/>
  <c r="BM42" i="1"/>
  <c r="BL42" i="1"/>
  <c r="BQ42" i="1"/>
  <c r="BP42" i="1"/>
  <c r="BM45" i="1"/>
  <c r="BL45" i="1"/>
  <c r="BQ45" i="1"/>
  <c r="BP45" i="1"/>
  <c r="BM47" i="1"/>
  <c r="BL47" i="1"/>
  <c r="BQ47" i="1"/>
  <c r="BP47" i="1"/>
  <c r="BM49" i="1"/>
  <c r="BL49" i="1"/>
  <c r="BQ49" i="1"/>
  <c r="BP49" i="1"/>
  <c r="BM51" i="1"/>
  <c r="BL51" i="1"/>
  <c r="BQ51" i="1"/>
  <c r="BP51" i="1"/>
  <c r="BM53" i="1"/>
  <c r="BL53" i="1"/>
  <c r="BQ53" i="1"/>
  <c r="BP53" i="1"/>
  <c r="BM55" i="1"/>
  <c r="BL55" i="1"/>
  <c r="BQ55" i="1"/>
  <c r="BP55" i="1"/>
  <c r="BM19" i="1"/>
  <c r="BL16" i="1"/>
  <c r="BM16" i="1"/>
  <c r="BQ16" i="1"/>
  <c r="BP16" i="1"/>
  <c r="BL34" i="1"/>
  <c r="BM34" i="1"/>
  <c r="BQ34" i="1"/>
  <c r="BP34" i="1"/>
  <c r="BL22" i="1"/>
  <c r="BM22" i="1"/>
  <c r="BQ22" i="1"/>
  <c r="BP22" i="1"/>
  <c r="BM41" i="1"/>
  <c r="BQ41" i="1"/>
  <c r="BP41" i="1"/>
  <c r="BL17" i="1"/>
  <c r="BQ17" i="1"/>
  <c r="BP17" i="1"/>
  <c r="BL95" i="1"/>
  <c r="BM95" i="1"/>
  <c r="BQ95" i="1"/>
  <c r="BP95" i="1"/>
  <c r="BL87" i="1"/>
  <c r="BM87" i="1"/>
  <c r="BQ87" i="1"/>
  <c r="BP87" i="1"/>
  <c r="BL79" i="1"/>
  <c r="BM79" i="1"/>
  <c r="BQ79" i="1"/>
  <c r="BP79" i="1"/>
  <c r="BL71" i="1"/>
  <c r="BM71" i="1"/>
  <c r="BQ71" i="1"/>
  <c r="BP71" i="1"/>
  <c r="BL63" i="1"/>
  <c r="BM63" i="1"/>
  <c r="BQ63" i="1"/>
  <c r="BP63" i="1"/>
  <c r="BK5" i="1"/>
  <c r="BG5" i="1"/>
  <c r="BS5" i="1"/>
  <c r="BR5" i="1"/>
  <c r="BM14" i="1"/>
  <c r="BL14" i="1"/>
  <c r="BM24" i="1"/>
  <c r="BL24" i="1"/>
  <c r="BL28" i="1"/>
  <c r="BM28" i="1"/>
  <c r="BQ28" i="1"/>
  <c r="BP28" i="1"/>
  <c r="BM32" i="1"/>
  <c r="BL32" i="1"/>
  <c r="BM43" i="1"/>
  <c r="BL43" i="1"/>
  <c r="BM46" i="1"/>
  <c r="BL46" i="1"/>
  <c r="BM48" i="1"/>
  <c r="BL48" i="1"/>
  <c r="BM50" i="1"/>
  <c r="BL50" i="1"/>
  <c r="BM52" i="1"/>
  <c r="BL52" i="1"/>
  <c r="BM54" i="1"/>
  <c r="BL54" i="1"/>
  <c r="BM56" i="1"/>
  <c r="BL56" i="1"/>
  <c r="BK58" i="1"/>
  <c r="BG58" i="1"/>
  <c r="BS58" i="1"/>
  <c r="BR58" i="1"/>
  <c r="BK60" i="1"/>
  <c r="BG60" i="1"/>
  <c r="BS60" i="1"/>
  <c r="BR60" i="1"/>
  <c r="BK62" i="1"/>
  <c r="BG62" i="1"/>
  <c r="BS62" i="1"/>
  <c r="BR62" i="1"/>
  <c r="BK64" i="1"/>
  <c r="BG64" i="1"/>
  <c r="BS64" i="1"/>
  <c r="BR64" i="1"/>
  <c r="BK66" i="1"/>
  <c r="BG66" i="1"/>
  <c r="BS66" i="1"/>
  <c r="BR66" i="1"/>
  <c r="BK68" i="1"/>
  <c r="BG68" i="1"/>
  <c r="BS68" i="1"/>
  <c r="BR68" i="1"/>
  <c r="BK70" i="1"/>
  <c r="BG70" i="1"/>
  <c r="BS70" i="1"/>
  <c r="BR70" i="1"/>
  <c r="BK72" i="1"/>
  <c r="BG72" i="1"/>
  <c r="BS72" i="1"/>
  <c r="BR72" i="1"/>
  <c r="BK74" i="1"/>
  <c r="BG74" i="1"/>
  <c r="BS74" i="1"/>
  <c r="BR74" i="1"/>
  <c r="BK76" i="1"/>
  <c r="BG76" i="1"/>
  <c r="BS76" i="1"/>
  <c r="BR76" i="1"/>
  <c r="BK78" i="1"/>
  <c r="BG78" i="1"/>
  <c r="BS78" i="1"/>
  <c r="BR78" i="1"/>
  <c r="BK80" i="1"/>
  <c r="BG80" i="1"/>
  <c r="BS80" i="1"/>
  <c r="BR80" i="1"/>
  <c r="BK82" i="1"/>
  <c r="BG82" i="1"/>
  <c r="BS82" i="1"/>
  <c r="BR82" i="1"/>
  <c r="BK84" i="1"/>
  <c r="BG84" i="1"/>
  <c r="BS84" i="1"/>
  <c r="BR84" i="1"/>
  <c r="BK86" i="1"/>
  <c r="BG86" i="1"/>
  <c r="BS86" i="1"/>
  <c r="BR86" i="1"/>
  <c r="BK88" i="1"/>
  <c r="BG88" i="1"/>
  <c r="BS88" i="1"/>
  <c r="BR88" i="1"/>
  <c r="BK90" i="1"/>
  <c r="BG90" i="1"/>
  <c r="BS90" i="1"/>
  <c r="BR90" i="1"/>
  <c r="BK92" i="1"/>
  <c r="BG92" i="1"/>
  <c r="BS92" i="1"/>
  <c r="BR92" i="1"/>
  <c r="BK94" i="1"/>
  <c r="BG94" i="1"/>
  <c r="BS94" i="1"/>
  <c r="BR94" i="1"/>
  <c r="BK96" i="1"/>
  <c r="BG96" i="1"/>
  <c r="BS96" i="1"/>
  <c r="BR96" i="1"/>
  <c r="BK98" i="1"/>
  <c r="BG98" i="1"/>
  <c r="BS98" i="1"/>
  <c r="BR98" i="1"/>
  <c r="BK100" i="1"/>
  <c r="BG100" i="1"/>
  <c r="BS100" i="1"/>
  <c r="BR100" i="1"/>
  <c r="BQ19" i="1"/>
  <c r="BP19" i="1"/>
  <c r="BL26" i="1"/>
  <c r="BM26" i="1"/>
  <c r="BQ26" i="1"/>
  <c r="BP26" i="1"/>
  <c r="BM37" i="1"/>
  <c r="BQ37" i="1"/>
  <c r="BP37" i="1"/>
  <c r="BL12" i="1"/>
  <c r="BM12" i="1"/>
  <c r="BL30" i="1"/>
  <c r="BM30" i="1"/>
  <c r="BQ39" i="1"/>
  <c r="BP39" i="1"/>
  <c r="BL27" i="1"/>
  <c r="BQ27" i="1"/>
  <c r="BP27" i="1"/>
  <c r="BL99" i="1"/>
  <c r="BM99" i="1"/>
  <c r="BL91" i="1"/>
  <c r="BM91" i="1"/>
  <c r="BL83" i="1"/>
  <c r="BM83" i="1"/>
  <c r="BL75" i="1"/>
  <c r="BM75" i="1"/>
  <c r="BL67" i="1"/>
  <c r="BM67" i="1"/>
  <c r="BL59" i="1"/>
  <c r="BM59" i="1"/>
  <c r="BL4" i="1"/>
  <c r="BQ4" i="1"/>
  <c r="BP4" i="1"/>
  <c r="L15" i="2"/>
  <c r="M15" i="2"/>
  <c r="BQ59" i="1"/>
  <c r="BP59" i="1"/>
  <c r="BQ67" i="1"/>
  <c r="BP67" i="1"/>
  <c r="BQ75" i="1"/>
  <c r="BP75" i="1"/>
  <c r="BQ83" i="1"/>
  <c r="BP83" i="1"/>
  <c r="BQ91" i="1"/>
  <c r="BP91" i="1"/>
  <c r="BQ99" i="1"/>
  <c r="BP99" i="1"/>
  <c r="BQ30" i="1"/>
  <c r="BP30" i="1"/>
  <c r="BQ12" i="1"/>
  <c r="BP12" i="1"/>
  <c r="BM100" i="1"/>
  <c r="BL100" i="1"/>
  <c r="BQ100" i="1"/>
  <c r="BP100" i="1"/>
  <c r="BM98" i="1"/>
  <c r="BL98" i="1"/>
  <c r="BQ98" i="1"/>
  <c r="BP98" i="1"/>
  <c r="BM96" i="1"/>
  <c r="BL96" i="1"/>
  <c r="BQ96" i="1"/>
  <c r="BP96" i="1"/>
  <c r="BM94" i="1"/>
  <c r="BL94" i="1"/>
  <c r="BQ94" i="1"/>
  <c r="BP94" i="1"/>
  <c r="BM92" i="1"/>
  <c r="BL92" i="1"/>
  <c r="BQ92" i="1"/>
  <c r="BP92" i="1"/>
  <c r="BM90" i="1"/>
  <c r="BL90" i="1"/>
  <c r="BQ90" i="1"/>
  <c r="BP90" i="1"/>
  <c r="BM88" i="1"/>
  <c r="BL88" i="1"/>
  <c r="BQ88" i="1"/>
  <c r="BP88" i="1"/>
  <c r="BM86" i="1"/>
  <c r="BL86" i="1"/>
  <c r="BQ86" i="1"/>
  <c r="BP86" i="1"/>
  <c r="BM84" i="1"/>
  <c r="BL84" i="1"/>
  <c r="BQ84" i="1"/>
  <c r="BP84" i="1"/>
  <c r="BM82" i="1"/>
  <c r="BL82" i="1"/>
  <c r="BQ82" i="1"/>
  <c r="BP82" i="1"/>
  <c r="BM80" i="1"/>
  <c r="BL80" i="1"/>
  <c r="BQ80" i="1"/>
  <c r="BP80" i="1"/>
  <c r="BM78" i="1"/>
  <c r="BL78" i="1"/>
  <c r="BQ78" i="1"/>
  <c r="BP78" i="1"/>
  <c r="BM76" i="1"/>
  <c r="BL76" i="1"/>
  <c r="BQ76" i="1"/>
  <c r="BP76" i="1"/>
  <c r="BM74" i="1"/>
  <c r="BL74" i="1"/>
  <c r="BQ74" i="1"/>
  <c r="BP74" i="1"/>
  <c r="BM72" i="1"/>
  <c r="BL72" i="1"/>
  <c r="BQ72" i="1"/>
  <c r="BP72" i="1"/>
  <c r="BM70" i="1"/>
  <c r="BL70" i="1"/>
  <c r="BQ70" i="1"/>
  <c r="BP70" i="1"/>
  <c r="BM68" i="1"/>
  <c r="BL68" i="1"/>
  <c r="BQ68" i="1"/>
  <c r="BP68" i="1"/>
  <c r="BM66" i="1"/>
  <c r="BL66" i="1"/>
  <c r="BQ66" i="1"/>
  <c r="BP66" i="1"/>
  <c r="BM64" i="1"/>
  <c r="BL64" i="1"/>
  <c r="BQ64" i="1"/>
  <c r="BP64" i="1"/>
  <c r="BM62" i="1"/>
  <c r="BL62" i="1"/>
  <c r="BQ62" i="1"/>
  <c r="BP62" i="1"/>
  <c r="BM60" i="1"/>
  <c r="BL60" i="1"/>
  <c r="BQ60" i="1"/>
  <c r="BP60" i="1"/>
  <c r="BM58" i="1"/>
  <c r="BL58" i="1"/>
  <c r="BQ58" i="1"/>
  <c r="BP58" i="1"/>
  <c r="BM5" i="1"/>
  <c r="BL5" i="1"/>
  <c r="BQ5" i="1"/>
  <c r="BP5" i="1"/>
  <c r="BQ56" i="1"/>
  <c r="BP56" i="1"/>
  <c r="BQ54" i="1"/>
  <c r="BP54" i="1"/>
  <c r="BQ52" i="1"/>
  <c r="BP52" i="1"/>
  <c r="BQ50" i="1"/>
  <c r="BP50" i="1"/>
  <c r="BQ48" i="1"/>
  <c r="BP48" i="1"/>
  <c r="BQ46" i="1"/>
  <c r="BP46" i="1"/>
  <c r="BQ43" i="1"/>
  <c r="BP43" i="1"/>
  <c r="BQ32" i="1"/>
  <c r="BP32" i="1"/>
  <c r="BQ24" i="1"/>
  <c r="BP24" i="1"/>
  <c r="BQ14" i="1"/>
  <c r="BP14" i="1"/>
  <c r="BQ10" i="1"/>
  <c r="BP10" i="1"/>
  <c r="BQ8" i="1"/>
  <c r="BP8" i="1"/>
  <c r="BQ20" i="1"/>
  <c r="BP20" i="1"/>
</calcChain>
</file>

<file path=xl/sharedStrings.xml><?xml version="1.0" encoding="utf-8"?>
<sst xmlns="http://schemas.openxmlformats.org/spreadsheetml/2006/main" count="552" uniqueCount="307">
  <si>
    <t>Last Name</t>
  </si>
  <si>
    <t>First Name</t>
  </si>
  <si>
    <t>Lec1</t>
  </si>
  <si>
    <t>Lec2</t>
  </si>
  <si>
    <t>Lec3</t>
  </si>
  <si>
    <t>Lec4</t>
  </si>
  <si>
    <t>S/T1</t>
  </si>
  <si>
    <t>S/T2</t>
  </si>
  <si>
    <t>S/T3</t>
  </si>
  <si>
    <t>S/T4</t>
  </si>
  <si>
    <t>Spelling and Terms Scores</t>
  </si>
  <si>
    <t>Module</t>
  </si>
  <si>
    <t>A</t>
  </si>
  <si>
    <t>C</t>
  </si>
  <si>
    <t>Lec Avg</t>
  </si>
  <si>
    <t>S/T Avg</t>
  </si>
  <si>
    <t>Typ1</t>
  </si>
  <si>
    <t>Typ2</t>
  </si>
  <si>
    <t>Typ3</t>
  </si>
  <si>
    <t>Typ4</t>
  </si>
  <si>
    <t>Typ Avg</t>
  </si>
  <si>
    <t>Lab Score</t>
  </si>
  <si>
    <t>Lab1</t>
  </si>
  <si>
    <t>Lab Avg</t>
  </si>
  <si>
    <t>Grades</t>
  </si>
  <si>
    <t>B</t>
  </si>
  <si>
    <t>D (Fail)</t>
  </si>
  <si>
    <t>E (Fail)</t>
  </si>
  <si>
    <t>Actual G.P.A.</t>
  </si>
  <si>
    <t>Est. G.P.A.</t>
  </si>
  <si>
    <t>Isnull Type Avg</t>
  </si>
  <si>
    <t>Isnull Lec Avg</t>
  </si>
  <si>
    <t>Isnull ST Avg</t>
  </si>
  <si>
    <t>Isnull Lab Avg</t>
  </si>
  <si>
    <t>Total Isnull Avg</t>
  </si>
  <si>
    <t>Null</t>
  </si>
  <si>
    <t>Missing Scores</t>
  </si>
  <si>
    <t>End</t>
  </si>
  <si>
    <t>Time</t>
  </si>
  <si>
    <t>Grade</t>
  </si>
  <si>
    <t>Score</t>
  </si>
  <si>
    <t>ID</t>
  </si>
  <si>
    <t>Student:</t>
  </si>
  <si>
    <t>Lecture</t>
  </si>
  <si>
    <t>Spelling/Terms</t>
  </si>
  <si>
    <t>Lab</t>
  </si>
  <si>
    <t>Lab Avg.</t>
  </si>
  <si>
    <t>Module:</t>
  </si>
  <si>
    <t>Class Hour:</t>
  </si>
  <si>
    <t>Week 1</t>
  </si>
  <si>
    <t>Week 2</t>
  </si>
  <si>
    <t>Week 3</t>
  </si>
  <si>
    <t>Week 4</t>
  </si>
  <si>
    <t>Scores</t>
  </si>
  <si>
    <t>Name</t>
  </si>
  <si>
    <t>*Estimated G.P.A.</t>
  </si>
  <si>
    <t>**Actual G.P.A.</t>
  </si>
  <si>
    <t>Student Name</t>
  </si>
  <si>
    <t>*Est. S/T Avg.</t>
  </si>
  <si>
    <t>Instructor:</t>
  </si>
  <si>
    <t>Actual</t>
  </si>
  <si>
    <t>EstGPA 60%</t>
  </si>
  <si>
    <t>EstGPA 40%</t>
  </si>
  <si>
    <t>60% IdTransfer</t>
  </si>
  <si>
    <t>40% Id Transfer</t>
  </si>
  <si>
    <t>Comment</t>
  </si>
  <si>
    <t xml:space="preserve">Medical Student         </t>
  </si>
  <si>
    <t>Final</t>
  </si>
  <si>
    <t>Missing</t>
  </si>
  <si>
    <t>Typing</t>
  </si>
  <si>
    <t>*Est. Lec. Avg.</t>
  </si>
  <si>
    <t xml:space="preserve">Lecture Scores   </t>
  </si>
  <si>
    <t>MA Current Student Grades</t>
  </si>
  <si>
    <t xml:space="preserve">Typing Scores Week1       </t>
  </si>
  <si>
    <t xml:space="preserve">Typing Scores Week2       </t>
  </si>
  <si>
    <t xml:space="preserve">Typing Scores Week3        </t>
  </si>
  <si>
    <t xml:space="preserve">Typing Scores Week4        </t>
  </si>
  <si>
    <t>Typ5</t>
  </si>
  <si>
    <t>Typ6</t>
  </si>
  <si>
    <t>Typ7</t>
  </si>
  <si>
    <t>Typ8</t>
  </si>
  <si>
    <t>Typ9</t>
  </si>
  <si>
    <t>Typ10</t>
  </si>
  <si>
    <t>Typ11</t>
  </si>
  <si>
    <t>Typ12</t>
  </si>
  <si>
    <t>Typ13</t>
  </si>
  <si>
    <t>Typ14</t>
  </si>
  <si>
    <t>Typ15</t>
  </si>
  <si>
    <t>Typ16</t>
  </si>
  <si>
    <t>Typ Total</t>
  </si>
  <si>
    <t>Current</t>
  </si>
  <si>
    <t>MA Expanded Student Grades Report</t>
  </si>
  <si>
    <t>Day1</t>
  </si>
  <si>
    <t>Day2</t>
  </si>
  <si>
    <t>Day3</t>
  </si>
  <si>
    <t>Day4</t>
  </si>
  <si>
    <t>*Est. Total Typ. Avg.</t>
  </si>
  <si>
    <t>Total</t>
  </si>
  <si>
    <t>Procedure Competency Grades</t>
  </si>
  <si>
    <t>Skill 1</t>
  </si>
  <si>
    <t>Points 1</t>
  </si>
  <si>
    <t>Date 1</t>
  </si>
  <si>
    <t>Skill 2</t>
  </si>
  <si>
    <t>Points 2</t>
  </si>
  <si>
    <t>Date 2</t>
  </si>
  <si>
    <t>Skill 3</t>
  </si>
  <si>
    <t>Points 3</t>
  </si>
  <si>
    <t>Date 3</t>
  </si>
  <si>
    <t>Skill 4</t>
  </si>
  <si>
    <t>Points 4</t>
  </si>
  <si>
    <t>Date 4</t>
  </si>
  <si>
    <t>Skill 5</t>
  </si>
  <si>
    <t>Points 5</t>
  </si>
  <si>
    <t>Date 5</t>
  </si>
  <si>
    <t>Skill 6</t>
  </si>
  <si>
    <t>Points 6</t>
  </si>
  <si>
    <t>Date 6</t>
  </si>
  <si>
    <t>Skill 7</t>
  </si>
  <si>
    <t>Points 7</t>
  </si>
  <si>
    <t>Date 7</t>
  </si>
  <si>
    <t>Skill 8</t>
  </si>
  <si>
    <t>Points 8</t>
  </si>
  <si>
    <t>Date 8</t>
  </si>
  <si>
    <t>Skill 9</t>
  </si>
  <si>
    <t>Points 9</t>
  </si>
  <si>
    <t>Date 9</t>
  </si>
  <si>
    <t>Skill 10</t>
  </si>
  <si>
    <t>Points 10</t>
  </si>
  <si>
    <t>Date 10</t>
  </si>
  <si>
    <t>Skill 11</t>
  </si>
  <si>
    <t>Points 11</t>
  </si>
  <si>
    <t>Date 11</t>
  </si>
  <si>
    <t>Skill 12</t>
  </si>
  <si>
    <t>Points 12</t>
  </si>
  <si>
    <t>Date 12</t>
  </si>
  <si>
    <t>Skill 13</t>
  </si>
  <si>
    <t>Points 13</t>
  </si>
  <si>
    <t>Date 13</t>
  </si>
  <si>
    <t>Skill 14</t>
  </si>
  <si>
    <t>Points 14</t>
  </si>
  <si>
    <t>Date 14</t>
  </si>
  <si>
    <t>Skill 15</t>
  </si>
  <si>
    <t>Points 15</t>
  </si>
  <si>
    <t>Date 15</t>
  </si>
  <si>
    <t>Skill 16</t>
  </si>
  <si>
    <t>Points 16</t>
  </si>
  <si>
    <t>Date 16</t>
  </si>
  <si>
    <t>Skill 17</t>
  </si>
  <si>
    <t>Points 17</t>
  </si>
  <si>
    <t>Date 17</t>
  </si>
  <si>
    <t>Skill 18</t>
  </si>
  <si>
    <t>Points 18</t>
  </si>
  <si>
    <t>Date 18</t>
  </si>
  <si>
    <t>Skill 19</t>
  </si>
  <si>
    <t>Points 19</t>
  </si>
  <si>
    <t>Date 19</t>
  </si>
  <si>
    <t>Skill 20</t>
  </si>
  <si>
    <t>Points 20</t>
  </si>
  <si>
    <t>Date 20</t>
  </si>
  <si>
    <t>Skill 21</t>
  </si>
  <si>
    <t>Points 21</t>
  </si>
  <si>
    <t>Date 21</t>
  </si>
  <si>
    <t>Skill 22</t>
  </si>
  <si>
    <t>Points 22</t>
  </si>
  <si>
    <t>Date 22</t>
  </si>
  <si>
    <t>Skill 23</t>
  </si>
  <si>
    <t>Points 23</t>
  </si>
  <si>
    <t>Date 23</t>
  </si>
  <si>
    <t>Skill 24</t>
  </si>
  <si>
    <t>Points 24</t>
  </si>
  <si>
    <t>Date 24</t>
  </si>
  <si>
    <t>Skill 25</t>
  </si>
  <si>
    <t>Points 25</t>
  </si>
  <si>
    <t>Date 25</t>
  </si>
  <si>
    <t>Skill 26</t>
  </si>
  <si>
    <t>Points 26</t>
  </si>
  <si>
    <t>Date 26</t>
  </si>
  <si>
    <t>Skill 27</t>
  </si>
  <si>
    <t>Points 27</t>
  </si>
  <si>
    <t>Date 27</t>
  </si>
  <si>
    <t>Total Points</t>
  </si>
  <si>
    <t>Day 1 (P/A)</t>
  </si>
  <si>
    <t>Day 1 (T/L)</t>
  </si>
  <si>
    <t>Day 2 (P/A)</t>
  </si>
  <si>
    <t>Day 2 (T/L)</t>
  </si>
  <si>
    <t>Day 3 (P/A)</t>
  </si>
  <si>
    <t>Day 3 (T/L)</t>
  </si>
  <si>
    <t>Day 4 (P/A)</t>
  </si>
  <si>
    <t>Day 4 (T/L)</t>
  </si>
  <si>
    <t>Day 5 (P/A)</t>
  </si>
  <si>
    <t>Day 5 (T/L)</t>
  </si>
  <si>
    <t>Day5</t>
  </si>
  <si>
    <t>Attendance</t>
  </si>
  <si>
    <t>Vital Signs BP</t>
  </si>
  <si>
    <t>Student Address</t>
  </si>
  <si>
    <t>Student City, State, and Zip</t>
  </si>
  <si>
    <t>Student Phone Nos.</t>
  </si>
  <si>
    <t>Phone:</t>
  </si>
  <si>
    <t>A sent home for check off sheet</t>
  </si>
  <si>
    <t>Day 3 P/A</t>
  </si>
  <si>
    <t>ia</t>
  </si>
  <si>
    <t>ib</t>
  </si>
  <si>
    <t>ic</t>
  </si>
  <si>
    <t>id</t>
  </si>
  <si>
    <t>ie</t>
  </si>
  <si>
    <t>if</t>
  </si>
  <si>
    <t>ig</t>
  </si>
  <si>
    <t>ih</t>
  </si>
  <si>
    <t>ii</t>
  </si>
  <si>
    <t>ij</t>
  </si>
  <si>
    <t>ik</t>
  </si>
  <si>
    <t>il</t>
  </si>
  <si>
    <t>im</t>
  </si>
  <si>
    <t>in</t>
  </si>
  <si>
    <t>io</t>
  </si>
  <si>
    <t>ip</t>
  </si>
  <si>
    <t>iq</t>
  </si>
  <si>
    <t>ir</t>
  </si>
  <si>
    <t>is</t>
  </si>
  <si>
    <t>it</t>
  </si>
  <si>
    <t>iu</t>
  </si>
  <si>
    <t>iv</t>
  </si>
  <si>
    <t>iw</t>
  </si>
  <si>
    <t>ix</t>
  </si>
  <si>
    <t>iy</t>
  </si>
  <si>
    <t>iz</t>
  </si>
  <si>
    <t>ja</t>
  </si>
  <si>
    <t>jb</t>
  </si>
  <si>
    <t>jc</t>
  </si>
  <si>
    <t>jd</t>
  </si>
  <si>
    <t>je</t>
  </si>
  <si>
    <t>jf</t>
  </si>
  <si>
    <t>jg</t>
  </si>
  <si>
    <t>jh</t>
  </si>
  <si>
    <t>ji</t>
  </si>
  <si>
    <t>jj</t>
  </si>
  <si>
    <t>jk</t>
  </si>
  <si>
    <t>jl</t>
  </si>
  <si>
    <t>jm</t>
  </si>
  <si>
    <t>jn</t>
  </si>
  <si>
    <t>jo</t>
  </si>
  <si>
    <t>jp</t>
  </si>
  <si>
    <t>jq</t>
  </si>
  <si>
    <t>jr</t>
  </si>
  <si>
    <t>js</t>
  </si>
  <si>
    <t>jt</t>
  </si>
  <si>
    <t>ju</t>
  </si>
  <si>
    <t>jv</t>
  </si>
  <si>
    <t>jw</t>
  </si>
  <si>
    <t>jx</t>
  </si>
  <si>
    <t>jy</t>
  </si>
  <si>
    <t>jz</t>
  </si>
  <si>
    <t>ka</t>
  </si>
  <si>
    <t>kb</t>
  </si>
  <si>
    <t>kc</t>
  </si>
  <si>
    <t>kd</t>
  </si>
  <si>
    <t>ke</t>
  </si>
  <si>
    <t>kf</t>
  </si>
  <si>
    <t>kg</t>
  </si>
  <si>
    <t>kh</t>
  </si>
  <si>
    <t>ki</t>
  </si>
  <si>
    <t>kj</t>
  </si>
  <si>
    <t>kk</t>
  </si>
  <si>
    <t>kl</t>
  </si>
  <si>
    <t>km</t>
  </si>
  <si>
    <t>kn</t>
  </si>
  <si>
    <t>ko</t>
  </si>
  <si>
    <t>kp</t>
  </si>
  <si>
    <t>kq</t>
  </si>
  <si>
    <t>kr</t>
  </si>
  <si>
    <t>ks</t>
  </si>
  <si>
    <t>kt</t>
  </si>
  <si>
    <t>ku</t>
  </si>
  <si>
    <t>kv</t>
  </si>
  <si>
    <t>kw</t>
  </si>
  <si>
    <t>kx</t>
  </si>
  <si>
    <t>ky</t>
  </si>
  <si>
    <t>kz</t>
  </si>
  <si>
    <t>la</t>
  </si>
  <si>
    <t>lb</t>
  </si>
  <si>
    <t>lc</t>
  </si>
  <si>
    <t>ld</t>
  </si>
  <si>
    <t>le</t>
  </si>
  <si>
    <t>lf</t>
  </si>
  <si>
    <t>lg</t>
  </si>
  <si>
    <t>lh</t>
  </si>
  <si>
    <t>li</t>
  </si>
  <si>
    <t>lj</t>
  </si>
  <si>
    <t>lk</t>
  </si>
  <si>
    <t>ll</t>
  </si>
  <si>
    <t>lm</t>
  </si>
  <si>
    <t>ln</t>
  </si>
  <si>
    <t>lo</t>
  </si>
  <si>
    <t>lp</t>
  </si>
  <si>
    <t>lq</t>
  </si>
  <si>
    <t>lr</t>
  </si>
  <si>
    <t>ls</t>
  </si>
  <si>
    <t>address</t>
  </si>
  <si>
    <t>city</t>
  </si>
  <si>
    <t>phone</t>
  </si>
  <si>
    <t>Typ17</t>
  </si>
  <si>
    <t>Typ18</t>
  </si>
  <si>
    <t>Typ19</t>
  </si>
  <si>
    <t>Typ20</t>
  </si>
  <si>
    <t>This student is a model of excellence.</t>
  </si>
  <si>
    <t>ia) GRAYS, KIARA</t>
  </si>
  <si>
    <t>Sherae Martin, CCMA-CPT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</si>
</sst>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1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9"/>
      <name val="Arial"/>
      <family val="2"/>
    </font>
    <font>
      <sz val="12"/>
      <name val="Comic Sans MS"/>
      <family val="4"/>
    </font>
    <font>
      <sz val="12"/>
      <color indexed="8"/>
      <name val="Comic Sans MS"/>
      <family val="4"/>
    </font>
    <font>
      <sz val="10"/>
      <name val="Comic Sans MS"/>
      <family val="4"/>
    </font>
    <font>
      <i/>
      <sz val="12"/>
      <name val="Comic Sans MS"/>
      <family val="4"/>
    </font>
    <font>
      <i/>
      <sz val="12"/>
      <color indexed="8"/>
      <name val="Comic Sans MS"/>
      <family val="4"/>
    </font>
    <font>
      <sz val="14"/>
      <name val="Arial"/>
    </font>
    <font>
      <sz val="12"/>
      <name val="Arial"/>
    </font>
    <font>
      <i/>
      <sz val="12"/>
      <name val="Arial"/>
      <family val="2"/>
    </font>
    <font>
      <sz val="14"/>
      <name val="Comic Sans MS"/>
      <family val="4"/>
    </font>
    <font>
      <u/>
      <sz val="12"/>
      <name val="Comic Sans MS"/>
      <family val="4"/>
    </font>
    <font>
      <b/>
      <sz val="14"/>
      <name val="Comic Sans MS"/>
      <family val="4"/>
    </font>
    <font>
      <u/>
      <sz val="12"/>
      <color indexed="8"/>
      <name val="Comic Sans MS"/>
      <family val="4"/>
    </font>
    <font>
      <u/>
      <sz val="14"/>
      <name val="Comic Sans MS"/>
      <family val="4"/>
    </font>
    <font>
      <sz val="12"/>
      <color indexed="8"/>
      <name val="Arial"/>
      <family val="2"/>
    </font>
    <font>
      <b/>
      <i/>
      <sz val="12"/>
      <name val="Arial"/>
      <family val="2"/>
    </font>
    <font>
      <sz val="10"/>
      <color indexed="10"/>
      <name val="Comic Sans MS"/>
      <family val="4"/>
    </font>
    <font>
      <sz val="10"/>
      <color indexed="10"/>
      <name val="Arial"/>
    </font>
    <font>
      <b/>
      <sz val="10"/>
      <name val="Arial"/>
      <family val="2"/>
    </font>
    <font>
      <b/>
      <sz val="12"/>
      <color indexed="16"/>
      <name val="Arial"/>
      <family val="2"/>
    </font>
    <font>
      <i/>
      <sz val="14"/>
      <color indexed="16"/>
      <name val="Comic Sans MS"/>
      <family val="4"/>
    </font>
    <font>
      <sz val="12"/>
      <color indexed="16"/>
      <name val="Comic Sans MS"/>
      <family val="4"/>
    </font>
    <font>
      <b/>
      <sz val="12"/>
      <color indexed="9"/>
      <name val="Comic Sans MS"/>
      <family val="4"/>
    </font>
    <font>
      <b/>
      <sz val="10"/>
      <name val="Comic Sans MS"/>
      <family val="4"/>
    </font>
    <font>
      <b/>
      <sz val="12"/>
      <color indexed="8"/>
      <name val="Comic Sans MS"/>
      <family val="4"/>
    </font>
    <font>
      <sz val="12"/>
      <name val="Arial Narrow"/>
      <family val="2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45"/>
      </left>
      <right/>
      <top style="thick">
        <color indexed="45"/>
      </top>
      <bottom/>
      <diagonal/>
    </border>
    <border>
      <left/>
      <right style="thick">
        <color indexed="45"/>
      </right>
      <top style="thick">
        <color indexed="45"/>
      </top>
      <bottom/>
      <diagonal/>
    </border>
    <border>
      <left style="thick">
        <color indexed="45"/>
      </left>
      <right/>
      <top/>
      <bottom/>
      <diagonal/>
    </border>
    <border>
      <left/>
      <right style="thick">
        <color indexed="45"/>
      </right>
      <top/>
      <bottom/>
      <diagonal/>
    </border>
    <border>
      <left style="thick">
        <color indexed="45"/>
      </left>
      <right style="thick">
        <color indexed="45"/>
      </right>
      <top style="thick">
        <color indexed="45"/>
      </top>
      <bottom style="thick">
        <color indexed="4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indexed="45"/>
      </left>
      <right style="thick">
        <color indexed="45"/>
      </right>
      <top/>
      <bottom style="thick">
        <color indexed="4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2" fontId="2" fillId="3" borderId="1" xfId="0" applyNumberFormat="1" applyFont="1" applyFill="1" applyBorder="1"/>
    <xf numFmtId="2" fontId="2" fillId="2" borderId="1" xfId="0" applyNumberFormat="1" applyFont="1" applyFill="1" applyBorder="1" applyProtection="1">
      <protection locked="0"/>
    </xf>
    <xf numFmtId="0" fontId="2" fillId="3" borderId="2" xfId="0" applyFont="1" applyFill="1" applyBorder="1"/>
    <xf numFmtId="0" fontId="2" fillId="3" borderId="3" xfId="0" applyFont="1" applyFill="1" applyBorder="1"/>
    <xf numFmtId="0" fontId="2" fillId="0" borderId="0" xfId="0" applyFont="1" applyFill="1" applyBorder="1"/>
    <xf numFmtId="2" fontId="3" fillId="0" borderId="0" xfId="0" applyNumberFormat="1" applyFont="1" applyFill="1" applyBorder="1"/>
    <xf numFmtId="0" fontId="2" fillId="3" borderId="3" xfId="0" applyFont="1" applyFill="1" applyBorder="1" applyAlignment="1">
      <alignment horizontal="center"/>
    </xf>
    <xf numFmtId="1" fontId="2" fillId="3" borderId="1" xfId="0" applyNumberFormat="1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5" fillId="3" borderId="1" xfId="0" applyFont="1" applyFill="1" applyBorder="1"/>
    <xf numFmtId="0" fontId="8" fillId="3" borderId="1" xfId="0" applyFont="1" applyFill="1" applyBorder="1"/>
    <xf numFmtId="0" fontId="5" fillId="3" borderId="2" xfId="0" applyFont="1" applyFill="1" applyBorder="1"/>
    <xf numFmtId="0" fontId="9" fillId="3" borderId="1" xfId="0" applyFont="1" applyFill="1" applyBorder="1"/>
    <xf numFmtId="0" fontId="5" fillId="3" borderId="4" xfId="0" applyFont="1" applyFill="1" applyBorder="1"/>
    <xf numFmtId="0" fontId="8" fillId="3" borderId="4" xfId="0" applyFont="1" applyFill="1" applyBorder="1"/>
    <xf numFmtId="0" fontId="5" fillId="3" borderId="5" xfId="0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2" fillId="4" borderId="0" xfId="0" applyFont="1" applyFill="1" applyBorder="1"/>
    <xf numFmtId="0" fontId="2" fillId="4" borderId="3" xfId="0" applyFont="1" applyFill="1" applyBorder="1"/>
    <xf numFmtId="0" fontId="4" fillId="4" borderId="1" xfId="0" applyFont="1" applyFill="1" applyBorder="1"/>
    <xf numFmtId="0" fontId="0" fillId="0" borderId="0" xfId="0" applyBorder="1"/>
    <xf numFmtId="2" fontId="5" fillId="3" borderId="1" xfId="0" applyNumberFormat="1" applyFont="1" applyFill="1" applyBorder="1"/>
    <xf numFmtId="0" fontId="5" fillId="3" borderId="0" xfId="0" applyFont="1" applyFill="1" applyBorder="1"/>
    <xf numFmtId="1" fontId="2" fillId="0" borderId="0" xfId="0" applyNumberFormat="1" applyFont="1" applyFill="1" applyBorder="1"/>
    <xf numFmtId="1" fontId="5" fillId="0" borderId="0" xfId="0" applyNumberFormat="1" applyFont="1" applyFill="1" applyBorder="1"/>
    <xf numFmtId="1" fontId="6" fillId="0" borderId="0" xfId="0" applyNumberFormat="1" applyFont="1" applyFill="1" applyBorder="1"/>
    <xf numFmtId="1" fontId="3" fillId="0" borderId="0" xfId="0" applyNumberFormat="1" applyFont="1" applyFill="1" applyBorder="1"/>
    <xf numFmtId="1" fontId="2" fillId="4" borderId="0" xfId="0" applyNumberFormat="1" applyFont="1" applyFill="1" applyBorder="1"/>
    <xf numFmtId="0" fontId="11" fillId="0" borderId="0" xfId="0" applyFont="1"/>
    <xf numFmtId="0" fontId="16" fillId="5" borderId="0" xfId="0" applyFont="1" applyFill="1" applyBorder="1"/>
    <xf numFmtId="0" fontId="14" fillId="5" borderId="0" xfId="0" applyFont="1" applyFill="1" applyBorder="1"/>
    <xf numFmtId="0" fontId="13" fillId="5" borderId="6" xfId="0" applyFont="1" applyFill="1" applyBorder="1"/>
    <xf numFmtId="0" fontId="10" fillId="5" borderId="7" xfId="0" applyFont="1" applyFill="1" applyBorder="1"/>
    <xf numFmtId="0" fontId="11" fillId="2" borderId="0" xfId="0" applyFont="1" applyFill="1" applyBorder="1"/>
    <xf numFmtId="0" fontId="11" fillId="2" borderId="8" xfId="0" applyFont="1" applyFill="1" applyBorder="1"/>
    <xf numFmtId="0" fontId="5" fillId="0" borderId="0" xfId="0" applyFont="1" applyFill="1"/>
    <xf numFmtId="0" fontId="11" fillId="0" borderId="0" xfId="0" applyFont="1" applyFill="1" applyBorder="1"/>
    <xf numFmtId="0" fontId="0" fillId="0" borderId="0" xfId="0" applyFill="1" applyBorder="1"/>
    <xf numFmtId="0" fontId="13" fillId="5" borderId="9" xfId="0" applyFont="1" applyFill="1" applyBorder="1"/>
    <xf numFmtId="0" fontId="10" fillId="5" borderId="10" xfId="0" applyFont="1" applyFill="1" applyBorder="1"/>
    <xf numFmtId="0" fontId="17" fillId="5" borderId="11" xfId="0" applyFont="1" applyFill="1" applyBorder="1"/>
    <xf numFmtId="0" fontId="17" fillId="5" borderId="12" xfId="0" applyFont="1" applyFill="1" applyBorder="1"/>
    <xf numFmtId="0" fontId="10" fillId="0" borderId="13" xfId="0" applyFont="1" applyFill="1" applyBorder="1"/>
    <xf numFmtId="0" fontId="7" fillId="0" borderId="0" xfId="0" applyFont="1" applyFill="1" applyBorder="1"/>
    <xf numFmtId="0" fontId="3" fillId="0" borderId="0" xfId="0" applyNumberFormat="1" applyFont="1" applyFill="1" applyBorder="1"/>
    <xf numFmtId="0" fontId="10" fillId="0" borderId="1" xfId="0" applyFont="1" applyFill="1" applyBorder="1"/>
    <xf numFmtId="0" fontId="14" fillId="2" borderId="0" xfId="0" applyFont="1" applyFill="1" applyBorder="1"/>
    <xf numFmtId="0" fontId="18" fillId="2" borderId="0" xfId="0" applyFont="1" applyFill="1" applyBorder="1"/>
    <xf numFmtId="0" fontId="3" fillId="2" borderId="0" xfId="0" applyFont="1" applyFill="1" applyBorder="1"/>
    <xf numFmtId="2" fontId="5" fillId="0" borderId="8" xfId="1" applyNumberFormat="1" applyFont="1" applyFill="1" applyBorder="1"/>
    <xf numFmtId="2" fontId="5" fillId="0" borderId="14" xfId="1" applyNumberFormat="1" applyFont="1" applyFill="1" applyBorder="1"/>
    <xf numFmtId="2" fontId="5" fillId="0" borderId="8" xfId="0" applyNumberFormat="1" applyFont="1" applyFill="1" applyBorder="1"/>
    <xf numFmtId="2" fontId="5" fillId="0" borderId="14" xfId="0" applyNumberFormat="1" applyFont="1" applyFill="1" applyBorder="1"/>
    <xf numFmtId="2" fontId="5" fillId="0" borderId="15" xfId="1" applyNumberFormat="1" applyFont="1" applyFill="1" applyBorder="1"/>
    <xf numFmtId="2" fontId="5" fillId="0" borderId="15" xfId="0" applyNumberFormat="1" applyFont="1" applyFill="1" applyBorder="1"/>
    <xf numFmtId="2" fontId="5" fillId="0" borderId="16" xfId="0" applyNumberFormat="1" applyFont="1" applyFill="1" applyBorder="1"/>
    <xf numFmtId="0" fontId="12" fillId="0" borderId="0" xfId="0" applyFont="1" applyFill="1" applyBorder="1"/>
    <xf numFmtId="0" fontId="11" fillId="0" borderId="0" xfId="0" applyFont="1" applyFill="1"/>
    <xf numFmtId="0" fontId="17" fillId="5" borderId="5" xfId="0" applyFont="1" applyFill="1" applyBorder="1"/>
    <xf numFmtId="0" fontId="17" fillId="5" borderId="17" xfId="0" applyFont="1" applyFill="1" applyBorder="1"/>
    <xf numFmtId="0" fontId="5" fillId="3" borderId="8" xfId="0" applyFont="1" applyFill="1" applyBorder="1"/>
    <xf numFmtId="0" fontId="2" fillId="3" borderId="8" xfId="0" applyFont="1" applyFill="1" applyBorder="1"/>
    <xf numFmtId="0" fontId="5" fillId="3" borderId="8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0" fontId="19" fillId="5" borderId="18" xfId="0" applyFont="1" applyFill="1" applyBorder="1"/>
    <xf numFmtId="0" fontId="20" fillId="0" borderId="0" xfId="0" applyFont="1" applyFill="1" applyBorder="1"/>
    <xf numFmtId="2" fontId="21" fillId="0" borderId="0" xfId="0" applyNumberFormat="1" applyFont="1" applyFill="1"/>
    <xf numFmtId="10" fontId="2" fillId="3" borderId="2" xfId="2" applyNumberFormat="1" applyFont="1" applyFill="1" applyBorder="1"/>
    <xf numFmtId="0" fontId="3" fillId="0" borderId="0" xfId="0" applyFont="1" applyFill="1" applyBorder="1"/>
    <xf numFmtId="0" fontId="5" fillId="3" borderId="14" xfId="0" applyFont="1" applyFill="1" applyBorder="1"/>
    <xf numFmtId="10" fontId="10" fillId="0" borderId="1" xfId="2" applyNumberFormat="1" applyFont="1" applyFill="1" applyBorder="1"/>
    <xf numFmtId="10" fontId="10" fillId="0" borderId="13" xfId="2" applyNumberFormat="1" applyFont="1" applyFill="1" applyBorder="1"/>
    <xf numFmtId="0" fontId="14" fillId="0" borderId="0" xfId="0" applyFont="1"/>
    <xf numFmtId="0" fontId="2" fillId="2" borderId="1" xfId="0" applyFont="1" applyFill="1" applyBorder="1" applyProtection="1">
      <protection locked="0"/>
    </xf>
    <xf numFmtId="0" fontId="4" fillId="4" borderId="2" xfId="0" applyFont="1" applyFill="1" applyBorder="1"/>
    <xf numFmtId="0" fontId="4" fillId="4" borderId="3" xfId="0" applyFont="1" applyFill="1" applyBorder="1"/>
    <xf numFmtId="0" fontId="23" fillId="0" borderId="13" xfId="0" applyFont="1" applyFill="1" applyBorder="1"/>
    <xf numFmtId="0" fontId="25" fillId="0" borderId="13" xfId="0" applyFont="1" applyFill="1" applyBorder="1"/>
    <xf numFmtId="0" fontId="23" fillId="0" borderId="13" xfId="0" applyFont="1" applyFill="1" applyBorder="1" applyAlignment="1">
      <alignment horizontal="center"/>
    </xf>
    <xf numFmtId="10" fontId="23" fillId="0" borderId="13" xfId="2" applyNumberFormat="1" applyFont="1" applyFill="1" applyBorder="1"/>
    <xf numFmtId="0" fontId="23" fillId="3" borderId="8" xfId="0" applyFont="1" applyFill="1" applyBorder="1"/>
    <xf numFmtId="0" fontId="2" fillId="0" borderId="8" xfId="0" applyFont="1" applyFill="1" applyBorder="1"/>
    <xf numFmtId="0" fontId="15" fillId="2" borderId="0" xfId="0" applyFont="1" applyFill="1" applyBorder="1" applyAlignment="1">
      <alignment horizontal="center"/>
    </xf>
    <xf numFmtId="0" fontId="4" fillId="3" borderId="1" xfId="0" applyFont="1" applyFill="1" applyBorder="1"/>
    <xf numFmtId="0" fontId="5" fillId="0" borderId="4" xfId="0" applyFont="1" applyFill="1" applyBorder="1"/>
    <xf numFmtId="0" fontId="5" fillId="0" borderId="1" xfId="0" applyFont="1" applyFill="1" applyBorder="1"/>
    <xf numFmtId="2" fontId="2" fillId="0" borderId="1" xfId="0" applyNumberFormat="1" applyFont="1" applyFill="1" applyBorder="1"/>
    <xf numFmtId="0" fontId="4" fillId="0" borderId="1" xfId="0" applyFont="1" applyFill="1" applyBorder="1"/>
    <xf numFmtId="0" fontId="2" fillId="0" borderId="1" xfId="0" applyFont="1" applyFill="1" applyBorder="1"/>
    <xf numFmtId="2" fontId="2" fillId="0" borderId="1" xfId="0" applyNumberFormat="1" applyFont="1" applyFill="1" applyBorder="1" applyProtection="1">
      <protection locked="0"/>
    </xf>
    <xf numFmtId="0" fontId="19" fillId="0" borderId="0" xfId="0" applyFont="1" applyFill="1" applyBorder="1"/>
    <xf numFmtId="2" fontId="2" fillId="0" borderId="0" xfId="0" applyNumberFormat="1" applyFont="1" applyFill="1" applyBorder="1"/>
    <xf numFmtId="0" fontId="11" fillId="0" borderId="0" xfId="0" applyFont="1" applyAlignment="1">
      <alignment vertical="top" wrapText="1"/>
    </xf>
    <xf numFmtId="0" fontId="19" fillId="5" borderId="18" xfId="0" applyFont="1" applyFill="1" applyBorder="1" applyAlignment="1"/>
    <xf numFmtId="2" fontId="2" fillId="5" borderId="19" xfId="0" applyNumberFormat="1" applyFont="1" applyFill="1" applyBorder="1" applyAlignment="1">
      <alignment wrapText="1"/>
    </xf>
    <xf numFmtId="0" fontId="19" fillId="5" borderId="18" xfId="0" applyFont="1" applyFill="1" applyBorder="1" applyAlignment="1">
      <alignment wrapText="1"/>
    </xf>
    <xf numFmtId="2" fontId="2" fillId="5" borderId="0" xfId="0" applyNumberFormat="1" applyFont="1" applyFill="1" applyBorder="1" applyAlignment="1">
      <alignment wrapText="1"/>
    </xf>
    <xf numFmtId="0" fontId="0" fillId="2" borderId="1" xfId="0" applyFill="1" applyBorder="1" applyAlignment="1" applyProtection="1">
      <alignment vertical="top" wrapText="1"/>
      <protection locked="0"/>
    </xf>
    <xf numFmtId="0" fontId="0" fillId="2" borderId="1" xfId="0" applyFill="1" applyBorder="1" applyProtection="1">
      <protection locked="0"/>
    </xf>
    <xf numFmtId="0" fontId="5" fillId="2" borderId="1" xfId="0" applyFont="1" applyFill="1" applyBorder="1" applyProtection="1">
      <protection locked="0"/>
    </xf>
    <xf numFmtId="14" fontId="5" fillId="2" borderId="1" xfId="0" applyNumberFormat="1" applyFont="1" applyFill="1" applyBorder="1" applyProtection="1">
      <protection locked="0"/>
    </xf>
    <xf numFmtId="0" fontId="4" fillId="4" borderId="1" xfId="0" applyFont="1" applyFill="1" applyBorder="1" applyProtection="1">
      <protection locked="0"/>
    </xf>
    <xf numFmtId="0" fontId="2" fillId="4" borderId="1" xfId="0" applyFont="1" applyFill="1" applyBorder="1" applyProtection="1">
      <protection locked="0"/>
    </xf>
    <xf numFmtId="0" fontId="5" fillId="2" borderId="1" xfId="0" applyFont="1" applyFill="1" applyBorder="1" applyProtection="1"/>
    <xf numFmtId="0" fontId="5" fillId="3" borderId="5" xfId="0" applyFont="1" applyFill="1" applyBorder="1" applyProtection="1"/>
    <xf numFmtId="0" fontId="2" fillId="3" borderId="8" xfId="0" applyFont="1" applyFill="1" applyBorder="1" applyProtection="1"/>
    <xf numFmtId="0" fontId="5" fillId="3" borderId="4" xfId="0" applyFont="1" applyFill="1" applyBorder="1" applyProtection="1"/>
    <xf numFmtId="0" fontId="5" fillId="3" borderId="1" xfId="0" applyFont="1" applyFill="1" applyBorder="1" applyProtection="1"/>
    <xf numFmtId="2" fontId="2" fillId="3" borderId="1" xfId="0" applyNumberFormat="1" applyFont="1" applyFill="1" applyBorder="1" applyProtection="1"/>
    <xf numFmtId="0" fontId="4" fillId="3" borderId="1" xfId="0" applyFont="1" applyFill="1" applyBorder="1" applyProtection="1"/>
    <xf numFmtId="0" fontId="2" fillId="3" borderId="1" xfId="0" applyFont="1" applyFill="1" applyBorder="1" applyProtection="1"/>
    <xf numFmtId="49" fontId="22" fillId="2" borderId="1" xfId="0" applyNumberFormat="1" applyFont="1" applyFill="1" applyBorder="1" applyProtection="1">
      <protection locked="0"/>
    </xf>
    <xf numFmtId="49" fontId="2" fillId="2" borderId="1" xfId="0" applyNumberFormat="1" applyFont="1" applyFill="1" applyBorder="1" applyProtection="1">
      <protection locked="0"/>
    </xf>
    <xf numFmtId="0" fontId="0" fillId="2" borderId="2" xfId="0" applyFill="1" applyBorder="1" applyAlignment="1" applyProtection="1">
      <alignment vertical="top" wrapText="1"/>
      <protection locked="0"/>
    </xf>
    <xf numFmtId="0" fontId="22" fillId="2" borderId="2" xfId="0" applyFont="1" applyFill="1" applyBorder="1" applyAlignment="1" applyProtection="1">
      <alignment vertical="top" wrapText="1"/>
      <protection locked="0"/>
    </xf>
    <xf numFmtId="0" fontId="26" fillId="2" borderId="1" xfId="0" applyFont="1" applyFill="1" applyBorder="1" applyProtection="1"/>
    <xf numFmtId="0" fontId="27" fillId="2" borderId="1" xfId="0" applyFont="1" applyFill="1" applyBorder="1" applyProtection="1">
      <protection locked="0"/>
    </xf>
    <xf numFmtId="0" fontId="28" fillId="2" borderId="1" xfId="0" applyFont="1" applyFill="1" applyBorder="1" applyProtection="1"/>
    <xf numFmtId="0" fontId="2" fillId="2" borderId="8" xfId="0" applyFont="1" applyFill="1" applyBorder="1"/>
    <xf numFmtId="0" fontId="2" fillId="2" borderId="2" xfId="0" applyFont="1" applyFill="1" applyBorder="1"/>
    <xf numFmtId="0" fontId="4" fillId="2" borderId="2" xfId="0" applyFont="1" applyFill="1" applyBorder="1"/>
    <xf numFmtId="0" fontId="4" fillId="2" borderId="1" xfId="0" applyFont="1" applyFill="1" applyBorder="1"/>
    <xf numFmtId="0" fontId="2" fillId="2" borderId="2" xfId="0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5" fillId="2" borderId="5" xfId="0" applyFont="1" applyFill="1" applyBorder="1" applyProtection="1"/>
    <xf numFmtId="0" fontId="5" fillId="2" borderId="2" xfId="0" applyFont="1" applyFill="1" applyBorder="1" applyProtection="1">
      <protection locked="0"/>
    </xf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Fill="1" applyBorder="1" applyAlignment="1">
      <alignment wrapText="1"/>
    </xf>
    <xf numFmtId="0" fontId="14" fillId="5" borderId="0" xfId="0" applyFont="1" applyFill="1" applyBorder="1" applyAlignment="1">
      <alignment horizontal="right"/>
    </xf>
    <xf numFmtId="0" fontId="0" fillId="5" borderId="0" xfId="0" applyFill="1" applyBorder="1"/>
    <xf numFmtId="0" fontId="0" fillId="2" borderId="0" xfId="0" applyFill="1"/>
    <xf numFmtId="1" fontId="5" fillId="0" borderId="8" xfId="0" applyNumberFormat="1" applyFont="1" applyFill="1" applyBorder="1" applyAlignment="1">
      <alignment horizontal="right"/>
    </xf>
    <xf numFmtId="16" fontId="2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Alignment="1" applyProtection="1">
      <alignment vertical="top" wrapText="1"/>
      <protection locked="0"/>
    </xf>
    <xf numFmtId="14" fontId="0" fillId="2" borderId="2" xfId="0" applyNumberFormat="1" applyFill="1" applyBorder="1" applyAlignment="1" applyProtection="1">
      <alignment vertical="top" wrapText="1"/>
      <protection locked="0"/>
    </xf>
    <xf numFmtId="2" fontId="2" fillId="2" borderId="2" xfId="0" applyNumberFormat="1" applyFont="1" applyFill="1" applyBorder="1" applyProtection="1">
      <protection locked="0"/>
    </xf>
    <xf numFmtId="2" fontId="5" fillId="0" borderId="0" xfId="0" applyNumberFormat="1" applyFont="1" applyFill="1" applyBorder="1"/>
    <xf numFmtId="0" fontId="14" fillId="0" borderId="0" xfId="0" applyFont="1" applyFill="1" applyBorder="1"/>
    <xf numFmtId="2" fontId="2" fillId="0" borderId="0" xfId="0" applyNumberFormat="1" applyFont="1" applyFill="1" applyBorder="1" applyAlignment="1">
      <alignment wrapText="1"/>
    </xf>
    <xf numFmtId="2" fontId="2" fillId="5" borderId="19" xfId="0" applyNumberFormat="1" applyFont="1" applyFill="1" applyBorder="1"/>
    <xf numFmtId="2" fontId="29" fillId="0" borderId="0" xfId="0" applyNumberFormat="1" applyFont="1" applyFill="1" applyBorder="1" applyAlignment="1">
      <alignment vertical="top" wrapText="1"/>
    </xf>
    <xf numFmtId="0" fontId="15" fillId="2" borderId="0" xfId="0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left"/>
      <protection locked="0"/>
    </xf>
    <xf numFmtId="0" fontId="8" fillId="3" borderId="5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24" fillId="0" borderId="20" xfId="0" applyFont="1" applyFill="1" applyBorder="1" applyAlignment="1">
      <alignment horizontal="center"/>
    </xf>
    <xf numFmtId="17" fontId="2" fillId="2" borderId="21" xfId="0" applyNumberFormat="1" applyFont="1" applyFill="1" applyBorder="1" applyAlignment="1" applyProtection="1">
      <alignment horizontal="left"/>
      <protection locked="0"/>
    </xf>
    <xf numFmtId="0" fontId="2" fillId="2" borderId="22" xfId="0" applyFont="1" applyFill="1" applyBorder="1" applyAlignment="1" applyProtection="1">
      <alignment horizontal="left"/>
      <protection locked="0"/>
    </xf>
    <xf numFmtId="0" fontId="2" fillId="2" borderId="23" xfId="0" applyFont="1" applyFill="1" applyBorder="1" applyAlignment="1" applyProtection="1">
      <alignment horizontal="left"/>
      <protection locked="0"/>
    </xf>
  </cellXfs>
  <cellStyles count="3">
    <cellStyle name="Comma" xfId="1" builtinId="3"/>
    <cellStyle name="Normal" xfId="0" builtinId="0"/>
    <cellStyle name="Percent" xfId="2" builtinId="5"/>
  </cellStyles>
  <dxfs count="8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9"/>
        </patternFill>
      </fill>
    </dxf>
    <dxf>
      <font>
        <condense val="0"/>
        <extend val="0"/>
        <color indexed="8"/>
      </font>
      <fill>
        <patternFill>
          <bgColor indexed="9"/>
        </patternFill>
      </fill>
    </dxf>
    <dxf>
      <fill>
        <patternFill>
          <bgColor indexed="9"/>
        </patternFill>
      </fill>
    </dxf>
    <dxf>
      <font>
        <condense val="0"/>
        <extend val="0"/>
        <color indexed="8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simple" dx="22" sel="0" val="0" widthMin="73"/>
</file>

<file path=xl/ctrlProps/ctrlProp2.xml><?xml version="1.0" encoding="utf-8"?>
<formControlPr xmlns="http://schemas.microsoft.com/office/spreadsheetml/2009/9/main" objectType="Drop" dropStyle="simple" dx="22" sel="0" val="0" widthMin="7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</xdr:row>
          <xdr:rowOff>0</xdr:rowOff>
        </xdr:from>
        <xdr:to>
          <xdr:col>6</xdr:col>
          <xdr:colOff>88900</xdr:colOff>
          <xdr:row>1</xdr:row>
          <xdr:rowOff>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764FC36-9EDE-7E46-89F9-4C249DE4EC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</xdr:row>
          <xdr:rowOff>0</xdr:rowOff>
        </xdr:from>
        <xdr:to>
          <xdr:col>6</xdr:col>
          <xdr:colOff>95250</xdr:colOff>
          <xdr:row>1</xdr:row>
          <xdr:rowOff>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89BC09F8-DD56-D842-BEC6-3DD2A18B8F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M31"/>
  <sheetViews>
    <sheetView workbookViewId="0">
      <selection activeCell="B2" sqref="B2:E2"/>
    </sheetView>
  </sheetViews>
  <sheetFormatPr defaultRowHeight="12.5" x14ac:dyDescent="0.25"/>
  <cols>
    <col min="1" max="1" width="18.36328125" customWidth="1"/>
    <col min="2" max="2" width="9.7265625" customWidth="1"/>
    <col min="3" max="3" width="1.08984375" customWidth="1"/>
    <col min="4" max="4" width="13.90625" customWidth="1"/>
    <col min="5" max="10" width="9.7265625" customWidth="1"/>
    <col min="11" max="11" width="0.90625" customWidth="1"/>
    <col min="12" max="12" width="11.7265625" bestFit="1" customWidth="1"/>
    <col min="13" max="13" width="12.26953125" customWidth="1"/>
  </cols>
  <sheetData>
    <row r="1" spans="1:13" s="25" customFormat="1" ht="21.5" x14ac:dyDescent="0.6">
      <c r="A1" s="148" t="s">
        <v>72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87"/>
    </row>
    <row r="2" spans="1:13" s="25" customFormat="1" ht="21.5" x14ac:dyDescent="0.6">
      <c r="A2" s="68" t="s">
        <v>42</v>
      </c>
      <c r="B2" s="149" t="s">
        <v>305</v>
      </c>
      <c r="C2" s="149"/>
      <c r="D2" s="149"/>
      <c r="E2" s="149"/>
      <c r="F2" s="68" t="s">
        <v>59</v>
      </c>
      <c r="G2" s="131"/>
      <c r="H2" s="68" t="str">
        <f>Instructor</f>
        <v>Sherae Martin, CCMA-CPT</v>
      </c>
      <c r="I2" s="131"/>
      <c r="J2" s="131"/>
      <c r="K2" s="131"/>
      <c r="L2" s="131"/>
      <c r="M2" s="134"/>
    </row>
    <row r="3" spans="1:13" s="25" customFormat="1" ht="21.5" x14ac:dyDescent="0.6">
      <c r="A3" s="132"/>
      <c r="B3" s="68" t="str">
        <f>VLOOKUP($B$2,GR,121) &amp; " "</f>
        <v xml:space="preserve"> </v>
      </c>
      <c r="C3" s="131"/>
      <c r="D3" s="131"/>
      <c r="E3" s="131"/>
      <c r="F3" s="11" t="s">
        <v>47</v>
      </c>
      <c r="G3" s="11">
        <f>VLOOKUP(B2,GR,2)</f>
        <v>0</v>
      </c>
      <c r="H3" s="11" t="s">
        <v>48</v>
      </c>
      <c r="J3" s="11">
        <f>VLOOKUP(B2,GR,3)</f>
        <v>0</v>
      </c>
      <c r="K3" s="131"/>
      <c r="L3" s="136"/>
      <c r="M3" s="135" t="s">
        <v>36</v>
      </c>
    </row>
    <row r="4" spans="1:13" ht="18" x14ac:dyDescent="0.5">
      <c r="A4" s="133"/>
      <c r="B4" s="68" t="str">
        <f>VLOOKUP($B$2,GR,122) &amp; " "</f>
        <v xml:space="preserve"> </v>
      </c>
      <c r="F4" s="11"/>
      <c r="G4" s="11"/>
      <c r="H4" s="11"/>
      <c r="I4" s="11"/>
      <c r="J4" s="11"/>
      <c r="K4" s="11"/>
      <c r="L4" s="137"/>
      <c r="M4" s="138">
        <f>VLOOKUP($B$2,GR,67)</f>
        <v>29</v>
      </c>
    </row>
    <row r="5" spans="1:13" ht="18" x14ac:dyDescent="0.5">
      <c r="A5" s="68" t="s">
        <v>197</v>
      </c>
      <c r="B5" s="68" t="str">
        <f>VLOOKUP($B$2,GR,123) &amp; " "</f>
        <v xml:space="preserve"> 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3" ht="18" x14ac:dyDescent="0.5">
      <c r="A6" s="34" t="s">
        <v>43</v>
      </c>
      <c r="B6" s="34" t="s">
        <v>39</v>
      </c>
      <c r="C6" s="40"/>
      <c r="D6" s="35" t="s">
        <v>69</v>
      </c>
      <c r="E6" s="35" t="s">
        <v>92</v>
      </c>
      <c r="F6" s="35" t="s">
        <v>93</v>
      </c>
      <c r="G6" s="35" t="s">
        <v>94</v>
      </c>
      <c r="H6" s="35" t="s">
        <v>95</v>
      </c>
      <c r="I6" s="35" t="s">
        <v>191</v>
      </c>
      <c r="J6" s="35" t="s">
        <v>97</v>
      </c>
      <c r="K6" s="144"/>
      <c r="L6" s="35" t="s">
        <v>45</v>
      </c>
      <c r="M6" s="35" t="s">
        <v>39</v>
      </c>
    </row>
    <row r="7" spans="1:13" ht="18" x14ac:dyDescent="0.5">
      <c r="A7" s="52" t="s">
        <v>49</v>
      </c>
      <c r="B7" s="54">
        <f>VLOOKUP(B2,GR,6)</f>
        <v>0</v>
      </c>
      <c r="C7" s="40"/>
      <c r="D7" s="53" t="s">
        <v>49</v>
      </c>
      <c r="E7" s="57">
        <f>VLOOKUP(B2,GR,11)</f>
        <v>0</v>
      </c>
      <c r="F7" s="57">
        <f>VLOOKUP(B2,GR,12)</f>
        <v>0</v>
      </c>
      <c r="G7" s="57">
        <f>VLOOKUP(B2,GR,13)</f>
        <v>0</v>
      </c>
      <c r="H7" s="57">
        <f>VLOOKUP(B2,GR,14)</f>
        <v>0</v>
      </c>
      <c r="I7" s="57">
        <f>VLOOKUP($B$2,GR,15)</f>
        <v>0</v>
      </c>
      <c r="J7" s="57">
        <f>VLOOKUP(B2,GR,16)</f>
        <v>0</v>
      </c>
      <c r="K7" s="143"/>
      <c r="L7" s="51"/>
      <c r="M7" s="51"/>
    </row>
    <row r="8" spans="1:13" ht="18" x14ac:dyDescent="0.5">
      <c r="A8" s="38" t="s">
        <v>50</v>
      </c>
      <c r="B8" s="55">
        <f>VLOOKUP(B2,GR,7)</f>
        <v>0</v>
      </c>
      <c r="C8" s="33"/>
      <c r="D8" s="38" t="s">
        <v>50</v>
      </c>
      <c r="E8" s="56">
        <f>VLOOKUP($B$2,GR,18)</f>
        <v>0</v>
      </c>
      <c r="F8" s="56">
        <f>VLOOKUP($B$2,GR,19)</f>
        <v>0</v>
      </c>
      <c r="G8" s="56">
        <f>VLOOKUP($B$2,GR,20)</f>
        <v>0</v>
      </c>
      <c r="H8" s="56">
        <f>VLOOKUP($B$2,GR,21)</f>
        <v>0</v>
      </c>
      <c r="I8" s="56">
        <f>VLOOKUP($B$2,GR,22)</f>
        <v>0</v>
      </c>
      <c r="J8" s="56">
        <f>VLOOKUP($B$2,GR,24)</f>
        <v>0</v>
      </c>
      <c r="K8" s="143"/>
      <c r="L8" s="38"/>
      <c r="M8" s="38"/>
    </row>
    <row r="9" spans="1:13" ht="18" x14ac:dyDescent="0.5">
      <c r="A9" s="38" t="s">
        <v>51</v>
      </c>
      <c r="B9" s="55">
        <f>VLOOKUP(B2,GR,8)</f>
        <v>0</v>
      </c>
      <c r="C9" s="33"/>
      <c r="D9" s="38" t="s">
        <v>51</v>
      </c>
      <c r="E9" s="56">
        <f>VLOOKUP($B$2,GR,26)</f>
        <v>0</v>
      </c>
      <c r="F9" s="56">
        <f>VLOOKUP($B$2,GR,27)</f>
        <v>0</v>
      </c>
      <c r="G9" s="56">
        <f>VLOOKUP($B$2,GR,28)</f>
        <v>0</v>
      </c>
      <c r="H9" s="56">
        <f>VLOOKUP($B$2,GR,29)</f>
        <v>0</v>
      </c>
      <c r="I9" s="56">
        <f>VLOOKUP($B$2,GR,30)</f>
        <v>0</v>
      </c>
      <c r="J9" s="56">
        <f>VLOOKUP($B$2,GR,32)</f>
        <v>0</v>
      </c>
      <c r="K9" s="143"/>
      <c r="L9" s="38"/>
      <c r="M9" s="38"/>
    </row>
    <row r="10" spans="1:13" ht="18.5" thickBot="1" x14ac:dyDescent="0.55000000000000004">
      <c r="A10" s="39" t="s">
        <v>52</v>
      </c>
      <c r="B10" s="58">
        <f>VLOOKUP(B2,GR,9)</f>
        <v>0</v>
      </c>
      <c r="C10" s="33"/>
      <c r="D10" s="38" t="s">
        <v>52</v>
      </c>
      <c r="E10" s="57">
        <f>VLOOKUP($B$2,GR,34)</f>
        <v>0</v>
      </c>
      <c r="F10" s="57">
        <f>VLOOKUP($B$2,GR,35)</f>
        <v>0</v>
      </c>
      <c r="G10" s="57">
        <f>VLOOKUP($B$2,GR,36)</f>
        <v>0</v>
      </c>
      <c r="H10" s="57">
        <f>VLOOKUP($B$2,GR,37)</f>
        <v>0</v>
      </c>
      <c r="I10" s="57">
        <f>VLOOKUP($B$2,GR,38)</f>
        <v>0</v>
      </c>
      <c r="J10" s="59">
        <f>VLOOKUP($B$2,GR,39)</f>
        <v>0</v>
      </c>
      <c r="K10" s="143"/>
      <c r="L10" s="38" t="s">
        <v>52</v>
      </c>
      <c r="M10" s="60">
        <f>VLOOKUP(B2,GR,48)</f>
        <v>0</v>
      </c>
    </row>
    <row r="11" spans="1:13" ht="32.25" customHeight="1" x14ac:dyDescent="0.35">
      <c r="A11" s="98" t="s">
        <v>70</v>
      </c>
      <c r="B11" s="99">
        <f>VLOOKUP(B2,GR,10)</f>
        <v>0</v>
      </c>
      <c r="C11" s="97"/>
      <c r="D11" s="100" t="s">
        <v>96</v>
      </c>
      <c r="E11" s="101"/>
      <c r="F11" s="101"/>
      <c r="G11" s="101"/>
      <c r="H11" s="101"/>
      <c r="I11" s="101"/>
      <c r="J11" s="101">
        <f>VLOOKUP(B2,GR,37)</f>
        <v>0</v>
      </c>
      <c r="K11" s="145"/>
      <c r="L11" s="100" t="s">
        <v>46</v>
      </c>
      <c r="M11" s="99">
        <f>VLOOKUP(B2,GR,45)</f>
        <v>0</v>
      </c>
    </row>
    <row r="12" spans="1:13" ht="15.5" x14ac:dyDescent="0.35">
      <c r="A12" s="95"/>
      <c r="B12" s="96"/>
      <c r="C12" s="62"/>
      <c r="D12" s="95"/>
      <c r="E12" s="96"/>
      <c r="F12" s="62"/>
      <c r="G12" s="95"/>
      <c r="H12" s="96"/>
      <c r="I12" s="62"/>
      <c r="J12" s="95"/>
      <c r="K12" s="95"/>
      <c r="L12" s="96"/>
    </row>
    <row r="13" spans="1:13" ht="21.5" x14ac:dyDescent="0.6">
      <c r="A13" s="35" t="s">
        <v>44</v>
      </c>
      <c r="B13" s="35" t="s">
        <v>39</v>
      </c>
      <c r="C13" s="40"/>
      <c r="D13" s="35" t="s">
        <v>192</v>
      </c>
      <c r="E13" s="35" t="s">
        <v>92</v>
      </c>
      <c r="F13" s="35" t="s">
        <v>93</v>
      </c>
      <c r="G13" s="35" t="s">
        <v>94</v>
      </c>
      <c r="H13" s="35" t="s">
        <v>95</v>
      </c>
      <c r="I13" s="35" t="s">
        <v>191</v>
      </c>
      <c r="L13" s="36" t="s">
        <v>55</v>
      </c>
      <c r="M13" s="37"/>
    </row>
    <row r="14" spans="1:13" ht="21.5" x14ac:dyDescent="0.6">
      <c r="A14" s="53" t="s">
        <v>49</v>
      </c>
      <c r="B14" s="57">
        <f>VLOOKUP($B$2,GR,43)</f>
        <v>0</v>
      </c>
      <c r="C14" s="40"/>
      <c r="D14" s="53" t="s">
        <v>49</v>
      </c>
      <c r="E14" s="57" t="str">
        <f>VLOOKUP($B$2,GR,77) &amp; " " &amp; VLOOKUP($B$2,GR,78)</f>
        <v xml:space="preserve"> </v>
      </c>
      <c r="F14" s="57" t="str">
        <f>VLOOKUP($B$2,GR,79) &amp; " " &amp; VLOOKUP($B$2,GR,80)</f>
        <v xml:space="preserve"> </v>
      </c>
      <c r="G14" s="57" t="str">
        <f>VLOOKUP($B$2,GR,81) &amp; " " &amp; VLOOKUP($B$2,GR,82)</f>
        <v xml:space="preserve"> </v>
      </c>
      <c r="H14" s="57" t="str">
        <f>VLOOKUP($B$2,GR,83) &amp; " " &amp; VLOOKUP($B$2,GR,84)</f>
        <v xml:space="preserve"> </v>
      </c>
      <c r="I14" s="57" t="str">
        <f>VLOOKUP($B$2,GR,85) &amp; " " &amp; VLOOKUP($B$2,GR,86)</f>
        <v xml:space="preserve"> </v>
      </c>
      <c r="L14" s="63" t="s">
        <v>39</v>
      </c>
      <c r="M14" s="64" t="s">
        <v>40</v>
      </c>
    </row>
    <row r="15" spans="1:13" ht="19" x14ac:dyDescent="0.5">
      <c r="A15" s="38" t="s">
        <v>50</v>
      </c>
      <c r="B15" s="57">
        <f>VLOOKUP($B$2,GR,44)</f>
        <v>0</v>
      </c>
      <c r="C15" s="33"/>
      <c r="D15" s="38" t="s">
        <v>50</v>
      </c>
      <c r="E15" s="57" t="str">
        <f>VLOOKUP($B$2,GR,88) &amp; " " &amp; VLOOKUP($B$2,GR,89)</f>
        <v xml:space="preserve"> </v>
      </c>
      <c r="F15" s="57" t="str">
        <f>VLOOKUP($B$2,GR,90) &amp; " " &amp; VLOOKUP($B$2,GR,91)</f>
        <v xml:space="preserve"> </v>
      </c>
      <c r="G15" s="57" t="str">
        <f>VLOOKUP($B$2,GR,92) &amp; " " &amp; VLOOKUP($B$2,GR,93)</f>
        <v xml:space="preserve"> </v>
      </c>
      <c r="H15" s="57" t="str">
        <f>VLOOKUP($B$2,GR,94) &amp; " " &amp; VLOOKUP($B$2,GR,95)</f>
        <v xml:space="preserve"> </v>
      </c>
      <c r="I15" s="57" t="str">
        <f>VLOOKUP($B$2,GR,96) &amp; " " &amp; VLOOKUP($B$2,GR,97)</f>
        <v xml:space="preserve"> </v>
      </c>
      <c r="L15" s="50" t="str">
        <f>VLOOKUP($B$2,GR,68)</f>
        <v/>
      </c>
      <c r="M15" s="75" t="str">
        <f>VLOOKUP($B$2,GR,69)</f>
        <v/>
      </c>
    </row>
    <row r="16" spans="1:13" ht="18.5" thickBot="1" x14ac:dyDescent="0.55000000000000004">
      <c r="A16" s="38" t="s">
        <v>51</v>
      </c>
      <c r="B16" s="57">
        <f>VLOOKUP($B$2,GR,45)</f>
        <v>0</v>
      </c>
      <c r="C16" s="33"/>
      <c r="D16" s="38" t="s">
        <v>51</v>
      </c>
      <c r="E16" s="57" t="str">
        <f>VLOOKUP($B$2,GR,99) &amp; " " &amp; VLOOKUP($B$2,GR,100)</f>
        <v xml:space="preserve"> </v>
      </c>
      <c r="F16" s="57" t="str">
        <f>VLOOKUP($B$2,GR,101) &amp; " " &amp; VLOOKUP($B$2,GR,102)</f>
        <v xml:space="preserve"> </v>
      </c>
      <c r="G16" s="57" t="str">
        <f>VLOOKUP($B$2,GR,103) &amp; " " &amp; VLOOKUP($B$2,GR,104)</f>
        <v xml:space="preserve"> </v>
      </c>
      <c r="H16" s="57" t="str">
        <f>VLOOKUP($B$2,GR,105) &amp; " " &amp; VLOOKUP($B$2,GR,106)</f>
        <v xml:space="preserve"> </v>
      </c>
      <c r="I16" s="57" t="str">
        <f>VLOOKUP($B$2,GR,107) &amp; " " &amp; VLOOKUP($B$2,GR,108)</f>
        <v xml:space="preserve"> </v>
      </c>
    </row>
    <row r="17" spans="1:13" ht="22.5" thickTop="1" thickBot="1" x14ac:dyDescent="0.65">
      <c r="A17" s="38" t="s">
        <v>52</v>
      </c>
      <c r="B17" s="59">
        <f>VLOOKUP($B$2,GR,46)</f>
        <v>0</v>
      </c>
      <c r="C17" s="33"/>
      <c r="D17" s="38" t="s">
        <v>52</v>
      </c>
      <c r="E17" s="57" t="str">
        <f>VLOOKUP($B$2,GR,110) &amp; " " &amp; VLOOKUP($B$2,GR,111)</f>
        <v xml:space="preserve"> </v>
      </c>
      <c r="F17" s="57" t="str">
        <f>VLOOKUP($B$2,GR,112) &amp; " " &amp; VLOOKUP($B$2,GR,113)</f>
        <v xml:space="preserve"> </v>
      </c>
      <c r="G17" s="57" t="str">
        <f>VLOOKUP($B$2,GR,114) &amp; " " &amp; VLOOKUP($B$2,GR,115)</f>
        <v xml:space="preserve"> </v>
      </c>
      <c r="H17" s="57" t="str">
        <f>VLOOKUP($B$2,GR,116) &amp; " " &amp; VLOOKUP($B$2,GR,117)</f>
        <v xml:space="preserve"> </v>
      </c>
      <c r="I17" s="57" t="str">
        <f>VLOOKUP($B$2,GR,118) &amp; " " &amp; VLOOKUP($B$2,GR,119)</f>
        <v xml:space="preserve"> </v>
      </c>
      <c r="L17" s="43" t="s">
        <v>56</v>
      </c>
      <c r="M17" s="44"/>
    </row>
    <row r="18" spans="1:13" ht="22" thickBot="1" x14ac:dyDescent="0.65">
      <c r="A18" s="69" t="s">
        <v>58</v>
      </c>
      <c r="B18" s="146">
        <f>VLOOKUP(B2,GR,47)</f>
        <v>0</v>
      </c>
      <c r="C18" s="33"/>
      <c r="L18" s="45" t="s">
        <v>39</v>
      </c>
      <c r="M18" s="46" t="s">
        <v>40</v>
      </c>
    </row>
    <row r="19" spans="1:13" ht="18.5" thickTop="1" thickBot="1" x14ac:dyDescent="0.4">
      <c r="A19" s="61"/>
      <c r="B19" s="41"/>
      <c r="C19" s="62"/>
      <c r="D19" s="61"/>
      <c r="E19" s="41"/>
      <c r="F19" s="62"/>
      <c r="G19" s="61"/>
      <c r="I19" s="62"/>
      <c r="J19" s="61"/>
      <c r="K19" s="61"/>
      <c r="L19" s="47" t="str">
        <f>VLOOKUP($B$2,GR,70)</f>
        <v/>
      </c>
      <c r="M19" s="76" t="str">
        <f>VLOOKUP($B$2,GR,71)</f>
        <v/>
      </c>
    </row>
    <row r="20" spans="1:13" ht="18.5" thickTop="1" x14ac:dyDescent="0.5">
      <c r="A20" s="77" t="s">
        <v>65</v>
      </c>
      <c r="C20" s="62"/>
      <c r="D20" s="95"/>
      <c r="E20" s="96"/>
      <c r="F20" s="62"/>
      <c r="G20" s="95"/>
      <c r="J20" s="41"/>
      <c r="K20" s="41"/>
      <c r="L20" s="41"/>
    </row>
    <row r="21" spans="1:13" ht="19.5" customHeight="1" x14ac:dyDescent="0.25">
      <c r="A21" s="147">
        <f>VLOOKUP($B$2,GR,75)</f>
        <v>0</v>
      </c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</row>
    <row r="22" spans="1:13" ht="12.75" customHeight="1" x14ac:dyDescent="0.25">
      <c r="A22" s="147"/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</row>
    <row r="23" spans="1:13" ht="12.75" customHeight="1" x14ac:dyDescent="0.25">
      <c r="A23" s="147"/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</row>
    <row r="24" spans="1:13" ht="12.75" customHeight="1" x14ac:dyDescent="0.25">
      <c r="A24" s="147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</row>
    <row r="25" spans="1:13" ht="12.75" customHeight="1" x14ac:dyDescent="0.25">
      <c r="A25" s="147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</row>
    <row r="26" spans="1:13" ht="12.75" customHeight="1" x14ac:dyDescent="0.25">
      <c r="A26" s="147"/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</row>
    <row r="27" spans="1:13" ht="12.75" customHeight="1" x14ac:dyDescent="0.25">
      <c r="A27" s="147"/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</row>
    <row r="28" spans="1:13" ht="12.75" customHeight="1" x14ac:dyDescent="0.25">
      <c r="A28" s="147"/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</row>
    <row r="29" spans="1:13" ht="12.75" customHeight="1" x14ac:dyDescent="0.25">
      <c r="A29" s="147"/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</row>
    <row r="30" spans="1:13" ht="12.75" customHeight="1" x14ac:dyDescent="0.25">
      <c r="A30" s="147"/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</row>
    <row r="31" spans="1:13" ht="12.75" customHeight="1" x14ac:dyDescent="0.25"/>
  </sheetData>
  <sheetProtection password="E9BE" sheet="1" objects="1" scenarios="1" selectLockedCells="1"/>
  <customSheetViews>
    <customSheetView guid="{44F38882-778B-11D8-AA03-000347276831}" showRuler="0">
      <pageMargins left="0.75" right="0.75" top="1" bottom="1" header="0.5" footer="0.5"/>
      <headerFooter alignWithMargins="0"/>
    </customSheetView>
  </customSheetViews>
  <mergeCells count="3">
    <mergeCell ref="A21:M30"/>
    <mergeCell ref="A1:L1"/>
    <mergeCell ref="B2:E2"/>
  </mergeCells>
  <phoneticPr fontId="0" type="noConversion"/>
  <dataValidations count="1">
    <dataValidation type="list" allowBlank="1" showInputMessage="1" showErrorMessage="1" sqref="B2">
      <formula1>Students</formula1>
    </dataValidation>
  </dataValidations>
  <pageMargins left="0.5" right="0" top="0" bottom="0" header="0.5" footer="0.5"/>
  <pageSetup orientation="landscape" horizont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ontrol 1">
              <controlPr defaultSize="0" print="0" uiObject="1" autoLine="0" autoPict="0">
                <anchor moveWithCells="1" sizeWithCells="1">
                  <from>
                    <xdr:col>1</xdr:col>
                    <xdr:colOff>0</xdr:colOff>
                    <xdr:row>1</xdr:row>
                    <xdr:rowOff>0</xdr:rowOff>
                  </from>
                  <to>
                    <xdr:col>6</xdr:col>
                    <xdr:colOff>88900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5" name="Control 15">
              <controlPr defaultSize="0" print="0" uiObject="1" autoLine="0" autoPict="0">
                <anchor moveWithCells="1" sizeWithCells="1">
                  <from>
                    <xdr:col>1</xdr:col>
                    <xdr:colOff>0</xdr:colOff>
                    <xdr:row>1</xdr:row>
                    <xdr:rowOff>0</xdr:rowOff>
                  </from>
                  <to>
                    <xdr:col>6</xdr:col>
                    <xdr:colOff>95250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HY102"/>
  <sheetViews>
    <sheetView tabSelected="1" topLeftCell="B1" zoomScaleNormal="130" workbookViewId="0">
      <pane ySplit="3" topLeftCell="A65" activePane="bottomLeft" state="frozen"/>
      <selection activeCell="B1" sqref="B1"/>
      <selection pane="bottomLeft" activeCell="AV4" sqref="AV4"/>
    </sheetView>
  </sheetViews>
  <sheetFormatPr defaultColWidth="11.90625" defaultRowHeight="16.5" thickTop="1" thickBottom="1" x14ac:dyDescent="0.4"/>
  <cols>
    <col min="1" max="1" width="18.6328125" style="7" hidden="1" customWidth="1"/>
    <col min="2" max="2" width="9.1796875" style="1" customWidth="1"/>
    <col min="3" max="3" width="19.54296875" style="1" bestFit="1" customWidth="1"/>
    <col min="4" max="4" width="26.81640625" style="1" customWidth="1"/>
    <col min="5" max="5" width="23.08984375" style="1" customWidth="1"/>
    <col min="6" max="7" width="9" style="1" customWidth="1"/>
    <col min="8" max="8" width="11.90625" style="1" bestFit="1" customWidth="1"/>
    <col min="9" max="9" width="8.1796875" style="1" customWidth="1"/>
    <col min="10" max="10" width="11.90625" style="2" bestFit="1" customWidth="1"/>
    <col min="11" max="11" width="8.7265625" style="1" customWidth="1"/>
    <col min="12" max="14" width="9.81640625" style="1" bestFit="1" customWidth="1"/>
    <col min="15" max="15" width="9.81640625" style="1" customWidth="1"/>
    <col min="16" max="16" width="12" style="2" bestFit="1" customWidth="1"/>
    <col min="17" max="17" width="10.08984375" style="93" hidden="1" customWidth="1"/>
    <col min="18" max="21" width="9.26953125" style="1" bestFit="1" customWidth="1"/>
    <col min="22" max="22" width="9.26953125" style="124" customWidth="1"/>
    <col min="23" max="23" width="25.7265625" style="5" customWidth="1"/>
    <col min="24" max="24" width="11.90625" style="115" bestFit="1" customWidth="1"/>
    <col min="25" max="25" width="10.08984375" style="93" hidden="1" customWidth="1"/>
    <col min="26" max="26" width="9.26953125" style="1" bestFit="1" customWidth="1"/>
    <col min="27" max="29" width="9.81640625" style="1" bestFit="1" customWidth="1"/>
    <col min="30" max="30" width="9.81640625" style="124" customWidth="1"/>
    <col min="31" max="31" width="25.7265625" style="5" customWidth="1"/>
    <col min="32" max="32" width="11.90625" style="115" bestFit="1" customWidth="1"/>
    <col min="33" max="33" width="10.08984375" style="93" hidden="1" customWidth="1"/>
    <col min="34" max="34" width="9.81640625" style="1" bestFit="1" customWidth="1"/>
    <col min="35" max="35" width="9.54296875" style="1" bestFit="1" customWidth="1"/>
    <col min="36" max="37" width="9.81640625" style="1" bestFit="1" customWidth="1"/>
    <col min="38" max="38" width="9.81640625" style="1" customWidth="1"/>
    <col min="39" max="39" width="11.90625" style="115" bestFit="1" customWidth="1"/>
    <col min="40" max="40" width="10.08984375" style="93" hidden="1" customWidth="1"/>
    <col min="41" max="41" width="12.36328125" style="2" bestFit="1" customWidth="1"/>
    <col min="42" max="42" width="25.7265625" style="2" customWidth="1"/>
    <col min="43" max="43" width="8.08984375" style="1" customWidth="1"/>
    <col min="44" max="44" width="10" style="1" customWidth="1"/>
    <col min="45" max="45" width="9.54296875" style="1" customWidth="1"/>
    <col min="46" max="46" width="9.453125" style="1" customWidth="1"/>
    <col min="47" max="47" width="10.54296875" style="2" bestFit="1" customWidth="1"/>
    <col min="48" max="48" width="12.81640625" style="1" bestFit="1" customWidth="1"/>
    <col min="49" max="49" width="12" style="2" customWidth="1"/>
    <col min="50" max="50" width="25.7265625" style="5" customWidth="1"/>
    <col min="51" max="52" width="18.36328125" style="7" hidden="1" customWidth="1"/>
    <col min="53" max="53" width="16" style="7" hidden="1" customWidth="1"/>
    <col min="54" max="54" width="16.7265625" style="7" hidden="1" customWidth="1"/>
    <col min="55" max="55" width="16.453125" style="7" hidden="1" customWidth="1"/>
    <col min="56" max="56" width="18.36328125" style="7" hidden="1" customWidth="1"/>
    <col min="57" max="57" width="16" style="7" hidden="1" customWidth="1"/>
    <col min="58" max="58" width="16.7265625" style="7" hidden="1" customWidth="1"/>
    <col min="59" max="59" width="18.36328125" style="7" hidden="1" customWidth="1"/>
    <col min="60" max="60" width="17.08984375" style="7" hidden="1" customWidth="1"/>
    <col min="61" max="61" width="5.6328125" style="28" hidden="1" customWidth="1"/>
    <col min="62" max="62" width="18.6328125" style="28" hidden="1" customWidth="1"/>
    <col min="63" max="63" width="14.7265625" style="28" hidden="1" customWidth="1"/>
    <col min="64" max="64" width="19" style="28" hidden="1" customWidth="1"/>
    <col min="65" max="65" width="19.7265625" style="28" hidden="1" customWidth="1"/>
    <col min="66" max="66" width="5.6328125" hidden="1" customWidth="1"/>
    <col min="67" max="67" width="9.453125" style="2" bestFit="1" customWidth="1"/>
    <col min="68" max="68" width="8.7265625" style="6" bestFit="1" customWidth="1"/>
    <col min="69" max="69" width="11.90625" style="5" bestFit="1" customWidth="1"/>
    <col min="70" max="70" width="10.36328125" style="81" customWidth="1"/>
    <col min="71" max="71" width="12.36328125" style="81" bestFit="1" customWidth="1"/>
    <col min="72" max="72" width="5.54296875" style="7" hidden="1" customWidth="1"/>
    <col min="73" max="73" width="8.7265625" style="7" hidden="1" customWidth="1"/>
    <col min="74" max="74" width="25.7265625" style="5" customWidth="1"/>
    <col min="75" max="75" width="124.36328125" style="103" customWidth="1"/>
    <col min="76" max="76" width="25.7265625" style="5" customWidth="1"/>
    <col min="77" max="77" width="12" style="1" bestFit="1" customWidth="1"/>
    <col min="78" max="78" width="11.90625" style="1" bestFit="1" customWidth="1"/>
    <col min="79" max="79" width="12" style="1" bestFit="1" customWidth="1"/>
    <col min="80" max="80" width="11.90625" style="1" bestFit="1" customWidth="1"/>
    <col min="81" max="81" width="12" style="1" bestFit="1" customWidth="1"/>
    <col min="82" max="82" width="11.90625" style="1" bestFit="1" customWidth="1"/>
    <col min="83" max="83" width="12" style="1" bestFit="1" customWidth="1"/>
    <col min="84" max="84" width="11.90625" style="1" bestFit="1" customWidth="1"/>
    <col min="85" max="86" width="11.90625" style="124" customWidth="1"/>
    <col min="87" max="87" width="25.7265625" style="5" customWidth="1"/>
    <col min="88" max="88" width="12" style="1" bestFit="1" customWidth="1"/>
    <col min="89" max="89" width="11.90625" style="1" bestFit="1" customWidth="1"/>
    <col min="90" max="90" width="12" style="1" bestFit="1" customWidth="1"/>
    <col min="91" max="91" width="11.90625" style="1" bestFit="1" customWidth="1"/>
    <col min="92" max="92" width="12" style="1" bestFit="1" customWidth="1"/>
    <col min="93" max="93" width="11.90625" style="1" bestFit="1" customWidth="1"/>
    <col min="94" max="94" width="12" style="1" bestFit="1" customWidth="1"/>
    <col min="95" max="95" width="11.90625" style="1" bestFit="1" customWidth="1"/>
    <col min="96" max="97" width="11.90625" style="124" customWidth="1"/>
    <col min="98" max="98" width="25.7265625" style="5" customWidth="1"/>
    <col min="99" max="99" width="12" style="1" bestFit="1" customWidth="1"/>
    <col min="100" max="100" width="11.90625" style="1" bestFit="1" customWidth="1"/>
    <col min="101" max="101" width="12" style="1" bestFit="1" customWidth="1"/>
    <col min="102" max="102" width="11.90625" style="1" bestFit="1" customWidth="1"/>
    <col min="103" max="103" width="12" style="1" bestFit="1" customWidth="1"/>
    <col min="104" max="104" width="11.90625" style="1" bestFit="1" customWidth="1"/>
    <col min="105" max="105" width="12" style="1" bestFit="1" customWidth="1"/>
    <col min="106" max="106" width="11.90625" style="1" bestFit="1" customWidth="1"/>
    <col min="107" max="108" width="11.90625" style="124" customWidth="1"/>
    <col min="109" max="109" width="25.7265625" style="5" customWidth="1"/>
    <col min="110" max="110" width="12" style="1" bestFit="1" customWidth="1"/>
    <col min="111" max="111" width="11.90625" style="1" bestFit="1" customWidth="1"/>
    <col min="112" max="112" width="12" style="1" bestFit="1" customWidth="1"/>
    <col min="113" max="113" width="11.90625" style="1" bestFit="1" customWidth="1"/>
    <col min="114" max="114" width="12" style="1" bestFit="1" customWidth="1"/>
    <col min="115" max="115" width="11.90625" style="1" bestFit="1" customWidth="1"/>
    <col min="116" max="116" width="12" style="1" bestFit="1" customWidth="1"/>
    <col min="117" max="117" width="11.90625" style="1" bestFit="1" customWidth="1"/>
    <col min="118" max="119" width="11.90625" style="124" customWidth="1"/>
    <col min="120" max="120" width="25.7265625" style="5" customWidth="1"/>
    <col min="121" max="121" width="40.453125" style="124" customWidth="1"/>
    <col min="122" max="122" width="46" style="124" customWidth="1"/>
    <col min="123" max="123" width="63.6328125" style="124" customWidth="1"/>
    <col min="124" max="124" width="25.7265625" style="5" customWidth="1"/>
    <col min="125" max="125" width="33.54296875" style="103" bestFit="1" customWidth="1"/>
    <col min="126" max="126" width="9.1796875" style="103" bestFit="1" customWidth="1"/>
    <col min="127" max="127" width="14.54296875" style="103" bestFit="1" customWidth="1"/>
    <col min="128" max="128" width="25.7265625" style="5" customWidth="1"/>
    <col min="129" max="129" width="27.90625" style="103" bestFit="1" customWidth="1"/>
    <col min="130" max="130" width="9.54296875" style="103" bestFit="1" customWidth="1"/>
    <col min="131" max="131" width="14.54296875" style="103" bestFit="1" customWidth="1"/>
    <col min="132" max="132" width="25.7265625" style="5" customWidth="1"/>
    <col min="133" max="133" width="27.90625" style="103" bestFit="1" customWidth="1"/>
    <col min="134" max="134" width="9.54296875" style="103" bestFit="1" customWidth="1"/>
    <col min="135" max="135" width="14.54296875" style="103" bestFit="1" customWidth="1"/>
    <col min="136" max="136" width="25.7265625" style="5" customWidth="1"/>
    <col min="137" max="137" width="27.90625" style="103" bestFit="1" customWidth="1"/>
    <col min="138" max="138" width="9.54296875" style="103" bestFit="1" customWidth="1"/>
    <col min="139" max="139" width="14.54296875" style="103" bestFit="1" customWidth="1"/>
    <col min="140" max="140" width="25.7265625" style="5" customWidth="1"/>
    <col min="141" max="141" width="27.90625" style="103" bestFit="1" customWidth="1"/>
    <col min="142" max="142" width="9.54296875" style="103" bestFit="1" customWidth="1"/>
    <col min="143" max="143" width="14.54296875" style="103" bestFit="1" customWidth="1"/>
    <col min="144" max="144" width="25.7265625" style="5" customWidth="1"/>
    <col min="145" max="145" width="27.90625" style="103" bestFit="1" customWidth="1"/>
    <col min="146" max="146" width="9.54296875" style="103" bestFit="1" customWidth="1"/>
    <col min="147" max="147" width="14.54296875" style="103" bestFit="1" customWidth="1"/>
    <col min="148" max="148" width="25.7265625" style="5" customWidth="1"/>
    <col min="149" max="149" width="27.90625" style="103" bestFit="1" customWidth="1"/>
    <col min="150" max="150" width="9.54296875" style="103" bestFit="1" customWidth="1"/>
    <col min="151" max="151" width="14.54296875" style="103" bestFit="1" customWidth="1"/>
    <col min="152" max="152" width="25.7265625" style="5" customWidth="1"/>
    <col min="153" max="153" width="27.90625" style="103" bestFit="1" customWidth="1"/>
    <col min="154" max="154" width="9.54296875" style="103" bestFit="1" customWidth="1"/>
    <col min="155" max="155" width="14.54296875" style="103" bestFit="1" customWidth="1"/>
    <col min="156" max="156" width="25.7265625" style="5" customWidth="1"/>
    <col min="157" max="157" width="27.90625" style="103" bestFit="1" customWidth="1"/>
    <col min="158" max="158" width="9.54296875" style="103" bestFit="1" customWidth="1"/>
    <col min="159" max="159" width="14.54296875" style="103" bestFit="1" customWidth="1"/>
    <col min="160" max="160" width="25.7265625" style="5" customWidth="1"/>
    <col min="161" max="161" width="27.90625" style="103" bestFit="1" customWidth="1"/>
    <col min="162" max="162" width="10.54296875" style="103" bestFit="1" customWidth="1"/>
    <col min="163" max="163" width="14.54296875" style="103" bestFit="1" customWidth="1"/>
    <col min="164" max="164" width="25.7265625" style="5" customWidth="1"/>
    <col min="165" max="165" width="27.90625" style="103" bestFit="1" customWidth="1"/>
    <col min="166" max="166" width="10.08984375" style="103" bestFit="1" customWidth="1"/>
    <col min="167" max="167" width="14.54296875" style="103" bestFit="1" customWidth="1"/>
    <col min="168" max="168" width="25.7265625" style="5" customWidth="1"/>
    <col min="169" max="169" width="27.90625" style="103" bestFit="1" customWidth="1"/>
    <col min="170" max="170" width="10.54296875" style="103" bestFit="1" customWidth="1"/>
    <col min="171" max="171" width="14.54296875" style="103" bestFit="1" customWidth="1"/>
    <col min="172" max="172" width="25.7265625" style="5" customWidth="1"/>
    <col min="173" max="173" width="27.90625" style="103" bestFit="1" customWidth="1"/>
    <col min="174" max="174" width="10.54296875" style="103" bestFit="1" customWidth="1"/>
    <col min="175" max="175" width="14.54296875" style="103" bestFit="1" customWidth="1"/>
    <col min="176" max="176" width="25.7265625" style="5" customWidth="1"/>
    <col min="177" max="177" width="27.90625" style="103" bestFit="1" customWidth="1"/>
    <col min="178" max="178" width="10.54296875" style="103" bestFit="1" customWidth="1"/>
    <col min="179" max="179" width="14.54296875" style="103" bestFit="1" customWidth="1"/>
    <col min="180" max="180" width="25.7265625" style="5" customWidth="1"/>
    <col min="181" max="181" width="27.90625" style="103" bestFit="1" customWidth="1"/>
    <col min="182" max="182" width="10.54296875" style="103" bestFit="1" customWidth="1"/>
    <col min="183" max="183" width="14.54296875" style="103" bestFit="1" customWidth="1"/>
    <col min="184" max="184" width="25.7265625" style="5" customWidth="1"/>
    <col min="185" max="185" width="27.90625" style="103" bestFit="1" customWidth="1"/>
    <col min="186" max="186" width="10.54296875" style="103" bestFit="1" customWidth="1"/>
    <col min="187" max="187" width="15" style="103" bestFit="1" customWidth="1"/>
    <col min="188" max="188" width="25.7265625" style="5" customWidth="1"/>
    <col min="189" max="189" width="27.90625" style="103" bestFit="1" customWidth="1"/>
    <col min="190" max="190" width="10.54296875" style="103" bestFit="1" customWidth="1"/>
    <col min="191" max="191" width="15" style="103" bestFit="1" customWidth="1"/>
    <col min="192" max="192" width="25.7265625" style="5" customWidth="1"/>
    <col min="193" max="193" width="27.90625" style="103" bestFit="1" customWidth="1"/>
    <col min="194" max="194" width="10.54296875" style="103" bestFit="1" customWidth="1"/>
    <col min="195" max="195" width="14.54296875" style="103" bestFit="1" customWidth="1"/>
    <col min="196" max="196" width="25.7265625" style="5" customWidth="1"/>
    <col min="197" max="197" width="27.90625" style="103" bestFit="1" customWidth="1"/>
    <col min="198" max="198" width="10.54296875" style="103" bestFit="1" customWidth="1"/>
    <col min="199" max="199" width="14.54296875" style="103" bestFit="1" customWidth="1"/>
    <col min="200" max="200" width="25.7265625" style="5" customWidth="1"/>
    <col min="201" max="201" width="27.90625" style="103" bestFit="1" customWidth="1"/>
    <col min="202" max="202" width="11.08984375" style="103" bestFit="1" customWidth="1"/>
    <col min="203" max="203" width="15" style="103" bestFit="1" customWidth="1"/>
    <col min="204" max="204" width="25.7265625" style="5" customWidth="1"/>
    <col min="205" max="205" width="27.90625" style="103" bestFit="1" customWidth="1"/>
    <col min="206" max="206" width="10.54296875" style="103" bestFit="1" customWidth="1"/>
    <col min="207" max="207" width="15" style="103" bestFit="1" customWidth="1"/>
    <col min="208" max="208" width="25.7265625" style="5" customWidth="1"/>
    <col min="209" max="209" width="27.90625" style="103" bestFit="1" customWidth="1"/>
    <col min="210" max="210" width="11.08984375" style="103" bestFit="1" customWidth="1"/>
    <col min="211" max="211" width="15" style="103" bestFit="1" customWidth="1"/>
    <col min="212" max="212" width="25.7265625" style="5" customWidth="1"/>
    <col min="213" max="213" width="27.90625" style="103" bestFit="1" customWidth="1"/>
    <col min="214" max="214" width="11.08984375" style="103" bestFit="1" customWidth="1"/>
    <col min="215" max="215" width="15" style="103" bestFit="1" customWidth="1"/>
    <col min="216" max="216" width="25.7265625" style="5" customWidth="1"/>
    <col min="217" max="217" width="27.90625" style="103" bestFit="1" customWidth="1"/>
    <col min="218" max="218" width="11.08984375" style="103" bestFit="1" customWidth="1"/>
    <col min="219" max="219" width="15" style="103" bestFit="1" customWidth="1"/>
    <col min="220" max="220" width="25.7265625" style="5" customWidth="1"/>
    <col min="221" max="221" width="27.90625" style="103" bestFit="1" customWidth="1"/>
    <col min="222" max="222" width="11.08984375" style="103" bestFit="1" customWidth="1"/>
    <col min="223" max="223" width="15" style="103" bestFit="1" customWidth="1"/>
    <col min="224" max="224" width="25.7265625" style="5" customWidth="1"/>
    <col min="225" max="225" width="27.90625" style="103" bestFit="1" customWidth="1"/>
    <col min="226" max="226" width="11.08984375" style="103" bestFit="1" customWidth="1"/>
    <col min="227" max="227" width="15" style="103" bestFit="1" customWidth="1"/>
    <col min="228" max="228" width="25.7265625" style="5" customWidth="1"/>
    <col min="229" max="229" width="27.90625" style="103" bestFit="1" customWidth="1"/>
    <col min="230" max="230" width="11.08984375" style="103" bestFit="1" customWidth="1"/>
    <col min="231" max="231" width="15" style="103" bestFit="1" customWidth="1"/>
    <col min="232" max="232" width="15" style="103" customWidth="1"/>
    <col min="233" max="233" width="25.7265625" style="5" customWidth="1"/>
    <col min="234" max="16384" width="11.90625" style="42"/>
  </cols>
  <sheetData>
    <row r="1" spans="1:233" ht="18.5" thickBot="1" x14ac:dyDescent="0.55000000000000004">
      <c r="B1" s="65" t="s">
        <v>91</v>
      </c>
      <c r="C1" s="65"/>
      <c r="D1" s="66"/>
      <c r="E1" s="67" t="s">
        <v>59</v>
      </c>
      <c r="F1" s="153" t="s">
        <v>306</v>
      </c>
      <c r="G1" s="154"/>
      <c r="H1" s="154"/>
      <c r="I1" s="155"/>
      <c r="J1" s="66"/>
      <c r="K1" s="66"/>
      <c r="L1" s="66"/>
      <c r="M1" s="66"/>
      <c r="N1" s="66"/>
      <c r="O1" s="66"/>
      <c r="P1" s="66"/>
      <c r="Q1" s="86"/>
      <c r="R1" s="66"/>
      <c r="S1" s="66"/>
      <c r="T1" s="66"/>
      <c r="U1" s="66"/>
      <c r="V1" s="66"/>
      <c r="W1" s="66"/>
      <c r="X1" s="110"/>
      <c r="Y1" s="86"/>
      <c r="Z1" s="66"/>
      <c r="AA1" s="66"/>
      <c r="AB1" s="66"/>
      <c r="AC1" s="66"/>
      <c r="AD1" s="66"/>
      <c r="AE1" s="66"/>
      <c r="AF1" s="110"/>
      <c r="AG1" s="86"/>
      <c r="AH1" s="66"/>
      <c r="AI1" s="66"/>
      <c r="AJ1" s="66"/>
      <c r="AK1" s="66"/>
      <c r="AL1" s="66"/>
      <c r="AM1" s="110"/>
      <c r="AN1" s="8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42"/>
      <c r="AZ1" s="42"/>
      <c r="BA1" s="42"/>
      <c r="BB1" s="42"/>
      <c r="BN1" s="42"/>
      <c r="BO1" s="66"/>
      <c r="BP1" s="66"/>
      <c r="BQ1" s="66"/>
      <c r="BR1" s="85"/>
      <c r="BS1" s="85"/>
      <c r="BT1" s="86"/>
      <c r="BU1" s="86"/>
      <c r="BV1" s="66"/>
      <c r="BX1" s="66"/>
      <c r="CG1" s="123"/>
      <c r="CH1" s="123"/>
      <c r="CI1" s="66"/>
      <c r="CR1" s="123"/>
      <c r="CS1" s="123"/>
      <c r="CT1" s="66"/>
      <c r="DC1" s="123"/>
      <c r="DD1" s="123"/>
      <c r="DE1" s="66"/>
      <c r="DN1" s="123"/>
      <c r="DO1" s="123"/>
      <c r="DP1" s="66"/>
      <c r="DQ1" s="123"/>
      <c r="DR1" s="123"/>
      <c r="DS1" s="123"/>
      <c r="DT1" s="66"/>
      <c r="DU1" s="78" t="s">
        <v>98</v>
      </c>
      <c r="DX1" s="66"/>
      <c r="EB1" s="66"/>
      <c r="EF1" s="66"/>
      <c r="EJ1" s="66"/>
      <c r="EN1" s="66"/>
      <c r="ER1" s="66"/>
      <c r="EV1" s="66"/>
      <c r="EZ1" s="66"/>
      <c r="FD1" s="66"/>
      <c r="FH1" s="66"/>
      <c r="FL1" s="66"/>
      <c r="FP1" s="66"/>
      <c r="FT1" s="66"/>
      <c r="FX1" s="66"/>
      <c r="GB1" s="66"/>
      <c r="GF1" s="66"/>
      <c r="GJ1" s="66"/>
      <c r="GN1" s="66"/>
      <c r="GR1" s="66"/>
      <c r="GV1" s="66"/>
      <c r="GZ1" s="66"/>
      <c r="HD1" s="66"/>
      <c r="HH1" s="66"/>
      <c r="HL1" s="66"/>
      <c r="HP1" s="66"/>
      <c r="HT1" s="66"/>
      <c r="HY1" s="66"/>
    </row>
    <row r="2" spans="1:233" s="48" customFormat="1" ht="22" thickBot="1" x14ac:dyDescent="0.65">
      <c r="A2" s="11"/>
      <c r="B2" s="17"/>
      <c r="C2" s="17"/>
      <c r="D2" s="18" t="s">
        <v>66</v>
      </c>
      <c r="E2" s="17"/>
      <c r="F2" s="18" t="s">
        <v>71</v>
      </c>
      <c r="G2" s="17"/>
      <c r="H2" s="17"/>
      <c r="I2" s="17" t="s">
        <v>67</v>
      </c>
      <c r="J2" s="17"/>
      <c r="K2" s="18" t="s">
        <v>73</v>
      </c>
      <c r="L2" s="17"/>
      <c r="M2" s="17"/>
      <c r="N2" s="17"/>
      <c r="O2" s="17"/>
      <c r="P2" s="17" t="s">
        <v>49</v>
      </c>
      <c r="Q2" s="89" t="s">
        <v>49</v>
      </c>
      <c r="R2" s="18" t="s">
        <v>74</v>
      </c>
      <c r="S2" s="17"/>
      <c r="T2" s="17"/>
      <c r="U2" s="17"/>
      <c r="V2" s="19"/>
      <c r="W2" s="19"/>
      <c r="X2" s="111" t="s">
        <v>50</v>
      </c>
      <c r="Y2" s="89" t="s">
        <v>50</v>
      </c>
      <c r="Z2" s="18" t="s">
        <v>75</v>
      </c>
      <c r="AA2" s="17"/>
      <c r="AB2" s="17"/>
      <c r="AC2" s="17"/>
      <c r="AD2" s="19"/>
      <c r="AE2" s="19"/>
      <c r="AF2" s="111" t="s">
        <v>51</v>
      </c>
      <c r="AG2" s="89" t="s">
        <v>51</v>
      </c>
      <c r="AH2" s="18" t="s">
        <v>76</v>
      </c>
      <c r="AI2" s="17"/>
      <c r="AJ2" s="17"/>
      <c r="AK2" s="17"/>
      <c r="AL2" s="17"/>
      <c r="AM2" s="111" t="s">
        <v>52</v>
      </c>
      <c r="AN2" s="89" t="s">
        <v>52</v>
      </c>
      <c r="AO2" s="17" t="s">
        <v>90</v>
      </c>
      <c r="AP2" s="17"/>
      <c r="AQ2" s="18" t="s">
        <v>10</v>
      </c>
      <c r="AR2" s="17"/>
      <c r="AS2" s="17"/>
      <c r="AT2" s="17"/>
      <c r="AU2" s="17"/>
      <c r="AV2" s="18" t="s">
        <v>21</v>
      </c>
      <c r="AW2" s="17"/>
      <c r="AX2" s="19"/>
      <c r="AY2" s="7" t="s">
        <v>60</v>
      </c>
      <c r="AZ2" s="7" t="s">
        <v>60</v>
      </c>
      <c r="BA2" s="7" t="s">
        <v>60</v>
      </c>
      <c r="BB2" s="7" t="s">
        <v>60</v>
      </c>
      <c r="BC2" s="11" t="s">
        <v>35</v>
      </c>
      <c r="BD2" s="11" t="s">
        <v>35</v>
      </c>
      <c r="BE2" s="11" t="s">
        <v>35</v>
      </c>
      <c r="BF2" s="11" t="s">
        <v>35</v>
      </c>
      <c r="BG2" s="11"/>
      <c r="BH2" s="11"/>
      <c r="BI2" s="29"/>
      <c r="BJ2" s="29"/>
      <c r="BK2" s="29"/>
      <c r="BL2" s="29"/>
      <c r="BM2" s="29"/>
      <c r="BO2" s="17" t="s">
        <v>68</v>
      </c>
      <c r="BP2" s="150" t="s">
        <v>29</v>
      </c>
      <c r="BQ2" s="151"/>
      <c r="BR2" s="152" t="s">
        <v>28</v>
      </c>
      <c r="BS2" s="152"/>
      <c r="BT2" s="11"/>
      <c r="BU2" s="11"/>
      <c r="BV2" s="19"/>
      <c r="BW2" s="108"/>
      <c r="BX2" s="109"/>
      <c r="BY2" s="120" t="s">
        <v>49</v>
      </c>
      <c r="BZ2" s="120" t="s">
        <v>49</v>
      </c>
      <c r="CA2" s="120" t="s">
        <v>49</v>
      </c>
      <c r="CB2" s="120" t="s">
        <v>49</v>
      </c>
      <c r="CC2" s="120" t="s">
        <v>49</v>
      </c>
      <c r="CD2" s="120" t="s">
        <v>49</v>
      </c>
      <c r="CE2" s="120" t="s">
        <v>49</v>
      </c>
      <c r="CF2" s="120" t="s">
        <v>49</v>
      </c>
      <c r="CG2" s="120" t="s">
        <v>49</v>
      </c>
      <c r="CH2" s="120" t="s">
        <v>49</v>
      </c>
      <c r="CI2" s="109"/>
      <c r="CJ2" s="122" t="s">
        <v>50</v>
      </c>
      <c r="CK2" s="122" t="s">
        <v>50</v>
      </c>
      <c r="CL2" s="122" t="s">
        <v>50</v>
      </c>
      <c r="CM2" s="122" t="s">
        <v>50</v>
      </c>
      <c r="CN2" s="122" t="s">
        <v>50</v>
      </c>
      <c r="CO2" s="122" t="s">
        <v>50</v>
      </c>
      <c r="CP2" s="122" t="s">
        <v>50</v>
      </c>
      <c r="CQ2" s="122" t="s">
        <v>50</v>
      </c>
      <c r="CR2" s="122" t="s">
        <v>50</v>
      </c>
      <c r="CS2" s="122" t="s">
        <v>50</v>
      </c>
      <c r="CT2" s="109"/>
      <c r="CU2" s="120" t="s">
        <v>51</v>
      </c>
      <c r="CV2" s="120" t="s">
        <v>51</v>
      </c>
      <c r="CW2" s="120" t="s">
        <v>51</v>
      </c>
      <c r="CX2" s="120" t="s">
        <v>51</v>
      </c>
      <c r="CY2" s="120" t="s">
        <v>51</v>
      </c>
      <c r="CZ2" s="120" t="s">
        <v>51</v>
      </c>
      <c r="DA2" s="120" t="s">
        <v>51</v>
      </c>
      <c r="DB2" s="120" t="s">
        <v>51</v>
      </c>
      <c r="DC2" s="120" t="s">
        <v>51</v>
      </c>
      <c r="DD2" s="120" t="s">
        <v>51</v>
      </c>
      <c r="DE2" s="109"/>
      <c r="DF2" s="122" t="s">
        <v>52</v>
      </c>
      <c r="DG2" s="122" t="s">
        <v>52</v>
      </c>
      <c r="DH2" s="122" t="s">
        <v>52</v>
      </c>
      <c r="DI2" s="122" t="s">
        <v>52</v>
      </c>
      <c r="DJ2" s="122" t="s">
        <v>52</v>
      </c>
      <c r="DK2" s="122" t="s">
        <v>52</v>
      </c>
      <c r="DL2" s="122" t="s">
        <v>52</v>
      </c>
      <c r="DM2" s="122" t="s">
        <v>52</v>
      </c>
      <c r="DN2" s="122" t="s">
        <v>52</v>
      </c>
      <c r="DO2" s="122" t="s">
        <v>52</v>
      </c>
      <c r="DP2" s="109"/>
      <c r="DQ2" s="129" t="s">
        <v>194</v>
      </c>
      <c r="DR2" s="129" t="s">
        <v>195</v>
      </c>
      <c r="DS2" s="129" t="s">
        <v>196</v>
      </c>
      <c r="DT2" s="109"/>
      <c r="DU2" s="108" t="s">
        <v>99</v>
      </c>
      <c r="DV2" s="108" t="s">
        <v>100</v>
      </c>
      <c r="DW2" s="108" t="s">
        <v>101</v>
      </c>
      <c r="DX2" s="109"/>
      <c r="DY2" s="108" t="s">
        <v>102</v>
      </c>
      <c r="DZ2" s="108" t="s">
        <v>103</v>
      </c>
      <c r="EA2" s="108" t="s">
        <v>104</v>
      </c>
      <c r="EB2" s="109"/>
      <c r="EC2" s="108" t="s">
        <v>105</v>
      </c>
      <c r="ED2" s="108" t="s">
        <v>106</v>
      </c>
      <c r="EE2" s="108" t="s">
        <v>107</v>
      </c>
      <c r="EF2" s="109"/>
      <c r="EG2" s="108" t="s">
        <v>108</v>
      </c>
      <c r="EH2" s="108" t="s">
        <v>109</v>
      </c>
      <c r="EI2" s="108" t="s">
        <v>110</v>
      </c>
      <c r="EJ2" s="109"/>
      <c r="EK2" s="108" t="s">
        <v>111</v>
      </c>
      <c r="EL2" s="108" t="s">
        <v>112</v>
      </c>
      <c r="EM2" s="108" t="s">
        <v>113</v>
      </c>
      <c r="EN2" s="109"/>
      <c r="EO2" s="108" t="s">
        <v>114</v>
      </c>
      <c r="EP2" s="108" t="s">
        <v>115</v>
      </c>
      <c r="EQ2" s="108" t="s">
        <v>116</v>
      </c>
      <c r="ER2" s="109"/>
      <c r="ES2" s="108" t="s">
        <v>117</v>
      </c>
      <c r="ET2" s="108" t="s">
        <v>118</v>
      </c>
      <c r="EU2" s="108" t="s">
        <v>119</v>
      </c>
      <c r="EV2" s="109"/>
      <c r="EW2" s="108" t="s">
        <v>120</v>
      </c>
      <c r="EX2" s="108" t="s">
        <v>121</v>
      </c>
      <c r="EY2" s="108" t="s">
        <v>122</v>
      </c>
      <c r="EZ2" s="109"/>
      <c r="FA2" s="108" t="s">
        <v>123</v>
      </c>
      <c r="FB2" s="108" t="s">
        <v>124</v>
      </c>
      <c r="FC2" s="108" t="s">
        <v>125</v>
      </c>
      <c r="FD2" s="109"/>
      <c r="FE2" s="108" t="s">
        <v>126</v>
      </c>
      <c r="FF2" s="108" t="s">
        <v>127</v>
      </c>
      <c r="FG2" s="108" t="s">
        <v>128</v>
      </c>
      <c r="FH2" s="109"/>
      <c r="FI2" s="108" t="s">
        <v>129</v>
      </c>
      <c r="FJ2" s="108" t="s">
        <v>130</v>
      </c>
      <c r="FK2" s="108" t="s">
        <v>131</v>
      </c>
      <c r="FL2" s="109"/>
      <c r="FM2" s="108" t="s">
        <v>132</v>
      </c>
      <c r="FN2" s="108" t="s">
        <v>133</v>
      </c>
      <c r="FO2" s="108" t="s">
        <v>134</v>
      </c>
      <c r="FP2" s="109"/>
      <c r="FQ2" s="108" t="s">
        <v>135</v>
      </c>
      <c r="FR2" s="108" t="s">
        <v>136</v>
      </c>
      <c r="FS2" s="108" t="s">
        <v>137</v>
      </c>
      <c r="FT2" s="109"/>
      <c r="FU2" s="108" t="s">
        <v>138</v>
      </c>
      <c r="FV2" s="108" t="s">
        <v>139</v>
      </c>
      <c r="FW2" s="108" t="s">
        <v>140</v>
      </c>
      <c r="FX2" s="109"/>
      <c r="FY2" s="108" t="s">
        <v>141</v>
      </c>
      <c r="FZ2" s="108" t="s">
        <v>142</v>
      </c>
      <c r="GA2" s="108" t="s">
        <v>143</v>
      </c>
      <c r="GB2" s="109"/>
      <c r="GC2" s="108" t="s">
        <v>144</v>
      </c>
      <c r="GD2" s="108" t="s">
        <v>145</v>
      </c>
      <c r="GE2" s="108" t="s">
        <v>146</v>
      </c>
      <c r="GF2" s="109"/>
      <c r="GG2" s="108" t="s">
        <v>147</v>
      </c>
      <c r="GH2" s="108" t="s">
        <v>148</v>
      </c>
      <c r="GI2" s="108" t="s">
        <v>149</v>
      </c>
      <c r="GJ2" s="109"/>
      <c r="GK2" s="108" t="s">
        <v>150</v>
      </c>
      <c r="GL2" s="108" t="s">
        <v>151</v>
      </c>
      <c r="GM2" s="108" t="s">
        <v>152</v>
      </c>
      <c r="GN2" s="109"/>
      <c r="GO2" s="108" t="s">
        <v>153</v>
      </c>
      <c r="GP2" s="108" t="s">
        <v>154</v>
      </c>
      <c r="GQ2" s="108" t="s">
        <v>155</v>
      </c>
      <c r="GR2" s="109"/>
      <c r="GS2" s="108" t="s">
        <v>156</v>
      </c>
      <c r="GT2" s="108" t="s">
        <v>157</v>
      </c>
      <c r="GU2" s="108" t="s">
        <v>158</v>
      </c>
      <c r="GV2" s="109"/>
      <c r="GW2" s="108" t="s">
        <v>159</v>
      </c>
      <c r="GX2" s="108" t="s">
        <v>160</v>
      </c>
      <c r="GY2" s="108" t="s">
        <v>161</v>
      </c>
      <c r="GZ2" s="109"/>
      <c r="HA2" s="108" t="s">
        <v>162</v>
      </c>
      <c r="HB2" s="108" t="s">
        <v>163</v>
      </c>
      <c r="HC2" s="108" t="s">
        <v>164</v>
      </c>
      <c r="HD2" s="109"/>
      <c r="HE2" s="108" t="s">
        <v>165</v>
      </c>
      <c r="HF2" s="108" t="s">
        <v>166</v>
      </c>
      <c r="HG2" s="108" t="s">
        <v>167</v>
      </c>
      <c r="HH2" s="109"/>
      <c r="HI2" s="108" t="s">
        <v>168</v>
      </c>
      <c r="HJ2" s="108" t="s">
        <v>169</v>
      </c>
      <c r="HK2" s="108" t="s">
        <v>170</v>
      </c>
      <c r="HL2" s="109"/>
      <c r="HM2" s="108" t="s">
        <v>171</v>
      </c>
      <c r="HN2" s="108" t="s">
        <v>172</v>
      </c>
      <c r="HO2" s="108" t="s">
        <v>173</v>
      </c>
      <c r="HP2" s="109"/>
      <c r="HQ2" s="108" t="s">
        <v>174</v>
      </c>
      <c r="HR2" s="108" t="s">
        <v>175</v>
      </c>
      <c r="HS2" s="108" t="s">
        <v>176</v>
      </c>
      <c r="HT2" s="109"/>
      <c r="HU2" s="108" t="s">
        <v>177</v>
      </c>
      <c r="HV2" s="108" t="s">
        <v>178</v>
      </c>
      <c r="HW2" s="108" t="s">
        <v>179</v>
      </c>
      <c r="HX2" s="108" t="s">
        <v>180</v>
      </c>
      <c r="HY2" s="109"/>
    </row>
    <row r="3" spans="1:233" s="48" customFormat="1" ht="20" thickTop="1" thickBot="1" x14ac:dyDescent="0.6">
      <c r="A3" s="12" t="s">
        <v>57</v>
      </c>
      <c r="B3" s="13" t="s">
        <v>11</v>
      </c>
      <c r="C3" s="13" t="s">
        <v>38</v>
      </c>
      <c r="D3" s="13" t="s">
        <v>0</v>
      </c>
      <c r="E3" s="13" t="s">
        <v>1</v>
      </c>
      <c r="F3" s="13" t="s">
        <v>2</v>
      </c>
      <c r="G3" s="13" t="s">
        <v>3</v>
      </c>
      <c r="H3" s="13" t="s">
        <v>4</v>
      </c>
      <c r="I3" s="13" t="s">
        <v>5</v>
      </c>
      <c r="J3" s="26" t="s">
        <v>14</v>
      </c>
      <c r="K3" s="13" t="s">
        <v>16</v>
      </c>
      <c r="L3" s="13" t="s">
        <v>17</v>
      </c>
      <c r="M3" s="13" t="s">
        <v>18</v>
      </c>
      <c r="N3" s="13" t="s">
        <v>19</v>
      </c>
      <c r="O3" s="13" t="s">
        <v>77</v>
      </c>
      <c r="P3" s="13" t="s">
        <v>89</v>
      </c>
      <c r="Q3" s="90" t="s">
        <v>20</v>
      </c>
      <c r="R3" s="13" t="s">
        <v>78</v>
      </c>
      <c r="S3" s="13" t="s">
        <v>79</v>
      </c>
      <c r="T3" s="13" t="s">
        <v>80</v>
      </c>
      <c r="U3" s="13" t="s">
        <v>81</v>
      </c>
      <c r="V3" s="13" t="s">
        <v>82</v>
      </c>
      <c r="W3" s="15" t="s">
        <v>54</v>
      </c>
      <c r="X3" s="112" t="s">
        <v>89</v>
      </c>
      <c r="Y3" s="90" t="s">
        <v>20</v>
      </c>
      <c r="Z3" s="13" t="s">
        <v>83</v>
      </c>
      <c r="AA3" s="13" t="s">
        <v>84</v>
      </c>
      <c r="AB3" s="13" t="s">
        <v>85</v>
      </c>
      <c r="AC3" s="13" t="s">
        <v>86</v>
      </c>
      <c r="AD3" s="13" t="s">
        <v>87</v>
      </c>
      <c r="AE3" s="15" t="s">
        <v>54</v>
      </c>
      <c r="AF3" s="112" t="s">
        <v>89</v>
      </c>
      <c r="AG3" s="90" t="s">
        <v>20</v>
      </c>
      <c r="AH3" s="13" t="s">
        <v>88</v>
      </c>
      <c r="AI3" s="13" t="s">
        <v>300</v>
      </c>
      <c r="AJ3" s="13" t="s">
        <v>301</v>
      </c>
      <c r="AK3" s="13" t="s">
        <v>302</v>
      </c>
      <c r="AL3" s="13" t="s">
        <v>303</v>
      </c>
      <c r="AM3" s="112" t="s">
        <v>89</v>
      </c>
      <c r="AN3" s="90" t="s">
        <v>20</v>
      </c>
      <c r="AO3" s="13" t="s">
        <v>20</v>
      </c>
      <c r="AP3" s="13" t="s">
        <v>54</v>
      </c>
      <c r="AQ3" s="13" t="s">
        <v>6</v>
      </c>
      <c r="AR3" s="13" t="s">
        <v>7</v>
      </c>
      <c r="AS3" s="13" t="s">
        <v>8</v>
      </c>
      <c r="AT3" s="13" t="s">
        <v>9</v>
      </c>
      <c r="AU3" s="13" t="s">
        <v>15</v>
      </c>
      <c r="AV3" s="13" t="s">
        <v>22</v>
      </c>
      <c r="AW3" s="14" t="s">
        <v>23</v>
      </c>
      <c r="AX3" s="15" t="s">
        <v>54</v>
      </c>
      <c r="AY3" s="11" t="s">
        <v>31</v>
      </c>
      <c r="AZ3" s="11" t="s">
        <v>30</v>
      </c>
      <c r="BA3" s="11" t="s">
        <v>32</v>
      </c>
      <c r="BB3" s="11" t="s">
        <v>33</v>
      </c>
      <c r="BC3" s="11" t="s">
        <v>31</v>
      </c>
      <c r="BD3" s="11" t="s">
        <v>30</v>
      </c>
      <c r="BE3" s="11" t="s">
        <v>32</v>
      </c>
      <c r="BF3" s="11" t="s">
        <v>33</v>
      </c>
      <c r="BG3" s="12" t="s">
        <v>34</v>
      </c>
      <c r="BH3" s="12" t="s">
        <v>36</v>
      </c>
      <c r="BI3" s="30" t="s">
        <v>41</v>
      </c>
      <c r="BJ3" s="30" t="s">
        <v>61</v>
      </c>
      <c r="BK3" s="30" t="s">
        <v>62</v>
      </c>
      <c r="BL3" s="30" t="s">
        <v>63</v>
      </c>
      <c r="BM3" s="30" t="s">
        <v>64</v>
      </c>
      <c r="BN3" s="70"/>
      <c r="BO3" s="16" t="s">
        <v>53</v>
      </c>
      <c r="BP3" s="27" t="s">
        <v>39</v>
      </c>
      <c r="BQ3" s="74" t="s">
        <v>40</v>
      </c>
      <c r="BR3" s="82" t="s">
        <v>39</v>
      </c>
      <c r="BS3" s="82" t="s">
        <v>40</v>
      </c>
      <c r="BT3" s="11" t="s">
        <v>24</v>
      </c>
      <c r="BU3" s="11"/>
      <c r="BV3" s="15" t="s">
        <v>54</v>
      </c>
      <c r="BW3" s="104" t="s">
        <v>65</v>
      </c>
      <c r="BX3" s="15" t="s">
        <v>54</v>
      </c>
      <c r="BY3" s="121" t="s">
        <v>181</v>
      </c>
      <c r="BZ3" s="121" t="s">
        <v>182</v>
      </c>
      <c r="CA3" s="121" t="s">
        <v>183</v>
      </c>
      <c r="CB3" s="121" t="s">
        <v>184</v>
      </c>
      <c r="CC3" s="121" t="s">
        <v>185</v>
      </c>
      <c r="CD3" s="121" t="s">
        <v>186</v>
      </c>
      <c r="CE3" s="121" t="s">
        <v>187</v>
      </c>
      <c r="CF3" s="121" t="s">
        <v>188</v>
      </c>
      <c r="CG3" s="121" t="s">
        <v>189</v>
      </c>
      <c r="CH3" s="121" t="s">
        <v>190</v>
      </c>
      <c r="CI3" s="15" t="s">
        <v>54</v>
      </c>
      <c r="CJ3" s="121" t="s">
        <v>181</v>
      </c>
      <c r="CK3" s="121" t="s">
        <v>182</v>
      </c>
      <c r="CL3" s="121" t="s">
        <v>183</v>
      </c>
      <c r="CM3" s="121" t="s">
        <v>184</v>
      </c>
      <c r="CN3" s="121" t="s">
        <v>185</v>
      </c>
      <c r="CO3" s="121" t="s">
        <v>186</v>
      </c>
      <c r="CP3" s="121" t="s">
        <v>187</v>
      </c>
      <c r="CQ3" s="121" t="s">
        <v>188</v>
      </c>
      <c r="CR3" s="121" t="s">
        <v>189</v>
      </c>
      <c r="CS3" s="121" t="s">
        <v>190</v>
      </c>
      <c r="CT3" s="15" t="s">
        <v>54</v>
      </c>
      <c r="CU3" s="121" t="s">
        <v>181</v>
      </c>
      <c r="CV3" s="121" t="s">
        <v>182</v>
      </c>
      <c r="CW3" s="121" t="s">
        <v>183</v>
      </c>
      <c r="CX3" s="121" t="s">
        <v>184</v>
      </c>
      <c r="CY3" s="121" t="s">
        <v>199</v>
      </c>
      <c r="CZ3" s="121" t="s">
        <v>186</v>
      </c>
      <c r="DA3" s="121" t="s">
        <v>187</v>
      </c>
      <c r="DB3" s="121" t="s">
        <v>188</v>
      </c>
      <c r="DC3" s="121" t="s">
        <v>189</v>
      </c>
      <c r="DD3" s="121" t="s">
        <v>190</v>
      </c>
      <c r="DE3" s="15" t="s">
        <v>54</v>
      </c>
      <c r="DF3" s="121" t="s">
        <v>181</v>
      </c>
      <c r="DG3" s="121" t="s">
        <v>182</v>
      </c>
      <c r="DH3" s="121" t="s">
        <v>183</v>
      </c>
      <c r="DI3" s="121" t="s">
        <v>184</v>
      </c>
      <c r="DJ3" s="121" t="s">
        <v>185</v>
      </c>
      <c r="DK3" s="121" t="s">
        <v>186</v>
      </c>
      <c r="DL3" s="121" t="s">
        <v>187</v>
      </c>
      <c r="DM3" s="121" t="s">
        <v>188</v>
      </c>
      <c r="DN3" s="121" t="s">
        <v>189</v>
      </c>
      <c r="DO3" s="121" t="s">
        <v>190</v>
      </c>
      <c r="DP3" s="15" t="s">
        <v>54</v>
      </c>
      <c r="DQ3" s="130"/>
      <c r="DR3" s="130"/>
      <c r="DS3" s="130"/>
      <c r="DT3" s="15" t="s">
        <v>54</v>
      </c>
      <c r="DU3" s="104"/>
      <c r="DV3" s="104"/>
      <c r="DW3" s="105"/>
      <c r="DX3" s="15" t="s">
        <v>54</v>
      </c>
      <c r="DY3" s="104"/>
      <c r="DZ3" s="104"/>
      <c r="EA3" s="105"/>
      <c r="EB3" s="15" t="s">
        <v>54</v>
      </c>
      <c r="EC3" s="104"/>
      <c r="ED3" s="104"/>
      <c r="EE3" s="105"/>
      <c r="EF3" s="15" t="s">
        <v>54</v>
      </c>
      <c r="EG3" s="104"/>
      <c r="EH3" s="104"/>
      <c r="EI3" s="105"/>
      <c r="EJ3" s="15" t="s">
        <v>54</v>
      </c>
      <c r="EK3" s="104"/>
      <c r="EL3" s="104"/>
      <c r="EM3" s="105"/>
      <c r="EN3" s="15" t="s">
        <v>54</v>
      </c>
      <c r="EO3" s="104"/>
      <c r="EP3" s="104"/>
      <c r="EQ3" s="105"/>
      <c r="ER3" s="15" t="s">
        <v>54</v>
      </c>
      <c r="ES3" s="104"/>
      <c r="ET3" s="104"/>
      <c r="EU3" s="105"/>
      <c r="EV3" s="15" t="s">
        <v>54</v>
      </c>
      <c r="EW3" s="104"/>
      <c r="EX3" s="104"/>
      <c r="EY3" s="105"/>
      <c r="EZ3" s="15" t="s">
        <v>54</v>
      </c>
      <c r="FA3" s="104"/>
      <c r="FB3" s="104"/>
      <c r="FC3" s="105"/>
      <c r="FD3" s="15" t="s">
        <v>54</v>
      </c>
      <c r="FE3" s="104"/>
      <c r="FF3" s="104"/>
      <c r="FG3" s="105"/>
      <c r="FH3" s="15" t="s">
        <v>54</v>
      </c>
      <c r="FI3" s="104"/>
      <c r="FJ3" s="104"/>
      <c r="FK3" s="105"/>
      <c r="FL3" s="15" t="s">
        <v>54</v>
      </c>
      <c r="FM3" s="104"/>
      <c r="FN3" s="104"/>
      <c r="FO3" s="105"/>
      <c r="FP3" s="15" t="s">
        <v>54</v>
      </c>
      <c r="FQ3" s="104"/>
      <c r="FR3" s="104"/>
      <c r="FS3" s="105"/>
      <c r="FT3" s="15" t="s">
        <v>54</v>
      </c>
      <c r="FU3" s="104"/>
      <c r="FV3" s="104"/>
      <c r="FW3" s="105"/>
      <c r="FX3" s="15" t="s">
        <v>54</v>
      </c>
      <c r="FY3" s="104" t="s">
        <v>193</v>
      </c>
      <c r="FZ3" s="104">
        <v>10</v>
      </c>
      <c r="GA3" s="105"/>
      <c r="GB3" s="15" t="s">
        <v>54</v>
      </c>
      <c r="GC3" s="104"/>
      <c r="GD3" s="104"/>
      <c r="GE3" s="105"/>
      <c r="GF3" s="15" t="s">
        <v>54</v>
      </c>
      <c r="GG3" s="104"/>
      <c r="GH3" s="104"/>
      <c r="GI3" s="105"/>
      <c r="GJ3" s="15" t="s">
        <v>54</v>
      </c>
      <c r="GK3" s="104"/>
      <c r="GL3" s="104"/>
      <c r="GM3" s="105"/>
      <c r="GN3" s="15" t="s">
        <v>54</v>
      </c>
      <c r="GO3" s="104"/>
      <c r="GP3" s="104"/>
      <c r="GQ3" s="105"/>
      <c r="GR3" s="15" t="s">
        <v>54</v>
      </c>
      <c r="GS3" s="104"/>
      <c r="GT3" s="104"/>
      <c r="GU3" s="105"/>
      <c r="GV3" s="15" t="s">
        <v>54</v>
      </c>
      <c r="GW3" s="104"/>
      <c r="GX3" s="104"/>
      <c r="GY3" s="105"/>
      <c r="GZ3" s="15" t="s">
        <v>54</v>
      </c>
      <c r="HA3" s="104"/>
      <c r="HB3" s="104">
        <v>21</v>
      </c>
      <c r="HC3" s="105"/>
      <c r="HD3" s="15" t="s">
        <v>54</v>
      </c>
      <c r="HE3" s="104"/>
      <c r="HF3" s="104"/>
      <c r="HG3" s="105"/>
      <c r="HH3" s="15" t="s">
        <v>54</v>
      </c>
      <c r="HI3" s="104"/>
      <c r="HJ3" s="104"/>
      <c r="HK3" s="105"/>
      <c r="HL3" s="15" t="s">
        <v>54</v>
      </c>
      <c r="HM3" s="104"/>
      <c r="HN3" s="104"/>
      <c r="HO3" s="105"/>
      <c r="HP3" s="15" t="s">
        <v>54</v>
      </c>
      <c r="HQ3" s="104"/>
      <c r="HR3" s="104"/>
      <c r="HS3" s="105"/>
      <c r="HT3" s="15" t="s">
        <v>54</v>
      </c>
      <c r="HU3" s="104"/>
      <c r="HV3" s="104"/>
      <c r="HW3" s="105"/>
      <c r="HX3" s="103"/>
      <c r="HY3" s="15" t="s">
        <v>54</v>
      </c>
    </row>
    <row r="4" spans="1:233" thickTop="1" thickBot="1" x14ac:dyDescent="0.4">
      <c r="A4" s="49" t="str">
        <f t="shared" ref="A4:A35" si="0">IF(D4=0,BI4,BI4 &amp; ") " &amp; D4 &amp; ", " &amp; E4)</f>
        <v>ia</v>
      </c>
      <c r="B4" s="116"/>
      <c r="C4" s="117"/>
      <c r="D4" s="117"/>
      <c r="E4" s="117"/>
      <c r="F4" s="4"/>
      <c r="G4" s="4"/>
      <c r="H4" s="4"/>
      <c r="I4" s="4"/>
      <c r="J4" s="3">
        <f t="shared" ref="J4:J10" si="1">IF(SUM(F4:I4)=0,0,AVERAGE(F4:I4))</f>
        <v>0</v>
      </c>
      <c r="K4" s="4"/>
      <c r="L4" s="4"/>
      <c r="M4" s="4"/>
      <c r="N4" s="4"/>
      <c r="O4" s="4"/>
      <c r="P4" s="3">
        <f>IF(SUM(K4:O4)=0,0,SUM(K4:O4))</f>
        <v>0</v>
      </c>
      <c r="Q4" s="91">
        <f>IF(P4=0,0,AVERAGE(K4:O4))</f>
        <v>0</v>
      </c>
      <c r="R4" s="4"/>
      <c r="S4" s="4"/>
      <c r="T4" s="4"/>
      <c r="U4" s="4"/>
      <c r="V4" s="142"/>
      <c r="W4" s="5" t="str">
        <f t="shared" ref="W4:W67" si="2">IF($D4=0,"",$D4 &amp; ", " &amp; $E4)</f>
        <v/>
      </c>
      <c r="X4" s="113">
        <f>IF(SUM(R4:V4)=0,0,SUM(R4:V4))</f>
        <v>0</v>
      </c>
      <c r="Y4" s="94">
        <f>IF(X4=0,0,AVERAGE(R4:V4))</f>
        <v>0</v>
      </c>
      <c r="Z4" s="4"/>
      <c r="AA4" s="4"/>
      <c r="AB4" s="4"/>
      <c r="AC4" s="4"/>
      <c r="AD4" s="142"/>
      <c r="AE4" s="5" t="str">
        <f t="shared" ref="AE4:AE67" si="3">IF($D4=0,"",$D4 &amp; ", " &amp; $E4)</f>
        <v/>
      </c>
      <c r="AF4" s="113">
        <f>IF(SUM(Z4:AD4)=0,0,SUM(Z4:AD4))</f>
        <v>0</v>
      </c>
      <c r="AG4" s="94">
        <f>IF(AF4=0,0,AVERAGE(Z4:AD4))</f>
        <v>0</v>
      </c>
      <c r="AH4" s="4"/>
      <c r="AI4" s="4"/>
      <c r="AJ4" s="4"/>
      <c r="AK4" s="4"/>
      <c r="AL4" s="4"/>
      <c r="AM4" s="113">
        <f>IF(SUM(AH4:AL4)=0,0,SUM(AH4:AL4))</f>
        <v>0</v>
      </c>
      <c r="AN4" s="94">
        <f>IF(AM4=0,0,AVERAGE(AH4:AL4))</f>
        <v>0</v>
      </c>
      <c r="AO4" s="3">
        <f>IF((SUM(K4:O4)+SUM(R4:V4)+SUM(Z4:AD4)+SUM(AH4:AL4))=0,0,AVERAGE(K4:O4,R4:V4,Z4:AD4,AH4:AL4)*4)</f>
        <v>0</v>
      </c>
      <c r="AP4" s="2" t="str">
        <f>IF(D4=0,"",D4 &amp; ", " &amp; E4)</f>
        <v/>
      </c>
      <c r="AQ4" s="4"/>
      <c r="AR4" s="4"/>
      <c r="AS4" s="4"/>
      <c r="AT4" s="4"/>
      <c r="AU4" s="3">
        <f>IF(SUM(AQ4:AT4)=0,0,AVERAGE(AQ4:AT4))</f>
        <v>0</v>
      </c>
      <c r="AV4" s="4"/>
      <c r="AW4" s="3">
        <f>IF(AV4=0,0,AV4)</f>
        <v>0</v>
      </c>
      <c r="AX4" s="2" t="str">
        <f>IF(D4=0,"",D4 &amp; ", " &amp; E4)</f>
        <v/>
      </c>
      <c r="AY4" s="8">
        <f>IF(J4=0,0,(SUM(F4:I4))/4)</f>
        <v>0</v>
      </c>
      <c r="AZ4" s="8">
        <f>IF(AO4=0,0,(P4+X4+AF4+AM4)/4)</f>
        <v>0</v>
      </c>
      <c r="BA4" s="8">
        <f>IF(AU4=0,0,(SUM(AQ4:AT4))/4)</f>
        <v>0</v>
      </c>
      <c r="BB4" s="8">
        <f>IF(AW4=0,0,AW4)</f>
        <v>0</v>
      </c>
      <c r="BC4" s="8">
        <f>IF(J4=0,0,1)</f>
        <v>0</v>
      </c>
      <c r="BD4" s="8">
        <f>IF(AO4=0,0,1)</f>
        <v>0</v>
      </c>
      <c r="BE4" s="8">
        <f>IF(AU4=0,0,1)</f>
        <v>0</v>
      </c>
      <c r="BF4" s="8">
        <f>IF(AW4=0,0,1)</f>
        <v>0</v>
      </c>
      <c r="BG4" s="8">
        <f>SUM(BC4:BF4)</f>
        <v>0</v>
      </c>
      <c r="BH4" s="8">
        <f>29-(COUNT(F4:I4)+COUNT(K4:N4)+COUNT(R4:U4)+COUNT(Z4:AC4)+COUNT(AH4:AK4)+COUNT(AQ4:AT4)+COUNT(AV4))</f>
        <v>29</v>
      </c>
      <c r="BI4" s="31" t="s">
        <v>200</v>
      </c>
      <c r="BJ4" s="8">
        <f>IF(BC4+BD4=0,0,(J4+AO4)/(BC4+BD4))</f>
        <v>0</v>
      </c>
      <c r="BK4" s="8">
        <f>IF(BE4+BF4=0,0,(AU4+AW4)/(BE4+BF4))</f>
        <v>0</v>
      </c>
      <c r="BL4" s="31">
        <f>IF(BJ4=0,BK4,BJ4)</f>
        <v>0</v>
      </c>
      <c r="BM4" s="31">
        <f>IF(BK4=0,BJ4,BK4)</f>
        <v>0</v>
      </c>
      <c r="BN4" s="71"/>
      <c r="BO4" s="10">
        <f>IF(BH4=25,"",BH4)</f>
        <v>29</v>
      </c>
      <c r="BP4" s="9" t="str">
        <f>IF(BQ4="","",VLOOKUP(BQ4,$BT$4:$BU$8,2))</f>
        <v/>
      </c>
      <c r="BQ4" s="72" t="str">
        <f>IF(BL4+BM4=0,"",((BL4*60%)+(BM4*40%))/100)</f>
        <v/>
      </c>
      <c r="BR4" s="83" t="str">
        <f t="shared" ref="BR4:BR67" si="4">IF(BS4="","",VLOOKUP(BS4,$BT$4:$BU$8,2))</f>
        <v/>
      </c>
      <c r="BS4" s="84" t="str">
        <f>IF(BG4=0,"",((AY4*30%)+(AZ4*30%)+(BA4*20%)+(BB4*20%))/100)</f>
        <v/>
      </c>
      <c r="BT4" s="73">
        <v>0</v>
      </c>
      <c r="BU4" s="73" t="s">
        <v>27</v>
      </c>
      <c r="BV4" s="5" t="str">
        <f t="shared" ref="BV4:BV35" si="5">IF($D4=0,"",$D4 &amp; ", " &amp; $E4)</f>
        <v/>
      </c>
      <c r="BW4" s="119"/>
      <c r="BX4" s="5" t="str">
        <f>IF($D4=0,"",$D4 &amp; ", " &amp; $E4)</f>
        <v/>
      </c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5" t="str">
        <f>IF($D4=0,"",$D4 &amp; ", " &amp; $E4)</f>
        <v/>
      </c>
      <c r="CJ4" s="78"/>
      <c r="CK4" s="78"/>
      <c r="CL4" s="78"/>
      <c r="CM4" s="78"/>
      <c r="CN4" s="78"/>
      <c r="CO4" s="78"/>
      <c r="CP4" s="78"/>
      <c r="CQ4" s="78"/>
      <c r="CR4" s="78"/>
      <c r="CS4" s="78"/>
      <c r="CT4" s="5" t="str">
        <f>IF($D4=0,"",$D4 &amp; ", " &amp; $E4)</f>
        <v/>
      </c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5" t="str">
        <f>IF($D4=0,"",$D4 &amp; ", " &amp; $E4)</f>
        <v/>
      </c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5" t="str">
        <f>IF($D4=0,"",$D4 &amp; ", " &amp; $E4)</f>
        <v/>
      </c>
      <c r="DQ4" s="127"/>
      <c r="DR4" s="127"/>
      <c r="DS4" s="127"/>
      <c r="DT4" s="5" t="str">
        <f>IF($D4=0,"",$D4 &amp; ", " &amp; $E4)</f>
        <v/>
      </c>
      <c r="DX4" s="5" t="str">
        <f>IF($D4=0,"",$D4 &amp; ", " &amp; $E4)</f>
        <v/>
      </c>
      <c r="EB4" s="5" t="str">
        <f>IF($D4=0,"",$D4 &amp; ", " &amp; $E4)</f>
        <v/>
      </c>
      <c r="EF4" s="5" t="str">
        <f>IF($D4=0,"",$D4 &amp; ", " &amp; $E4)</f>
        <v/>
      </c>
      <c r="EJ4" s="5" t="str">
        <f>IF($D4=0,"",$D4 &amp; ", " &amp; $E4)</f>
        <v/>
      </c>
      <c r="EN4" s="5" t="str">
        <f>IF($D4=0,"",$D4 &amp; ", " &amp; $E4)</f>
        <v/>
      </c>
      <c r="ER4" s="5" t="str">
        <f>IF($D4=0,"",$D4 &amp; ", " &amp; $E4)</f>
        <v/>
      </c>
      <c r="EV4" s="5" t="str">
        <f>IF($D4=0,"",$D4 &amp; ", " &amp; $E4)</f>
        <v/>
      </c>
      <c r="EZ4" s="5" t="str">
        <f>IF($D4=0,"",$D4 &amp; ", " &amp; $E4)</f>
        <v/>
      </c>
      <c r="FD4" s="5" t="str">
        <f>IF($D4=0,"",$D4 &amp; ", " &amp; $E4)</f>
        <v/>
      </c>
      <c r="FH4" s="5" t="str">
        <f>IF($D4=0,"",$D4 &amp; ", " &amp; $E4)</f>
        <v/>
      </c>
      <c r="FL4" s="5" t="str">
        <f>IF($D4=0,"",$D4 &amp; ", " &amp; $E4)</f>
        <v/>
      </c>
      <c r="FP4" s="5" t="str">
        <f>IF($D4=0,"",$D4 &amp; ", " &amp; $E4)</f>
        <v/>
      </c>
      <c r="FT4" s="5" t="str">
        <f>IF($D4=0,"",$D4 &amp; ", " &amp; $E4)</f>
        <v/>
      </c>
      <c r="FX4" s="5" t="str">
        <f>IF($D4=0,"",$D4 &amp; ", " &amp; $E4)</f>
        <v/>
      </c>
      <c r="GB4" s="5" t="str">
        <f>IF($D4=0,"",$D4 &amp; ", " &amp; $E4)</f>
        <v/>
      </c>
      <c r="GF4" s="5" t="str">
        <f>IF($D4=0,"",$D4 &amp; ", " &amp; $E4)</f>
        <v/>
      </c>
      <c r="GJ4" s="5" t="str">
        <f>IF($D4=0,"",$D4 &amp; ", " &amp; $E4)</f>
        <v/>
      </c>
      <c r="GN4" s="5" t="str">
        <f>IF($D4=0,"",$D4 &amp; ", " &amp; $E4)</f>
        <v/>
      </c>
      <c r="GR4" s="5" t="str">
        <f>IF($D4=0,"",$D4 &amp; ", " &amp; $E4)</f>
        <v/>
      </c>
      <c r="GV4" s="5" t="str">
        <f>IF($D4=0,"",$D4 &amp; ", " &amp; $E4)</f>
        <v/>
      </c>
      <c r="GZ4" s="5" t="str">
        <f>IF($D4=0,"",$D4 &amp; ", " &amp; $E4)</f>
        <v/>
      </c>
      <c r="HD4" s="5" t="str">
        <f>IF($D4=0,"",$D4 &amp; ", " &amp; $E4)</f>
        <v/>
      </c>
      <c r="HH4" s="5" t="str">
        <f>IF($D4=0,"",$D4 &amp; ", " &amp; $E4)</f>
        <v/>
      </c>
      <c r="HL4" s="5" t="str">
        <f>IF($D4=0,"",$D4 &amp; ", " &amp; $E4)</f>
        <v/>
      </c>
      <c r="HP4" s="5" t="str">
        <f>IF($D4=0,"",$D4 &amp; ", " &amp; $E4)</f>
        <v/>
      </c>
      <c r="HT4" s="5" t="str">
        <f>IF($D4=0,"",$D4 &amp; ", " &amp; $E4)</f>
        <v/>
      </c>
      <c r="HX4" s="103">
        <f>HV4+HR4+HN4+HJ4+HF4+HB4+GX4+GT4+GP4+GL4+GH4+GD4+FZ4+FV4+FR4+FN4+FJ4+FF4+FB4+EX4+ET4+EP4+EL4+EH4+ED4+DZ4+DV4</f>
        <v>0</v>
      </c>
      <c r="HY4" s="5" t="str">
        <f>IF($D4=0,"",$D4 &amp; ", " &amp; $E4)</f>
        <v/>
      </c>
    </row>
    <row r="5" spans="1:233" thickTop="1" thickBot="1" x14ac:dyDescent="0.4">
      <c r="A5" s="49" t="str">
        <f t="shared" si="0"/>
        <v>ib</v>
      </c>
      <c r="B5" s="116"/>
      <c r="C5" s="117"/>
      <c r="D5" s="117"/>
      <c r="E5" s="117"/>
      <c r="F5" s="4"/>
      <c r="G5" s="4"/>
      <c r="H5" s="4"/>
      <c r="I5" s="4"/>
      <c r="J5" s="3">
        <f t="shared" si="1"/>
        <v>0</v>
      </c>
      <c r="K5" s="4"/>
      <c r="L5" s="4"/>
      <c r="M5" s="4"/>
      <c r="N5" s="4"/>
      <c r="O5" s="4"/>
      <c r="P5" s="3">
        <f t="shared" ref="P5:P68" si="6">IF(SUM(K5:O5)=0,0,SUM(K5:O5))</f>
        <v>0</v>
      </c>
      <c r="Q5" s="91">
        <f t="shared" ref="Q5:Q68" si="7">IF(P5=0,0,AVERAGE(K5:O5))</f>
        <v>0</v>
      </c>
      <c r="R5" s="4"/>
      <c r="S5" s="4"/>
      <c r="T5" s="4"/>
      <c r="U5" s="4"/>
      <c r="V5" s="142"/>
      <c r="W5" s="5" t="str">
        <f t="shared" si="2"/>
        <v/>
      </c>
      <c r="X5" s="113">
        <f t="shared" ref="X5:X68" si="8">IF(SUM(R5:V5)=0,0,SUM(R5:V5))</f>
        <v>0</v>
      </c>
      <c r="Y5" s="94">
        <f t="shared" ref="Y5:Y68" si="9">IF(X5=0,0,AVERAGE(R5:V5))</f>
        <v>0</v>
      </c>
      <c r="Z5" s="4"/>
      <c r="AA5" s="4"/>
      <c r="AB5" s="4"/>
      <c r="AC5" s="4"/>
      <c r="AD5" s="142"/>
      <c r="AE5" s="5" t="str">
        <f t="shared" si="3"/>
        <v/>
      </c>
      <c r="AF5" s="113">
        <f t="shared" ref="AF5:AF68" si="10">IF(SUM(Z5:AD5)=0,0,SUM(Z5:AD5))</f>
        <v>0</v>
      </c>
      <c r="AG5" s="94">
        <f t="shared" ref="AG5:AG68" si="11">IF(AF5=0,0,AVERAGE(Z5:AD5))</f>
        <v>0</v>
      </c>
      <c r="AH5" s="4"/>
      <c r="AI5" s="4"/>
      <c r="AJ5" s="4"/>
      <c r="AK5" s="4"/>
      <c r="AL5" s="4"/>
      <c r="AM5" s="113">
        <f t="shared" ref="AM5:AM68" si="12">IF(SUM(AH5:AL5)=0,0,SUM(AH5:AL5))</f>
        <v>0</v>
      </c>
      <c r="AN5" s="94">
        <f t="shared" ref="AN5:AN68" si="13">IF(AM5=0,0,AVERAGE(AH5:AL5))</f>
        <v>0</v>
      </c>
      <c r="AO5" s="3">
        <f t="shared" ref="AO5:AO68" si="14">IF((SUM(K5:O5)+SUM(R5:V5)+SUM(Z5:AD5)+SUM(AH5:AL5))=0,0,AVERAGE(K5:O5,R5:V5,Z5:AD5,AH5:AL5)*4)</f>
        <v>0</v>
      </c>
      <c r="AP5" s="2" t="str">
        <f t="shared" ref="AP5:AP68" si="15">IF(D5=0,"",D5 &amp; ", " &amp; E5)</f>
        <v/>
      </c>
      <c r="AQ5" s="4"/>
      <c r="AR5" s="4"/>
      <c r="AS5" s="4"/>
      <c r="AT5" s="4"/>
      <c r="AU5" s="3">
        <f t="shared" ref="AU5:AU10" si="16">IF(SUM(AQ5:AT5)=0,0,AVERAGE(AQ5:AT5))</f>
        <v>0</v>
      </c>
      <c r="AV5" s="4"/>
      <c r="AW5" s="3">
        <f t="shared" ref="AW5:AW68" si="17">IF(AV5=0,0,AV5)</f>
        <v>0</v>
      </c>
      <c r="AX5" s="2" t="str">
        <f t="shared" ref="AX5:AX68" si="18">IF(D5=0,"",D5 &amp; ", " &amp; E5)</f>
        <v/>
      </c>
      <c r="AY5" s="8">
        <f t="shared" ref="AY5:AY68" si="19">IF(J5=0,0,(SUM(F5:I5))/4)</f>
        <v>0</v>
      </c>
      <c r="AZ5" s="8">
        <f t="shared" ref="AZ5:AZ68" si="20">IF(AO5=0,0,(P5+X5+AF5+AM5)/4)</f>
        <v>0</v>
      </c>
      <c r="BA5" s="8">
        <f t="shared" ref="BA5:BA68" si="21">IF(AU5=0,0,(SUM(AQ5:AT5))/4)</f>
        <v>0</v>
      </c>
      <c r="BB5" s="8">
        <f t="shared" ref="BB5:BB68" si="22">IF(AW5=0,0,AW5)</f>
        <v>0</v>
      </c>
      <c r="BC5" s="8">
        <f t="shared" ref="BC5:BC68" si="23">IF(J5=0,0,1)</f>
        <v>0</v>
      </c>
      <c r="BD5" s="8">
        <f t="shared" ref="BD5:BD68" si="24">IF(AO5=0,0,1)</f>
        <v>0</v>
      </c>
      <c r="BE5" s="8">
        <f t="shared" ref="BE5:BE68" si="25">IF(AU5=0,0,1)</f>
        <v>0</v>
      </c>
      <c r="BF5" s="8">
        <f t="shared" ref="BF5:BF68" si="26">IF(AW5=0,0,1)</f>
        <v>0</v>
      </c>
      <c r="BG5" s="8">
        <f t="shared" ref="BG5:BG68" si="27">SUM(BC5:BF5)</f>
        <v>0</v>
      </c>
      <c r="BH5" s="8">
        <f t="shared" ref="BH5:BH68" si="28">29-(COUNT(F5:I5)+COUNT(K5:N5)+COUNT(R5:U5)+COUNT(Z5:AC5)+COUNT(AH5:AK5)+COUNT(AQ5:AT5)+COUNT(AV5))</f>
        <v>29</v>
      </c>
      <c r="BI5" s="31" t="s">
        <v>201</v>
      </c>
      <c r="BJ5" s="8">
        <f t="shared" ref="BJ5:BJ68" si="29">IF(BC5+BD5=0,0,(J5+AO5)/(BC5+BD5))</f>
        <v>0</v>
      </c>
      <c r="BK5" s="8">
        <f t="shared" ref="BK5:BK68" si="30">IF(BE5+BF5=0,0,(AU5+AW5)/(BE5+BF5))</f>
        <v>0</v>
      </c>
      <c r="BL5" s="31">
        <f t="shared" ref="BL5:BL68" si="31">IF(BJ5=0,BK5,BJ5)</f>
        <v>0</v>
      </c>
      <c r="BM5" s="31">
        <f t="shared" ref="BM5:BM68" si="32">IF(BK5=0,BJ5,BK5)</f>
        <v>0</v>
      </c>
      <c r="BO5" s="10">
        <f t="shared" ref="BO5:BO68" si="33">IF(BH5=25,"",BH5)</f>
        <v>29</v>
      </c>
      <c r="BP5" s="9" t="str">
        <f t="shared" ref="BP5:BP67" si="34">IF(BQ5="","",VLOOKUP(BQ5,$BT$4:$BU$8,2))</f>
        <v/>
      </c>
      <c r="BQ5" s="72" t="str">
        <f t="shared" ref="BQ5:BQ68" si="35">IF(BL5+BM5=0,"",((BL5*60%)+(BM5*40%))/100)</f>
        <v/>
      </c>
      <c r="BR5" s="83" t="str">
        <f t="shared" si="4"/>
        <v/>
      </c>
      <c r="BS5" s="84" t="str">
        <f t="shared" ref="BS5:BS68" si="36">IF(BG5=0,"",((AY5*30%)+(AZ5*30%)+(BA5*20%)+(BB5*20%))/100)</f>
        <v/>
      </c>
      <c r="BT5" s="73">
        <v>0.6</v>
      </c>
      <c r="BU5" s="73" t="s">
        <v>26</v>
      </c>
      <c r="BV5" s="5" t="str">
        <f t="shared" si="5"/>
        <v/>
      </c>
      <c r="BW5" s="118"/>
      <c r="BX5" s="5" t="str">
        <f t="shared" ref="BX5:BX68" si="37">IF($D5=0,"",$D5 &amp; ", " &amp; $E5)</f>
        <v/>
      </c>
      <c r="BY5" s="78"/>
      <c r="BZ5" s="78"/>
      <c r="CA5" s="78"/>
      <c r="CB5" s="78"/>
      <c r="CC5" s="78"/>
      <c r="CD5" s="78"/>
      <c r="CE5" s="78"/>
      <c r="CF5" s="78"/>
      <c r="CG5" s="127"/>
      <c r="CH5" s="127"/>
      <c r="CI5" s="5" t="str">
        <f t="shared" ref="CI5:CI68" si="38">IF($D5=0,"",$D5 &amp; ", " &amp; $E5)</f>
        <v/>
      </c>
      <c r="CJ5" s="78"/>
      <c r="CK5" s="78"/>
      <c r="CL5" s="78"/>
      <c r="CM5" s="78"/>
      <c r="CN5" s="78"/>
      <c r="CO5" s="78"/>
      <c r="CP5" s="78"/>
      <c r="CQ5" s="78"/>
      <c r="CR5" s="127"/>
      <c r="CS5" s="127"/>
      <c r="CT5" s="5" t="str">
        <f t="shared" ref="CT5:CT68" si="39">IF($D5=0,"",$D5 &amp; ", " &amp; $E5)</f>
        <v/>
      </c>
      <c r="CU5" s="78"/>
      <c r="CV5" s="78"/>
      <c r="CW5" s="78"/>
      <c r="CX5" s="78"/>
      <c r="CY5" s="78"/>
      <c r="CZ5" s="78"/>
      <c r="DA5" s="78"/>
      <c r="DB5" s="78"/>
      <c r="DC5" s="127"/>
      <c r="DD5" s="127"/>
      <c r="DE5" s="5" t="str">
        <f t="shared" ref="DE5:DE68" si="40">IF($D5=0,"",$D5 &amp; ", " &amp; $E5)</f>
        <v/>
      </c>
      <c r="DF5" s="78"/>
      <c r="DG5" s="78"/>
      <c r="DH5" s="78"/>
      <c r="DI5" s="78"/>
      <c r="DJ5" s="78"/>
      <c r="DK5" s="78"/>
      <c r="DL5" s="78"/>
      <c r="DM5" s="78"/>
      <c r="DN5" s="127"/>
      <c r="DO5" s="127"/>
      <c r="DP5" s="5" t="str">
        <f t="shared" ref="DP5:DP68" si="41">IF($D5=0,"",$D5 &amp; ", " &amp; $E5)</f>
        <v/>
      </c>
      <c r="DQ5" s="127"/>
      <c r="DR5" s="127"/>
      <c r="DS5" s="127"/>
      <c r="DT5" s="5" t="str">
        <f t="shared" ref="DT5:DT68" si="42">IF($D5=0,"",$D5 &amp; ", " &amp; $E5)</f>
        <v/>
      </c>
      <c r="DX5" s="5" t="str">
        <f t="shared" ref="DX5:DX68" si="43">IF($D5=0,"",$D5 &amp; ", " &amp; $E5)</f>
        <v/>
      </c>
      <c r="EB5" s="5" t="str">
        <f t="shared" ref="EB5:EB68" si="44">IF($D5=0,"",$D5 &amp; ", " &amp; $E5)</f>
        <v/>
      </c>
      <c r="EF5" s="5" t="str">
        <f t="shared" ref="EF5:EF68" si="45">IF($D5=0,"",$D5 &amp; ", " &amp; $E5)</f>
        <v/>
      </c>
      <c r="EJ5" s="5" t="str">
        <f t="shared" ref="EJ5:EJ68" si="46">IF($D5=0,"",$D5 &amp; ", " &amp; $E5)</f>
        <v/>
      </c>
      <c r="EN5" s="5" t="str">
        <f t="shared" ref="EN5:EN68" si="47">IF($D5=0,"",$D5 &amp; ", " &amp; $E5)</f>
        <v/>
      </c>
      <c r="ER5" s="5" t="str">
        <f t="shared" ref="ER5:ER68" si="48">IF($D5=0,"",$D5 &amp; ", " &amp; $E5)</f>
        <v/>
      </c>
      <c r="EV5" s="5" t="str">
        <f t="shared" ref="EV5:EV68" si="49">IF($D5=0,"",$D5 &amp; ", " &amp; $E5)</f>
        <v/>
      </c>
      <c r="EZ5" s="5" t="str">
        <f t="shared" ref="EZ5:EZ68" si="50">IF($D5=0,"",$D5 &amp; ", " &amp; $E5)</f>
        <v/>
      </c>
      <c r="FD5" s="5" t="str">
        <f t="shared" ref="FD5:FD68" si="51">IF($D5=0,"",$D5 &amp; ", " &amp; $E5)</f>
        <v/>
      </c>
      <c r="FH5" s="5" t="str">
        <f t="shared" ref="FH5:FH68" si="52">IF($D5=0,"",$D5 &amp; ", " &amp; $E5)</f>
        <v/>
      </c>
      <c r="FL5" s="5" t="str">
        <f t="shared" ref="FL5:FL68" si="53">IF($D5=0,"",$D5 &amp; ", " &amp; $E5)</f>
        <v/>
      </c>
      <c r="FO5" s="128"/>
      <c r="FP5" s="5" t="str">
        <f t="shared" ref="FP5:FP68" si="54">IF($D5=0,"",$D5 &amp; ", " &amp; $E5)</f>
        <v/>
      </c>
      <c r="FT5" s="5" t="str">
        <f t="shared" ref="FT5:FT68" si="55">IF($D5=0,"",$D5 &amp; ", " &amp; $E5)</f>
        <v/>
      </c>
      <c r="FW5" s="128"/>
      <c r="FX5" s="5" t="str">
        <f t="shared" ref="FX5:FX68" si="56">IF($D5=0,"",$D5 &amp; ", " &amp; $E5)</f>
        <v/>
      </c>
      <c r="GB5" s="5" t="str">
        <f t="shared" ref="GB5:GB68" si="57">IF($D5=0,"",$D5 &amp; ", " &amp; $E5)</f>
        <v/>
      </c>
      <c r="GF5" s="5" t="str">
        <f t="shared" ref="GF5:GF68" si="58">IF($D5=0,"",$D5 &amp; ", " &amp; $E5)</f>
        <v/>
      </c>
      <c r="GJ5" s="5" t="str">
        <f t="shared" ref="GJ5:GJ68" si="59">IF($D5=0,"",$D5 &amp; ", " &amp; $E5)</f>
        <v/>
      </c>
      <c r="GN5" s="5" t="str">
        <f t="shared" ref="GN5:GN68" si="60">IF($D5=0,"",$D5 &amp; ", " &amp; $E5)</f>
        <v/>
      </c>
      <c r="GR5" s="5" t="str">
        <f t="shared" ref="GR5:GR68" si="61">IF($D5=0,"",$D5 &amp; ", " &amp; $E5)</f>
        <v/>
      </c>
      <c r="GV5" s="5" t="str">
        <f t="shared" ref="GV5:GV68" si="62">IF($D5=0,"",$D5 &amp; ", " &amp; $E5)</f>
        <v/>
      </c>
      <c r="GZ5" s="5" t="str">
        <f t="shared" ref="GZ5:GZ68" si="63">IF($D5=0,"",$D5 &amp; ", " &amp; $E5)</f>
        <v/>
      </c>
      <c r="HD5" s="5" t="str">
        <f t="shared" ref="HD5:HD68" si="64">IF($D5=0,"",$D5 &amp; ", " &amp; $E5)</f>
        <v/>
      </c>
      <c r="HH5" s="5" t="str">
        <f t="shared" ref="HH5:HH68" si="65">IF($D5=0,"",$D5 &amp; ", " &amp; $E5)</f>
        <v/>
      </c>
      <c r="HL5" s="5" t="str">
        <f t="shared" ref="HL5:HL68" si="66">IF($D5=0,"",$D5 &amp; ", " &amp; $E5)</f>
        <v/>
      </c>
      <c r="HP5" s="5" t="str">
        <f t="shared" ref="HP5:HP68" si="67">IF($D5=0,"",$D5 &amp; ", " &amp; $E5)</f>
        <v/>
      </c>
      <c r="HT5" s="5" t="str">
        <f t="shared" ref="HT5:HT68" si="68">IF($D5=0,"",$D5 &amp; ", " &amp; $E5)</f>
        <v/>
      </c>
      <c r="HX5" s="103">
        <f t="shared" ref="HX5:HX68" si="69">HV5+HR5+HN5+HJ5+HF5+HB5+GX5+GT5+GP5+GL5+GH5+GD5+FZ5+FV5+FR5+FN5+FJ5+FF5+FB5+EX5+ET5+EP5+EL5+EH5+ED5+DZ5+DV5</f>
        <v>0</v>
      </c>
      <c r="HY5" s="5" t="str">
        <f t="shared" ref="HY5:HY68" si="70">IF($D5=0,"",$D5 &amp; ", " &amp; $E5)</f>
        <v/>
      </c>
    </row>
    <row r="6" spans="1:233" thickTop="1" thickBot="1" x14ac:dyDescent="0.4">
      <c r="A6" s="49" t="str">
        <f t="shared" si="0"/>
        <v>ic</v>
      </c>
      <c r="B6" s="116"/>
      <c r="C6" s="117"/>
      <c r="D6" s="117"/>
      <c r="E6" s="117"/>
      <c r="F6" s="4"/>
      <c r="G6" s="4"/>
      <c r="H6" s="4"/>
      <c r="I6" s="4"/>
      <c r="J6" s="3">
        <f t="shared" si="1"/>
        <v>0</v>
      </c>
      <c r="K6" s="4"/>
      <c r="L6" s="4"/>
      <c r="M6" s="4"/>
      <c r="N6" s="4"/>
      <c r="O6" s="4"/>
      <c r="P6" s="3">
        <f t="shared" si="6"/>
        <v>0</v>
      </c>
      <c r="Q6" s="91">
        <f t="shared" si="7"/>
        <v>0</v>
      </c>
      <c r="R6" s="4"/>
      <c r="S6" s="4"/>
      <c r="T6" s="4"/>
      <c r="U6" s="4"/>
      <c r="V6" s="142"/>
      <c r="W6" s="5" t="str">
        <f t="shared" si="2"/>
        <v/>
      </c>
      <c r="X6" s="113">
        <f t="shared" si="8"/>
        <v>0</v>
      </c>
      <c r="Y6" s="94">
        <f t="shared" si="9"/>
        <v>0</v>
      </c>
      <c r="Z6" s="4"/>
      <c r="AA6" s="4"/>
      <c r="AB6" s="4"/>
      <c r="AC6" s="4"/>
      <c r="AD6" s="142"/>
      <c r="AE6" s="5" t="str">
        <f t="shared" si="3"/>
        <v/>
      </c>
      <c r="AF6" s="113">
        <f t="shared" si="10"/>
        <v>0</v>
      </c>
      <c r="AG6" s="94">
        <f t="shared" si="11"/>
        <v>0</v>
      </c>
      <c r="AH6" s="4"/>
      <c r="AI6" s="4"/>
      <c r="AJ6" s="4"/>
      <c r="AK6" s="4"/>
      <c r="AL6" s="4"/>
      <c r="AM6" s="113">
        <f t="shared" si="12"/>
        <v>0</v>
      </c>
      <c r="AN6" s="94">
        <f t="shared" si="13"/>
        <v>0</v>
      </c>
      <c r="AO6" s="3">
        <f t="shared" si="14"/>
        <v>0</v>
      </c>
      <c r="AP6" s="2" t="str">
        <f t="shared" si="15"/>
        <v/>
      </c>
      <c r="AQ6" s="4"/>
      <c r="AR6" s="4"/>
      <c r="AS6" s="4"/>
      <c r="AT6" s="4"/>
      <c r="AU6" s="3">
        <f t="shared" si="16"/>
        <v>0</v>
      </c>
      <c r="AV6" s="4"/>
      <c r="AW6" s="3">
        <f t="shared" si="17"/>
        <v>0</v>
      </c>
      <c r="AX6" s="2" t="str">
        <f t="shared" si="18"/>
        <v/>
      </c>
      <c r="AY6" s="8">
        <f t="shared" si="19"/>
        <v>0</v>
      </c>
      <c r="AZ6" s="8">
        <f t="shared" si="20"/>
        <v>0</v>
      </c>
      <c r="BA6" s="8">
        <f t="shared" si="21"/>
        <v>0</v>
      </c>
      <c r="BB6" s="8">
        <f t="shared" si="22"/>
        <v>0</v>
      </c>
      <c r="BC6" s="8">
        <f t="shared" si="23"/>
        <v>0</v>
      </c>
      <c r="BD6" s="8">
        <f t="shared" si="24"/>
        <v>0</v>
      </c>
      <c r="BE6" s="8">
        <f t="shared" si="25"/>
        <v>0</v>
      </c>
      <c r="BF6" s="8">
        <f t="shared" si="26"/>
        <v>0</v>
      </c>
      <c r="BG6" s="8">
        <f t="shared" si="27"/>
        <v>0</v>
      </c>
      <c r="BH6" s="8">
        <f t="shared" si="28"/>
        <v>29</v>
      </c>
      <c r="BI6" s="31" t="s">
        <v>202</v>
      </c>
      <c r="BJ6" s="8">
        <f t="shared" si="29"/>
        <v>0</v>
      </c>
      <c r="BK6" s="8">
        <f t="shared" si="30"/>
        <v>0</v>
      </c>
      <c r="BL6" s="31">
        <f t="shared" si="31"/>
        <v>0</v>
      </c>
      <c r="BM6" s="31">
        <f t="shared" si="32"/>
        <v>0</v>
      </c>
      <c r="BO6" s="10">
        <f t="shared" si="33"/>
        <v>29</v>
      </c>
      <c r="BP6" s="9" t="str">
        <f t="shared" si="34"/>
        <v/>
      </c>
      <c r="BQ6" s="72" t="str">
        <f t="shared" si="35"/>
        <v/>
      </c>
      <c r="BR6" s="83" t="str">
        <f t="shared" si="4"/>
        <v/>
      </c>
      <c r="BS6" s="84" t="str">
        <f t="shared" si="36"/>
        <v/>
      </c>
      <c r="BT6" s="73">
        <v>0.7</v>
      </c>
      <c r="BU6" s="73" t="s">
        <v>13</v>
      </c>
      <c r="BV6" s="5" t="str">
        <f t="shared" si="5"/>
        <v/>
      </c>
      <c r="BW6" s="141"/>
      <c r="BX6" s="5" t="str">
        <f t="shared" si="37"/>
        <v/>
      </c>
      <c r="BY6" s="78"/>
      <c r="BZ6" s="78"/>
      <c r="CA6" s="78"/>
      <c r="CB6" s="78"/>
      <c r="CC6" s="78"/>
      <c r="CD6" s="78"/>
      <c r="CE6" s="78"/>
      <c r="CF6" s="78"/>
      <c r="CG6" s="127"/>
      <c r="CH6" s="127"/>
      <c r="CI6" s="5" t="str">
        <f t="shared" si="38"/>
        <v/>
      </c>
      <c r="CJ6" s="78"/>
      <c r="CK6" s="78"/>
      <c r="CL6" s="78"/>
      <c r="CM6" s="78"/>
      <c r="CN6" s="78"/>
      <c r="CO6" s="78"/>
      <c r="CP6" s="78"/>
      <c r="CQ6" s="78"/>
      <c r="CR6" s="127"/>
      <c r="CS6" s="127"/>
      <c r="CT6" s="5" t="str">
        <f t="shared" si="39"/>
        <v/>
      </c>
      <c r="CU6" s="78"/>
      <c r="CV6" s="78"/>
      <c r="CW6" s="78"/>
      <c r="CX6" s="78"/>
      <c r="CY6" s="78"/>
      <c r="CZ6" s="78"/>
      <c r="DA6" s="78"/>
      <c r="DB6" s="78"/>
      <c r="DC6" s="127"/>
      <c r="DD6" s="127"/>
      <c r="DE6" s="5" t="str">
        <f t="shared" si="40"/>
        <v/>
      </c>
      <c r="DF6" s="78"/>
      <c r="DG6" s="78"/>
      <c r="DH6" s="78"/>
      <c r="DI6" s="78"/>
      <c r="DJ6" s="78"/>
      <c r="DK6" s="78"/>
      <c r="DL6" s="78"/>
      <c r="DM6" s="78"/>
      <c r="DN6" s="127"/>
      <c r="DO6" s="127"/>
      <c r="DP6" s="5" t="str">
        <f t="shared" si="41"/>
        <v/>
      </c>
      <c r="DQ6" s="127"/>
      <c r="DR6" s="127"/>
      <c r="DS6" s="127"/>
      <c r="DT6" s="5" t="str">
        <f t="shared" si="42"/>
        <v/>
      </c>
      <c r="DX6" s="5" t="str">
        <f t="shared" si="43"/>
        <v/>
      </c>
      <c r="EB6" s="5" t="str">
        <f t="shared" si="44"/>
        <v/>
      </c>
      <c r="EF6" s="5" t="str">
        <f t="shared" si="45"/>
        <v/>
      </c>
      <c r="EJ6" s="5" t="str">
        <f t="shared" si="46"/>
        <v/>
      </c>
      <c r="EN6" s="5" t="str">
        <f t="shared" si="47"/>
        <v/>
      </c>
      <c r="ER6" s="5" t="str">
        <f t="shared" si="48"/>
        <v/>
      </c>
      <c r="EV6" s="5" t="str">
        <f t="shared" si="49"/>
        <v/>
      </c>
      <c r="EZ6" s="5" t="str">
        <f t="shared" si="50"/>
        <v/>
      </c>
      <c r="FD6" s="5" t="str">
        <f t="shared" si="51"/>
        <v/>
      </c>
      <c r="FH6" s="5" t="str">
        <f t="shared" si="52"/>
        <v/>
      </c>
      <c r="FL6" s="5" t="str">
        <f t="shared" si="53"/>
        <v/>
      </c>
      <c r="FP6" s="5" t="str">
        <f t="shared" si="54"/>
        <v/>
      </c>
      <c r="FT6" s="5" t="str">
        <f t="shared" si="55"/>
        <v/>
      </c>
      <c r="FX6" s="5" t="str">
        <f t="shared" si="56"/>
        <v/>
      </c>
      <c r="GB6" s="5" t="str">
        <f t="shared" si="57"/>
        <v/>
      </c>
      <c r="GF6" s="5" t="str">
        <f t="shared" si="58"/>
        <v/>
      </c>
      <c r="GJ6" s="5" t="str">
        <f t="shared" si="59"/>
        <v/>
      </c>
      <c r="GN6" s="5" t="str">
        <f t="shared" si="60"/>
        <v/>
      </c>
      <c r="GR6" s="5" t="str">
        <f t="shared" si="61"/>
        <v/>
      </c>
      <c r="GV6" s="5" t="str">
        <f t="shared" si="62"/>
        <v/>
      </c>
      <c r="GZ6" s="5" t="str">
        <f t="shared" si="63"/>
        <v/>
      </c>
      <c r="HD6" s="5" t="str">
        <f t="shared" si="64"/>
        <v/>
      </c>
      <c r="HH6" s="5" t="str">
        <f t="shared" si="65"/>
        <v/>
      </c>
      <c r="HL6" s="5" t="str">
        <f t="shared" si="66"/>
        <v/>
      </c>
      <c r="HP6" s="5" t="str">
        <f t="shared" si="67"/>
        <v/>
      </c>
      <c r="HT6" s="5" t="str">
        <f t="shared" si="68"/>
        <v/>
      </c>
      <c r="HX6" s="103">
        <f t="shared" si="69"/>
        <v>0</v>
      </c>
      <c r="HY6" s="5" t="str">
        <f t="shared" si="70"/>
        <v/>
      </c>
    </row>
    <row r="7" spans="1:233" thickTop="1" thickBot="1" x14ac:dyDescent="0.4">
      <c r="A7" s="49" t="str">
        <f t="shared" si="0"/>
        <v>id</v>
      </c>
      <c r="B7" s="116"/>
      <c r="C7" s="117"/>
      <c r="D7" s="117"/>
      <c r="E7" s="117"/>
      <c r="F7" s="4"/>
      <c r="G7" s="4"/>
      <c r="H7" s="4"/>
      <c r="I7" s="4"/>
      <c r="J7" s="3">
        <f t="shared" si="1"/>
        <v>0</v>
      </c>
      <c r="K7" s="4"/>
      <c r="L7" s="4"/>
      <c r="M7" s="4"/>
      <c r="N7" s="4"/>
      <c r="O7" s="4"/>
      <c r="P7" s="3">
        <f t="shared" si="6"/>
        <v>0</v>
      </c>
      <c r="Q7" s="91">
        <f t="shared" si="7"/>
        <v>0</v>
      </c>
      <c r="R7" s="4"/>
      <c r="S7" s="4"/>
      <c r="T7" s="4"/>
      <c r="U7" s="4"/>
      <c r="V7" s="142"/>
      <c r="W7" s="5" t="str">
        <f t="shared" si="2"/>
        <v/>
      </c>
      <c r="X7" s="113">
        <f t="shared" si="8"/>
        <v>0</v>
      </c>
      <c r="Y7" s="94">
        <f t="shared" si="9"/>
        <v>0</v>
      </c>
      <c r="Z7" s="4"/>
      <c r="AA7" s="4"/>
      <c r="AB7" s="4"/>
      <c r="AC7" s="4"/>
      <c r="AD7" s="142"/>
      <c r="AE7" s="5" t="str">
        <f t="shared" si="3"/>
        <v/>
      </c>
      <c r="AF7" s="113">
        <f t="shared" si="10"/>
        <v>0</v>
      </c>
      <c r="AG7" s="94">
        <f t="shared" si="11"/>
        <v>0</v>
      </c>
      <c r="AH7" s="4"/>
      <c r="AI7" s="4"/>
      <c r="AJ7" s="4"/>
      <c r="AK7" s="4"/>
      <c r="AL7" s="4"/>
      <c r="AM7" s="113">
        <f t="shared" si="12"/>
        <v>0</v>
      </c>
      <c r="AN7" s="94">
        <f t="shared" si="13"/>
        <v>0</v>
      </c>
      <c r="AO7" s="3">
        <f t="shared" si="14"/>
        <v>0</v>
      </c>
      <c r="AP7" s="2" t="str">
        <f t="shared" si="15"/>
        <v/>
      </c>
      <c r="AQ7" s="4"/>
      <c r="AR7" s="4"/>
      <c r="AS7" s="4"/>
      <c r="AT7" s="4"/>
      <c r="AU7" s="3">
        <f t="shared" si="16"/>
        <v>0</v>
      </c>
      <c r="AV7" s="4"/>
      <c r="AW7" s="3">
        <f t="shared" si="17"/>
        <v>0</v>
      </c>
      <c r="AX7" s="2" t="str">
        <f t="shared" si="18"/>
        <v/>
      </c>
      <c r="AY7" s="8">
        <f t="shared" si="19"/>
        <v>0</v>
      </c>
      <c r="AZ7" s="8">
        <f t="shared" si="20"/>
        <v>0</v>
      </c>
      <c r="BA7" s="8">
        <f t="shared" si="21"/>
        <v>0</v>
      </c>
      <c r="BB7" s="8">
        <f t="shared" si="22"/>
        <v>0</v>
      </c>
      <c r="BC7" s="8">
        <f t="shared" si="23"/>
        <v>0</v>
      </c>
      <c r="BD7" s="8">
        <f t="shared" si="24"/>
        <v>0</v>
      </c>
      <c r="BE7" s="8">
        <f t="shared" si="25"/>
        <v>0</v>
      </c>
      <c r="BF7" s="8">
        <f t="shared" si="26"/>
        <v>0</v>
      </c>
      <c r="BG7" s="8">
        <f t="shared" si="27"/>
        <v>0</v>
      </c>
      <c r="BH7" s="8">
        <f t="shared" si="28"/>
        <v>29</v>
      </c>
      <c r="BI7" s="31" t="s">
        <v>203</v>
      </c>
      <c r="BJ7" s="8">
        <f t="shared" si="29"/>
        <v>0</v>
      </c>
      <c r="BK7" s="8">
        <f t="shared" si="30"/>
        <v>0</v>
      </c>
      <c r="BL7" s="31">
        <f t="shared" si="31"/>
        <v>0</v>
      </c>
      <c r="BM7" s="31">
        <f t="shared" si="32"/>
        <v>0</v>
      </c>
      <c r="BO7" s="10">
        <f t="shared" si="33"/>
        <v>29</v>
      </c>
      <c r="BP7" s="9" t="str">
        <f t="shared" si="34"/>
        <v/>
      </c>
      <c r="BQ7" s="72" t="str">
        <f t="shared" si="35"/>
        <v/>
      </c>
      <c r="BR7" s="83" t="str">
        <f t="shared" si="4"/>
        <v/>
      </c>
      <c r="BS7" s="84" t="str">
        <f t="shared" si="36"/>
        <v/>
      </c>
      <c r="BT7" s="73">
        <v>0.8</v>
      </c>
      <c r="BU7" s="73" t="s">
        <v>25</v>
      </c>
      <c r="BV7" s="5" t="str">
        <f t="shared" si="5"/>
        <v/>
      </c>
      <c r="BW7" s="118"/>
      <c r="BX7" s="5" t="str">
        <f t="shared" si="37"/>
        <v/>
      </c>
      <c r="BY7" s="78"/>
      <c r="BZ7" s="78"/>
      <c r="CA7" s="78"/>
      <c r="CB7" s="78"/>
      <c r="CC7" s="78"/>
      <c r="CD7" s="78"/>
      <c r="CE7" s="78"/>
      <c r="CF7" s="78"/>
      <c r="CG7" s="127"/>
      <c r="CH7" s="127"/>
      <c r="CI7" s="5" t="str">
        <f t="shared" si="38"/>
        <v/>
      </c>
      <c r="CJ7" s="78"/>
      <c r="CK7" s="78"/>
      <c r="CL7" s="78"/>
      <c r="CM7" s="78"/>
      <c r="CN7" s="78"/>
      <c r="CO7" s="78"/>
      <c r="CP7" s="78"/>
      <c r="CQ7" s="78"/>
      <c r="CR7" s="127"/>
      <c r="CS7" s="127"/>
      <c r="CT7" s="5" t="str">
        <f t="shared" si="39"/>
        <v/>
      </c>
      <c r="CU7" s="78"/>
      <c r="CV7" s="78"/>
      <c r="CW7" s="78"/>
      <c r="CX7" s="78"/>
      <c r="CY7" s="78"/>
      <c r="CZ7" s="78"/>
      <c r="DA7" s="78"/>
      <c r="DB7" s="78"/>
      <c r="DC7" s="127"/>
      <c r="DD7" s="127"/>
      <c r="DE7" s="5" t="str">
        <f t="shared" si="40"/>
        <v/>
      </c>
      <c r="DF7" s="78"/>
      <c r="DG7" s="78"/>
      <c r="DH7" s="78"/>
      <c r="DI7" s="78"/>
      <c r="DJ7" s="78"/>
      <c r="DK7" s="78"/>
      <c r="DL7" s="78"/>
      <c r="DM7" s="78"/>
      <c r="DN7" s="127"/>
      <c r="DO7" s="127"/>
      <c r="DP7" s="5" t="str">
        <f t="shared" si="41"/>
        <v/>
      </c>
      <c r="DQ7" s="127"/>
      <c r="DR7" s="127"/>
      <c r="DS7" s="127"/>
      <c r="DT7" s="5" t="str">
        <f t="shared" si="42"/>
        <v/>
      </c>
      <c r="DX7" s="5" t="str">
        <f t="shared" si="43"/>
        <v/>
      </c>
      <c r="EB7" s="5" t="str">
        <f t="shared" si="44"/>
        <v/>
      </c>
      <c r="EF7" s="5" t="str">
        <f t="shared" si="45"/>
        <v/>
      </c>
      <c r="EJ7" s="5" t="str">
        <f t="shared" si="46"/>
        <v/>
      </c>
      <c r="EN7" s="5" t="str">
        <f t="shared" si="47"/>
        <v/>
      </c>
      <c r="ER7" s="5" t="str">
        <f t="shared" si="48"/>
        <v/>
      </c>
      <c r="EV7" s="5" t="str">
        <f t="shared" si="49"/>
        <v/>
      </c>
      <c r="EZ7" s="5" t="str">
        <f t="shared" si="50"/>
        <v/>
      </c>
      <c r="FD7" s="5" t="str">
        <f t="shared" si="51"/>
        <v/>
      </c>
      <c r="FH7" s="5" t="str">
        <f t="shared" si="52"/>
        <v/>
      </c>
      <c r="FL7" s="5" t="str">
        <f t="shared" si="53"/>
        <v/>
      </c>
      <c r="FP7" s="5" t="str">
        <f t="shared" si="54"/>
        <v/>
      </c>
      <c r="FT7" s="5" t="str">
        <f t="shared" si="55"/>
        <v/>
      </c>
      <c r="FX7" s="5" t="str">
        <f t="shared" si="56"/>
        <v/>
      </c>
      <c r="GB7" s="5" t="str">
        <f t="shared" si="57"/>
        <v/>
      </c>
      <c r="GF7" s="5" t="str">
        <f t="shared" si="58"/>
        <v/>
      </c>
      <c r="GJ7" s="5" t="str">
        <f t="shared" si="59"/>
        <v/>
      </c>
      <c r="GN7" s="5" t="str">
        <f t="shared" si="60"/>
        <v/>
      </c>
      <c r="GR7" s="5" t="str">
        <f t="shared" si="61"/>
        <v/>
      </c>
      <c r="GV7" s="5" t="str">
        <f t="shared" si="62"/>
        <v/>
      </c>
      <c r="GZ7" s="5" t="str">
        <f t="shared" si="63"/>
        <v/>
      </c>
      <c r="HD7" s="5" t="str">
        <f t="shared" si="64"/>
        <v/>
      </c>
      <c r="HH7" s="5" t="str">
        <f t="shared" si="65"/>
        <v/>
      </c>
      <c r="HL7" s="5" t="str">
        <f t="shared" si="66"/>
        <v/>
      </c>
      <c r="HP7" s="5" t="str">
        <f t="shared" si="67"/>
        <v/>
      </c>
      <c r="HT7" s="5" t="str">
        <f t="shared" si="68"/>
        <v/>
      </c>
      <c r="HX7" s="103">
        <f t="shared" si="69"/>
        <v>0</v>
      </c>
      <c r="HY7" s="5" t="str">
        <f t="shared" si="70"/>
        <v/>
      </c>
    </row>
    <row r="8" spans="1:233" thickTop="1" thickBot="1" x14ac:dyDescent="0.4">
      <c r="A8" s="49" t="str">
        <f t="shared" si="0"/>
        <v>ie</v>
      </c>
      <c r="B8" s="116"/>
      <c r="C8" s="117"/>
      <c r="D8" s="117"/>
      <c r="E8" s="117"/>
      <c r="F8" s="4"/>
      <c r="G8" s="4"/>
      <c r="H8" s="4"/>
      <c r="I8" s="4"/>
      <c r="J8" s="3">
        <f t="shared" si="1"/>
        <v>0</v>
      </c>
      <c r="K8" s="4"/>
      <c r="L8" s="4"/>
      <c r="M8" s="4"/>
      <c r="N8" s="4"/>
      <c r="O8" s="4"/>
      <c r="P8" s="3">
        <f t="shared" si="6"/>
        <v>0</v>
      </c>
      <c r="Q8" s="91">
        <f t="shared" si="7"/>
        <v>0</v>
      </c>
      <c r="R8" s="4"/>
      <c r="S8" s="4"/>
      <c r="T8" s="4"/>
      <c r="U8" s="4"/>
      <c r="V8" s="142"/>
      <c r="W8" s="5" t="str">
        <f t="shared" si="2"/>
        <v/>
      </c>
      <c r="X8" s="113">
        <f t="shared" si="8"/>
        <v>0</v>
      </c>
      <c r="Y8" s="94">
        <f t="shared" si="9"/>
        <v>0</v>
      </c>
      <c r="Z8" s="4"/>
      <c r="AA8" s="4"/>
      <c r="AB8" s="4"/>
      <c r="AC8" s="4"/>
      <c r="AD8" s="142"/>
      <c r="AE8" s="5" t="str">
        <f t="shared" si="3"/>
        <v/>
      </c>
      <c r="AF8" s="113">
        <f t="shared" si="10"/>
        <v>0</v>
      </c>
      <c r="AG8" s="94">
        <f t="shared" si="11"/>
        <v>0</v>
      </c>
      <c r="AH8" s="4"/>
      <c r="AI8" s="4"/>
      <c r="AJ8" s="4"/>
      <c r="AK8" s="4"/>
      <c r="AL8" s="4"/>
      <c r="AM8" s="113">
        <f t="shared" si="12"/>
        <v>0</v>
      </c>
      <c r="AN8" s="94">
        <f t="shared" si="13"/>
        <v>0</v>
      </c>
      <c r="AO8" s="3">
        <f t="shared" si="14"/>
        <v>0</v>
      </c>
      <c r="AP8" s="2" t="str">
        <f t="shared" si="15"/>
        <v/>
      </c>
      <c r="AQ8" s="4"/>
      <c r="AR8" s="4"/>
      <c r="AS8" s="4"/>
      <c r="AT8" s="4"/>
      <c r="AU8" s="3">
        <f t="shared" si="16"/>
        <v>0</v>
      </c>
      <c r="AV8" s="4"/>
      <c r="AW8" s="3">
        <f t="shared" si="17"/>
        <v>0</v>
      </c>
      <c r="AX8" s="2" t="str">
        <f t="shared" si="18"/>
        <v/>
      </c>
      <c r="AY8" s="8">
        <f t="shared" si="19"/>
        <v>0</v>
      </c>
      <c r="AZ8" s="8">
        <f t="shared" si="20"/>
        <v>0</v>
      </c>
      <c r="BA8" s="8">
        <f t="shared" si="21"/>
        <v>0</v>
      </c>
      <c r="BB8" s="8">
        <f t="shared" si="22"/>
        <v>0</v>
      </c>
      <c r="BC8" s="8">
        <f t="shared" si="23"/>
        <v>0</v>
      </c>
      <c r="BD8" s="8">
        <f t="shared" si="24"/>
        <v>0</v>
      </c>
      <c r="BE8" s="8">
        <f t="shared" si="25"/>
        <v>0</v>
      </c>
      <c r="BF8" s="8">
        <f t="shared" si="26"/>
        <v>0</v>
      </c>
      <c r="BG8" s="8">
        <f t="shared" si="27"/>
        <v>0</v>
      </c>
      <c r="BH8" s="8">
        <f t="shared" si="28"/>
        <v>29</v>
      </c>
      <c r="BI8" s="31" t="s">
        <v>204</v>
      </c>
      <c r="BJ8" s="8">
        <f t="shared" si="29"/>
        <v>0</v>
      </c>
      <c r="BK8" s="8">
        <f t="shared" si="30"/>
        <v>0</v>
      </c>
      <c r="BL8" s="31">
        <f t="shared" si="31"/>
        <v>0</v>
      </c>
      <c r="BM8" s="31">
        <f t="shared" si="32"/>
        <v>0</v>
      </c>
      <c r="BO8" s="10">
        <f t="shared" si="33"/>
        <v>29</v>
      </c>
      <c r="BP8" s="9" t="str">
        <f t="shared" si="34"/>
        <v/>
      </c>
      <c r="BQ8" s="72" t="str">
        <f t="shared" si="35"/>
        <v/>
      </c>
      <c r="BR8" s="83" t="str">
        <f t="shared" si="4"/>
        <v/>
      </c>
      <c r="BS8" s="84" t="str">
        <f t="shared" si="36"/>
        <v/>
      </c>
      <c r="BT8" s="73">
        <v>0.9</v>
      </c>
      <c r="BU8" s="73" t="s">
        <v>12</v>
      </c>
      <c r="BV8" s="5" t="str">
        <f t="shared" si="5"/>
        <v/>
      </c>
      <c r="BW8" s="118"/>
      <c r="BX8" s="5" t="str">
        <f t="shared" si="37"/>
        <v/>
      </c>
      <c r="BY8" s="78"/>
      <c r="BZ8" s="78"/>
      <c r="CA8" s="78"/>
      <c r="CB8" s="78"/>
      <c r="CC8" s="78"/>
      <c r="CD8" s="78"/>
      <c r="CE8" s="78"/>
      <c r="CF8" s="78"/>
      <c r="CG8" s="127"/>
      <c r="CH8" s="127"/>
      <c r="CI8" s="5" t="str">
        <f t="shared" si="38"/>
        <v/>
      </c>
      <c r="CJ8" s="78"/>
      <c r="CK8" s="78"/>
      <c r="CL8" s="78"/>
      <c r="CM8" s="78"/>
      <c r="CN8" s="78"/>
      <c r="CO8" s="78"/>
      <c r="CP8" s="78"/>
      <c r="CQ8" s="78"/>
      <c r="CR8" s="127"/>
      <c r="CS8" s="127"/>
      <c r="CT8" s="5" t="str">
        <f t="shared" si="39"/>
        <v/>
      </c>
      <c r="CU8" s="78"/>
      <c r="CV8" s="78"/>
      <c r="CW8" s="78"/>
      <c r="CX8" s="78"/>
      <c r="CY8" s="78"/>
      <c r="CZ8" s="78"/>
      <c r="DA8" s="78"/>
      <c r="DB8" s="78"/>
      <c r="DC8" s="127"/>
      <c r="DD8" s="127"/>
      <c r="DE8" s="5" t="str">
        <f t="shared" si="40"/>
        <v/>
      </c>
      <c r="DF8" s="78"/>
      <c r="DG8" s="78"/>
      <c r="DH8" s="78"/>
      <c r="DI8" s="78"/>
      <c r="DJ8" s="78"/>
      <c r="DK8" s="78"/>
      <c r="DL8" s="78"/>
      <c r="DM8" s="78"/>
      <c r="DN8" s="127"/>
      <c r="DO8" s="127"/>
      <c r="DP8" s="5" t="str">
        <f t="shared" si="41"/>
        <v/>
      </c>
      <c r="DQ8" s="127"/>
      <c r="DR8" s="127"/>
      <c r="DS8" s="127"/>
      <c r="DT8" s="5" t="str">
        <f t="shared" si="42"/>
        <v/>
      </c>
      <c r="DX8" s="5" t="str">
        <f t="shared" si="43"/>
        <v/>
      </c>
      <c r="EB8" s="5" t="str">
        <f t="shared" si="44"/>
        <v/>
      </c>
      <c r="EF8" s="5" t="str">
        <f t="shared" si="45"/>
        <v/>
      </c>
      <c r="EJ8" s="5" t="str">
        <f t="shared" si="46"/>
        <v/>
      </c>
      <c r="EN8" s="5" t="str">
        <f t="shared" si="47"/>
        <v/>
      </c>
      <c r="ER8" s="5" t="str">
        <f t="shared" si="48"/>
        <v/>
      </c>
      <c r="EV8" s="5" t="str">
        <f t="shared" si="49"/>
        <v/>
      </c>
      <c r="EZ8" s="5" t="str">
        <f t="shared" si="50"/>
        <v/>
      </c>
      <c r="FD8" s="5" t="str">
        <f t="shared" si="51"/>
        <v/>
      </c>
      <c r="FH8" s="5" t="str">
        <f t="shared" si="52"/>
        <v/>
      </c>
      <c r="FL8" s="5" t="str">
        <f t="shared" si="53"/>
        <v/>
      </c>
      <c r="FP8" s="5" t="str">
        <f t="shared" si="54"/>
        <v/>
      </c>
      <c r="FT8" s="5" t="str">
        <f t="shared" si="55"/>
        <v/>
      </c>
      <c r="FX8" s="5" t="str">
        <f t="shared" si="56"/>
        <v/>
      </c>
      <c r="GB8" s="5" t="str">
        <f t="shared" si="57"/>
        <v/>
      </c>
      <c r="GF8" s="5" t="str">
        <f t="shared" si="58"/>
        <v/>
      </c>
      <c r="GJ8" s="5" t="str">
        <f t="shared" si="59"/>
        <v/>
      </c>
      <c r="GN8" s="5" t="str">
        <f t="shared" si="60"/>
        <v/>
      </c>
      <c r="GR8" s="5" t="str">
        <f t="shared" si="61"/>
        <v/>
      </c>
      <c r="GV8" s="5" t="str">
        <f t="shared" si="62"/>
        <v/>
      </c>
      <c r="GZ8" s="5" t="str">
        <f t="shared" si="63"/>
        <v/>
      </c>
      <c r="HD8" s="5" t="str">
        <f t="shared" si="64"/>
        <v/>
      </c>
      <c r="HH8" s="5" t="str">
        <f t="shared" si="65"/>
        <v/>
      </c>
      <c r="HL8" s="5" t="str">
        <f t="shared" si="66"/>
        <v/>
      </c>
      <c r="HP8" s="5" t="str">
        <f t="shared" si="67"/>
        <v/>
      </c>
      <c r="HT8" s="5" t="str">
        <f t="shared" si="68"/>
        <v/>
      </c>
      <c r="HX8" s="103">
        <f t="shared" si="69"/>
        <v>0</v>
      </c>
      <c r="HY8" s="5" t="str">
        <f t="shared" si="70"/>
        <v/>
      </c>
    </row>
    <row r="9" spans="1:233" thickTop="1" thickBot="1" x14ac:dyDescent="0.4">
      <c r="A9" s="49" t="str">
        <f t="shared" si="0"/>
        <v>if</v>
      </c>
      <c r="B9" s="116"/>
      <c r="C9" s="117"/>
      <c r="D9" s="117"/>
      <c r="E9" s="117"/>
      <c r="F9" s="4"/>
      <c r="G9" s="4"/>
      <c r="H9" s="4"/>
      <c r="I9" s="4"/>
      <c r="J9" s="3">
        <f t="shared" si="1"/>
        <v>0</v>
      </c>
      <c r="K9" s="4"/>
      <c r="L9" s="4"/>
      <c r="M9" s="4"/>
      <c r="N9" s="4"/>
      <c r="O9" s="4"/>
      <c r="P9" s="3">
        <f t="shared" si="6"/>
        <v>0</v>
      </c>
      <c r="Q9" s="91">
        <f t="shared" si="7"/>
        <v>0</v>
      </c>
      <c r="R9" s="4"/>
      <c r="S9" s="4"/>
      <c r="T9" s="4"/>
      <c r="U9" s="4"/>
      <c r="V9" s="142"/>
      <c r="W9" s="5" t="str">
        <f t="shared" si="2"/>
        <v/>
      </c>
      <c r="X9" s="113">
        <f t="shared" si="8"/>
        <v>0</v>
      </c>
      <c r="Y9" s="94">
        <f t="shared" si="9"/>
        <v>0</v>
      </c>
      <c r="Z9" s="4"/>
      <c r="AA9" s="4"/>
      <c r="AB9" s="4"/>
      <c r="AC9" s="4"/>
      <c r="AD9" s="142"/>
      <c r="AE9" s="5" t="str">
        <f t="shared" si="3"/>
        <v/>
      </c>
      <c r="AF9" s="113">
        <f t="shared" si="10"/>
        <v>0</v>
      </c>
      <c r="AG9" s="94">
        <f t="shared" si="11"/>
        <v>0</v>
      </c>
      <c r="AH9" s="4"/>
      <c r="AI9" s="4"/>
      <c r="AJ9" s="4"/>
      <c r="AK9" s="4"/>
      <c r="AL9" s="4"/>
      <c r="AM9" s="113">
        <f t="shared" si="12"/>
        <v>0</v>
      </c>
      <c r="AN9" s="94">
        <f t="shared" si="13"/>
        <v>0</v>
      </c>
      <c r="AO9" s="3">
        <f t="shared" si="14"/>
        <v>0</v>
      </c>
      <c r="AP9" s="2" t="str">
        <f t="shared" si="15"/>
        <v/>
      </c>
      <c r="AQ9" s="4"/>
      <c r="AR9" s="4"/>
      <c r="AS9" s="4"/>
      <c r="AT9" s="4"/>
      <c r="AU9" s="3">
        <f t="shared" si="16"/>
        <v>0</v>
      </c>
      <c r="AV9" s="4"/>
      <c r="AW9" s="3">
        <f t="shared" si="17"/>
        <v>0</v>
      </c>
      <c r="AX9" s="2" t="str">
        <f t="shared" si="18"/>
        <v/>
      </c>
      <c r="AY9" s="8">
        <f t="shared" si="19"/>
        <v>0</v>
      </c>
      <c r="AZ9" s="8">
        <f t="shared" si="20"/>
        <v>0</v>
      </c>
      <c r="BA9" s="8">
        <f t="shared" si="21"/>
        <v>0</v>
      </c>
      <c r="BB9" s="8">
        <f t="shared" si="22"/>
        <v>0</v>
      </c>
      <c r="BC9" s="8">
        <f t="shared" si="23"/>
        <v>0</v>
      </c>
      <c r="BD9" s="8">
        <f t="shared" si="24"/>
        <v>0</v>
      </c>
      <c r="BE9" s="8">
        <f t="shared" si="25"/>
        <v>0</v>
      </c>
      <c r="BF9" s="8">
        <f t="shared" si="26"/>
        <v>0</v>
      </c>
      <c r="BG9" s="8">
        <f t="shared" si="27"/>
        <v>0</v>
      </c>
      <c r="BH9" s="8">
        <f t="shared" si="28"/>
        <v>29</v>
      </c>
      <c r="BI9" s="31" t="s">
        <v>205</v>
      </c>
      <c r="BJ9" s="8">
        <f t="shared" si="29"/>
        <v>0</v>
      </c>
      <c r="BK9" s="8">
        <f t="shared" si="30"/>
        <v>0</v>
      </c>
      <c r="BL9" s="31">
        <f t="shared" si="31"/>
        <v>0</v>
      </c>
      <c r="BM9" s="31">
        <f t="shared" si="32"/>
        <v>0</v>
      </c>
      <c r="BO9" s="10">
        <f t="shared" si="33"/>
        <v>29</v>
      </c>
      <c r="BP9" s="9" t="str">
        <f t="shared" si="34"/>
        <v/>
      </c>
      <c r="BQ9" s="72" t="str">
        <f t="shared" si="35"/>
        <v/>
      </c>
      <c r="BR9" s="83" t="str">
        <f t="shared" si="4"/>
        <v/>
      </c>
      <c r="BS9" s="84" t="str">
        <f t="shared" si="36"/>
        <v/>
      </c>
      <c r="BV9" s="5" t="str">
        <f t="shared" si="5"/>
        <v/>
      </c>
      <c r="BW9" s="118"/>
      <c r="BX9" s="5" t="str">
        <f t="shared" si="37"/>
        <v/>
      </c>
      <c r="BY9" s="78"/>
      <c r="BZ9" s="78"/>
      <c r="CA9" s="78"/>
      <c r="CB9" s="78"/>
      <c r="CC9" s="78"/>
      <c r="CD9" s="78"/>
      <c r="CE9" s="78"/>
      <c r="CF9" s="78"/>
      <c r="CG9" s="127"/>
      <c r="CH9" s="127"/>
      <c r="CI9" s="5" t="str">
        <f t="shared" si="38"/>
        <v/>
      </c>
      <c r="CJ9" s="78"/>
      <c r="CK9" s="78"/>
      <c r="CL9" s="78"/>
      <c r="CM9" s="78"/>
      <c r="CN9" s="78"/>
      <c r="CO9" s="78"/>
      <c r="CP9" s="78"/>
      <c r="CQ9" s="78"/>
      <c r="CR9" s="127"/>
      <c r="CS9" s="127"/>
      <c r="CT9" s="5" t="str">
        <f t="shared" si="39"/>
        <v/>
      </c>
      <c r="CU9" s="78"/>
      <c r="CV9" s="78"/>
      <c r="CW9" s="78"/>
      <c r="CX9" s="78"/>
      <c r="CY9" s="78"/>
      <c r="CZ9" s="78"/>
      <c r="DA9" s="78"/>
      <c r="DB9" s="78"/>
      <c r="DC9" s="127"/>
      <c r="DD9" s="127"/>
      <c r="DE9" s="5" t="str">
        <f t="shared" si="40"/>
        <v/>
      </c>
      <c r="DF9" s="78"/>
      <c r="DG9" s="78"/>
      <c r="DH9" s="78"/>
      <c r="DI9" s="78"/>
      <c r="DJ9" s="78"/>
      <c r="DK9" s="78"/>
      <c r="DL9" s="78"/>
      <c r="DM9" s="78"/>
      <c r="DN9" s="127"/>
      <c r="DO9" s="127"/>
      <c r="DP9" s="5" t="str">
        <f t="shared" si="41"/>
        <v/>
      </c>
      <c r="DQ9" s="127"/>
      <c r="DR9" s="127"/>
      <c r="DS9" s="127"/>
      <c r="DT9" s="5" t="str">
        <f t="shared" si="42"/>
        <v/>
      </c>
      <c r="DX9" s="5" t="str">
        <f t="shared" si="43"/>
        <v/>
      </c>
      <c r="EB9" s="5" t="str">
        <f t="shared" si="44"/>
        <v/>
      </c>
      <c r="EF9" s="5" t="str">
        <f t="shared" si="45"/>
        <v/>
      </c>
      <c r="EJ9" s="5" t="str">
        <f t="shared" si="46"/>
        <v/>
      </c>
      <c r="EN9" s="5" t="str">
        <f t="shared" si="47"/>
        <v/>
      </c>
      <c r="ER9" s="5" t="str">
        <f t="shared" si="48"/>
        <v/>
      </c>
      <c r="EV9" s="5" t="str">
        <f t="shared" si="49"/>
        <v/>
      </c>
      <c r="EZ9" s="5" t="str">
        <f t="shared" si="50"/>
        <v/>
      </c>
      <c r="FD9" s="5" t="str">
        <f t="shared" si="51"/>
        <v/>
      </c>
      <c r="FH9" s="5" t="str">
        <f t="shared" si="52"/>
        <v/>
      </c>
      <c r="FL9" s="5" t="str">
        <f t="shared" si="53"/>
        <v/>
      </c>
      <c r="FP9" s="5" t="str">
        <f t="shared" si="54"/>
        <v/>
      </c>
      <c r="FT9" s="5" t="str">
        <f t="shared" si="55"/>
        <v/>
      </c>
      <c r="FX9" s="5" t="str">
        <f t="shared" si="56"/>
        <v/>
      </c>
      <c r="GB9" s="5" t="str">
        <f t="shared" si="57"/>
        <v/>
      </c>
      <c r="GF9" s="5" t="str">
        <f t="shared" si="58"/>
        <v/>
      </c>
      <c r="GJ9" s="5" t="str">
        <f t="shared" si="59"/>
        <v/>
      </c>
      <c r="GN9" s="5" t="str">
        <f t="shared" si="60"/>
        <v/>
      </c>
      <c r="GR9" s="5" t="str">
        <f t="shared" si="61"/>
        <v/>
      </c>
      <c r="GV9" s="5" t="str">
        <f t="shared" si="62"/>
        <v/>
      </c>
      <c r="GZ9" s="5" t="str">
        <f t="shared" si="63"/>
        <v/>
      </c>
      <c r="HD9" s="5" t="str">
        <f t="shared" si="64"/>
        <v/>
      </c>
      <c r="HH9" s="5" t="str">
        <f t="shared" si="65"/>
        <v/>
      </c>
      <c r="HL9" s="5" t="str">
        <f t="shared" si="66"/>
        <v/>
      </c>
      <c r="HP9" s="5" t="str">
        <f t="shared" si="67"/>
        <v/>
      </c>
      <c r="HT9" s="5" t="str">
        <f t="shared" si="68"/>
        <v/>
      </c>
      <c r="HX9" s="103">
        <f t="shared" si="69"/>
        <v>0</v>
      </c>
      <c r="HY9" s="5" t="str">
        <f t="shared" si="70"/>
        <v/>
      </c>
    </row>
    <row r="10" spans="1:233" thickTop="1" thickBot="1" x14ac:dyDescent="0.4">
      <c r="A10" s="49" t="str">
        <f t="shared" si="0"/>
        <v>ig</v>
      </c>
      <c r="B10" s="116"/>
      <c r="C10" s="117"/>
      <c r="D10" s="117"/>
      <c r="E10" s="117"/>
      <c r="F10" s="4"/>
      <c r="G10" s="4"/>
      <c r="H10" s="4"/>
      <c r="I10" s="4"/>
      <c r="J10" s="3">
        <f t="shared" si="1"/>
        <v>0</v>
      </c>
      <c r="K10" s="4"/>
      <c r="L10" s="4"/>
      <c r="M10" s="4"/>
      <c r="N10" s="4"/>
      <c r="O10" s="4"/>
      <c r="P10" s="3">
        <f t="shared" si="6"/>
        <v>0</v>
      </c>
      <c r="Q10" s="91">
        <f t="shared" si="7"/>
        <v>0</v>
      </c>
      <c r="R10" s="4"/>
      <c r="S10" s="4"/>
      <c r="T10" s="4"/>
      <c r="U10" s="4"/>
      <c r="V10" s="142"/>
      <c r="W10" s="5" t="str">
        <f t="shared" si="2"/>
        <v/>
      </c>
      <c r="X10" s="113">
        <f t="shared" si="8"/>
        <v>0</v>
      </c>
      <c r="Y10" s="94">
        <f t="shared" si="9"/>
        <v>0</v>
      </c>
      <c r="Z10" s="4"/>
      <c r="AA10" s="4"/>
      <c r="AB10" s="4"/>
      <c r="AC10" s="4"/>
      <c r="AD10" s="142"/>
      <c r="AE10" s="5" t="str">
        <f t="shared" si="3"/>
        <v/>
      </c>
      <c r="AF10" s="113">
        <f t="shared" si="10"/>
        <v>0</v>
      </c>
      <c r="AG10" s="94">
        <f t="shared" si="11"/>
        <v>0</v>
      </c>
      <c r="AH10" s="4"/>
      <c r="AI10" s="4"/>
      <c r="AJ10" s="4"/>
      <c r="AK10" s="4"/>
      <c r="AL10" s="4"/>
      <c r="AM10" s="113">
        <f t="shared" si="12"/>
        <v>0</v>
      </c>
      <c r="AN10" s="94">
        <f t="shared" si="13"/>
        <v>0</v>
      </c>
      <c r="AO10" s="3">
        <f t="shared" si="14"/>
        <v>0</v>
      </c>
      <c r="AP10" s="2" t="str">
        <f t="shared" si="15"/>
        <v/>
      </c>
      <c r="AQ10" s="4"/>
      <c r="AR10" s="4"/>
      <c r="AS10" s="4"/>
      <c r="AT10" s="4"/>
      <c r="AU10" s="3">
        <f t="shared" si="16"/>
        <v>0</v>
      </c>
      <c r="AV10" s="4"/>
      <c r="AW10" s="3">
        <f t="shared" si="17"/>
        <v>0</v>
      </c>
      <c r="AX10" s="2" t="str">
        <f t="shared" si="18"/>
        <v/>
      </c>
      <c r="AY10" s="8">
        <f t="shared" si="19"/>
        <v>0</v>
      </c>
      <c r="AZ10" s="8">
        <f t="shared" si="20"/>
        <v>0</v>
      </c>
      <c r="BA10" s="8">
        <f t="shared" si="21"/>
        <v>0</v>
      </c>
      <c r="BB10" s="8">
        <f t="shared" si="22"/>
        <v>0</v>
      </c>
      <c r="BC10" s="8">
        <f t="shared" si="23"/>
        <v>0</v>
      </c>
      <c r="BD10" s="8">
        <f t="shared" si="24"/>
        <v>0</v>
      </c>
      <c r="BE10" s="8">
        <f t="shared" si="25"/>
        <v>0</v>
      </c>
      <c r="BF10" s="8">
        <f t="shared" si="26"/>
        <v>0</v>
      </c>
      <c r="BG10" s="8">
        <f t="shared" si="27"/>
        <v>0</v>
      </c>
      <c r="BH10" s="8">
        <f t="shared" si="28"/>
        <v>29</v>
      </c>
      <c r="BI10" s="31" t="s">
        <v>206</v>
      </c>
      <c r="BJ10" s="8">
        <f t="shared" si="29"/>
        <v>0</v>
      </c>
      <c r="BK10" s="8">
        <f t="shared" si="30"/>
        <v>0</v>
      </c>
      <c r="BL10" s="31">
        <f t="shared" si="31"/>
        <v>0</v>
      </c>
      <c r="BM10" s="31">
        <f t="shared" si="32"/>
        <v>0</v>
      </c>
      <c r="BO10" s="10">
        <f t="shared" si="33"/>
        <v>29</v>
      </c>
      <c r="BP10" s="9" t="str">
        <f t="shared" si="34"/>
        <v/>
      </c>
      <c r="BQ10" s="72" t="str">
        <f t="shared" si="35"/>
        <v/>
      </c>
      <c r="BR10" s="83" t="str">
        <f t="shared" si="4"/>
        <v/>
      </c>
      <c r="BS10" s="84" t="str">
        <f t="shared" si="36"/>
        <v/>
      </c>
      <c r="BV10" s="5" t="str">
        <f t="shared" si="5"/>
        <v/>
      </c>
      <c r="BW10" s="118"/>
      <c r="BX10" s="5" t="str">
        <f t="shared" si="37"/>
        <v/>
      </c>
      <c r="BY10" s="78"/>
      <c r="BZ10" s="78"/>
      <c r="CA10" s="78"/>
      <c r="CB10" s="78"/>
      <c r="CC10" s="78"/>
      <c r="CD10" s="78"/>
      <c r="CE10" s="78"/>
      <c r="CF10" s="78"/>
      <c r="CG10" s="127"/>
      <c r="CH10" s="127"/>
      <c r="CI10" s="5" t="str">
        <f t="shared" si="38"/>
        <v/>
      </c>
      <c r="CJ10" s="78"/>
      <c r="CK10" s="78"/>
      <c r="CL10" s="78"/>
      <c r="CM10" s="78"/>
      <c r="CN10" s="78"/>
      <c r="CO10" s="78"/>
      <c r="CP10" s="78"/>
      <c r="CQ10" s="78"/>
      <c r="CR10" s="127"/>
      <c r="CS10" s="127"/>
      <c r="CT10" s="5" t="str">
        <f t="shared" si="39"/>
        <v/>
      </c>
      <c r="CU10" s="78"/>
      <c r="CV10" s="78"/>
      <c r="CW10" s="78"/>
      <c r="CX10" s="78"/>
      <c r="CY10" s="78"/>
      <c r="CZ10" s="78"/>
      <c r="DA10" s="78"/>
      <c r="DB10" s="78"/>
      <c r="DC10" s="127"/>
      <c r="DD10" s="127"/>
      <c r="DE10" s="5" t="str">
        <f t="shared" si="40"/>
        <v/>
      </c>
      <c r="DF10" s="78"/>
      <c r="DG10" s="78"/>
      <c r="DH10" s="78"/>
      <c r="DI10" s="78"/>
      <c r="DJ10" s="78"/>
      <c r="DK10" s="78"/>
      <c r="DL10" s="78"/>
      <c r="DM10" s="78"/>
      <c r="DN10" s="127"/>
      <c r="DO10" s="127"/>
      <c r="DP10" s="5" t="str">
        <f t="shared" si="41"/>
        <v/>
      </c>
      <c r="DQ10" s="127"/>
      <c r="DR10" s="127"/>
      <c r="DS10" s="127"/>
      <c r="DT10" s="5" t="str">
        <f t="shared" si="42"/>
        <v/>
      </c>
      <c r="DX10" s="5" t="str">
        <f t="shared" si="43"/>
        <v/>
      </c>
      <c r="EB10" s="5" t="str">
        <f t="shared" si="44"/>
        <v/>
      </c>
      <c r="EF10" s="5" t="str">
        <f t="shared" si="45"/>
        <v/>
      </c>
      <c r="EJ10" s="5" t="str">
        <f t="shared" si="46"/>
        <v/>
      </c>
      <c r="EN10" s="5" t="str">
        <f t="shared" si="47"/>
        <v/>
      </c>
      <c r="ER10" s="5" t="str">
        <f t="shared" si="48"/>
        <v/>
      </c>
      <c r="EV10" s="5" t="str">
        <f t="shared" si="49"/>
        <v/>
      </c>
      <c r="EZ10" s="5" t="str">
        <f t="shared" si="50"/>
        <v/>
      </c>
      <c r="FD10" s="5" t="str">
        <f t="shared" si="51"/>
        <v/>
      </c>
      <c r="FH10" s="5" t="str">
        <f t="shared" si="52"/>
        <v/>
      </c>
      <c r="FL10" s="5" t="str">
        <f t="shared" si="53"/>
        <v/>
      </c>
      <c r="FP10" s="5" t="str">
        <f t="shared" si="54"/>
        <v/>
      </c>
      <c r="FT10" s="5" t="str">
        <f t="shared" si="55"/>
        <v/>
      </c>
      <c r="FX10" s="5" t="str">
        <f t="shared" si="56"/>
        <v/>
      </c>
      <c r="GB10" s="5" t="str">
        <f t="shared" si="57"/>
        <v/>
      </c>
      <c r="GF10" s="5" t="str">
        <f t="shared" si="58"/>
        <v/>
      </c>
      <c r="GJ10" s="5" t="str">
        <f t="shared" si="59"/>
        <v/>
      </c>
      <c r="GN10" s="5" t="str">
        <f t="shared" si="60"/>
        <v/>
      </c>
      <c r="GR10" s="5" t="str">
        <f t="shared" si="61"/>
        <v/>
      </c>
      <c r="GV10" s="5" t="str">
        <f t="shared" si="62"/>
        <v/>
      </c>
      <c r="GZ10" s="5" t="str">
        <f t="shared" si="63"/>
        <v/>
      </c>
      <c r="HD10" s="5" t="str">
        <f t="shared" si="64"/>
        <v/>
      </c>
      <c r="HH10" s="5" t="str">
        <f t="shared" si="65"/>
        <v/>
      </c>
      <c r="HL10" s="5" t="str">
        <f t="shared" si="66"/>
        <v/>
      </c>
      <c r="HP10" s="5" t="str">
        <f t="shared" si="67"/>
        <v/>
      </c>
      <c r="HT10" s="5" t="str">
        <f t="shared" si="68"/>
        <v/>
      </c>
      <c r="HX10" s="103">
        <f t="shared" si="69"/>
        <v>0</v>
      </c>
      <c r="HY10" s="5" t="str">
        <f t="shared" si="70"/>
        <v/>
      </c>
    </row>
    <row r="11" spans="1:233" thickTop="1" thickBot="1" x14ac:dyDescent="0.4">
      <c r="A11" s="49" t="str">
        <f t="shared" si="0"/>
        <v>ih</v>
      </c>
      <c r="B11" s="116"/>
      <c r="C11" s="117"/>
      <c r="D11" s="117"/>
      <c r="E11" s="117"/>
      <c r="F11" s="4"/>
      <c r="G11" s="4"/>
      <c r="H11" s="4"/>
      <c r="I11" s="4"/>
      <c r="J11" s="3">
        <f t="shared" ref="J11:J74" si="71">IF(SUM(F11:I11)=0,0,AVERAGE(F11:I11))</f>
        <v>0</v>
      </c>
      <c r="K11" s="4"/>
      <c r="L11" s="4"/>
      <c r="M11" s="4"/>
      <c r="N11" s="4"/>
      <c r="O11" s="4"/>
      <c r="P11" s="3">
        <f t="shared" si="6"/>
        <v>0</v>
      </c>
      <c r="Q11" s="91">
        <f t="shared" si="7"/>
        <v>0</v>
      </c>
      <c r="R11" s="4"/>
      <c r="S11" s="4"/>
      <c r="T11" s="4"/>
      <c r="U11" s="4"/>
      <c r="V11" s="142"/>
      <c r="W11" s="5" t="str">
        <f t="shared" si="2"/>
        <v/>
      </c>
      <c r="X11" s="113">
        <f t="shared" si="8"/>
        <v>0</v>
      </c>
      <c r="Y11" s="94">
        <f t="shared" si="9"/>
        <v>0</v>
      </c>
      <c r="Z11" s="4"/>
      <c r="AA11" s="4"/>
      <c r="AB11" s="4"/>
      <c r="AC11" s="4"/>
      <c r="AD11" s="142"/>
      <c r="AE11" s="5" t="str">
        <f t="shared" si="3"/>
        <v/>
      </c>
      <c r="AF11" s="113">
        <f t="shared" si="10"/>
        <v>0</v>
      </c>
      <c r="AG11" s="94">
        <f t="shared" si="11"/>
        <v>0</v>
      </c>
      <c r="AH11" s="4"/>
      <c r="AI11" s="4"/>
      <c r="AJ11" s="4"/>
      <c r="AK11" s="4"/>
      <c r="AL11" s="4"/>
      <c r="AM11" s="113">
        <f t="shared" si="12"/>
        <v>0</v>
      </c>
      <c r="AN11" s="94">
        <f t="shared" si="13"/>
        <v>0</v>
      </c>
      <c r="AO11" s="3">
        <f t="shared" si="14"/>
        <v>0</v>
      </c>
      <c r="AP11" s="2" t="str">
        <f t="shared" si="15"/>
        <v/>
      </c>
      <c r="AQ11" s="4"/>
      <c r="AR11" s="4"/>
      <c r="AS11" s="4"/>
      <c r="AT11" s="4"/>
      <c r="AU11" s="3">
        <f t="shared" ref="AU11:AU74" si="72">IF(SUM(AQ11:AT11)=0,0,AVERAGE(AQ11:AT11))</f>
        <v>0</v>
      </c>
      <c r="AV11" s="4"/>
      <c r="AW11" s="3">
        <f t="shared" si="17"/>
        <v>0</v>
      </c>
      <c r="AX11" s="2" t="str">
        <f t="shared" si="18"/>
        <v/>
      </c>
      <c r="AY11" s="8">
        <f t="shared" si="19"/>
        <v>0</v>
      </c>
      <c r="AZ11" s="8">
        <f t="shared" si="20"/>
        <v>0</v>
      </c>
      <c r="BA11" s="8">
        <f t="shared" si="21"/>
        <v>0</v>
      </c>
      <c r="BB11" s="8">
        <f t="shared" si="22"/>
        <v>0</v>
      </c>
      <c r="BC11" s="8">
        <f t="shared" si="23"/>
        <v>0</v>
      </c>
      <c r="BD11" s="8">
        <f t="shared" si="24"/>
        <v>0</v>
      </c>
      <c r="BE11" s="8">
        <f t="shared" si="25"/>
        <v>0</v>
      </c>
      <c r="BF11" s="8">
        <f t="shared" si="26"/>
        <v>0</v>
      </c>
      <c r="BG11" s="8">
        <f t="shared" si="27"/>
        <v>0</v>
      </c>
      <c r="BH11" s="8">
        <f t="shared" si="28"/>
        <v>29</v>
      </c>
      <c r="BI11" s="31" t="s">
        <v>207</v>
      </c>
      <c r="BJ11" s="8">
        <f t="shared" si="29"/>
        <v>0</v>
      </c>
      <c r="BK11" s="8">
        <f t="shared" si="30"/>
        <v>0</v>
      </c>
      <c r="BL11" s="31">
        <f t="shared" si="31"/>
        <v>0</v>
      </c>
      <c r="BM11" s="31">
        <f t="shared" si="32"/>
        <v>0</v>
      </c>
      <c r="BO11" s="10">
        <f t="shared" si="33"/>
        <v>29</v>
      </c>
      <c r="BP11" s="9" t="str">
        <f t="shared" si="34"/>
        <v/>
      </c>
      <c r="BQ11" s="72" t="str">
        <f t="shared" si="35"/>
        <v/>
      </c>
      <c r="BR11" s="83" t="str">
        <f t="shared" si="4"/>
        <v/>
      </c>
      <c r="BS11" s="84" t="str">
        <f t="shared" si="36"/>
        <v/>
      </c>
      <c r="BV11" s="5" t="str">
        <f t="shared" si="5"/>
        <v/>
      </c>
      <c r="BW11" s="118"/>
      <c r="BX11" s="5" t="str">
        <f t="shared" si="37"/>
        <v/>
      </c>
      <c r="BY11" s="78"/>
      <c r="BZ11" s="78"/>
      <c r="CA11" s="78"/>
      <c r="CB11" s="78"/>
      <c r="CC11" s="78"/>
      <c r="CD11" s="78"/>
      <c r="CE11" s="78"/>
      <c r="CF11" s="78"/>
      <c r="CG11" s="127"/>
      <c r="CH11" s="127"/>
      <c r="CI11" s="5" t="str">
        <f t="shared" si="38"/>
        <v/>
      </c>
      <c r="CJ11" s="78"/>
      <c r="CK11" s="78"/>
      <c r="CL11" s="78"/>
      <c r="CM11" s="78"/>
      <c r="CN11" s="78"/>
      <c r="CO11" s="78"/>
      <c r="CP11" s="78"/>
      <c r="CQ11" s="78"/>
      <c r="CR11" s="127"/>
      <c r="CS11" s="127"/>
      <c r="CT11" s="5" t="str">
        <f t="shared" si="39"/>
        <v/>
      </c>
      <c r="CU11" s="78"/>
      <c r="CV11" s="78"/>
      <c r="CW11" s="78"/>
      <c r="CX11" s="78"/>
      <c r="CY11" s="78"/>
      <c r="CZ11" s="78"/>
      <c r="DA11" s="78"/>
      <c r="DB11" s="78"/>
      <c r="DC11" s="127"/>
      <c r="DD11" s="127"/>
      <c r="DE11" s="5" t="str">
        <f t="shared" si="40"/>
        <v/>
      </c>
      <c r="DF11" s="78"/>
      <c r="DG11" s="78"/>
      <c r="DH11" s="78"/>
      <c r="DI11" s="78"/>
      <c r="DJ11" s="78"/>
      <c r="DK11" s="78"/>
      <c r="DL11" s="78"/>
      <c r="DM11" s="78"/>
      <c r="DN11" s="127"/>
      <c r="DO11" s="127"/>
      <c r="DP11" s="5" t="str">
        <f t="shared" si="41"/>
        <v/>
      </c>
      <c r="DQ11" s="127"/>
      <c r="DR11" s="127"/>
      <c r="DS11" s="127"/>
      <c r="DT11" s="5" t="str">
        <f t="shared" si="42"/>
        <v/>
      </c>
      <c r="DX11" s="5" t="str">
        <f t="shared" si="43"/>
        <v/>
      </c>
      <c r="EB11" s="5" t="str">
        <f t="shared" si="44"/>
        <v/>
      </c>
      <c r="EF11" s="5" t="str">
        <f t="shared" si="45"/>
        <v/>
      </c>
      <c r="EJ11" s="5" t="str">
        <f t="shared" si="46"/>
        <v/>
      </c>
      <c r="EN11" s="5" t="str">
        <f t="shared" si="47"/>
        <v/>
      </c>
      <c r="ER11" s="5" t="str">
        <f t="shared" si="48"/>
        <v/>
      </c>
      <c r="EV11" s="5" t="str">
        <f t="shared" si="49"/>
        <v/>
      </c>
      <c r="EZ11" s="5" t="str">
        <f t="shared" si="50"/>
        <v/>
      </c>
      <c r="FD11" s="5" t="str">
        <f t="shared" si="51"/>
        <v/>
      </c>
      <c r="FH11" s="5" t="str">
        <f t="shared" si="52"/>
        <v/>
      </c>
      <c r="FL11" s="5" t="str">
        <f t="shared" si="53"/>
        <v/>
      </c>
      <c r="FP11" s="5" t="str">
        <f t="shared" si="54"/>
        <v/>
      </c>
      <c r="FT11" s="5" t="str">
        <f t="shared" si="55"/>
        <v/>
      </c>
      <c r="FX11" s="5" t="str">
        <f t="shared" si="56"/>
        <v/>
      </c>
      <c r="GB11" s="5" t="str">
        <f t="shared" si="57"/>
        <v/>
      </c>
      <c r="GF11" s="5" t="str">
        <f t="shared" si="58"/>
        <v/>
      </c>
      <c r="GJ11" s="5" t="str">
        <f t="shared" si="59"/>
        <v/>
      </c>
      <c r="GN11" s="5" t="str">
        <f t="shared" si="60"/>
        <v/>
      </c>
      <c r="GR11" s="5" t="str">
        <f t="shared" si="61"/>
        <v/>
      </c>
      <c r="GV11" s="5" t="str">
        <f t="shared" si="62"/>
        <v/>
      </c>
      <c r="GZ11" s="5" t="str">
        <f t="shared" si="63"/>
        <v/>
      </c>
      <c r="HD11" s="5" t="str">
        <f t="shared" si="64"/>
        <v/>
      </c>
      <c r="HH11" s="5" t="str">
        <f t="shared" si="65"/>
        <v/>
      </c>
      <c r="HL11" s="5" t="str">
        <f t="shared" si="66"/>
        <v/>
      </c>
      <c r="HP11" s="5" t="str">
        <f t="shared" si="67"/>
        <v/>
      </c>
      <c r="HT11" s="5" t="str">
        <f t="shared" si="68"/>
        <v/>
      </c>
      <c r="HX11" s="103">
        <f t="shared" si="69"/>
        <v>0</v>
      </c>
      <c r="HY11" s="5" t="str">
        <f t="shared" si="70"/>
        <v/>
      </c>
    </row>
    <row r="12" spans="1:233" thickTop="1" thickBot="1" x14ac:dyDescent="0.4">
      <c r="A12" s="49" t="str">
        <f t="shared" si="0"/>
        <v>ii</v>
      </c>
      <c r="B12" s="116"/>
      <c r="C12" s="117"/>
      <c r="D12" s="117"/>
      <c r="E12" s="117"/>
      <c r="F12" s="4"/>
      <c r="G12" s="4"/>
      <c r="H12" s="4"/>
      <c r="I12" s="4"/>
      <c r="J12" s="3">
        <f t="shared" si="71"/>
        <v>0</v>
      </c>
      <c r="K12" s="4"/>
      <c r="L12" s="4"/>
      <c r="M12" s="4"/>
      <c r="N12" s="4"/>
      <c r="O12" s="4"/>
      <c r="P12" s="3">
        <f t="shared" si="6"/>
        <v>0</v>
      </c>
      <c r="Q12" s="91">
        <f t="shared" si="7"/>
        <v>0</v>
      </c>
      <c r="R12" s="4"/>
      <c r="S12" s="4"/>
      <c r="T12" s="4"/>
      <c r="U12" s="4"/>
      <c r="V12" s="142"/>
      <c r="W12" s="5" t="str">
        <f t="shared" si="2"/>
        <v/>
      </c>
      <c r="X12" s="113">
        <f t="shared" si="8"/>
        <v>0</v>
      </c>
      <c r="Y12" s="94">
        <f t="shared" si="9"/>
        <v>0</v>
      </c>
      <c r="Z12" s="4"/>
      <c r="AA12" s="4"/>
      <c r="AB12" s="4"/>
      <c r="AC12" s="4"/>
      <c r="AD12" s="142"/>
      <c r="AE12" s="5" t="str">
        <f t="shared" si="3"/>
        <v/>
      </c>
      <c r="AF12" s="113">
        <f t="shared" si="10"/>
        <v>0</v>
      </c>
      <c r="AG12" s="94">
        <f t="shared" si="11"/>
        <v>0</v>
      </c>
      <c r="AH12" s="4"/>
      <c r="AI12" s="4"/>
      <c r="AJ12" s="4"/>
      <c r="AK12" s="4"/>
      <c r="AL12" s="4"/>
      <c r="AM12" s="113">
        <f t="shared" si="12"/>
        <v>0</v>
      </c>
      <c r="AN12" s="94">
        <f t="shared" si="13"/>
        <v>0</v>
      </c>
      <c r="AO12" s="3">
        <f t="shared" si="14"/>
        <v>0</v>
      </c>
      <c r="AP12" s="2" t="str">
        <f t="shared" si="15"/>
        <v/>
      </c>
      <c r="AQ12" s="4"/>
      <c r="AR12" s="4"/>
      <c r="AS12" s="4"/>
      <c r="AT12" s="4"/>
      <c r="AU12" s="3">
        <f t="shared" si="72"/>
        <v>0</v>
      </c>
      <c r="AV12" s="4"/>
      <c r="AW12" s="3">
        <f t="shared" si="17"/>
        <v>0</v>
      </c>
      <c r="AX12" s="2" t="str">
        <f t="shared" si="18"/>
        <v/>
      </c>
      <c r="AY12" s="8">
        <f t="shared" si="19"/>
        <v>0</v>
      </c>
      <c r="AZ12" s="8">
        <f t="shared" si="20"/>
        <v>0</v>
      </c>
      <c r="BA12" s="8">
        <f t="shared" si="21"/>
        <v>0</v>
      </c>
      <c r="BB12" s="8">
        <f t="shared" si="22"/>
        <v>0</v>
      </c>
      <c r="BC12" s="8">
        <f t="shared" si="23"/>
        <v>0</v>
      </c>
      <c r="BD12" s="8">
        <f t="shared" si="24"/>
        <v>0</v>
      </c>
      <c r="BE12" s="8">
        <f t="shared" si="25"/>
        <v>0</v>
      </c>
      <c r="BF12" s="8">
        <f t="shared" si="26"/>
        <v>0</v>
      </c>
      <c r="BG12" s="8">
        <f t="shared" si="27"/>
        <v>0</v>
      </c>
      <c r="BH12" s="8">
        <f t="shared" si="28"/>
        <v>29</v>
      </c>
      <c r="BI12" s="31" t="s">
        <v>208</v>
      </c>
      <c r="BJ12" s="8">
        <f t="shared" si="29"/>
        <v>0</v>
      </c>
      <c r="BK12" s="8">
        <f t="shared" si="30"/>
        <v>0</v>
      </c>
      <c r="BL12" s="31">
        <f t="shared" si="31"/>
        <v>0</v>
      </c>
      <c r="BM12" s="31">
        <f t="shared" si="32"/>
        <v>0</v>
      </c>
      <c r="BO12" s="10">
        <f t="shared" si="33"/>
        <v>29</v>
      </c>
      <c r="BP12" s="9" t="str">
        <f t="shared" si="34"/>
        <v/>
      </c>
      <c r="BQ12" s="72" t="str">
        <f t="shared" si="35"/>
        <v/>
      </c>
      <c r="BR12" s="83" t="str">
        <f t="shared" si="4"/>
        <v/>
      </c>
      <c r="BS12" s="84" t="str">
        <f t="shared" si="36"/>
        <v/>
      </c>
      <c r="BV12" s="5" t="str">
        <f t="shared" si="5"/>
        <v/>
      </c>
      <c r="BW12" s="118"/>
      <c r="BX12" s="5" t="str">
        <f t="shared" si="37"/>
        <v/>
      </c>
      <c r="BY12" s="78"/>
      <c r="BZ12" s="78"/>
      <c r="CA12" s="78"/>
      <c r="CB12" s="78"/>
      <c r="CC12" s="78"/>
      <c r="CD12" s="78"/>
      <c r="CE12" s="78"/>
      <c r="CF12" s="78"/>
      <c r="CG12" s="127"/>
      <c r="CH12" s="127"/>
      <c r="CI12" s="5" t="str">
        <f t="shared" si="38"/>
        <v/>
      </c>
      <c r="CJ12" s="78"/>
      <c r="CK12" s="78"/>
      <c r="CL12" s="78"/>
      <c r="CM12" s="78"/>
      <c r="CN12" s="78"/>
      <c r="CO12" s="78"/>
      <c r="CP12" s="78"/>
      <c r="CQ12" s="78"/>
      <c r="CR12" s="127"/>
      <c r="CS12" s="127"/>
      <c r="CT12" s="5" t="str">
        <f t="shared" si="39"/>
        <v/>
      </c>
      <c r="CU12" s="78"/>
      <c r="CV12" s="78"/>
      <c r="CW12" s="78"/>
      <c r="CX12" s="78"/>
      <c r="CY12" s="78"/>
      <c r="CZ12" s="78"/>
      <c r="DA12" s="78"/>
      <c r="DB12" s="78"/>
      <c r="DC12" s="127"/>
      <c r="DD12" s="127"/>
      <c r="DE12" s="5" t="str">
        <f t="shared" si="40"/>
        <v/>
      </c>
      <c r="DF12" s="78"/>
      <c r="DG12" s="78"/>
      <c r="DH12" s="78"/>
      <c r="DI12" s="78"/>
      <c r="DJ12" s="78"/>
      <c r="DK12" s="78"/>
      <c r="DL12" s="78"/>
      <c r="DM12" s="78"/>
      <c r="DN12" s="127"/>
      <c r="DO12" s="127"/>
      <c r="DP12" s="5" t="str">
        <f t="shared" si="41"/>
        <v/>
      </c>
      <c r="DQ12" s="127"/>
      <c r="DR12" s="127"/>
      <c r="DS12" s="127"/>
      <c r="DT12" s="5" t="str">
        <f t="shared" si="42"/>
        <v/>
      </c>
      <c r="DX12" s="5" t="str">
        <f t="shared" si="43"/>
        <v/>
      </c>
      <c r="EB12" s="5" t="str">
        <f t="shared" si="44"/>
        <v/>
      </c>
      <c r="EF12" s="5" t="str">
        <f t="shared" si="45"/>
        <v/>
      </c>
      <c r="EJ12" s="5" t="str">
        <f t="shared" si="46"/>
        <v/>
      </c>
      <c r="EN12" s="5" t="str">
        <f t="shared" si="47"/>
        <v/>
      </c>
      <c r="ER12" s="5" t="str">
        <f t="shared" si="48"/>
        <v/>
      </c>
      <c r="EV12" s="5" t="str">
        <f t="shared" si="49"/>
        <v/>
      </c>
      <c r="EZ12" s="5" t="str">
        <f t="shared" si="50"/>
        <v/>
      </c>
      <c r="FD12" s="5" t="str">
        <f t="shared" si="51"/>
        <v/>
      </c>
      <c r="FH12" s="5" t="str">
        <f t="shared" si="52"/>
        <v/>
      </c>
      <c r="FL12" s="5" t="str">
        <f t="shared" si="53"/>
        <v/>
      </c>
      <c r="FP12" s="5" t="str">
        <f t="shared" si="54"/>
        <v/>
      </c>
      <c r="FT12" s="5" t="str">
        <f t="shared" si="55"/>
        <v/>
      </c>
      <c r="FX12" s="5" t="str">
        <f t="shared" si="56"/>
        <v/>
      </c>
      <c r="GB12" s="5" t="str">
        <f t="shared" si="57"/>
        <v/>
      </c>
      <c r="GF12" s="5" t="str">
        <f t="shared" si="58"/>
        <v/>
      </c>
      <c r="GJ12" s="5" t="str">
        <f t="shared" si="59"/>
        <v/>
      </c>
      <c r="GN12" s="5" t="str">
        <f t="shared" si="60"/>
        <v/>
      </c>
      <c r="GR12" s="5" t="str">
        <f t="shared" si="61"/>
        <v/>
      </c>
      <c r="GV12" s="5" t="str">
        <f t="shared" si="62"/>
        <v/>
      </c>
      <c r="GZ12" s="5" t="str">
        <f t="shared" si="63"/>
        <v/>
      </c>
      <c r="HD12" s="5" t="str">
        <f t="shared" si="64"/>
        <v/>
      </c>
      <c r="HH12" s="5" t="str">
        <f t="shared" si="65"/>
        <v/>
      </c>
      <c r="HL12" s="5" t="str">
        <f t="shared" si="66"/>
        <v/>
      </c>
      <c r="HP12" s="5" t="str">
        <f t="shared" si="67"/>
        <v/>
      </c>
      <c r="HT12" s="5" t="str">
        <f t="shared" si="68"/>
        <v/>
      </c>
      <c r="HX12" s="103">
        <f t="shared" si="69"/>
        <v>0</v>
      </c>
      <c r="HY12" s="5" t="str">
        <f t="shared" si="70"/>
        <v/>
      </c>
    </row>
    <row r="13" spans="1:233" thickTop="1" thickBot="1" x14ac:dyDescent="0.4">
      <c r="A13" s="49" t="str">
        <f t="shared" si="0"/>
        <v>ij</v>
      </c>
      <c r="B13" s="116"/>
      <c r="C13" s="117"/>
      <c r="D13" s="117"/>
      <c r="E13" s="117"/>
      <c r="F13" s="4"/>
      <c r="G13" s="4"/>
      <c r="H13" s="4"/>
      <c r="I13" s="4"/>
      <c r="J13" s="3">
        <f t="shared" si="71"/>
        <v>0</v>
      </c>
      <c r="K13" s="4"/>
      <c r="L13" s="4"/>
      <c r="M13" s="4"/>
      <c r="N13" s="4"/>
      <c r="O13" s="4"/>
      <c r="P13" s="3">
        <f t="shared" si="6"/>
        <v>0</v>
      </c>
      <c r="Q13" s="91">
        <f t="shared" si="7"/>
        <v>0</v>
      </c>
      <c r="R13" s="4"/>
      <c r="S13" s="4"/>
      <c r="T13" s="4"/>
      <c r="U13" s="4"/>
      <c r="V13" s="142"/>
      <c r="W13" s="5" t="str">
        <f t="shared" si="2"/>
        <v/>
      </c>
      <c r="X13" s="113">
        <f t="shared" si="8"/>
        <v>0</v>
      </c>
      <c r="Y13" s="94">
        <f t="shared" si="9"/>
        <v>0</v>
      </c>
      <c r="Z13" s="4"/>
      <c r="AA13" s="4"/>
      <c r="AB13" s="4"/>
      <c r="AC13" s="4"/>
      <c r="AD13" s="142"/>
      <c r="AE13" s="5" t="str">
        <f t="shared" si="3"/>
        <v/>
      </c>
      <c r="AF13" s="113">
        <f t="shared" si="10"/>
        <v>0</v>
      </c>
      <c r="AG13" s="94">
        <f t="shared" si="11"/>
        <v>0</v>
      </c>
      <c r="AH13" s="4"/>
      <c r="AI13" s="4"/>
      <c r="AJ13" s="4"/>
      <c r="AK13" s="4"/>
      <c r="AL13" s="4"/>
      <c r="AM13" s="113">
        <f t="shared" si="12"/>
        <v>0</v>
      </c>
      <c r="AN13" s="94">
        <f t="shared" si="13"/>
        <v>0</v>
      </c>
      <c r="AO13" s="3">
        <f t="shared" si="14"/>
        <v>0</v>
      </c>
      <c r="AP13" s="2" t="str">
        <f t="shared" si="15"/>
        <v/>
      </c>
      <c r="AQ13" s="4"/>
      <c r="AR13" s="4"/>
      <c r="AS13" s="4"/>
      <c r="AT13" s="4"/>
      <c r="AU13" s="3">
        <f t="shared" si="72"/>
        <v>0</v>
      </c>
      <c r="AV13" s="4"/>
      <c r="AW13" s="3">
        <f t="shared" si="17"/>
        <v>0</v>
      </c>
      <c r="AX13" s="2" t="str">
        <f t="shared" si="18"/>
        <v/>
      </c>
      <c r="AY13" s="8">
        <f t="shared" si="19"/>
        <v>0</v>
      </c>
      <c r="AZ13" s="8">
        <f t="shared" si="20"/>
        <v>0</v>
      </c>
      <c r="BA13" s="8">
        <f t="shared" si="21"/>
        <v>0</v>
      </c>
      <c r="BB13" s="8">
        <f t="shared" si="22"/>
        <v>0</v>
      </c>
      <c r="BC13" s="8">
        <f t="shared" si="23"/>
        <v>0</v>
      </c>
      <c r="BD13" s="8">
        <f t="shared" si="24"/>
        <v>0</v>
      </c>
      <c r="BE13" s="8">
        <f t="shared" si="25"/>
        <v>0</v>
      </c>
      <c r="BF13" s="8">
        <f t="shared" si="26"/>
        <v>0</v>
      </c>
      <c r="BG13" s="8">
        <f t="shared" si="27"/>
        <v>0</v>
      </c>
      <c r="BH13" s="8">
        <f t="shared" si="28"/>
        <v>29</v>
      </c>
      <c r="BI13" s="31" t="s">
        <v>209</v>
      </c>
      <c r="BJ13" s="8">
        <f t="shared" si="29"/>
        <v>0</v>
      </c>
      <c r="BK13" s="8">
        <f t="shared" si="30"/>
        <v>0</v>
      </c>
      <c r="BL13" s="31">
        <f t="shared" si="31"/>
        <v>0</v>
      </c>
      <c r="BM13" s="31">
        <f t="shared" si="32"/>
        <v>0</v>
      </c>
      <c r="BO13" s="10">
        <f t="shared" si="33"/>
        <v>29</v>
      </c>
      <c r="BP13" s="9" t="str">
        <f t="shared" si="34"/>
        <v/>
      </c>
      <c r="BQ13" s="72" t="str">
        <f t="shared" si="35"/>
        <v/>
      </c>
      <c r="BR13" s="83" t="str">
        <f t="shared" si="4"/>
        <v/>
      </c>
      <c r="BS13" s="84" t="str">
        <f t="shared" si="36"/>
        <v/>
      </c>
      <c r="BV13" s="5" t="str">
        <f t="shared" si="5"/>
        <v/>
      </c>
      <c r="BW13" s="118"/>
      <c r="BX13" s="5" t="str">
        <f t="shared" si="37"/>
        <v/>
      </c>
      <c r="BY13" s="78"/>
      <c r="BZ13" s="78"/>
      <c r="CA13" s="78"/>
      <c r="CB13" s="78"/>
      <c r="CC13" s="78"/>
      <c r="CD13" s="78"/>
      <c r="CE13" s="78"/>
      <c r="CF13" s="78"/>
      <c r="CG13" s="127"/>
      <c r="CH13" s="127"/>
      <c r="CI13" s="5" t="str">
        <f t="shared" si="38"/>
        <v/>
      </c>
      <c r="CJ13" s="78"/>
      <c r="CK13" s="78"/>
      <c r="CL13" s="78"/>
      <c r="CM13" s="78"/>
      <c r="CN13" s="78"/>
      <c r="CO13" s="78"/>
      <c r="CP13" s="78"/>
      <c r="CQ13" s="78"/>
      <c r="CR13" s="127"/>
      <c r="CS13" s="127"/>
      <c r="CT13" s="5" t="str">
        <f t="shared" si="39"/>
        <v/>
      </c>
      <c r="CU13" s="78"/>
      <c r="CV13" s="78"/>
      <c r="CW13" s="78"/>
      <c r="CX13" s="78"/>
      <c r="CY13" s="78"/>
      <c r="CZ13" s="78"/>
      <c r="DA13" s="78"/>
      <c r="DB13" s="78"/>
      <c r="DC13" s="127"/>
      <c r="DD13" s="127"/>
      <c r="DE13" s="5" t="str">
        <f t="shared" si="40"/>
        <v/>
      </c>
      <c r="DF13" s="78"/>
      <c r="DG13" s="78"/>
      <c r="DH13" s="78"/>
      <c r="DI13" s="78"/>
      <c r="DJ13" s="78"/>
      <c r="DK13" s="78"/>
      <c r="DL13" s="78"/>
      <c r="DM13" s="78"/>
      <c r="DN13" s="127"/>
      <c r="DO13" s="127"/>
      <c r="DP13" s="5" t="str">
        <f t="shared" si="41"/>
        <v/>
      </c>
      <c r="DQ13" s="127"/>
      <c r="DR13" s="127"/>
      <c r="DS13" s="127"/>
      <c r="DT13" s="5" t="str">
        <f t="shared" si="42"/>
        <v/>
      </c>
      <c r="DX13" s="5" t="str">
        <f t="shared" si="43"/>
        <v/>
      </c>
      <c r="EB13" s="5" t="str">
        <f t="shared" si="44"/>
        <v/>
      </c>
      <c r="EF13" s="5" t="str">
        <f t="shared" si="45"/>
        <v/>
      </c>
      <c r="EJ13" s="5" t="str">
        <f t="shared" si="46"/>
        <v/>
      </c>
      <c r="EN13" s="5" t="str">
        <f t="shared" si="47"/>
        <v/>
      </c>
      <c r="ER13" s="5" t="str">
        <f t="shared" si="48"/>
        <v/>
      </c>
      <c r="EV13" s="5" t="str">
        <f t="shared" si="49"/>
        <v/>
      </c>
      <c r="EZ13" s="5" t="str">
        <f t="shared" si="50"/>
        <v/>
      </c>
      <c r="FD13" s="5" t="str">
        <f t="shared" si="51"/>
        <v/>
      </c>
      <c r="FH13" s="5" t="str">
        <f t="shared" si="52"/>
        <v/>
      </c>
      <c r="FL13" s="5" t="str">
        <f t="shared" si="53"/>
        <v/>
      </c>
      <c r="FP13" s="5" t="str">
        <f t="shared" si="54"/>
        <v/>
      </c>
      <c r="FT13" s="5" t="str">
        <f t="shared" si="55"/>
        <v/>
      </c>
      <c r="FX13" s="5" t="str">
        <f t="shared" si="56"/>
        <v/>
      </c>
      <c r="GB13" s="5" t="str">
        <f t="shared" si="57"/>
        <v/>
      </c>
      <c r="GF13" s="5" t="str">
        <f t="shared" si="58"/>
        <v/>
      </c>
      <c r="GJ13" s="5" t="str">
        <f t="shared" si="59"/>
        <v/>
      </c>
      <c r="GN13" s="5" t="str">
        <f t="shared" si="60"/>
        <v/>
      </c>
      <c r="GR13" s="5" t="str">
        <f t="shared" si="61"/>
        <v/>
      </c>
      <c r="GV13" s="5" t="str">
        <f t="shared" si="62"/>
        <v/>
      </c>
      <c r="GZ13" s="5" t="str">
        <f t="shared" si="63"/>
        <v/>
      </c>
      <c r="HD13" s="5" t="str">
        <f t="shared" si="64"/>
        <v/>
      </c>
      <c r="HH13" s="5" t="str">
        <f t="shared" si="65"/>
        <v/>
      </c>
      <c r="HL13" s="5" t="str">
        <f t="shared" si="66"/>
        <v/>
      </c>
      <c r="HP13" s="5" t="str">
        <f t="shared" si="67"/>
        <v/>
      </c>
      <c r="HT13" s="5" t="str">
        <f t="shared" si="68"/>
        <v/>
      </c>
      <c r="HX13" s="103">
        <f t="shared" si="69"/>
        <v>0</v>
      </c>
      <c r="HY13" s="5" t="str">
        <f t="shared" si="70"/>
        <v/>
      </c>
    </row>
    <row r="14" spans="1:233" thickTop="1" thickBot="1" x14ac:dyDescent="0.4">
      <c r="A14" s="49" t="str">
        <f t="shared" si="0"/>
        <v>ik</v>
      </c>
      <c r="B14" s="116"/>
      <c r="C14" s="117"/>
      <c r="D14" s="117"/>
      <c r="E14" s="117"/>
      <c r="F14" s="4"/>
      <c r="G14" s="4"/>
      <c r="H14" s="4"/>
      <c r="I14" s="4"/>
      <c r="J14" s="3">
        <f t="shared" si="71"/>
        <v>0</v>
      </c>
      <c r="K14" s="4"/>
      <c r="L14" s="4"/>
      <c r="M14" s="4"/>
      <c r="N14" s="4"/>
      <c r="O14" s="4"/>
      <c r="P14" s="3">
        <f t="shared" si="6"/>
        <v>0</v>
      </c>
      <c r="Q14" s="91">
        <f t="shared" si="7"/>
        <v>0</v>
      </c>
      <c r="R14" s="4"/>
      <c r="S14" s="4"/>
      <c r="T14" s="4"/>
      <c r="U14" s="4"/>
      <c r="V14" s="142"/>
      <c r="W14" s="5" t="str">
        <f t="shared" si="2"/>
        <v/>
      </c>
      <c r="X14" s="113">
        <f t="shared" si="8"/>
        <v>0</v>
      </c>
      <c r="Y14" s="94">
        <f t="shared" si="9"/>
        <v>0</v>
      </c>
      <c r="Z14" s="4"/>
      <c r="AA14" s="4"/>
      <c r="AB14" s="4"/>
      <c r="AC14" s="4"/>
      <c r="AD14" s="142"/>
      <c r="AE14" s="5" t="str">
        <f t="shared" si="3"/>
        <v/>
      </c>
      <c r="AF14" s="113">
        <f t="shared" si="10"/>
        <v>0</v>
      </c>
      <c r="AG14" s="94">
        <f t="shared" si="11"/>
        <v>0</v>
      </c>
      <c r="AH14" s="4"/>
      <c r="AI14" s="4"/>
      <c r="AJ14" s="4"/>
      <c r="AK14" s="4"/>
      <c r="AL14" s="4"/>
      <c r="AM14" s="113">
        <f t="shared" si="12"/>
        <v>0</v>
      </c>
      <c r="AN14" s="94">
        <f t="shared" si="13"/>
        <v>0</v>
      </c>
      <c r="AO14" s="3">
        <f t="shared" si="14"/>
        <v>0</v>
      </c>
      <c r="AP14" s="2" t="str">
        <f t="shared" si="15"/>
        <v/>
      </c>
      <c r="AQ14" s="4"/>
      <c r="AR14" s="4"/>
      <c r="AS14" s="4"/>
      <c r="AT14" s="4"/>
      <c r="AU14" s="3">
        <f t="shared" si="72"/>
        <v>0</v>
      </c>
      <c r="AV14" s="4"/>
      <c r="AW14" s="3">
        <f t="shared" si="17"/>
        <v>0</v>
      </c>
      <c r="AX14" s="2" t="str">
        <f t="shared" si="18"/>
        <v/>
      </c>
      <c r="AY14" s="8">
        <f t="shared" si="19"/>
        <v>0</v>
      </c>
      <c r="AZ14" s="8">
        <f t="shared" si="20"/>
        <v>0</v>
      </c>
      <c r="BA14" s="8">
        <f t="shared" si="21"/>
        <v>0</v>
      </c>
      <c r="BB14" s="8">
        <f t="shared" si="22"/>
        <v>0</v>
      </c>
      <c r="BC14" s="8">
        <f t="shared" si="23"/>
        <v>0</v>
      </c>
      <c r="BD14" s="8">
        <f t="shared" si="24"/>
        <v>0</v>
      </c>
      <c r="BE14" s="8">
        <f t="shared" si="25"/>
        <v>0</v>
      </c>
      <c r="BF14" s="8">
        <f t="shared" si="26"/>
        <v>0</v>
      </c>
      <c r="BG14" s="8">
        <f t="shared" si="27"/>
        <v>0</v>
      </c>
      <c r="BH14" s="8">
        <f t="shared" si="28"/>
        <v>29</v>
      </c>
      <c r="BI14" s="31" t="s">
        <v>210</v>
      </c>
      <c r="BJ14" s="8">
        <f t="shared" si="29"/>
        <v>0</v>
      </c>
      <c r="BK14" s="8">
        <f t="shared" si="30"/>
        <v>0</v>
      </c>
      <c r="BL14" s="31">
        <f t="shared" si="31"/>
        <v>0</v>
      </c>
      <c r="BM14" s="31">
        <f t="shared" si="32"/>
        <v>0</v>
      </c>
      <c r="BO14" s="10">
        <f t="shared" si="33"/>
        <v>29</v>
      </c>
      <c r="BP14" s="9" t="str">
        <f t="shared" si="34"/>
        <v/>
      </c>
      <c r="BQ14" s="72" t="str">
        <f t="shared" si="35"/>
        <v/>
      </c>
      <c r="BR14" s="83" t="str">
        <f t="shared" si="4"/>
        <v/>
      </c>
      <c r="BS14" s="84" t="str">
        <f t="shared" si="36"/>
        <v/>
      </c>
      <c r="BV14" s="5" t="str">
        <f t="shared" si="5"/>
        <v/>
      </c>
      <c r="BW14" s="118"/>
      <c r="BX14" s="5" t="str">
        <f t="shared" si="37"/>
        <v/>
      </c>
      <c r="BY14" s="78"/>
      <c r="BZ14" s="78"/>
      <c r="CA14" s="78"/>
      <c r="CB14" s="78"/>
      <c r="CC14" s="78"/>
      <c r="CD14" s="78"/>
      <c r="CE14" s="78"/>
      <c r="CF14" s="78"/>
      <c r="CG14" s="127"/>
      <c r="CH14" s="127"/>
      <c r="CI14" s="5" t="str">
        <f t="shared" si="38"/>
        <v/>
      </c>
      <c r="CJ14" s="78"/>
      <c r="CK14" s="78"/>
      <c r="CL14" s="78"/>
      <c r="CM14" s="78"/>
      <c r="CN14" s="78"/>
      <c r="CO14" s="78"/>
      <c r="CP14" s="78"/>
      <c r="CQ14" s="78"/>
      <c r="CR14" s="127"/>
      <c r="CS14" s="127"/>
      <c r="CT14" s="5" t="str">
        <f t="shared" si="39"/>
        <v/>
      </c>
      <c r="CU14" s="78"/>
      <c r="CV14" s="78"/>
      <c r="CW14" s="78"/>
      <c r="CX14" s="78"/>
      <c r="CY14" s="78"/>
      <c r="CZ14" s="78"/>
      <c r="DA14" s="78"/>
      <c r="DB14" s="78"/>
      <c r="DC14" s="127"/>
      <c r="DD14" s="127"/>
      <c r="DE14" s="5" t="str">
        <f t="shared" si="40"/>
        <v/>
      </c>
      <c r="DF14" s="78"/>
      <c r="DG14" s="78"/>
      <c r="DH14" s="78"/>
      <c r="DI14" s="78"/>
      <c r="DJ14" s="78"/>
      <c r="DK14" s="78"/>
      <c r="DL14" s="78"/>
      <c r="DM14" s="78"/>
      <c r="DN14" s="127"/>
      <c r="DO14" s="127"/>
      <c r="DP14" s="5" t="str">
        <f t="shared" si="41"/>
        <v/>
      </c>
      <c r="DQ14" s="127"/>
      <c r="DR14" s="127"/>
      <c r="DS14" s="127"/>
      <c r="DT14" s="5" t="str">
        <f t="shared" si="42"/>
        <v/>
      </c>
      <c r="DX14" s="5" t="str">
        <f t="shared" si="43"/>
        <v/>
      </c>
      <c r="EB14" s="5" t="str">
        <f t="shared" si="44"/>
        <v/>
      </c>
      <c r="EF14" s="5" t="str">
        <f t="shared" si="45"/>
        <v/>
      </c>
      <c r="EJ14" s="5" t="str">
        <f t="shared" si="46"/>
        <v/>
      </c>
      <c r="EN14" s="5" t="str">
        <f t="shared" si="47"/>
        <v/>
      </c>
      <c r="ER14" s="5" t="str">
        <f t="shared" si="48"/>
        <v/>
      </c>
      <c r="EV14" s="5" t="str">
        <f t="shared" si="49"/>
        <v/>
      </c>
      <c r="EZ14" s="5" t="str">
        <f t="shared" si="50"/>
        <v/>
      </c>
      <c r="FD14" s="5" t="str">
        <f t="shared" si="51"/>
        <v/>
      </c>
      <c r="FH14" s="5" t="str">
        <f t="shared" si="52"/>
        <v/>
      </c>
      <c r="FL14" s="5" t="str">
        <f t="shared" si="53"/>
        <v/>
      </c>
      <c r="FP14" s="5" t="str">
        <f t="shared" si="54"/>
        <v/>
      </c>
      <c r="FT14" s="5" t="str">
        <f t="shared" si="55"/>
        <v/>
      </c>
      <c r="FX14" s="5" t="str">
        <f t="shared" si="56"/>
        <v/>
      </c>
      <c r="GB14" s="5" t="str">
        <f t="shared" si="57"/>
        <v/>
      </c>
      <c r="GF14" s="5" t="str">
        <f t="shared" si="58"/>
        <v/>
      </c>
      <c r="GJ14" s="5" t="str">
        <f t="shared" si="59"/>
        <v/>
      </c>
      <c r="GN14" s="5" t="str">
        <f t="shared" si="60"/>
        <v/>
      </c>
      <c r="GR14" s="5" t="str">
        <f t="shared" si="61"/>
        <v/>
      </c>
      <c r="GV14" s="5" t="str">
        <f t="shared" si="62"/>
        <v/>
      </c>
      <c r="GZ14" s="5" t="str">
        <f t="shared" si="63"/>
        <v/>
      </c>
      <c r="HD14" s="5" t="str">
        <f t="shared" si="64"/>
        <v/>
      </c>
      <c r="HH14" s="5" t="str">
        <f t="shared" si="65"/>
        <v/>
      </c>
      <c r="HL14" s="5" t="str">
        <f t="shared" si="66"/>
        <v/>
      </c>
      <c r="HP14" s="5" t="str">
        <f t="shared" si="67"/>
        <v/>
      </c>
      <c r="HT14" s="5" t="str">
        <f t="shared" si="68"/>
        <v/>
      </c>
      <c r="HX14" s="103">
        <f t="shared" si="69"/>
        <v>0</v>
      </c>
      <c r="HY14" s="5" t="str">
        <f t="shared" si="70"/>
        <v/>
      </c>
    </row>
    <row r="15" spans="1:233" thickTop="1" thickBot="1" x14ac:dyDescent="0.4">
      <c r="A15" s="49" t="str">
        <f t="shared" si="0"/>
        <v>il</v>
      </c>
      <c r="B15" s="116"/>
      <c r="C15" s="117"/>
      <c r="D15" s="117"/>
      <c r="E15" s="117"/>
      <c r="F15" s="4"/>
      <c r="G15" s="4"/>
      <c r="H15" s="4"/>
      <c r="I15" s="4"/>
      <c r="J15" s="3">
        <f t="shared" si="71"/>
        <v>0</v>
      </c>
      <c r="K15" s="4"/>
      <c r="L15" s="4"/>
      <c r="M15" s="4"/>
      <c r="N15" s="4"/>
      <c r="O15" s="4"/>
      <c r="P15" s="3">
        <f t="shared" si="6"/>
        <v>0</v>
      </c>
      <c r="Q15" s="91">
        <f t="shared" si="7"/>
        <v>0</v>
      </c>
      <c r="R15" s="4"/>
      <c r="S15" s="4"/>
      <c r="T15" s="4"/>
      <c r="U15" s="4"/>
      <c r="V15" s="142"/>
      <c r="W15" s="5" t="str">
        <f t="shared" si="2"/>
        <v/>
      </c>
      <c r="X15" s="113">
        <f t="shared" si="8"/>
        <v>0</v>
      </c>
      <c r="Y15" s="94">
        <f t="shared" si="9"/>
        <v>0</v>
      </c>
      <c r="Z15" s="4"/>
      <c r="AA15" s="4"/>
      <c r="AB15" s="4"/>
      <c r="AC15" s="4"/>
      <c r="AD15" s="142"/>
      <c r="AE15" s="5" t="str">
        <f t="shared" si="3"/>
        <v/>
      </c>
      <c r="AF15" s="113">
        <f t="shared" si="10"/>
        <v>0</v>
      </c>
      <c r="AG15" s="94">
        <f t="shared" si="11"/>
        <v>0</v>
      </c>
      <c r="AH15" s="4"/>
      <c r="AI15" s="4"/>
      <c r="AJ15" s="4"/>
      <c r="AK15" s="4"/>
      <c r="AL15" s="4"/>
      <c r="AM15" s="113">
        <f t="shared" si="12"/>
        <v>0</v>
      </c>
      <c r="AN15" s="94">
        <f t="shared" si="13"/>
        <v>0</v>
      </c>
      <c r="AO15" s="3">
        <f t="shared" si="14"/>
        <v>0</v>
      </c>
      <c r="AP15" s="2" t="str">
        <f t="shared" si="15"/>
        <v/>
      </c>
      <c r="AQ15" s="4"/>
      <c r="AR15" s="4"/>
      <c r="AS15" s="4"/>
      <c r="AT15" s="4"/>
      <c r="AU15" s="3">
        <f t="shared" si="72"/>
        <v>0</v>
      </c>
      <c r="AV15" s="4"/>
      <c r="AW15" s="3">
        <f t="shared" si="17"/>
        <v>0</v>
      </c>
      <c r="AX15" s="2" t="str">
        <f t="shared" si="18"/>
        <v/>
      </c>
      <c r="AY15" s="8">
        <f t="shared" si="19"/>
        <v>0</v>
      </c>
      <c r="AZ15" s="8">
        <f t="shared" si="20"/>
        <v>0</v>
      </c>
      <c r="BA15" s="8">
        <f t="shared" si="21"/>
        <v>0</v>
      </c>
      <c r="BB15" s="8">
        <f t="shared" si="22"/>
        <v>0</v>
      </c>
      <c r="BC15" s="8">
        <f t="shared" si="23"/>
        <v>0</v>
      </c>
      <c r="BD15" s="8">
        <f t="shared" si="24"/>
        <v>0</v>
      </c>
      <c r="BE15" s="8">
        <f t="shared" si="25"/>
        <v>0</v>
      </c>
      <c r="BF15" s="8">
        <f t="shared" si="26"/>
        <v>0</v>
      </c>
      <c r="BG15" s="8">
        <f t="shared" si="27"/>
        <v>0</v>
      </c>
      <c r="BH15" s="8">
        <f t="shared" si="28"/>
        <v>29</v>
      </c>
      <c r="BI15" s="31" t="s">
        <v>211</v>
      </c>
      <c r="BJ15" s="8">
        <f t="shared" si="29"/>
        <v>0</v>
      </c>
      <c r="BK15" s="8">
        <f t="shared" si="30"/>
        <v>0</v>
      </c>
      <c r="BL15" s="31">
        <f t="shared" si="31"/>
        <v>0</v>
      </c>
      <c r="BM15" s="31">
        <f t="shared" si="32"/>
        <v>0</v>
      </c>
      <c r="BO15" s="10">
        <f t="shared" si="33"/>
        <v>29</v>
      </c>
      <c r="BP15" s="9" t="str">
        <f t="shared" si="34"/>
        <v/>
      </c>
      <c r="BQ15" s="72" t="str">
        <f t="shared" si="35"/>
        <v/>
      </c>
      <c r="BR15" s="83" t="str">
        <f t="shared" si="4"/>
        <v/>
      </c>
      <c r="BS15" s="84" t="str">
        <f t="shared" si="36"/>
        <v/>
      </c>
      <c r="BV15" s="5" t="str">
        <f t="shared" si="5"/>
        <v/>
      </c>
      <c r="BW15" s="118"/>
      <c r="BX15" s="5" t="str">
        <f t="shared" si="37"/>
        <v/>
      </c>
      <c r="BY15" s="78"/>
      <c r="BZ15" s="78"/>
      <c r="CA15" s="78"/>
      <c r="CB15" s="78"/>
      <c r="CC15" s="78"/>
      <c r="CD15" s="78"/>
      <c r="CE15" s="78"/>
      <c r="CF15" s="78"/>
      <c r="CG15" s="127"/>
      <c r="CH15" s="127"/>
      <c r="CI15" s="5" t="str">
        <f t="shared" si="38"/>
        <v/>
      </c>
      <c r="CJ15" s="78"/>
      <c r="CK15" s="78"/>
      <c r="CL15" s="78"/>
      <c r="CM15" s="78"/>
      <c r="CN15" s="78"/>
      <c r="CO15" s="78"/>
      <c r="CP15" s="78"/>
      <c r="CQ15" s="78"/>
      <c r="CR15" s="127"/>
      <c r="CS15" s="127"/>
      <c r="CT15" s="5" t="str">
        <f t="shared" si="39"/>
        <v/>
      </c>
      <c r="CU15" s="78"/>
      <c r="CV15" s="78"/>
      <c r="CW15" s="78"/>
      <c r="CX15" s="78"/>
      <c r="CY15" s="78"/>
      <c r="CZ15" s="78"/>
      <c r="DA15" s="78"/>
      <c r="DB15" s="78"/>
      <c r="DC15" s="127"/>
      <c r="DD15" s="127"/>
      <c r="DE15" s="5" t="str">
        <f t="shared" si="40"/>
        <v/>
      </c>
      <c r="DF15" s="78"/>
      <c r="DG15" s="78"/>
      <c r="DH15" s="78"/>
      <c r="DI15" s="78"/>
      <c r="DJ15" s="78"/>
      <c r="DK15" s="78"/>
      <c r="DL15" s="78"/>
      <c r="DM15" s="78"/>
      <c r="DN15" s="127"/>
      <c r="DO15" s="127"/>
      <c r="DP15" s="5" t="str">
        <f t="shared" si="41"/>
        <v/>
      </c>
      <c r="DQ15" s="127"/>
      <c r="DR15" s="127"/>
      <c r="DS15" s="127"/>
      <c r="DT15" s="5" t="str">
        <f t="shared" si="42"/>
        <v/>
      </c>
      <c r="DX15" s="5" t="str">
        <f t="shared" si="43"/>
        <v/>
      </c>
      <c r="EB15" s="5" t="str">
        <f t="shared" si="44"/>
        <v/>
      </c>
      <c r="EF15" s="5" t="str">
        <f t="shared" si="45"/>
        <v/>
      </c>
      <c r="EJ15" s="5" t="str">
        <f t="shared" si="46"/>
        <v/>
      </c>
      <c r="EN15" s="5" t="str">
        <f t="shared" si="47"/>
        <v/>
      </c>
      <c r="ER15" s="5" t="str">
        <f t="shared" si="48"/>
        <v/>
      </c>
      <c r="EV15" s="5" t="str">
        <f t="shared" si="49"/>
        <v/>
      </c>
      <c r="EZ15" s="5" t="str">
        <f t="shared" si="50"/>
        <v/>
      </c>
      <c r="FD15" s="5" t="str">
        <f t="shared" si="51"/>
        <v/>
      </c>
      <c r="FH15" s="5" t="str">
        <f t="shared" si="52"/>
        <v/>
      </c>
      <c r="FL15" s="5" t="str">
        <f t="shared" si="53"/>
        <v/>
      </c>
      <c r="FP15" s="5" t="str">
        <f t="shared" si="54"/>
        <v/>
      </c>
      <c r="FT15" s="5" t="str">
        <f t="shared" si="55"/>
        <v/>
      </c>
      <c r="FX15" s="5" t="str">
        <f t="shared" si="56"/>
        <v/>
      </c>
      <c r="GB15" s="5" t="str">
        <f t="shared" si="57"/>
        <v/>
      </c>
      <c r="GF15" s="5" t="str">
        <f t="shared" si="58"/>
        <v/>
      </c>
      <c r="GJ15" s="5" t="str">
        <f t="shared" si="59"/>
        <v/>
      </c>
      <c r="GN15" s="5" t="str">
        <f t="shared" si="60"/>
        <v/>
      </c>
      <c r="GR15" s="5" t="str">
        <f t="shared" si="61"/>
        <v/>
      </c>
      <c r="GV15" s="5" t="str">
        <f t="shared" si="62"/>
        <v/>
      </c>
      <c r="GZ15" s="5" t="str">
        <f t="shared" si="63"/>
        <v/>
      </c>
      <c r="HD15" s="5" t="str">
        <f t="shared" si="64"/>
        <v/>
      </c>
      <c r="HH15" s="5" t="str">
        <f t="shared" si="65"/>
        <v/>
      </c>
      <c r="HL15" s="5" t="str">
        <f t="shared" si="66"/>
        <v/>
      </c>
      <c r="HP15" s="5" t="str">
        <f t="shared" si="67"/>
        <v/>
      </c>
      <c r="HT15" s="5" t="str">
        <f t="shared" si="68"/>
        <v/>
      </c>
      <c r="HX15" s="103">
        <f t="shared" si="69"/>
        <v>0</v>
      </c>
      <c r="HY15" s="5" t="str">
        <f t="shared" si="70"/>
        <v/>
      </c>
    </row>
    <row r="16" spans="1:233" thickTop="1" thickBot="1" x14ac:dyDescent="0.4">
      <c r="A16" s="49" t="str">
        <f t="shared" si="0"/>
        <v>im</v>
      </c>
      <c r="B16" s="116"/>
      <c r="C16" s="117"/>
      <c r="D16" s="78"/>
      <c r="E16" s="78"/>
      <c r="F16" s="4"/>
      <c r="G16" s="4"/>
      <c r="H16" s="4"/>
      <c r="I16" s="4"/>
      <c r="J16" s="3">
        <f t="shared" si="71"/>
        <v>0</v>
      </c>
      <c r="K16" s="4"/>
      <c r="L16" s="4"/>
      <c r="M16" s="4"/>
      <c r="N16" s="4"/>
      <c r="O16" s="4"/>
      <c r="P16" s="3">
        <f t="shared" si="6"/>
        <v>0</v>
      </c>
      <c r="Q16" s="91">
        <f t="shared" si="7"/>
        <v>0</v>
      </c>
      <c r="R16" s="4"/>
      <c r="S16" s="4"/>
      <c r="T16" s="4"/>
      <c r="U16" s="4"/>
      <c r="V16" s="142"/>
      <c r="W16" s="5" t="str">
        <f t="shared" si="2"/>
        <v/>
      </c>
      <c r="X16" s="113">
        <f t="shared" si="8"/>
        <v>0</v>
      </c>
      <c r="Y16" s="94">
        <f t="shared" si="9"/>
        <v>0</v>
      </c>
      <c r="Z16" s="4"/>
      <c r="AA16" s="4"/>
      <c r="AB16" s="4"/>
      <c r="AC16" s="4"/>
      <c r="AD16" s="142"/>
      <c r="AE16" s="5" t="str">
        <f t="shared" si="3"/>
        <v/>
      </c>
      <c r="AF16" s="113">
        <f t="shared" si="10"/>
        <v>0</v>
      </c>
      <c r="AG16" s="94">
        <f t="shared" si="11"/>
        <v>0</v>
      </c>
      <c r="AH16" s="4"/>
      <c r="AI16" s="4"/>
      <c r="AJ16" s="4"/>
      <c r="AK16" s="4"/>
      <c r="AL16" s="4"/>
      <c r="AM16" s="113">
        <f t="shared" si="12"/>
        <v>0</v>
      </c>
      <c r="AN16" s="94">
        <f t="shared" si="13"/>
        <v>0</v>
      </c>
      <c r="AO16" s="3">
        <f t="shared" si="14"/>
        <v>0</v>
      </c>
      <c r="AP16" s="2" t="str">
        <f t="shared" si="15"/>
        <v/>
      </c>
      <c r="AQ16" s="4"/>
      <c r="AR16" s="4"/>
      <c r="AS16" s="4"/>
      <c r="AT16" s="4"/>
      <c r="AU16" s="3">
        <f t="shared" si="72"/>
        <v>0</v>
      </c>
      <c r="AV16" s="4"/>
      <c r="AW16" s="3">
        <f t="shared" si="17"/>
        <v>0</v>
      </c>
      <c r="AX16" s="2" t="str">
        <f t="shared" si="18"/>
        <v/>
      </c>
      <c r="AY16" s="8">
        <f t="shared" si="19"/>
        <v>0</v>
      </c>
      <c r="AZ16" s="8">
        <f t="shared" si="20"/>
        <v>0</v>
      </c>
      <c r="BA16" s="8">
        <f t="shared" si="21"/>
        <v>0</v>
      </c>
      <c r="BB16" s="8">
        <f t="shared" si="22"/>
        <v>0</v>
      </c>
      <c r="BC16" s="8">
        <f t="shared" si="23"/>
        <v>0</v>
      </c>
      <c r="BD16" s="8">
        <f t="shared" si="24"/>
        <v>0</v>
      </c>
      <c r="BE16" s="8">
        <f t="shared" si="25"/>
        <v>0</v>
      </c>
      <c r="BF16" s="8">
        <f t="shared" si="26"/>
        <v>0</v>
      </c>
      <c r="BG16" s="8">
        <f t="shared" si="27"/>
        <v>0</v>
      </c>
      <c r="BH16" s="8">
        <f t="shared" si="28"/>
        <v>29</v>
      </c>
      <c r="BI16" s="31" t="s">
        <v>212</v>
      </c>
      <c r="BJ16" s="8">
        <f t="shared" si="29"/>
        <v>0</v>
      </c>
      <c r="BK16" s="8">
        <f t="shared" si="30"/>
        <v>0</v>
      </c>
      <c r="BL16" s="31">
        <f t="shared" si="31"/>
        <v>0</v>
      </c>
      <c r="BM16" s="31">
        <f t="shared" si="32"/>
        <v>0</v>
      </c>
      <c r="BO16" s="10">
        <f t="shared" si="33"/>
        <v>29</v>
      </c>
      <c r="BP16" s="9" t="str">
        <f t="shared" si="34"/>
        <v/>
      </c>
      <c r="BQ16" s="72" t="str">
        <f t="shared" si="35"/>
        <v/>
      </c>
      <c r="BR16" s="83" t="str">
        <f t="shared" si="4"/>
        <v/>
      </c>
      <c r="BS16" s="84" t="str">
        <f t="shared" si="36"/>
        <v/>
      </c>
      <c r="BV16" s="5" t="str">
        <f t="shared" si="5"/>
        <v/>
      </c>
      <c r="BW16" s="141"/>
      <c r="BX16" s="5" t="str">
        <f t="shared" si="37"/>
        <v/>
      </c>
      <c r="BY16" s="78"/>
      <c r="BZ16" s="78"/>
      <c r="CA16" s="78"/>
      <c r="CB16" s="78"/>
      <c r="CC16" s="78"/>
      <c r="CD16" s="78"/>
      <c r="CE16" s="78"/>
      <c r="CF16" s="78"/>
      <c r="CG16" s="127"/>
      <c r="CH16" s="127"/>
      <c r="CI16" s="5" t="str">
        <f t="shared" si="38"/>
        <v/>
      </c>
      <c r="CJ16" s="78"/>
      <c r="CK16" s="78"/>
      <c r="CL16" s="78"/>
      <c r="CM16" s="78"/>
      <c r="CN16" s="78"/>
      <c r="CO16" s="78"/>
      <c r="CP16" s="78"/>
      <c r="CQ16" s="78"/>
      <c r="CR16" s="127"/>
      <c r="CS16" s="127"/>
      <c r="CT16" s="5" t="str">
        <f t="shared" si="39"/>
        <v/>
      </c>
      <c r="CU16" s="78"/>
      <c r="CV16" s="78"/>
      <c r="CW16" s="78"/>
      <c r="CX16" s="78"/>
      <c r="CY16" s="78"/>
      <c r="CZ16" s="78"/>
      <c r="DA16" s="78"/>
      <c r="DB16" s="78"/>
      <c r="DC16" s="127"/>
      <c r="DD16" s="127"/>
      <c r="DE16" s="5" t="str">
        <f t="shared" si="40"/>
        <v/>
      </c>
      <c r="DF16" s="78"/>
      <c r="DG16" s="78"/>
      <c r="DH16" s="78"/>
      <c r="DI16" s="78"/>
      <c r="DJ16" s="78"/>
      <c r="DK16" s="78"/>
      <c r="DL16" s="78"/>
      <c r="DM16" s="78"/>
      <c r="DN16" s="127"/>
      <c r="DO16" s="127"/>
      <c r="DP16" s="5" t="str">
        <f t="shared" si="41"/>
        <v/>
      </c>
      <c r="DQ16" s="127"/>
      <c r="DR16" s="127"/>
      <c r="DS16" s="127"/>
      <c r="DT16" s="5" t="str">
        <f t="shared" si="42"/>
        <v/>
      </c>
      <c r="DX16" s="5" t="str">
        <f t="shared" si="43"/>
        <v/>
      </c>
      <c r="EB16" s="5" t="str">
        <f t="shared" si="44"/>
        <v/>
      </c>
      <c r="EF16" s="5" t="str">
        <f t="shared" si="45"/>
        <v/>
      </c>
      <c r="EJ16" s="5" t="str">
        <f t="shared" si="46"/>
        <v/>
      </c>
      <c r="EN16" s="5" t="str">
        <f t="shared" si="47"/>
        <v/>
      </c>
      <c r="ER16" s="5" t="str">
        <f t="shared" si="48"/>
        <v/>
      </c>
      <c r="EV16" s="5" t="str">
        <f t="shared" si="49"/>
        <v/>
      </c>
      <c r="EZ16" s="5" t="str">
        <f t="shared" si="50"/>
        <v/>
      </c>
      <c r="FD16" s="5" t="str">
        <f t="shared" si="51"/>
        <v/>
      </c>
      <c r="FH16" s="5" t="str">
        <f t="shared" si="52"/>
        <v/>
      </c>
      <c r="FL16" s="5" t="str">
        <f t="shared" si="53"/>
        <v/>
      </c>
      <c r="FP16" s="5" t="str">
        <f t="shared" si="54"/>
        <v/>
      </c>
      <c r="FT16" s="5" t="str">
        <f t="shared" si="55"/>
        <v/>
      </c>
      <c r="FX16" s="5" t="str">
        <f t="shared" si="56"/>
        <v/>
      </c>
      <c r="GB16" s="5" t="str">
        <f t="shared" si="57"/>
        <v/>
      </c>
      <c r="GF16" s="5" t="str">
        <f t="shared" si="58"/>
        <v/>
      </c>
      <c r="GJ16" s="5" t="str">
        <f t="shared" si="59"/>
        <v/>
      </c>
      <c r="GN16" s="5" t="str">
        <f t="shared" si="60"/>
        <v/>
      </c>
      <c r="GR16" s="5" t="str">
        <f t="shared" si="61"/>
        <v/>
      </c>
      <c r="GV16" s="5" t="str">
        <f t="shared" si="62"/>
        <v/>
      </c>
      <c r="GZ16" s="5" t="str">
        <f t="shared" si="63"/>
        <v/>
      </c>
      <c r="HD16" s="5" t="str">
        <f t="shared" si="64"/>
        <v/>
      </c>
      <c r="HH16" s="5" t="str">
        <f t="shared" si="65"/>
        <v/>
      </c>
      <c r="HL16" s="5" t="str">
        <f t="shared" si="66"/>
        <v/>
      </c>
      <c r="HP16" s="5" t="str">
        <f t="shared" si="67"/>
        <v/>
      </c>
      <c r="HT16" s="5" t="str">
        <f t="shared" si="68"/>
        <v/>
      </c>
      <c r="HX16" s="103">
        <f t="shared" si="69"/>
        <v>0</v>
      </c>
      <c r="HY16" s="5" t="str">
        <f t="shared" si="70"/>
        <v/>
      </c>
    </row>
    <row r="17" spans="1:233" thickTop="1" thickBot="1" x14ac:dyDescent="0.4">
      <c r="A17" s="49" t="str">
        <f t="shared" si="0"/>
        <v>in</v>
      </c>
      <c r="B17" s="116"/>
      <c r="C17" s="117"/>
      <c r="D17" s="117"/>
      <c r="E17" s="117"/>
      <c r="F17" s="4"/>
      <c r="G17" s="4"/>
      <c r="H17" s="4"/>
      <c r="I17" s="4"/>
      <c r="J17" s="3">
        <f t="shared" si="71"/>
        <v>0</v>
      </c>
      <c r="K17" s="4"/>
      <c r="L17" s="4"/>
      <c r="M17" s="4"/>
      <c r="N17" s="4"/>
      <c r="O17" s="4"/>
      <c r="P17" s="3">
        <f t="shared" si="6"/>
        <v>0</v>
      </c>
      <c r="Q17" s="91">
        <f t="shared" si="7"/>
        <v>0</v>
      </c>
      <c r="R17" s="4"/>
      <c r="S17" s="4"/>
      <c r="T17" s="4"/>
      <c r="U17" s="4"/>
      <c r="V17" s="142"/>
      <c r="W17" s="5" t="str">
        <f t="shared" si="2"/>
        <v/>
      </c>
      <c r="X17" s="113">
        <f t="shared" si="8"/>
        <v>0</v>
      </c>
      <c r="Y17" s="94">
        <f t="shared" si="9"/>
        <v>0</v>
      </c>
      <c r="Z17" s="4"/>
      <c r="AA17" s="4"/>
      <c r="AB17" s="4"/>
      <c r="AC17" s="4"/>
      <c r="AD17" s="142"/>
      <c r="AE17" s="5" t="str">
        <f t="shared" si="3"/>
        <v/>
      </c>
      <c r="AF17" s="113">
        <f t="shared" si="10"/>
        <v>0</v>
      </c>
      <c r="AG17" s="94">
        <f t="shared" si="11"/>
        <v>0</v>
      </c>
      <c r="AH17" s="4"/>
      <c r="AI17" s="4"/>
      <c r="AJ17" s="4"/>
      <c r="AK17" s="4"/>
      <c r="AL17" s="4"/>
      <c r="AM17" s="113">
        <f t="shared" si="12"/>
        <v>0</v>
      </c>
      <c r="AN17" s="94">
        <f t="shared" si="13"/>
        <v>0</v>
      </c>
      <c r="AO17" s="3">
        <f t="shared" si="14"/>
        <v>0</v>
      </c>
      <c r="AP17" s="2" t="str">
        <f t="shared" si="15"/>
        <v/>
      </c>
      <c r="AQ17" s="4"/>
      <c r="AR17" s="4"/>
      <c r="AS17" s="4"/>
      <c r="AT17" s="4"/>
      <c r="AU17" s="3">
        <f t="shared" si="72"/>
        <v>0</v>
      </c>
      <c r="AV17" s="4"/>
      <c r="AW17" s="3">
        <f t="shared" si="17"/>
        <v>0</v>
      </c>
      <c r="AX17" s="2" t="str">
        <f t="shared" si="18"/>
        <v/>
      </c>
      <c r="AY17" s="8">
        <f t="shared" si="19"/>
        <v>0</v>
      </c>
      <c r="AZ17" s="8">
        <f t="shared" si="20"/>
        <v>0</v>
      </c>
      <c r="BA17" s="8">
        <f t="shared" si="21"/>
        <v>0</v>
      </c>
      <c r="BB17" s="8">
        <f t="shared" si="22"/>
        <v>0</v>
      </c>
      <c r="BC17" s="8">
        <f t="shared" si="23"/>
        <v>0</v>
      </c>
      <c r="BD17" s="8">
        <f t="shared" si="24"/>
        <v>0</v>
      </c>
      <c r="BE17" s="8">
        <f t="shared" si="25"/>
        <v>0</v>
      </c>
      <c r="BF17" s="8">
        <f t="shared" si="26"/>
        <v>0</v>
      </c>
      <c r="BG17" s="8">
        <f t="shared" si="27"/>
        <v>0</v>
      </c>
      <c r="BH17" s="8">
        <f t="shared" si="28"/>
        <v>29</v>
      </c>
      <c r="BI17" s="31" t="s">
        <v>213</v>
      </c>
      <c r="BJ17" s="8">
        <f t="shared" si="29"/>
        <v>0</v>
      </c>
      <c r="BK17" s="8">
        <f t="shared" si="30"/>
        <v>0</v>
      </c>
      <c r="BL17" s="31">
        <f t="shared" si="31"/>
        <v>0</v>
      </c>
      <c r="BM17" s="31">
        <f t="shared" si="32"/>
        <v>0</v>
      </c>
      <c r="BO17" s="10">
        <f t="shared" si="33"/>
        <v>29</v>
      </c>
      <c r="BP17" s="9" t="str">
        <f t="shared" si="34"/>
        <v/>
      </c>
      <c r="BQ17" s="72" t="str">
        <f t="shared" si="35"/>
        <v/>
      </c>
      <c r="BR17" s="83" t="str">
        <f t="shared" si="4"/>
        <v/>
      </c>
      <c r="BS17" s="84" t="str">
        <f t="shared" si="36"/>
        <v/>
      </c>
      <c r="BV17" s="5" t="str">
        <f t="shared" si="5"/>
        <v/>
      </c>
      <c r="BW17" s="118"/>
      <c r="BX17" s="5" t="str">
        <f t="shared" si="37"/>
        <v/>
      </c>
      <c r="BY17" s="78"/>
      <c r="BZ17" s="78"/>
      <c r="CA17" s="78"/>
      <c r="CB17" s="78"/>
      <c r="CC17" s="78"/>
      <c r="CD17" s="78"/>
      <c r="CE17" s="78"/>
      <c r="CF17" s="78"/>
      <c r="CG17" s="127"/>
      <c r="CH17" s="127"/>
      <c r="CI17" s="5" t="str">
        <f t="shared" si="38"/>
        <v/>
      </c>
      <c r="CJ17" s="78"/>
      <c r="CK17" s="78"/>
      <c r="CL17" s="78"/>
      <c r="CM17" s="78"/>
      <c r="CN17" s="78"/>
      <c r="CO17" s="78"/>
      <c r="CP17" s="78"/>
      <c r="CQ17" s="78"/>
      <c r="CR17" s="127"/>
      <c r="CS17" s="127"/>
      <c r="CT17" s="5" t="str">
        <f t="shared" si="39"/>
        <v/>
      </c>
      <c r="CU17" s="78"/>
      <c r="CV17" s="78"/>
      <c r="CW17" s="78"/>
      <c r="CX17" s="78"/>
      <c r="CY17" s="78"/>
      <c r="CZ17" s="78"/>
      <c r="DA17" s="78"/>
      <c r="DB17" s="78"/>
      <c r="DC17" s="127"/>
      <c r="DD17" s="127"/>
      <c r="DE17" s="5" t="str">
        <f t="shared" si="40"/>
        <v/>
      </c>
      <c r="DF17" s="78"/>
      <c r="DG17" s="78"/>
      <c r="DH17" s="78"/>
      <c r="DI17" s="78"/>
      <c r="DJ17" s="78"/>
      <c r="DK17" s="78"/>
      <c r="DL17" s="78"/>
      <c r="DM17" s="78"/>
      <c r="DN17" s="127"/>
      <c r="DO17" s="127"/>
      <c r="DP17" s="5" t="str">
        <f t="shared" si="41"/>
        <v/>
      </c>
      <c r="DQ17" s="127"/>
      <c r="DR17" s="127"/>
      <c r="DS17" s="127"/>
      <c r="DT17" s="5" t="str">
        <f t="shared" si="42"/>
        <v/>
      </c>
      <c r="DX17" s="5" t="str">
        <f t="shared" si="43"/>
        <v/>
      </c>
      <c r="EB17" s="5" t="str">
        <f t="shared" si="44"/>
        <v/>
      </c>
      <c r="EF17" s="5" t="str">
        <f t="shared" si="45"/>
        <v/>
      </c>
      <c r="EJ17" s="5" t="str">
        <f t="shared" si="46"/>
        <v/>
      </c>
      <c r="EN17" s="5" t="str">
        <f t="shared" si="47"/>
        <v/>
      </c>
      <c r="ER17" s="5" t="str">
        <f t="shared" si="48"/>
        <v/>
      </c>
      <c r="EV17" s="5" t="str">
        <f t="shared" si="49"/>
        <v/>
      </c>
      <c r="EZ17" s="5" t="str">
        <f t="shared" si="50"/>
        <v/>
      </c>
      <c r="FD17" s="5" t="str">
        <f t="shared" si="51"/>
        <v/>
      </c>
      <c r="FH17" s="5" t="str">
        <f t="shared" si="52"/>
        <v/>
      </c>
      <c r="FL17" s="5" t="str">
        <f t="shared" si="53"/>
        <v/>
      </c>
      <c r="FP17" s="5" t="str">
        <f t="shared" si="54"/>
        <v/>
      </c>
      <c r="FT17" s="5" t="str">
        <f t="shared" si="55"/>
        <v/>
      </c>
      <c r="FX17" s="5" t="str">
        <f t="shared" si="56"/>
        <v/>
      </c>
      <c r="GB17" s="5" t="str">
        <f t="shared" si="57"/>
        <v/>
      </c>
      <c r="GF17" s="5" t="str">
        <f t="shared" si="58"/>
        <v/>
      </c>
      <c r="GJ17" s="5" t="str">
        <f t="shared" si="59"/>
        <v/>
      </c>
      <c r="GN17" s="5" t="str">
        <f t="shared" si="60"/>
        <v/>
      </c>
      <c r="GR17" s="5" t="str">
        <f t="shared" si="61"/>
        <v/>
      </c>
      <c r="GV17" s="5" t="str">
        <f t="shared" si="62"/>
        <v/>
      </c>
      <c r="GZ17" s="5" t="str">
        <f t="shared" si="63"/>
        <v/>
      </c>
      <c r="HD17" s="5" t="str">
        <f t="shared" si="64"/>
        <v/>
      </c>
      <c r="HH17" s="5" t="str">
        <f t="shared" si="65"/>
        <v/>
      </c>
      <c r="HL17" s="5" t="str">
        <f t="shared" si="66"/>
        <v/>
      </c>
      <c r="HP17" s="5" t="str">
        <f t="shared" si="67"/>
        <v/>
      </c>
      <c r="HT17" s="5" t="str">
        <f t="shared" si="68"/>
        <v/>
      </c>
      <c r="HX17" s="103">
        <f t="shared" si="69"/>
        <v>0</v>
      </c>
      <c r="HY17" s="5" t="str">
        <f t="shared" si="70"/>
        <v/>
      </c>
    </row>
    <row r="18" spans="1:233" thickTop="1" thickBot="1" x14ac:dyDescent="0.4">
      <c r="A18" s="49" t="str">
        <f t="shared" si="0"/>
        <v>io</v>
      </c>
      <c r="B18" s="116"/>
      <c r="C18" s="117"/>
      <c r="D18" s="117"/>
      <c r="E18" s="117"/>
      <c r="F18" s="4"/>
      <c r="G18" s="4"/>
      <c r="H18" s="4"/>
      <c r="I18" s="4"/>
      <c r="J18" s="3">
        <f t="shared" si="71"/>
        <v>0</v>
      </c>
      <c r="K18" s="4"/>
      <c r="L18" s="4"/>
      <c r="M18" s="4"/>
      <c r="N18" s="4"/>
      <c r="O18" s="4"/>
      <c r="P18" s="3">
        <f t="shared" si="6"/>
        <v>0</v>
      </c>
      <c r="Q18" s="91">
        <f t="shared" si="7"/>
        <v>0</v>
      </c>
      <c r="R18" s="4"/>
      <c r="S18" s="4"/>
      <c r="T18" s="4"/>
      <c r="U18" s="4"/>
      <c r="V18" s="142"/>
      <c r="W18" s="5" t="str">
        <f t="shared" si="2"/>
        <v/>
      </c>
      <c r="X18" s="113">
        <f t="shared" si="8"/>
        <v>0</v>
      </c>
      <c r="Y18" s="94">
        <f t="shared" si="9"/>
        <v>0</v>
      </c>
      <c r="Z18" s="4"/>
      <c r="AA18" s="4"/>
      <c r="AB18" s="4"/>
      <c r="AC18" s="4"/>
      <c r="AD18" s="142"/>
      <c r="AE18" s="5" t="str">
        <f t="shared" si="3"/>
        <v/>
      </c>
      <c r="AF18" s="113">
        <f t="shared" si="10"/>
        <v>0</v>
      </c>
      <c r="AG18" s="94">
        <f t="shared" si="11"/>
        <v>0</v>
      </c>
      <c r="AH18" s="4"/>
      <c r="AI18" s="4"/>
      <c r="AJ18" s="4"/>
      <c r="AK18" s="4"/>
      <c r="AL18" s="4"/>
      <c r="AM18" s="113">
        <f t="shared" si="12"/>
        <v>0</v>
      </c>
      <c r="AN18" s="94">
        <f t="shared" si="13"/>
        <v>0</v>
      </c>
      <c r="AO18" s="3">
        <f t="shared" si="14"/>
        <v>0</v>
      </c>
      <c r="AP18" s="2" t="str">
        <f t="shared" si="15"/>
        <v/>
      </c>
      <c r="AQ18" s="4"/>
      <c r="AR18" s="4"/>
      <c r="AS18" s="4"/>
      <c r="AT18" s="4"/>
      <c r="AU18" s="3">
        <f t="shared" si="72"/>
        <v>0</v>
      </c>
      <c r="AV18" s="4"/>
      <c r="AW18" s="3">
        <f t="shared" si="17"/>
        <v>0</v>
      </c>
      <c r="AX18" s="2" t="str">
        <f t="shared" si="18"/>
        <v/>
      </c>
      <c r="AY18" s="8">
        <f t="shared" si="19"/>
        <v>0</v>
      </c>
      <c r="AZ18" s="8">
        <f t="shared" si="20"/>
        <v>0</v>
      </c>
      <c r="BA18" s="8">
        <f t="shared" si="21"/>
        <v>0</v>
      </c>
      <c r="BB18" s="8">
        <f t="shared" si="22"/>
        <v>0</v>
      </c>
      <c r="BC18" s="8">
        <f t="shared" si="23"/>
        <v>0</v>
      </c>
      <c r="BD18" s="8">
        <f t="shared" si="24"/>
        <v>0</v>
      </c>
      <c r="BE18" s="8">
        <f t="shared" si="25"/>
        <v>0</v>
      </c>
      <c r="BF18" s="8">
        <f t="shared" si="26"/>
        <v>0</v>
      </c>
      <c r="BG18" s="8">
        <f t="shared" si="27"/>
        <v>0</v>
      </c>
      <c r="BH18" s="8">
        <f t="shared" si="28"/>
        <v>29</v>
      </c>
      <c r="BI18" s="31" t="s">
        <v>214</v>
      </c>
      <c r="BJ18" s="8">
        <f t="shared" si="29"/>
        <v>0</v>
      </c>
      <c r="BK18" s="8">
        <f t="shared" si="30"/>
        <v>0</v>
      </c>
      <c r="BL18" s="31">
        <f t="shared" si="31"/>
        <v>0</v>
      </c>
      <c r="BM18" s="31">
        <f t="shared" si="32"/>
        <v>0</v>
      </c>
      <c r="BO18" s="10">
        <f t="shared" si="33"/>
        <v>29</v>
      </c>
      <c r="BP18" s="9" t="str">
        <f t="shared" si="34"/>
        <v/>
      </c>
      <c r="BQ18" s="72" t="str">
        <f t="shared" si="35"/>
        <v/>
      </c>
      <c r="BR18" s="83" t="str">
        <f t="shared" si="4"/>
        <v/>
      </c>
      <c r="BS18" s="84" t="str">
        <f t="shared" si="36"/>
        <v/>
      </c>
      <c r="BV18" s="5" t="str">
        <f t="shared" si="5"/>
        <v/>
      </c>
      <c r="BW18" s="118"/>
      <c r="BX18" s="5" t="str">
        <f t="shared" si="37"/>
        <v/>
      </c>
      <c r="BY18" s="78"/>
      <c r="BZ18" s="78"/>
      <c r="CA18" s="78"/>
      <c r="CB18" s="78"/>
      <c r="CC18" s="78"/>
      <c r="CD18" s="78"/>
      <c r="CE18" s="78"/>
      <c r="CF18" s="78"/>
      <c r="CG18" s="127"/>
      <c r="CH18" s="127"/>
      <c r="CI18" s="5" t="str">
        <f t="shared" si="38"/>
        <v/>
      </c>
      <c r="CJ18" s="78"/>
      <c r="CK18" s="78"/>
      <c r="CL18" s="78"/>
      <c r="CM18" s="78"/>
      <c r="CN18" s="78"/>
      <c r="CO18" s="78"/>
      <c r="CP18" s="78"/>
      <c r="CQ18" s="78"/>
      <c r="CR18" s="127"/>
      <c r="CS18" s="127"/>
      <c r="CT18" s="5" t="str">
        <f t="shared" si="39"/>
        <v/>
      </c>
      <c r="CU18" s="78"/>
      <c r="CV18" s="78"/>
      <c r="CW18" s="78"/>
      <c r="CX18" s="78"/>
      <c r="CY18" s="78"/>
      <c r="CZ18" s="78"/>
      <c r="DA18" s="78"/>
      <c r="DB18" s="78"/>
      <c r="DC18" s="127"/>
      <c r="DD18" s="127"/>
      <c r="DE18" s="5" t="str">
        <f t="shared" si="40"/>
        <v/>
      </c>
      <c r="DF18" s="78"/>
      <c r="DG18" s="78"/>
      <c r="DH18" s="78"/>
      <c r="DI18" s="78"/>
      <c r="DJ18" s="78"/>
      <c r="DK18" s="78"/>
      <c r="DL18" s="78"/>
      <c r="DM18" s="78"/>
      <c r="DN18" s="127"/>
      <c r="DO18" s="127"/>
      <c r="DP18" s="5" t="str">
        <f t="shared" si="41"/>
        <v/>
      </c>
      <c r="DQ18" s="127"/>
      <c r="DR18" s="127"/>
      <c r="DS18" s="127"/>
      <c r="DT18" s="5" t="str">
        <f t="shared" si="42"/>
        <v/>
      </c>
      <c r="DX18" s="5" t="str">
        <f t="shared" si="43"/>
        <v/>
      </c>
      <c r="EB18" s="5" t="str">
        <f t="shared" si="44"/>
        <v/>
      </c>
      <c r="EF18" s="5" t="str">
        <f t="shared" si="45"/>
        <v/>
      </c>
      <c r="EJ18" s="5" t="str">
        <f t="shared" si="46"/>
        <v/>
      </c>
      <c r="EN18" s="5" t="str">
        <f t="shared" si="47"/>
        <v/>
      </c>
      <c r="ER18" s="5" t="str">
        <f t="shared" si="48"/>
        <v/>
      </c>
      <c r="EV18" s="5" t="str">
        <f t="shared" si="49"/>
        <v/>
      </c>
      <c r="EZ18" s="5" t="str">
        <f t="shared" si="50"/>
        <v/>
      </c>
      <c r="FD18" s="5" t="str">
        <f t="shared" si="51"/>
        <v/>
      </c>
      <c r="FH18" s="5" t="str">
        <f t="shared" si="52"/>
        <v/>
      </c>
      <c r="FL18" s="5" t="str">
        <f t="shared" si="53"/>
        <v/>
      </c>
      <c r="FP18" s="5" t="str">
        <f t="shared" si="54"/>
        <v/>
      </c>
      <c r="FT18" s="5" t="str">
        <f t="shared" si="55"/>
        <v/>
      </c>
      <c r="FX18" s="5" t="str">
        <f t="shared" si="56"/>
        <v/>
      </c>
      <c r="GB18" s="5" t="str">
        <f t="shared" si="57"/>
        <v/>
      </c>
      <c r="GF18" s="5" t="str">
        <f t="shared" si="58"/>
        <v/>
      </c>
      <c r="GJ18" s="5" t="str">
        <f t="shared" si="59"/>
        <v/>
      </c>
      <c r="GN18" s="5" t="str">
        <f t="shared" si="60"/>
        <v/>
      </c>
      <c r="GR18" s="5" t="str">
        <f t="shared" si="61"/>
        <v/>
      </c>
      <c r="GV18" s="5" t="str">
        <f t="shared" si="62"/>
        <v/>
      </c>
      <c r="GZ18" s="5" t="str">
        <f t="shared" si="63"/>
        <v/>
      </c>
      <c r="HD18" s="5" t="str">
        <f t="shared" si="64"/>
        <v/>
      </c>
      <c r="HH18" s="5" t="str">
        <f t="shared" si="65"/>
        <v/>
      </c>
      <c r="HL18" s="5" t="str">
        <f t="shared" si="66"/>
        <v/>
      </c>
      <c r="HP18" s="5" t="str">
        <f t="shared" si="67"/>
        <v/>
      </c>
      <c r="HT18" s="5" t="str">
        <f t="shared" si="68"/>
        <v/>
      </c>
      <c r="HX18" s="103">
        <f t="shared" si="69"/>
        <v>0</v>
      </c>
      <c r="HY18" s="5" t="str">
        <f t="shared" si="70"/>
        <v/>
      </c>
    </row>
    <row r="19" spans="1:233" thickTop="1" thickBot="1" x14ac:dyDescent="0.4">
      <c r="A19" s="49" t="str">
        <f t="shared" si="0"/>
        <v>ip</v>
      </c>
      <c r="B19" s="116"/>
      <c r="C19" s="117"/>
      <c r="D19" s="117"/>
      <c r="E19" s="117"/>
      <c r="F19" s="4"/>
      <c r="G19" s="4"/>
      <c r="H19" s="4"/>
      <c r="I19" s="4"/>
      <c r="J19" s="3">
        <f t="shared" si="71"/>
        <v>0</v>
      </c>
      <c r="K19" s="4"/>
      <c r="L19" s="4"/>
      <c r="M19" s="4"/>
      <c r="N19" s="4"/>
      <c r="O19" s="4"/>
      <c r="P19" s="3">
        <f t="shared" si="6"/>
        <v>0</v>
      </c>
      <c r="Q19" s="91">
        <f t="shared" si="7"/>
        <v>0</v>
      </c>
      <c r="R19" s="4"/>
      <c r="S19" s="4"/>
      <c r="T19" s="4"/>
      <c r="U19" s="4"/>
      <c r="V19" s="142"/>
      <c r="W19" s="5" t="str">
        <f t="shared" si="2"/>
        <v/>
      </c>
      <c r="X19" s="113">
        <f t="shared" si="8"/>
        <v>0</v>
      </c>
      <c r="Y19" s="94">
        <f t="shared" si="9"/>
        <v>0</v>
      </c>
      <c r="Z19" s="4"/>
      <c r="AA19" s="4"/>
      <c r="AB19" s="4"/>
      <c r="AC19" s="4"/>
      <c r="AD19" s="142"/>
      <c r="AE19" s="5" t="str">
        <f t="shared" si="3"/>
        <v/>
      </c>
      <c r="AF19" s="113">
        <f t="shared" si="10"/>
        <v>0</v>
      </c>
      <c r="AG19" s="94">
        <f t="shared" si="11"/>
        <v>0</v>
      </c>
      <c r="AH19" s="4"/>
      <c r="AI19" s="4"/>
      <c r="AJ19" s="4"/>
      <c r="AK19" s="4"/>
      <c r="AL19" s="4"/>
      <c r="AM19" s="113">
        <f t="shared" si="12"/>
        <v>0</v>
      </c>
      <c r="AN19" s="94">
        <f t="shared" si="13"/>
        <v>0</v>
      </c>
      <c r="AO19" s="3">
        <f t="shared" si="14"/>
        <v>0</v>
      </c>
      <c r="AP19" s="2" t="str">
        <f t="shared" si="15"/>
        <v/>
      </c>
      <c r="AQ19" s="4"/>
      <c r="AR19" s="4"/>
      <c r="AS19" s="4"/>
      <c r="AT19" s="4"/>
      <c r="AU19" s="3">
        <f t="shared" si="72"/>
        <v>0</v>
      </c>
      <c r="AV19" s="4"/>
      <c r="AW19" s="3">
        <f t="shared" si="17"/>
        <v>0</v>
      </c>
      <c r="AX19" s="2" t="str">
        <f t="shared" si="18"/>
        <v/>
      </c>
      <c r="AY19" s="8">
        <f t="shared" si="19"/>
        <v>0</v>
      </c>
      <c r="AZ19" s="8">
        <f t="shared" si="20"/>
        <v>0</v>
      </c>
      <c r="BA19" s="8">
        <f t="shared" si="21"/>
        <v>0</v>
      </c>
      <c r="BB19" s="8">
        <f t="shared" si="22"/>
        <v>0</v>
      </c>
      <c r="BC19" s="8">
        <f t="shared" si="23"/>
        <v>0</v>
      </c>
      <c r="BD19" s="8">
        <f t="shared" si="24"/>
        <v>0</v>
      </c>
      <c r="BE19" s="8">
        <f t="shared" si="25"/>
        <v>0</v>
      </c>
      <c r="BF19" s="8">
        <f t="shared" si="26"/>
        <v>0</v>
      </c>
      <c r="BG19" s="8">
        <f t="shared" si="27"/>
        <v>0</v>
      </c>
      <c r="BH19" s="8">
        <f t="shared" si="28"/>
        <v>29</v>
      </c>
      <c r="BI19" s="31" t="s">
        <v>215</v>
      </c>
      <c r="BJ19" s="8">
        <f t="shared" si="29"/>
        <v>0</v>
      </c>
      <c r="BK19" s="8">
        <f t="shared" si="30"/>
        <v>0</v>
      </c>
      <c r="BL19" s="31">
        <f t="shared" si="31"/>
        <v>0</v>
      </c>
      <c r="BM19" s="31">
        <f t="shared" si="32"/>
        <v>0</v>
      </c>
      <c r="BO19" s="10">
        <f t="shared" si="33"/>
        <v>29</v>
      </c>
      <c r="BP19" s="9" t="str">
        <f t="shared" si="34"/>
        <v/>
      </c>
      <c r="BQ19" s="72" t="str">
        <f t="shared" si="35"/>
        <v/>
      </c>
      <c r="BR19" s="83" t="str">
        <f t="shared" si="4"/>
        <v/>
      </c>
      <c r="BS19" s="84" t="str">
        <f t="shared" si="36"/>
        <v/>
      </c>
      <c r="BV19" s="5" t="str">
        <f t="shared" si="5"/>
        <v/>
      </c>
      <c r="BW19" s="118"/>
      <c r="BX19" s="5" t="str">
        <f t="shared" si="37"/>
        <v/>
      </c>
      <c r="BY19" s="78"/>
      <c r="BZ19" s="78"/>
      <c r="CA19" s="78"/>
      <c r="CB19" s="78"/>
      <c r="CC19" s="78"/>
      <c r="CD19" s="78"/>
      <c r="CE19" s="78"/>
      <c r="CF19" s="78"/>
      <c r="CG19" s="127"/>
      <c r="CH19" s="127"/>
      <c r="CI19" s="5" t="str">
        <f t="shared" si="38"/>
        <v/>
      </c>
      <c r="CJ19" s="78"/>
      <c r="CK19" s="78"/>
      <c r="CL19" s="78"/>
      <c r="CM19" s="78"/>
      <c r="CN19" s="78"/>
      <c r="CO19" s="78"/>
      <c r="CP19" s="78"/>
      <c r="CQ19" s="78"/>
      <c r="CR19" s="127"/>
      <c r="CS19" s="127"/>
      <c r="CT19" s="5" t="str">
        <f t="shared" si="39"/>
        <v/>
      </c>
      <c r="CU19" s="78"/>
      <c r="CV19" s="78"/>
      <c r="CW19" s="78"/>
      <c r="CX19" s="78"/>
      <c r="CY19" s="78"/>
      <c r="CZ19" s="78"/>
      <c r="DA19" s="78"/>
      <c r="DB19" s="78"/>
      <c r="DC19" s="127"/>
      <c r="DD19" s="127"/>
      <c r="DE19" s="5" t="str">
        <f t="shared" si="40"/>
        <v/>
      </c>
      <c r="DF19" s="78"/>
      <c r="DG19" s="78"/>
      <c r="DH19" s="78"/>
      <c r="DI19" s="78"/>
      <c r="DJ19" s="78"/>
      <c r="DK19" s="78"/>
      <c r="DL19" s="78"/>
      <c r="DM19" s="78"/>
      <c r="DN19" s="127"/>
      <c r="DO19" s="127"/>
      <c r="DP19" s="5" t="str">
        <f t="shared" si="41"/>
        <v/>
      </c>
      <c r="DQ19" s="127"/>
      <c r="DR19" s="127"/>
      <c r="DS19" s="127"/>
      <c r="DT19" s="5" t="str">
        <f t="shared" si="42"/>
        <v/>
      </c>
      <c r="DX19" s="5" t="str">
        <f t="shared" si="43"/>
        <v/>
      </c>
      <c r="EB19" s="5" t="str">
        <f t="shared" si="44"/>
        <v/>
      </c>
      <c r="EF19" s="5" t="str">
        <f t="shared" si="45"/>
        <v/>
      </c>
      <c r="EJ19" s="5" t="str">
        <f t="shared" si="46"/>
        <v/>
      </c>
      <c r="EN19" s="5" t="str">
        <f t="shared" si="47"/>
        <v/>
      </c>
      <c r="ER19" s="5" t="str">
        <f t="shared" si="48"/>
        <v/>
      </c>
      <c r="EV19" s="5" t="str">
        <f t="shared" si="49"/>
        <v/>
      </c>
      <c r="EZ19" s="5" t="str">
        <f t="shared" si="50"/>
        <v/>
      </c>
      <c r="FD19" s="5" t="str">
        <f t="shared" si="51"/>
        <v/>
      </c>
      <c r="FH19" s="5" t="str">
        <f t="shared" si="52"/>
        <v/>
      </c>
      <c r="FL19" s="5" t="str">
        <f t="shared" si="53"/>
        <v/>
      </c>
      <c r="FP19" s="5" t="str">
        <f t="shared" si="54"/>
        <v/>
      </c>
      <c r="FT19" s="5" t="str">
        <f t="shared" si="55"/>
        <v/>
      </c>
      <c r="FX19" s="5" t="str">
        <f t="shared" si="56"/>
        <v/>
      </c>
      <c r="GB19" s="5" t="str">
        <f t="shared" si="57"/>
        <v/>
      </c>
      <c r="GF19" s="5" t="str">
        <f t="shared" si="58"/>
        <v/>
      </c>
      <c r="GJ19" s="5" t="str">
        <f t="shared" si="59"/>
        <v/>
      </c>
      <c r="GN19" s="5" t="str">
        <f t="shared" si="60"/>
        <v/>
      </c>
      <c r="GR19" s="5" t="str">
        <f t="shared" si="61"/>
        <v/>
      </c>
      <c r="GV19" s="5" t="str">
        <f t="shared" si="62"/>
        <v/>
      </c>
      <c r="GZ19" s="5" t="str">
        <f t="shared" si="63"/>
        <v/>
      </c>
      <c r="HD19" s="5" t="str">
        <f t="shared" si="64"/>
        <v/>
      </c>
      <c r="HH19" s="5" t="str">
        <f t="shared" si="65"/>
        <v/>
      </c>
      <c r="HL19" s="5" t="str">
        <f t="shared" si="66"/>
        <v/>
      </c>
      <c r="HP19" s="5" t="str">
        <f t="shared" si="67"/>
        <v/>
      </c>
      <c r="HT19" s="5" t="str">
        <f t="shared" si="68"/>
        <v/>
      </c>
      <c r="HX19" s="103">
        <f t="shared" si="69"/>
        <v>0</v>
      </c>
      <c r="HY19" s="5" t="str">
        <f t="shared" si="70"/>
        <v/>
      </c>
    </row>
    <row r="20" spans="1:233" thickTop="1" thickBot="1" x14ac:dyDescent="0.4">
      <c r="A20" s="49" t="str">
        <f t="shared" si="0"/>
        <v>iq</v>
      </c>
      <c r="B20" s="116"/>
      <c r="C20" s="117"/>
      <c r="D20" s="117"/>
      <c r="E20" s="117"/>
      <c r="F20" s="4"/>
      <c r="G20" s="4"/>
      <c r="H20" s="4"/>
      <c r="I20" s="4"/>
      <c r="J20" s="3">
        <f t="shared" si="71"/>
        <v>0</v>
      </c>
      <c r="K20" s="4"/>
      <c r="L20" s="4"/>
      <c r="M20" s="4"/>
      <c r="N20" s="4"/>
      <c r="O20" s="4"/>
      <c r="P20" s="3">
        <f t="shared" si="6"/>
        <v>0</v>
      </c>
      <c r="Q20" s="91">
        <f t="shared" si="7"/>
        <v>0</v>
      </c>
      <c r="R20" s="4"/>
      <c r="S20" s="4"/>
      <c r="T20" s="4"/>
      <c r="U20" s="4"/>
      <c r="V20" s="142"/>
      <c r="W20" s="5" t="str">
        <f t="shared" si="2"/>
        <v/>
      </c>
      <c r="X20" s="113">
        <f t="shared" si="8"/>
        <v>0</v>
      </c>
      <c r="Y20" s="94">
        <f t="shared" si="9"/>
        <v>0</v>
      </c>
      <c r="Z20" s="4"/>
      <c r="AA20" s="4"/>
      <c r="AB20" s="4"/>
      <c r="AC20" s="4"/>
      <c r="AD20" s="142"/>
      <c r="AE20" s="5" t="str">
        <f t="shared" si="3"/>
        <v/>
      </c>
      <c r="AF20" s="113">
        <f t="shared" si="10"/>
        <v>0</v>
      </c>
      <c r="AG20" s="94">
        <f t="shared" si="11"/>
        <v>0</v>
      </c>
      <c r="AH20" s="4"/>
      <c r="AI20" s="4"/>
      <c r="AJ20" s="4"/>
      <c r="AK20" s="4"/>
      <c r="AL20" s="4"/>
      <c r="AM20" s="113">
        <f t="shared" si="12"/>
        <v>0</v>
      </c>
      <c r="AN20" s="94">
        <f t="shared" si="13"/>
        <v>0</v>
      </c>
      <c r="AO20" s="3">
        <f t="shared" si="14"/>
        <v>0</v>
      </c>
      <c r="AP20" s="2" t="str">
        <f t="shared" si="15"/>
        <v/>
      </c>
      <c r="AQ20" s="4"/>
      <c r="AR20" s="4"/>
      <c r="AS20" s="4"/>
      <c r="AT20" s="4"/>
      <c r="AU20" s="3">
        <f t="shared" si="72"/>
        <v>0</v>
      </c>
      <c r="AV20" s="4"/>
      <c r="AW20" s="3">
        <f t="shared" si="17"/>
        <v>0</v>
      </c>
      <c r="AX20" s="2" t="str">
        <f t="shared" si="18"/>
        <v/>
      </c>
      <c r="AY20" s="8">
        <f t="shared" si="19"/>
        <v>0</v>
      </c>
      <c r="AZ20" s="8">
        <f t="shared" si="20"/>
        <v>0</v>
      </c>
      <c r="BA20" s="8">
        <f t="shared" si="21"/>
        <v>0</v>
      </c>
      <c r="BB20" s="8">
        <f t="shared" si="22"/>
        <v>0</v>
      </c>
      <c r="BC20" s="8">
        <f t="shared" si="23"/>
        <v>0</v>
      </c>
      <c r="BD20" s="8">
        <f t="shared" si="24"/>
        <v>0</v>
      </c>
      <c r="BE20" s="8">
        <f t="shared" si="25"/>
        <v>0</v>
      </c>
      <c r="BF20" s="8">
        <f t="shared" si="26"/>
        <v>0</v>
      </c>
      <c r="BG20" s="8">
        <f t="shared" si="27"/>
        <v>0</v>
      </c>
      <c r="BH20" s="8">
        <f t="shared" si="28"/>
        <v>29</v>
      </c>
      <c r="BI20" s="31" t="s">
        <v>216</v>
      </c>
      <c r="BJ20" s="8">
        <f t="shared" si="29"/>
        <v>0</v>
      </c>
      <c r="BK20" s="8">
        <f t="shared" si="30"/>
        <v>0</v>
      </c>
      <c r="BL20" s="31">
        <f t="shared" si="31"/>
        <v>0</v>
      </c>
      <c r="BM20" s="31">
        <f t="shared" si="32"/>
        <v>0</v>
      </c>
      <c r="BO20" s="10">
        <f t="shared" si="33"/>
        <v>29</v>
      </c>
      <c r="BP20" s="9" t="str">
        <f t="shared" si="34"/>
        <v/>
      </c>
      <c r="BQ20" s="72" t="str">
        <f t="shared" si="35"/>
        <v/>
      </c>
      <c r="BR20" s="83" t="str">
        <f t="shared" si="4"/>
        <v/>
      </c>
      <c r="BS20" s="84" t="str">
        <f t="shared" si="36"/>
        <v/>
      </c>
      <c r="BV20" s="5" t="str">
        <f t="shared" si="5"/>
        <v/>
      </c>
      <c r="BW20" s="118"/>
      <c r="BX20" s="5" t="str">
        <f t="shared" si="37"/>
        <v/>
      </c>
      <c r="BY20" s="78"/>
      <c r="BZ20" s="78"/>
      <c r="CA20" s="78"/>
      <c r="CB20" s="78"/>
      <c r="CC20" s="78"/>
      <c r="CD20" s="78"/>
      <c r="CE20" s="78"/>
      <c r="CF20" s="78"/>
      <c r="CG20" s="127"/>
      <c r="CH20" s="127"/>
      <c r="CI20" s="5" t="str">
        <f t="shared" si="38"/>
        <v/>
      </c>
      <c r="CJ20" s="78"/>
      <c r="CK20" s="78"/>
      <c r="CL20" s="78"/>
      <c r="CM20" s="78"/>
      <c r="CN20" s="78"/>
      <c r="CO20" s="78"/>
      <c r="CP20" s="78"/>
      <c r="CQ20" s="78"/>
      <c r="CR20" s="127"/>
      <c r="CS20" s="127"/>
      <c r="CT20" s="5" t="str">
        <f t="shared" si="39"/>
        <v/>
      </c>
      <c r="CU20" s="78"/>
      <c r="CV20" s="78"/>
      <c r="CW20" s="78"/>
      <c r="CX20" s="78"/>
      <c r="CY20" s="78"/>
      <c r="CZ20" s="78"/>
      <c r="DA20" s="78"/>
      <c r="DB20" s="78"/>
      <c r="DC20" s="127"/>
      <c r="DD20" s="127"/>
      <c r="DE20" s="5" t="str">
        <f t="shared" si="40"/>
        <v/>
      </c>
      <c r="DF20" s="78"/>
      <c r="DG20" s="78"/>
      <c r="DH20" s="78"/>
      <c r="DI20" s="78"/>
      <c r="DJ20" s="78"/>
      <c r="DK20" s="78"/>
      <c r="DL20" s="78"/>
      <c r="DM20" s="78"/>
      <c r="DN20" s="127"/>
      <c r="DO20" s="127"/>
      <c r="DP20" s="5" t="str">
        <f t="shared" si="41"/>
        <v/>
      </c>
      <c r="DQ20" s="127"/>
      <c r="DR20" s="127"/>
      <c r="DS20" s="127"/>
      <c r="DT20" s="5" t="str">
        <f t="shared" si="42"/>
        <v/>
      </c>
      <c r="DX20" s="5" t="str">
        <f t="shared" si="43"/>
        <v/>
      </c>
      <c r="EB20" s="5" t="str">
        <f t="shared" si="44"/>
        <v/>
      </c>
      <c r="EF20" s="5" t="str">
        <f t="shared" si="45"/>
        <v/>
      </c>
      <c r="EJ20" s="5" t="str">
        <f t="shared" si="46"/>
        <v/>
      </c>
      <c r="EN20" s="5" t="str">
        <f t="shared" si="47"/>
        <v/>
      </c>
      <c r="ER20" s="5" t="str">
        <f t="shared" si="48"/>
        <v/>
      </c>
      <c r="EV20" s="5" t="str">
        <f t="shared" si="49"/>
        <v/>
      </c>
      <c r="EZ20" s="5" t="str">
        <f t="shared" si="50"/>
        <v/>
      </c>
      <c r="FD20" s="5" t="str">
        <f t="shared" si="51"/>
        <v/>
      </c>
      <c r="FH20" s="5" t="str">
        <f t="shared" si="52"/>
        <v/>
      </c>
      <c r="FL20" s="5" t="str">
        <f t="shared" si="53"/>
        <v/>
      </c>
      <c r="FP20" s="5" t="str">
        <f t="shared" si="54"/>
        <v/>
      </c>
      <c r="FT20" s="5" t="str">
        <f t="shared" si="55"/>
        <v/>
      </c>
      <c r="FX20" s="5" t="str">
        <f t="shared" si="56"/>
        <v/>
      </c>
      <c r="GB20" s="5" t="str">
        <f t="shared" si="57"/>
        <v/>
      </c>
      <c r="GF20" s="5" t="str">
        <f t="shared" si="58"/>
        <v/>
      </c>
      <c r="GJ20" s="5" t="str">
        <f t="shared" si="59"/>
        <v/>
      </c>
      <c r="GN20" s="5" t="str">
        <f t="shared" si="60"/>
        <v/>
      </c>
      <c r="GR20" s="5" t="str">
        <f t="shared" si="61"/>
        <v/>
      </c>
      <c r="GV20" s="5" t="str">
        <f t="shared" si="62"/>
        <v/>
      </c>
      <c r="GZ20" s="5" t="str">
        <f t="shared" si="63"/>
        <v/>
      </c>
      <c r="HD20" s="5" t="str">
        <f t="shared" si="64"/>
        <v/>
      </c>
      <c r="HH20" s="5" t="str">
        <f t="shared" si="65"/>
        <v/>
      </c>
      <c r="HL20" s="5" t="str">
        <f t="shared" si="66"/>
        <v/>
      </c>
      <c r="HP20" s="5" t="str">
        <f t="shared" si="67"/>
        <v/>
      </c>
      <c r="HT20" s="5" t="str">
        <f t="shared" si="68"/>
        <v/>
      </c>
      <c r="HX20" s="103">
        <f t="shared" si="69"/>
        <v>0</v>
      </c>
      <c r="HY20" s="5" t="str">
        <f t="shared" si="70"/>
        <v/>
      </c>
    </row>
    <row r="21" spans="1:233" thickTop="1" thickBot="1" x14ac:dyDescent="0.4">
      <c r="A21" s="49" t="str">
        <f t="shared" si="0"/>
        <v>ir</v>
      </c>
      <c r="B21" s="116"/>
      <c r="C21" s="117"/>
      <c r="D21" s="117"/>
      <c r="E21" s="117"/>
      <c r="F21" s="4"/>
      <c r="G21" s="4"/>
      <c r="H21" s="4"/>
      <c r="I21" s="4"/>
      <c r="J21" s="3">
        <f t="shared" si="71"/>
        <v>0</v>
      </c>
      <c r="K21" s="4"/>
      <c r="L21" s="4"/>
      <c r="M21" s="4"/>
      <c r="N21" s="4"/>
      <c r="O21" s="4"/>
      <c r="P21" s="3">
        <f t="shared" si="6"/>
        <v>0</v>
      </c>
      <c r="Q21" s="91">
        <f t="shared" si="7"/>
        <v>0</v>
      </c>
      <c r="R21" s="4"/>
      <c r="S21" s="4"/>
      <c r="T21" s="4"/>
      <c r="U21" s="4"/>
      <c r="V21" s="142"/>
      <c r="W21" s="5" t="str">
        <f t="shared" si="2"/>
        <v/>
      </c>
      <c r="X21" s="113">
        <f t="shared" si="8"/>
        <v>0</v>
      </c>
      <c r="Y21" s="94">
        <f t="shared" si="9"/>
        <v>0</v>
      </c>
      <c r="Z21" s="4"/>
      <c r="AA21" s="4"/>
      <c r="AB21" s="4"/>
      <c r="AC21" s="4"/>
      <c r="AD21" s="142"/>
      <c r="AE21" s="5" t="str">
        <f t="shared" si="3"/>
        <v/>
      </c>
      <c r="AF21" s="113">
        <f t="shared" si="10"/>
        <v>0</v>
      </c>
      <c r="AG21" s="94">
        <f t="shared" si="11"/>
        <v>0</v>
      </c>
      <c r="AH21" s="4"/>
      <c r="AI21" s="4"/>
      <c r="AJ21" s="4"/>
      <c r="AK21" s="4"/>
      <c r="AL21" s="4"/>
      <c r="AM21" s="113">
        <f t="shared" si="12"/>
        <v>0</v>
      </c>
      <c r="AN21" s="94">
        <f t="shared" si="13"/>
        <v>0</v>
      </c>
      <c r="AO21" s="3">
        <f t="shared" si="14"/>
        <v>0</v>
      </c>
      <c r="AP21" s="2" t="str">
        <f t="shared" si="15"/>
        <v/>
      </c>
      <c r="AQ21" s="4"/>
      <c r="AR21" s="4"/>
      <c r="AS21" s="4"/>
      <c r="AT21" s="4"/>
      <c r="AU21" s="3">
        <f t="shared" si="72"/>
        <v>0</v>
      </c>
      <c r="AV21" s="4"/>
      <c r="AW21" s="3">
        <f t="shared" si="17"/>
        <v>0</v>
      </c>
      <c r="AX21" s="2" t="str">
        <f t="shared" si="18"/>
        <v/>
      </c>
      <c r="AY21" s="8">
        <f t="shared" si="19"/>
        <v>0</v>
      </c>
      <c r="AZ21" s="8">
        <f t="shared" si="20"/>
        <v>0</v>
      </c>
      <c r="BA21" s="8">
        <f t="shared" si="21"/>
        <v>0</v>
      </c>
      <c r="BB21" s="8">
        <f t="shared" si="22"/>
        <v>0</v>
      </c>
      <c r="BC21" s="8">
        <f t="shared" si="23"/>
        <v>0</v>
      </c>
      <c r="BD21" s="8">
        <f t="shared" si="24"/>
        <v>0</v>
      </c>
      <c r="BE21" s="8">
        <f t="shared" si="25"/>
        <v>0</v>
      </c>
      <c r="BF21" s="8">
        <f t="shared" si="26"/>
        <v>0</v>
      </c>
      <c r="BG21" s="8">
        <f t="shared" si="27"/>
        <v>0</v>
      </c>
      <c r="BH21" s="8">
        <f t="shared" si="28"/>
        <v>29</v>
      </c>
      <c r="BI21" s="31" t="s">
        <v>217</v>
      </c>
      <c r="BJ21" s="8">
        <f t="shared" si="29"/>
        <v>0</v>
      </c>
      <c r="BK21" s="8">
        <f t="shared" si="30"/>
        <v>0</v>
      </c>
      <c r="BL21" s="31">
        <f t="shared" si="31"/>
        <v>0</v>
      </c>
      <c r="BM21" s="31">
        <f t="shared" si="32"/>
        <v>0</v>
      </c>
      <c r="BO21" s="10">
        <f t="shared" si="33"/>
        <v>29</v>
      </c>
      <c r="BP21" s="9" t="str">
        <f t="shared" si="34"/>
        <v/>
      </c>
      <c r="BQ21" s="72" t="str">
        <f t="shared" si="35"/>
        <v/>
      </c>
      <c r="BR21" s="83" t="str">
        <f t="shared" si="4"/>
        <v/>
      </c>
      <c r="BS21" s="84" t="str">
        <f t="shared" si="36"/>
        <v/>
      </c>
      <c r="BV21" s="5" t="str">
        <f t="shared" si="5"/>
        <v/>
      </c>
      <c r="BW21" s="118"/>
      <c r="BX21" s="5" t="str">
        <f t="shared" si="37"/>
        <v/>
      </c>
      <c r="BY21" s="78"/>
      <c r="BZ21" s="78"/>
      <c r="CA21" s="78"/>
      <c r="CB21" s="78"/>
      <c r="CC21" s="78"/>
      <c r="CD21" s="78"/>
      <c r="CE21" s="78"/>
      <c r="CF21" s="78"/>
      <c r="CG21" s="127"/>
      <c r="CH21" s="127"/>
      <c r="CI21" s="5" t="str">
        <f t="shared" si="38"/>
        <v/>
      </c>
      <c r="CJ21" s="78"/>
      <c r="CK21" s="78"/>
      <c r="CL21" s="78"/>
      <c r="CM21" s="78"/>
      <c r="CN21" s="78"/>
      <c r="CO21" s="78"/>
      <c r="CP21" s="78"/>
      <c r="CQ21" s="78"/>
      <c r="CR21" s="127"/>
      <c r="CS21" s="127"/>
      <c r="CT21" s="5" t="str">
        <f t="shared" si="39"/>
        <v/>
      </c>
      <c r="CU21" s="78"/>
      <c r="CV21" s="78"/>
      <c r="CW21" s="78"/>
      <c r="CX21" s="78"/>
      <c r="CY21" s="78"/>
      <c r="CZ21" s="78"/>
      <c r="DA21" s="78"/>
      <c r="DB21" s="78"/>
      <c r="DC21" s="127"/>
      <c r="DD21" s="127"/>
      <c r="DE21" s="5" t="str">
        <f t="shared" si="40"/>
        <v/>
      </c>
      <c r="DF21" s="78"/>
      <c r="DG21" s="78"/>
      <c r="DH21" s="78"/>
      <c r="DI21" s="78"/>
      <c r="DJ21" s="78"/>
      <c r="DK21" s="78"/>
      <c r="DL21" s="78"/>
      <c r="DM21" s="78"/>
      <c r="DN21" s="127"/>
      <c r="DO21" s="127"/>
      <c r="DP21" s="5" t="str">
        <f t="shared" si="41"/>
        <v/>
      </c>
      <c r="DQ21" s="127"/>
      <c r="DR21" s="127"/>
      <c r="DS21" s="127"/>
      <c r="DT21" s="5" t="str">
        <f t="shared" si="42"/>
        <v/>
      </c>
      <c r="DX21" s="5" t="str">
        <f t="shared" si="43"/>
        <v/>
      </c>
      <c r="EB21" s="5" t="str">
        <f t="shared" si="44"/>
        <v/>
      </c>
      <c r="EF21" s="5" t="str">
        <f t="shared" si="45"/>
        <v/>
      </c>
      <c r="EJ21" s="5" t="str">
        <f t="shared" si="46"/>
        <v/>
      </c>
      <c r="EN21" s="5" t="str">
        <f t="shared" si="47"/>
        <v/>
      </c>
      <c r="ER21" s="5" t="str">
        <f t="shared" si="48"/>
        <v/>
      </c>
      <c r="EV21" s="5" t="str">
        <f t="shared" si="49"/>
        <v/>
      </c>
      <c r="EZ21" s="5" t="str">
        <f t="shared" si="50"/>
        <v/>
      </c>
      <c r="FD21" s="5" t="str">
        <f t="shared" si="51"/>
        <v/>
      </c>
      <c r="FH21" s="5" t="str">
        <f t="shared" si="52"/>
        <v/>
      </c>
      <c r="FL21" s="5" t="str">
        <f t="shared" si="53"/>
        <v/>
      </c>
      <c r="FP21" s="5" t="str">
        <f t="shared" si="54"/>
        <v/>
      </c>
      <c r="FT21" s="5" t="str">
        <f t="shared" si="55"/>
        <v/>
      </c>
      <c r="FX21" s="5" t="str">
        <f t="shared" si="56"/>
        <v/>
      </c>
      <c r="GB21" s="5" t="str">
        <f t="shared" si="57"/>
        <v/>
      </c>
      <c r="GF21" s="5" t="str">
        <f t="shared" si="58"/>
        <v/>
      </c>
      <c r="GJ21" s="5" t="str">
        <f t="shared" si="59"/>
        <v/>
      </c>
      <c r="GN21" s="5" t="str">
        <f t="shared" si="60"/>
        <v/>
      </c>
      <c r="GR21" s="5" t="str">
        <f t="shared" si="61"/>
        <v/>
      </c>
      <c r="GV21" s="5" t="str">
        <f t="shared" si="62"/>
        <v/>
      </c>
      <c r="GZ21" s="5" t="str">
        <f t="shared" si="63"/>
        <v/>
      </c>
      <c r="HD21" s="5" t="str">
        <f t="shared" si="64"/>
        <v/>
      </c>
      <c r="HH21" s="5" t="str">
        <f t="shared" si="65"/>
        <v/>
      </c>
      <c r="HL21" s="5" t="str">
        <f t="shared" si="66"/>
        <v/>
      </c>
      <c r="HP21" s="5" t="str">
        <f t="shared" si="67"/>
        <v/>
      </c>
      <c r="HT21" s="5" t="str">
        <f t="shared" si="68"/>
        <v/>
      </c>
      <c r="HX21" s="103">
        <f t="shared" si="69"/>
        <v>0</v>
      </c>
      <c r="HY21" s="5" t="str">
        <f t="shared" si="70"/>
        <v/>
      </c>
    </row>
    <row r="22" spans="1:233" thickTop="1" thickBot="1" x14ac:dyDescent="0.4">
      <c r="A22" s="49" t="str">
        <f t="shared" si="0"/>
        <v>is</v>
      </c>
      <c r="B22" s="116"/>
      <c r="C22" s="117"/>
      <c r="D22" s="117"/>
      <c r="E22" s="117"/>
      <c r="F22" s="4"/>
      <c r="G22" s="4"/>
      <c r="H22" s="4"/>
      <c r="I22" s="4"/>
      <c r="J22" s="3">
        <f t="shared" si="71"/>
        <v>0</v>
      </c>
      <c r="K22" s="4"/>
      <c r="L22" s="4"/>
      <c r="M22" s="4"/>
      <c r="N22" s="4"/>
      <c r="O22" s="4"/>
      <c r="P22" s="3">
        <f t="shared" si="6"/>
        <v>0</v>
      </c>
      <c r="Q22" s="91">
        <f t="shared" si="7"/>
        <v>0</v>
      </c>
      <c r="R22" s="4"/>
      <c r="S22" s="4"/>
      <c r="T22" s="4"/>
      <c r="U22" s="4"/>
      <c r="V22" s="142"/>
      <c r="W22" s="5" t="str">
        <f t="shared" si="2"/>
        <v/>
      </c>
      <c r="X22" s="113">
        <f t="shared" si="8"/>
        <v>0</v>
      </c>
      <c r="Y22" s="94">
        <f t="shared" si="9"/>
        <v>0</v>
      </c>
      <c r="Z22" s="4"/>
      <c r="AA22" s="4"/>
      <c r="AB22" s="4"/>
      <c r="AC22" s="4"/>
      <c r="AD22" s="142"/>
      <c r="AE22" s="5" t="str">
        <f t="shared" si="3"/>
        <v/>
      </c>
      <c r="AF22" s="113">
        <f t="shared" si="10"/>
        <v>0</v>
      </c>
      <c r="AG22" s="94">
        <f t="shared" si="11"/>
        <v>0</v>
      </c>
      <c r="AH22" s="4"/>
      <c r="AI22" s="4"/>
      <c r="AJ22" s="4"/>
      <c r="AK22" s="4"/>
      <c r="AL22" s="4"/>
      <c r="AM22" s="113">
        <f t="shared" si="12"/>
        <v>0</v>
      </c>
      <c r="AN22" s="94">
        <f t="shared" si="13"/>
        <v>0</v>
      </c>
      <c r="AO22" s="3">
        <f t="shared" si="14"/>
        <v>0</v>
      </c>
      <c r="AP22" s="2" t="str">
        <f t="shared" si="15"/>
        <v/>
      </c>
      <c r="AQ22" s="4"/>
      <c r="AR22" s="4"/>
      <c r="AS22" s="4"/>
      <c r="AT22" s="4"/>
      <c r="AU22" s="3">
        <f t="shared" si="72"/>
        <v>0</v>
      </c>
      <c r="AV22" s="4"/>
      <c r="AW22" s="3">
        <f t="shared" si="17"/>
        <v>0</v>
      </c>
      <c r="AX22" s="2" t="str">
        <f t="shared" si="18"/>
        <v/>
      </c>
      <c r="AY22" s="8">
        <f t="shared" si="19"/>
        <v>0</v>
      </c>
      <c r="AZ22" s="8">
        <f t="shared" si="20"/>
        <v>0</v>
      </c>
      <c r="BA22" s="8">
        <f t="shared" si="21"/>
        <v>0</v>
      </c>
      <c r="BB22" s="8">
        <f t="shared" si="22"/>
        <v>0</v>
      </c>
      <c r="BC22" s="8">
        <f t="shared" si="23"/>
        <v>0</v>
      </c>
      <c r="BD22" s="8">
        <f t="shared" si="24"/>
        <v>0</v>
      </c>
      <c r="BE22" s="8">
        <f t="shared" si="25"/>
        <v>0</v>
      </c>
      <c r="BF22" s="8">
        <f t="shared" si="26"/>
        <v>0</v>
      </c>
      <c r="BG22" s="8">
        <f t="shared" si="27"/>
        <v>0</v>
      </c>
      <c r="BH22" s="8">
        <f t="shared" si="28"/>
        <v>29</v>
      </c>
      <c r="BI22" s="31" t="s">
        <v>218</v>
      </c>
      <c r="BJ22" s="8">
        <f t="shared" si="29"/>
        <v>0</v>
      </c>
      <c r="BK22" s="8">
        <f t="shared" si="30"/>
        <v>0</v>
      </c>
      <c r="BL22" s="31">
        <f t="shared" si="31"/>
        <v>0</v>
      </c>
      <c r="BM22" s="31">
        <f t="shared" si="32"/>
        <v>0</v>
      </c>
      <c r="BO22" s="10">
        <f t="shared" si="33"/>
        <v>29</v>
      </c>
      <c r="BP22" s="9" t="str">
        <f t="shared" si="34"/>
        <v/>
      </c>
      <c r="BQ22" s="72" t="str">
        <f t="shared" si="35"/>
        <v/>
      </c>
      <c r="BR22" s="83" t="str">
        <f t="shared" si="4"/>
        <v/>
      </c>
      <c r="BS22" s="84" t="str">
        <f t="shared" si="36"/>
        <v/>
      </c>
      <c r="BV22" s="5" t="str">
        <f t="shared" si="5"/>
        <v/>
      </c>
      <c r="BW22" s="118"/>
      <c r="BX22" s="5" t="str">
        <f t="shared" si="37"/>
        <v/>
      </c>
      <c r="BY22" s="78"/>
      <c r="BZ22" s="78"/>
      <c r="CA22" s="78"/>
      <c r="CB22" s="78"/>
      <c r="CC22" s="78"/>
      <c r="CD22" s="78"/>
      <c r="CE22" s="78"/>
      <c r="CF22" s="78"/>
      <c r="CG22" s="127"/>
      <c r="CH22" s="127"/>
      <c r="CI22" s="5" t="str">
        <f t="shared" si="38"/>
        <v/>
      </c>
      <c r="CJ22" s="78"/>
      <c r="CK22" s="78"/>
      <c r="CL22" s="78"/>
      <c r="CM22" s="78"/>
      <c r="CN22" s="78"/>
      <c r="CO22" s="78"/>
      <c r="CP22" s="78"/>
      <c r="CQ22" s="78"/>
      <c r="CR22" s="127"/>
      <c r="CS22" s="127"/>
      <c r="CT22" s="5" t="str">
        <f t="shared" si="39"/>
        <v/>
      </c>
      <c r="CU22" s="78"/>
      <c r="CV22" s="78"/>
      <c r="CW22" s="78"/>
      <c r="CX22" s="78"/>
      <c r="CY22" s="78"/>
      <c r="CZ22" s="78"/>
      <c r="DA22" s="78"/>
      <c r="DB22" s="78"/>
      <c r="DC22" s="127"/>
      <c r="DD22" s="127"/>
      <c r="DE22" s="5" t="str">
        <f t="shared" si="40"/>
        <v/>
      </c>
      <c r="DF22" s="78"/>
      <c r="DG22" s="78"/>
      <c r="DH22" s="78"/>
      <c r="DI22" s="78"/>
      <c r="DJ22" s="78"/>
      <c r="DK22" s="78"/>
      <c r="DL22" s="78"/>
      <c r="DM22" s="78"/>
      <c r="DN22" s="127"/>
      <c r="DO22" s="127"/>
      <c r="DP22" s="5" t="str">
        <f t="shared" si="41"/>
        <v/>
      </c>
      <c r="DQ22" s="127"/>
      <c r="DR22" s="127"/>
      <c r="DS22" s="127"/>
      <c r="DT22" s="5" t="str">
        <f t="shared" si="42"/>
        <v/>
      </c>
      <c r="DX22" s="5" t="str">
        <f t="shared" si="43"/>
        <v/>
      </c>
      <c r="EB22" s="5" t="str">
        <f t="shared" si="44"/>
        <v/>
      </c>
      <c r="EF22" s="5" t="str">
        <f t="shared" si="45"/>
        <v/>
      </c>
      <c r="EJ22" s="5" t="str">
        <f t="shared" si="46"/>
        <v/>
      </c>
      <c r="EN22" s="5" t="str">
        <f t="shared" si="47"/>
        <v/>
      </c>
      <c r="ER22" s="5" t="str">
        <f t="shared" si="48"/>
        <v/>
      </c>
      <c r="EV22" s="5" t="str">
        <f t="shared" si="49"/>
        <v/>
      </c>
      <c r="EZ22" s="5" t="str">
        <f t="shared" si="50"/>
        <v/>
      </c>
      <c r="FD22" s="5" t="str">
        <f t="shared" si="51"/>
        <v/>
      </c>
      <c r="FH22" s="5" t="str">
        <f t="shared" si="52"/>
        <v/>
      </c>
      <c r="FL22" s="5" t="str">
        <f t="shared" si="53"/>
        <v/>
      </c>
      <c r="FP22" s="5" t="str">
        <f t="shared" si="54"/>
        <v/>
      </c>
      <c r="FT22" s="5" t="str">
        <f t="shared" si="55"/>
        <v/>
      </c>
      <c r="FX22" s="5" t="str">
        <f t="shared" si="56"/>
        <v/>
      </c>
      <c r="GB22" s="5" t="str">
        <f t="shared" si="57"/>
        <v/>
      </c>
      <c r="GF22" s="5" t="str">
        <f t="shared" si="58"/>
        <v/>
      </c>
      <c r="GJ22" s="5" t="str">
        <f t="shared" si="59"/>
        <v/>
      </c>
      <c r="GN22" s="5" t="str">
        <f t="shared" si="60"/>
        <v/>
      </c>
      <c r="GR22" s="5" t="str">
        <f t="shared" si="61"/>
        <v/>
      </c>
      <c r="GV22" s="5" t="str">
        <f t="shared" si="62"/>
        <v/>
      </c>
      <c r="GZ22" s="5" t="str">
        <f t="shared" si="63"/>
        <v/>
      </c>
      <c r="HD22" s="5" t="str">
        <f t="shared" si="64"/>
        <v/>
      </c>
      <c r="HH22" s="5" t="str">
        <f t="shared" si="65"/>
        <v/>
      </c>
      <c r="HL22" s="5" t="str">
        <f t="shared" si="66"/>
        <v/>
      </c>
      <c r="HP22" s="5" t="str">
        <f t="shared" si="67"/>
        <v/>
      </c>
      <c r="HT22" s="5" t="str">
        <f t="shared" si="68"/>
        <v/>
      </c>
      <c r="HX22" s="103">
        <f t="shared" si="69"/>
        <v>0</v>
      </c>
      <c r="HY22" s="5" t="str">
        <f t="shared" si="70"/>
        <v/>
      </c>
    </row>
    <row r="23" spans="1:233" thickTop="1" thickBot="1" x14ac:dyDescent="0.4">
      <c r="A23" s="49" t="str">
        <f t="shared" si="0"/>
        <v>it</v>
      </c>
      <c r="B23" s="116"/>
      <c r="C23" s="117"/>
      <c r="D23" s="117"/>
      <c r="E23" s="117"/>
      <c r="F23" s="4"/>
      <c r="G23" s="4"/>
      <c r="H23" s="4"/>
      <c r="I23" s="4"/>
      <c r="J23" s="3">
        <f t="shared" si="71"/>
        <v>0</v>
      </c>
      <c r="K23" s="4"/>
      <c r="L23" s="4"/>
      <c r="M23" s="4"/>
      <c r="N23" s="4"/>
      <c r="O23" s="4"/>
      <c r="P23" s="3">
        <f t="shared" si="6"/>
        <v>0</v>
      </c>
      <c r="Q23" s="91">
        <f t="shared" si="7"/>
        <v>0</v>
      </c>
      <c r="R23" s="4"/>
      <c r="S23" s="4"/>
      <c r="T23" s="4"/>
      <c r="U23" s="4"/>
      <c r="V23" s="142"/>
      <c r="W23" s="5" t="str">
        <f t="shared" si="2"/>
        <v/>
      </c>
      <c r="X23" s="113">
        <f t="shared" si="8"/>
        <v>0</v>
      </c>
      <c r="Y23" s="94">
        <f t="shared" si="9"/>
        <v>0</v>
      </c>
      <c r="Z23" s="4"/>
      <c r="AA23" s="4"/>
      <c r="AB23" s="4"/>
      <c r="AC23" s="4"/>
      <c r="AD23" s="142"/>
      <c r="AE23" s="5" t="str">
        <f t="shared" si="3"/>
        <v/>
      </c>
      <c r="AF23" s="113">
        <f t="shared" si="10"/>
        <v>0</v>
      </c>
      <c r="AG23" s="94">
        <f t="shared" si="11"/>
        <v>0</v>
      </c>
      <c r="AH23" s="4"/>
      <c r="AI23" s="4"/>
      <c r="AJ23" s="4"/>
      <c r="AK23" s="4"/>
      <c r="AL23" s="4"/>
      <c r="AM23" s="113">
        <f t="shared" si="12"/>
        <v>0</v>
      </c>
      <c r="AN23" s="94">
        <f t="shared" si="13"/>
        <v>0</v>
      </c>
      <c r="AO23" s="3">
        <f t="shared" si="14"/>
        <v>0</v>
      </c>
      <c r="AP23" s="2" t="str">
        <f t="shared" si="15"/>
        <v/>
      </c>
      <c r="AQ23" s="4"/>
      <c r="AR23" s="4"/>
      <c r="AS23" s="4"/>
      <c r="AT23" s="4"/>
      <c r="AU23" s="3">
        <f t="shared" si="72"/>
        <v>0</v>
      </c>
      <c r="AV23" s="4"/>
      <c r="AW23" s="3">
        <f t="shared" si="17"/>
        <v>0</v>
      </c>
      <c r="AX23" s="2" t="str">
        <f t="shared" si="18"/>
        <v/>
      </c>
      <c r="AY23" s="8">
        <f t="shared" si="19"/>
        <v>0</v>
      </c>
      <c r="AZ23" s="8">
        <f t="shared" si="20"/>
        <v>0</v>
      </c>
      <c r="BA23" s="8">
        <f t="shared" si="21"/>
        <v>0</v>
      </c>
      <c r="BB23" s="8">
        <f t="shared" si="22"/>
        <v>0</v>
      </c>
      <c r="BC23" s="8">
        <f t="shared" si="23"/>
        <v>0</v>
      </c>
      <c r="BD23" s="8">
        <f t="shared" si="24"/>
        <v>0</v>
      </c>
      <c r="BE23" s="8">
        <f t="shared" si="25"/>
        <v>0</v>
      </c>
      <c r="BF23" s="8">
        <f t="shared" si="26"/>
        <v>0</v>
      </c>
      <c r="BG23" s="8">
        <f t="shared" si="27"/>
        <v>0</v>
      </c>
      <c r="BH23" s="8">
        <f t="shared" si="28"/>
        <v>29</v>
      </c>
      <c r="BI23" s="31" t="s">
        <v>219</v>
      </c>
      <c r="BJ23" s="8">
        <f t="shared" si="29"/>
        <v>0</v>
      </c>
      <c r="BK23" s="8">
        <f t="shared" si="30"/>
        <v>0</v>
      </c>
      <c r="BL23" s="31">
        <f t="shared" si="31"/>
        <v>0</v>
      </c>
      <c r="BM23" s="31">
        <f t="shared" si="32"/>
        <v>0</v>
      </c>
      <c r="BO23" s="10">
        <f t="shared" si="33"/>
        <v>29</v>
      </c>
      <c r="BP23" s="9" t="str">
        <f t="shared" si="34"/>
        <v/>
      </c>
      <c r="BQ23" s="72" t="str">
        <f t="shared" si="35"/>
        <v/>
      </c>
      <c r="BR23" s="83" t="str">
        <f t="shared" si="4"/>
        <v/>
      </c>
      <c r="BS23" s="84" t="str">
        <f t="shared" si="36"/>
        <v/>
      </c>
      <c r="BV23" s="5" t="str">
        <f t="shared" si="5"/>
        <v/>
      </c>
      <c r="BW23" s="141"/>
      <c r="BX23" s="5" t="str">
        <f t="shared" si="37"/>
        <v/>
      </c>
      <c r="BY23" s="78"/>
      <c r="BZ23" s="78"/>
      <c r="CA23" s="78"/>
      <c r="CB23" s="78"/>
      <c r="CC23" s="78"/>
      <c r="CD23" s="78"/>
      <c r="CE23" s="78"/>
      <c r="CF23" s="78"/>
      <c r="CG23" s="127"/>
      <c r="CH23" s="127"/>
      <c r="CI23" s="5" t="str">
        <f t="shared" si="38"/>
        <v/>
      </c>
      <c r="CJ23" s="78"/>
      <c r="CK23" s="78"/>
      <c r="CL23" s="78"/>
      <c r="CM23" s="78"/>
      <c r="CN23" s="78"/>
      <c r="CO23" s="78"/>
      <c r="CP23" s="78"/>
      <c r="CQ23" s="78"/>
      <c r="CR23" s="127"/>
      <c r="CS23" s="127"/>
      <c r="CT23" s="5" t="str">
        <f t="shared" si="39"/>
        <v/>
      </c>
      <c r="CU23" s="78"/>
      <c r="CV23" s="78"/>
      <c r="CW23" s="78"/>
      <c r="CX23" s="78"/>
      <c r="CY23" s="78"/>
      <c r="CZ23" s="78"/>
      <c r="DA23" s="78"/>
      <c r="DB23" s="78"/>
      <c r="DC23" s="127"/>
      <c r="DD23" s="127"/>
      <c r="DE23" s="5" t="str">
        <f t="shared" si="40"/>
        <v/>
      </c>
      <c r="DF23" s="78"/>
      <c r="DG23" s="78"/>
      <c r="DH23" s="78"/>
      <c r="DI23" s="78"/>
      <c r="DJ23" s="78"/>
      <c r="DK23" s="78"/>
      <c r="DL23" s="78"/>
      <c r="DM23" s="78"/>
      <c r="DN23" s="127"/>
      <c r="DO23" s="127"/>
      <c r="DP23" s="5" t="str">
        <f t="shared" si="41"/>
        <v/>
      </c>
      <c r="DQ23" s="127"/>
      <c r="DR23" s="127"/>
      <c r="DS23" s="127"/>
      <c r="DT23" s="5" t="str">
        <f t="shared" si="42"/>
        <v/>
      </c>
      <c r="DX23" s="5" t="str">
        <f t="shared" si="43"/>
        <v/>
      </c>
      <c r="EB23" s="5" t="str">
        <f t="shared" si="44"/>
        <v/>
      </c>
      <c r="EF23" s="5" t="str">
        <f t="shared" si="45"/>
        <v/>
      </c>
      <c r="EJ23" s="5" t="str">
        <f t="shared" si="46"/>
        <v/>
      </c>
      <c r="EN23" s="5" t="str">
        <f t="shared" si="47"/>
        <v/>
      </c>
      <c r="ER23" s="5" t="str">
        <f t="shared" si="48"/>
        <v/>
      </c>
      <c r="EV23" s="5" t="str">
        <f t="shared" si="49"/>
        <v/>
      </c>
      <c r="EZ23" s="5" t="str">
        <f t="shared" si="50"/>
        <v/>
      </c>
      <c r="FD23" s="5" t="str">
        <f t="shared" si="51"/>
        <v/>
      </c>
      <c r="FH23" s="5" t="str">
        <f t="shared" si="52"/>
        <v/>
      </c>
      <c r="FL23" s="5" t="str">
        <f t="shared" si="53"/>
        <v/>
      </c>
      <c r="FP23" s="5" t="str">
        <f t="shared" si="54"/>
        <v/>
      </c>
      <c r="FT23" s="5" t="str">
        <f t="shared" si="55"/>
        <v/>
      </c>
      <c r="FX23" s="5" t="str">
        <f t="shared" si="56"/>
        <v/>
      </c>
      <c r="GB23" s="5" t="str">
        <f t="shared" si="57"/>
        <v/>
      </c>
      <c r="GF23" s="5" t="str">
        <f t="shared" si="58"/>
        <v/>
      </c>
      <c r="GJ23" s="5" t="str">
        <f t="shared" si="59"/>
        <v/>
      </c>
      <c r="GN23" s="5" t="str">
        <f t="shared" si="60"/>
        <v/>
      </c>
      <c r="GR23" s="5" t="str">
        <f t="shared" si="61"/>
        <v/>
      </c>
      <c r="GV23" s="5" t="str">
        <f t="shared" si="62"/>
        <v/>
      </c>
      <c r="GZ23" s="5" t="str">
        <f t="shared" si="63"/>
        <v/>
      </c>
      <c r="HD23" s="5" t="str">
        <f t="shared" si="64"/>
        <v/>
      </c>
      <c r="HH23" s="5" t="str">
        <f t="shared" si="65"/>
        <v/>
      </c>
      <c r="HL23" s="5" t="str">
        <f t="shared" si="66"/>
        <v/>
      </c>
      <c r="HP23" s="5" t="str">
        <f t="shared" si="67"/>
        <v/>
      </c>
      <c r="HT23" s="5" t="str">
        <f t="shared" si="68"/>
        <v/>
      </c>
      <c r="HX23" s="103">
        <f t="shared" si="69"/>
        <v>0</v>
      </c>
      <c r="HY23" s="5" t="str">
        <f t="shared" si="70"/>
        <v/>
      </c>
    </row>
    <row r="24" spans="1:233" thickTop="1" thickBot="1" x14ac:dyDescent="0.4">
      <c r="A24" s="49" t="str">
        <f t="shared" si="0"/>
        <v>iu</v>
      </c>
      <c r="B24" s="116"/>
      <c r="C24" s="117"/>
      <c r="D24" s="117"/>
      <c r="E24" s="117"/>
      <c r="F24" s="4"/>
      <c r="G24" s="4"/>
      <c r="H24" s="4"/>
      <c r="I24" s="4"/>
      <c r="J24" s="3">
        <f t="shared" si="71"/>
        <v>0</v>
      </c>
      <c r="K24" s="4"/>
      <c r="L24" s="4"/>
      <c r="M24" s="4"/>
      <c r="N24" s="4"/>
      <c r="O24" s="4"/>
      <c r="P24" s="3">
        <f t="shared" si="6"/>
        <v>0</v>
      </c>
      <c r="Q24" s="91">
        <f t="shared" si="7"/>
        <v>0</v>
      </c>
      <c r="R24" s="4"/>
      <c r="S24" s="4"/>
      <c r="T24" s="4"/>
      <c r="U24" s="4"/>
      <c r="V24" s="142"/>
      <c r="W24" s="5" t="str">
        <f t="shared" si="2"/>
        <v/>
      </c>
      <c r="X24" s="113">
        <f t="shared" si="8"/>
        <v>0</v>
      </c>
      <c r="Y24" s="94">
        <f t="shared" si="9"/>
        <v>0</v>
      </c>
      <c r="Z24" s="4"/>
      <c r="AA24" s="4"/>
      <c r="AB24" s="4"/>
      <c r="AC24" s="4"/>
      <c r="AD24" s="142"/>
      <c r="AE24" s="5" t="str">
        <f t="shared" si="3"/>
        <v/>
      </c>
      <c r="AF24" s="113">
        <f t="shared" si="10"/>
        <v>0</v>
      </c>
      <c r="AG24" s="94">
        <f t="shared" si="11"/>
        <v>0</v>
      </c>
      <c r="AH24" s="4"/>
      <c r="AI24" s="4"/>
      <c r="AJ24" s="4"/>
      <c r="AK24" s="4"/>
      <c r="AL24" s="4"/>
      <c r="AM24" s="113">
        <f t="shared" si="12"/>
        <v>0</v>
      </c>
      <c r="AN24" s="94">
        <f t="shared" si="13"/>
        <v>0</v>
      </c>
      <c r="AO24" s="3">
        <f t="shared" si="14"/>
        <v>0</v>
      </c>
      <c r="AP24" s="2" t="str">
        <f t="shared" si="15"/>
        <v/>
      </c>
      <c r="AQ24" s="4"/>
      <c r="AR24" s="4"/>
      <c r="AS24" s="4"/>
      <c r="AT24" s="4"/>
      <c r="AU24" s="3">
        <f t="shared" si="72"/>
        <v>0</v>
      </c>
      <c r="AV24" s="4"/>
      <c r="AW24" s="3">
        <f t="shared" si="17"/>
        <v>0</v>
      </c>
      <c r="AX24" s="2" t="str">
        <f t="shared" si="18"/>
        <v/>
      </c>
      <c r="AY24" s="8">
        <f t="shared" si="19"/>
        <v>0</v>
      </c>
      <c r="AZ24" s="8">
        <f t="shared" si="20"/>
        <v>0</v>
      </c>
      <c r="BA24" s="8">
        <f t="shared" si="21"/>
        <v>0</v>
      </c>
      <c r="BB24" s="8">
        <f t="shared" si="22"/>
        <v>0</v>
      </c>
      <c r="BC24" s="8">
        <f t="shared" si="23"/>
        <v>0</v>
      </c>
      <c r="BD24" s="8">
        <f t="shared" si="24"/>
        <v>0</v>
      </c>
      <c r="BE24" s="8">
        <f t="shared" si="25"/>
        <v>0</v>
      </c>
      <c r="BF24" s="8">
        <f t="shared" si="26"/>
        <v>0</v>
      </c>
      <c r="BG24" s="8">
        <f t="shared" si="27"/>
        <v>0</v>
      </c>
      <c r="BH24" s="8">
        <f t="shared" si="28"/>
        <v>29</v>
      </c>
      <c r="BI24" s="31" t="s">
        <v>220</v>
      </c>
      <c r="BJ24" s="8">
        <f t="shared" si="29"/>
        <v>0</v>
      </c>
      <c r="BK24" s="8">
        <f t="shared" si="30"/>
        <v>0</v>
      </c>
      <c r="BL24" s="31">
        <f t="shared" si="31"/>
        <v>0</v>
      </c>
      <c r="BM24" s="31">
        <f t="shared" si="32"/>
        <v>0</v>
      </c>
      <c r="BO24" s="10">
        <f t="shared" si="33"/>
        <v>29</v>
      </c>
      <c r="BP24" s="9" t="str">
        <f t="shared" si="34"/>
        <v/>
      </c>
      <c r="BQ24" s="72" t="str">
        <f t="shared" si="35"/>
        <v/>
      </c>
      <c r="BR24" s="83" t="str">
        <f t="shared" si="4"/>
        <v/>
      </c>
      <c r="BS24" s="84" t="str">
        <f t="shared" si="36"/>
        <v/>
      </c>
      <c r="BV24" s="5" t="str">
        <f t="shared" si="5"/>
        <v/>
      </c>
      <c r="BW24" s="118"/>
      <c r="BX24" s="5" t="str">
        <f t="shared" si="37"/>
        <v/>
      </c>
      <c r="BY24" s="78"/>
      <c r="BZ24" s="78"/>
      <c r="CA24" s="78"/>
      <c r="CB24" s="78"/>
      <c r="CC24" s="78"/>
      <c r="CD24" s="78"/>
      <c r="CE24" s="78"/>
      <c r="CF24" s="78"/>
      <c r="CG24" s="127"/>
      <c r="CH24" s="127"/>
      <c r="CI24" s="5" t="str">
        <f t="shared" si="38"/>
        <v/>
      </c>
      <c r="CJ24" s="78"/>
      <c r="CK24" s="78"/>
      <c r="CL24" s="78"/>
      <c r="CM24" s="78"/>
      <c r="CN24" s="78"/>
      <c r="CO24" s="78"/>
      <c r="CP24" s="78"/>
      <c r="CQ24" s="78"/>
      <c r="CR24" s="127"/>
      <c r="CS24" s="127"/>
      <c r="CT24" s="5" t="str">
        <f t="shared" si="39"/>
        <v/>
      </c>
      <c r="CU24" s="78"/>
      <c r="CV24" s="78"/>
      <c r="CW24" s="78"/>
      <c r="CX24" s="78"/>
      <c r="CY24" s="78"/>
      <c r="CZ24" s="78"/>
      <c r="DA24" s="78"/>
      <c r="DB24" s="78"/>
      <c r="DC24" s="127"/>
      <c r="DD24" s="127"/>
      <c r="DE24" s="5" t="str">
        <f t="shared" si="40"/>
        <v/>
      </c>
      <c r="DF24" s="78"/>
      <c r="DG24" s="78"/>
      <c r="DH24" s="78"/>
      <c r="DI24" s="78"/>
      <c r="DJ24" s="78"/>
      <c r="DK24" s="78"/>
      <c r="DL24" s="78"/>
      <c r="DM24" s="78"/>
      <c r="DN24" s="127"/>
      <c r="DO24" s="127"/>
      <c r="DP24" s="5" t="str">
        <f t="shared" si="41"/>
        <v/>
      </c>
      <c r="DQ24" s="127"/>
      <c r="DR24" s="127"/>
      <c r="DS24" s="127"/>
      <c r="DT24" s="5" t="str">
        <f t="shared" si="42"/>
        <v/>
      </c>
      <c r="DX24" s="5" t="str">
        <f t="shared" si="43"/>
        <v/>
      </c>
      <c r="EB24" s="5" t="str">
        <f t="shared" si="44"/>
        <v/>
      </c>
      <c r="EF24" s="5" t="str">
        <f t="shared" si="45"/>
        <v/>
      </c>
      <c r="EJ24" s="5" t="str">
        <f t="shared" si="46"/>
        <v/>
      </c>
      <c r="EN24" s="5" t="str">
        <f t="shared" si="47"/>
        <v/>
      </c>
      <c r="ER24" s="5" t="str">
        <f t="shared" si="48"/>
        <v/>
      </c>
      <c r="EV24" s="5" t="str">
        <f t="shared" si="49"/>
        <v/>
      </c>
      <c r="EZ24" s="5" t="str">
        <f t="shared" si="50"/>
        <v/>
      </c>
      <c r="FD24" s="5" t="str">
        <f t="shared" si="51"/>
        <v/>
      </c>
      <c r="FH24" s="5" t="str">
        <f t="shared" si="52"/>
        <v/>
      </c>
      <c r="FL24" s="5" t="str">
        <f t="shared" si="53"/>
        <v/>
      </c>
      <c r="FP24" s="5" t="str">
        <f t="shared" si="54"/>
        <v/>
      </c>
      <c r="FT24" s="5" t="str">
        <f t="shared" si="55"/>
        <v/>
      </c>
      <c r="FX24" s="5" t="str">
        <f t="shared" si="56"/>
        <v/>
      </c>
      <c r="GB24" s="5" t="str">
        <f t="shared" si="57"/>
        <v/>
      </c>
      <c r="GF24" s="5" t="str">
        <f t="shared" si="58"/>
        <v/>
      </c>
      <c r="GJ24" s="5" t="str">
        <f t="shared" si="59"/>
        <v/>
      </c>
      <c r="GN24" s="5" t="str">
        <f t="shared" si="60"/>
        <v/>
      </c>
      <c r="GR24" s="5" t="str">
        <f t="shared" si="61"/>
        <v/>
      </c>
      <c r="GV24" s="5" t="str">
        <f t="shared" si="62"/>
        <v/>
      </c>
      <c r="GZ24" s="5" t="str">
        <f t="shared" si="63"/>
        <v/>
      </c>
      <c r="HD24" s="5" t="str">
        <f t="shared" si="64"/>
        <v/>
      </c>
      <c r="HH24" s="5" t="str">
        <f t="shared" si="65"/>
        <v/>
      </c>
      <c r="HL24" s="5" t="str">
        <f t="shared" si="66"/>
        <v/>
      </c>
      <c r="HP24" s="5" t="str">
        <f t="shared" si="67"/>
        <v/>
      </c>
      <c r="HT24" s="5" t="str">
        <f t="shared" si="68"/>
        <v/>
      </c>
      <c r="HX24" s="103">
        <f t="shared" si="69"/>
        <v>0</v>
      </c>
      <c r="HY24" s="5" t="str">
        <f t="shared" si="70"/>
        <v/>
      </c>
    </row>
    <row r="25" spans="1:233" thickTop="1" thickBot="1" x14ac:dyDescent="0.4">
      <c r="A25" s="49" t="str">
        <f t="shared" si="0"/>
        <v>iv</v>
      </c>
      <c r="B25" s="116"/>
      <c r="C25" s="117"/>
      <c r="D25" s="117"/>
      <c r="E25" s="117"/>
      <c r="F25" s="4"/>
      <c r="G25" s="4"/>
      <c r="H25" s="4"/>
      <c r="I25" s="4"/>
      <c r="J25" s="3">
        <f t="shared" si="71"/>
        <v>0</v>
      </c>
      <c r="K25" s="4"/>
      <c r="L25" s="4"/>
      <c r="M25" s="4"/>
      <c r="N25" s="4"/>
      <c r="O25" s="4"/>
      <c r="P25" s="3">
        <f t="shared" si="6"/>
        <v>0</v>
      </c>
      <c r="Q25" s="91">
        <f t="shared" si="7"/>
        <v>0</v>
      </c>
      <c r="R25" s="4"/>
      <c r="S25" s="4"/>
      <c r="T25" s="4"/>
      <c r="U25" s="4"/>
      <c r="V25" s="142"/>
      <c r="W25" s="5" t="str">
        <f t="shared" si="2"/>
        <v/>
      </c>
      <c r="X25" s="113">
        <f t="shared" si="8"/>
        <v>0</v>
      </c>
      <c r="Y25" s="94">
        <f t="shared" si="9"/>
        <v>0</v>
      </c>
      <c r="Z25" s="4"/>
      <c r="AA25" s="4"/>
      <c r="AB25" s="4"/>
      <c r="AC25" s="4"/>
      <c r="AD25" s="142"/>
      <c r="AE25" s="5" t="str">
        <f t="shared" si="3"/>
        <v/>
      </c>
      <c r="AF25" s="113">
        <f t="shared" si="10"/>
        <v>0</v>
      </c>
      <c r="AG25" s="94">
        <f t="shared" si="11"/>
        <v>0</v>
      </c>
      <c r="AH25" s="4"/>
      <c r="AI25" s="4"/>
      <c r="AJ25" s="4"/>
      <c r="AK25" s="4"/>
      <c r="AL25" s="4"/>
      <c r="AM25" s="113">
        <f t="shared" si="12"/>
        <v>0</v>
      </c>
      <c r="AN25" s="94">
        <f t="shared" si="13"/>
        <v>0</v>
      </c>
      <c r="AO25" s="3">
        <f t="shared" si="14"/>
        <v>0</v>
      </c>
      <c r="AP25" s="2" t="str">
        <f t="shared" si="15"/>
        <v/>
      </c>
      <c r="AQ25" s="4"/>
      <c r="AR25" s="4"/>
      <c r="AS25" s="4"/>
      <c r="AT25" s="4"/>
      <c r="AU25" s="3">
        <f t="shared" si="72"/>
        <v>0</v>
      </c>
      <c r="AV25" s="4"/>
      <c r="AW25" s="3">
        <f t="shared" si="17"/>
        <v>0</v>
      </c>
      <c r="AX25" s="2" t="str">
        <f t="shared" si="18"/>
        <v/>
      </c>
      <c r="AY25" s="8">
        <f t="shared" si="19"/>
        <v>0</v>
      </c>
      <c r="AZ25" s="8">
        <f t="shared" si="20"/>
        <v>0</v>
      </c>
      <c r="BA25" s="8">
        <f t="shared" si="21"/>
        <v>0</v>
      </c>
      <c r="BB25" s="8">
        <f t="shared" si="22"/>
        <v>0</v>
      </c>
      <c r="BC25" s="8">
        <f t="shared" si="23"/>
        <v>0</v>
      </c>
      <c r="BD25" s="8">
        <f t="shared" si="24"/>
        <v>0</v>
      </c>
      <c r="BE25" s="8">
        <f t="shared" si="25"/>
        <v>0</v>
      </c>
      <c r="BF25" s="8">
        <f t="shared" si="26"/>
        <v>0</v>
      </c>
      <c r="BG25" s="8">
        <f t="shared" si="27"/>
        <v>0</v>
      </c>
      <c r="BH25" s="8">
        <f t="shared" si="28"/>
        <v>29</v>
      </c>
      <c r="BI25" s="31" t="s">
        <v>221</v>
      </c>
      <c r="BJ25" s="8">
        <f t="shared" si="29"/>
        <v>0</v>
      </c>
      <c r="BK25" s="8">
        <f t="shared" si="30"/>
        <v>0</v>
      </c>
      <c r="BL25" s="31">
        <f t="shared" si="31"/>
        <v>0</v>
      </c>
      <c r="BM25" s="31">
        <f t="shared" si="32"/>
        <v>0</v>
      </c>
      <c r="BO25" s="10">
        <f t="shared" si="33"/>
        <v>29</v>
      </c>
      <c r="BP25" s="9" t="str">
        <f t="shared" si="34"/>
        <v/>
      </c>
      <c r="BQ25" s="72" t="str">
        <f t="shared" si="35"/>
        <v/>
      </c>
      <c r="BR25" s="83" t="str">
        <f t="shared" si="4"/>
        <v/>
      </c>
      <c r="BS25" s="84" t="str">
        <f t="shared" si="36"/>
        <v/>
      </c>
      <c r="BV25" s="5" t="str">
        <f t="shared" si="5"/>
        <v/>
      </c>
      <c r="BW25" s="118"/>
      <c r="BX25" s="5" t="str">
        <f t="shared" si="37"/>
        <v/>
      </c>
      <c r="BY25" s="78"/>
      <c r="BZ25" s="78"/>
      <c r="CA25" s="78"/>
      <c r="CB25" s="78"/>
      <c r="CC25" s="78"/>
      <c r="CD25" s="78"/>
      <c r="CE25" s="78"/>
      <c r="CF25" s="78"/>
      <c r="CG25" s="127"/>
      <c r="CH25" s="127"/>
      <c r="CI25" s="5" t="str">
        <f t="shared" si="38"/>
        <v/>
      </c>
      <c r="CJ25" s="78"/>
      <c r="CK25" s="78"/>
      <c r="CL25" s="78"/>
      <c r="CM25" s="78"/>
      <c r="CN25" s="78"/>
      <c r="CO25" s="78"/>
      <c r="CP25" s="78"/>
      <c r="CQ25" s="78"/>
      <c r="CR25" s="127"/>
      <c r="CS25" s="127"/>
      <c r="CT25" s="5" t="str">
        <f t="shared" si="39"/>
        <v/>
      </c>
      <c r="CU25" s="78"/>
      <c r="CV25" s="78"/>
      <c r="CW25" s="78"/>
      <c r="CX25" s="78"/>
      <c r="CY25" s="78"/>
      <c r="CZ25" s="78"/>
      <c r="DA25" s="78"/>
      <c r="DB25" s="78"/>
      <c r="DC25" s="127"/>
      <c r="DD25" s="127"/>
      <c r="DE25" s="5" t="str">
        <f t="shared" si="40"/>
        <v/>
      </c>
      <c r="DF25" s="78"/>
      <c r="DG25" s="78"/>
      <c r="DH25" s="78"/>
      <c r="DI25" s="78"/>
      <c r="DJ25" s="78"/>
      <c r="DK25" s="78"/>
      <c r="DL25" s="78"/>
      <c r="DM25" s="78"/>
      <c r="DN25" s="127"/>
      <c r="DO25" s="127"/>
      <c r="DP25" s="5" t="str">
        <f t="shared" si="41"/>
        <v/>
      </c>
      <c r="DQ25" s="127"/>
      <c r="DR25" s="127"/>
      <c r="DS25" s="127"/>
      <c r="DT25" s="5" t="str">
        <f t="shared" si="42"/>
        <v/>
      </c>
      <c r="DX25" s="5" t="str">
        <f t="shared" si="43"/>
        <v/>
      </c>
      <c r="EB25" s="5" t="str">
        <f t="shared" si="44"/>
        <v/>
      </c>
      <c r="EF25" s="5" t="str">
        <f t="shared" si="45"/>
        <v/>
      </c>
      <c r="EJ25" s="5" t="str">
        <f t="shared" si="46"/>
        <v/>
      </c>
      <c r="EN25" s="5" t="str">
        <f t="shared" si="47"/>
        <v/>
      </c>
      <c r="ER25" s="5" t="str">
        <f t="shared" si="48"/>
        <v/>
      </c>
      <c r="EV25" s="5" t="str">
        <f t="shared" si="49"/>
        <v/>
      </c>
      <c r="EZ25" s="5" t="str">
        <f t="shared" si="50"/>
        <v/>
      </c>
      <c r="FD25" s="5" t="str">
        <f t="shared" si="51"/>
        <v/>
      </c>
      <c r="FH25" s="5" t="str">
        <f t="shared" si="52"/>
        <v/>
      </c>
      <c r="FL25" s="5" t="str">
        <f t="shared" si="53"/>
        <v/>
      </c>
      <c r="FP25" s="5" t="str">
        <f t="shared" si="54"/>
        <v/>
      </c>
      <c r="FT25" s="5" t="str">
        <f t="shared" si="55"/>
        <v/>
      </c>
      <c r="FX25" s="5" t="str">
        <f t="shared" si="56"/>
        <v/>
      </c>
      <c r="GB25" s="5" t="str">
        <f t="shared" si="57"/>
        <v/>
      </c>
      <c r="GF25" s="5" t="str">
        <f t="shared" si="58"/>
        <v/>
      </c>
      <c r="GJ25" s="5" t="str">
        <f t="shared" si="59"/>
        <v/>
      </c>
      <c r="GN25" s="5" t="str">
        <f t="shared" si="60"/>
        <v/>
      </c>
      <c r="GR25" s="5" t="str">
        <f t="shared" si="61"/>
        <v/>
      </c>
      <c r="GV25" s="5" t="str">
        <f t="shared" si="62"/>
        <v/>
      </c>
      <c r="GZ25" s="5" t="str">
        <f t="shared" si="63"/>
        <v/>
      </c>
      <c r="HD25" s="5" t="str">
        <f t="shared" si="64"/>
        <v/>
      </c>
      <c r="HH25" s="5" t="str">
        <f t="shared" si="65"/>
        <v/>
      </c>
      <c r="HL25" s="5" t="str">
        <f t="shared" si="66"/>
        <v/>
      </c>
      <c r="HP25" s="5" t="str">
        <f t="shared" si="67"/>
        <v/>
      </c>
      <c r="HT25" s="5" t="str">
        <f t="shared" si="68"/>
        <v/>
      </c>
      <c r="HX25" s="103">
        <f t="shared" si="69"/>
        <v>0</v>
      </c>
      <c r="HY25" s="5" t="str">
        <f t="shared" si="70"/>
        <v/>
      </c>
    </row>
    <row r="26" spans="1:233" thickTop="1" thickBot="1" x14ac:dyDescent="0.4">
      <c r="A26" s="49" t="str">
        <f t="shared" si="0"/>
        <v>iw</v>
      </c>
      <c r="B26" s="78"/>
      <c r="C26" s="117"/>
      <c r="D26" s="78"/>
      <c r="E26" s="78"/>
      <c r="F26" s="4"/>
      <c r="G26" s="4"/>
      <c r="H26" s="4"/>
      <c r="I26" s="4"/>
      <c r="J26" s="3">
        <f t="shared" si="71"/>
        <v>0</v>
      </c>
      <c r="K26" s="4"/>
      <c r="L26" s="4"/>
      <c r="M26" s="4"/>
      <c r="N26" s="4"/>
      <c r="O26" s="4"/>
      <c r="P26" s="3">
        <f t="shared" si="6"/>
        <v>0</v>
      </c>
      <c r="Q26" s="91">
        <f t="shared" si="7"/>
        <v>0</v>
      </c>
      <c r="R26" s="4"/>
      <c r="S26" s="4"/>
      <c r="T26" s="4"/>
      <c r="U26" s="4"/>
      <c r="V26" s="142"/>
      <c r="W26" s="5" t="str">
        <f t="shared" si="2"/>
        <v/>
      </c>
      <c r="X26" s="113">
        <f t="shared" si="8"/>
        <v>0</v>
      </c>
      <c r="Y26" s="94">
        <f t="shared" si="9"/>
        <v>0</v>
      </c>
      <c r="Z26" s="4"/>
      <c r="AA26" s="4"/>
      <c r="AB26" s="4"/>
      <c r="AC26" s="4"/>
      <c r="AD26" s="142"/>
      <c r="AE26" s="5" t="str">
        <f t="shared" si="3"/>
        <v/>
      </c>
      <c r="AF26" s="113">
        <f t="shared" si="10"/>
        <v>0</v>
      </c>
      <c r="AG26" s="94">
        <f t="shared" si="11"/>
        <v>0</v>
      </c>
      <c r="AH26" s="4"/>
      <c r="AI26" s="4"/>
      <c r="AJ26" s="4"/>
      <c r="AK26" s="4"/>
      <c r="AL26" s="4"/>
      <c r="AM26" s="113">
        <f t="shared" si="12"/>
        <v>0</v>
      </c>
      <c r="AN26" s="94">
        <f t="shared" si="13"/>
        <v>0</v>
      </c>
      <c r="AO26" s="3">
        <f t="shared" si="14"/>
        <v>0</v>
      </c>
      <c r="AP26" s="2" t="str">
        <f t="shared" si="15"/>
        <v/>
      </c>
      <c r="AQ26" s="4"/>
      <c r="AR26" s="4"/>
      <c r="AS26" s="4"/>
      <c r="AT26" s="4"/>
      <c r="AU26" s="3">
        <f t="shared" si="72"/>
        <v>0</v>
      </c>
      <c r="AV26" s="4"/>
      <c r="AW26" s="3">
        <f t="shared" si="17"/>
        <v>0</v>
      </c>
      <c r="AX26" s="2" t="str">
        <f t="shared" si="18"/>
        <v/>
      </c>
      <c r="AY26" s="8">
        <f t="shared" si="19"/>
        <v>0</v>
      </c>
      <c r="AZ26" s="8">
        <f t="shared" si="20"/>
        <v>0</v>
      </c>
      <c r="BA26" s="8">
        <f t="shared" si="21"/>
        <v>0</v>
      </c>
      <c r="BB26" s="8">
        <f t="shared" si="22"/>
        <v>0</v>
      </c>
      <c r="BC26" s="8">
        <f t="shared" si="23"/>
        <v>0</v>
      </c>
      <c r="BD26" s="8">
        <f t="shared" si="24"/>
        <v>0</v>
      </c>
      <c r="BE26" s="8">
        <f t="shared" si="25"/>
        <v>0</v>
      </c>
      <c r="BF26" s="8">
        <f t="shared" si="26"/>
        <v>0</v>
      </c>
      <c r="BG26" s="8">
        <f t="shared" si="27"/>
        <v>0</v>
      </c>
      <c r="BH26" s="8">
        <f t="shared" si="28"/>
        <v>29</v>
      </c>
      <c r="BI26" s="31" t="s">
        <v>222</v>
      </c>
      <c r="BJ26" s="8">
        <f t="shared" si="29"/>
        <v>0</v>
      </c>
      <c r="BK26" s="8">
        <f t="shared" si="30"/>
        <v>0</v>
      </c>
      <c r="BL26" s="31">
        <f t="shared" si="31"/>
        <v>0</v>
      </c>
      <c r="BM26" s="31">
        <f t="shared" si="32"/>
        <v>0</v>
      </c>
      <c r="BO26" s="10">
        <f t="shared" si="33"/>
        <v>29</v>
      </c>
      <c r="BP26" s="9" t="str">
        <f t="shared" si="34"/>
        <v/>
      </c>
      <c r="BQ26" s="72" t="str">
        <f t="shared" si="35"/>
        <v/>
      </c>
      <c r="BR26" s="83" t="str">
        <f t="shared" si="4"/>
        <v/>
      </c>
      <c r="BS26" s="84" t="str">
        <f t="shared" si="36"/>
        <v/>
      </c>
      <c r="BV26" s="5" t="str">
        <f t="shared" si="5"/>
        <v/>
      </c>
      <c r="BW26" s="102"/>
      <c r="BX26" s="5" t="str">
        <f t="shared" si="37"/>
        <v/>
      </c>
      <c r="BY26" s="78"/>
      <c r="BZ26" s="78"/>
      <c r="CA26" s="78"/>
      <c r="CB26" s="78"/>
      <c r="CC26" s="78"/>
      <c r="CD26" s="78"/>
      <c r="CE26" s="78"/>
      <c r="CF26" s="78"/>
      <c r="CG26" s="127"/>
      <c r="CH26" s="127"/>
      <c r="CI26" s="5" t="str">
        <f t="shared" si="38"/>
        <v/>
      </c>
      <c r="CJ26" s="78"/>
      <c r="CK26" s="78"/>
      <c r="CL26" s="78"/>
      <c r="CM26" s="78"/>
      <c r="CN26" s="78"/>
      <c r="CO26" s="78"/>
      <c r="CP26" s="78"/>
      <c r="CQ26" s="78"/>
      <c r="CR26" s="127"/>
      <c r="CS26" s="127"/>
      <c r="CT26" s="5" t="str">
        <f t="shared" si="39"/>
        <v/>
      </c>
      <c r="CU26" s="78"/>
      <c r="CV26" s="78"/>
      <c r="CW26" s="78"/>
      <c r="CX26" s="78"/>
      <c r="CY26" s="78"/>
      <c r="CZ26" s="78"/>
      <c r="DA26" s="78"/>
      <c r="DB26" s="78"/>
      <c r="DC26" s="127"/>
      <c r="DD26" s="127"/>
      <c r="DE26" s="5" t="str">
        <f t="shared" si="40"/>
        <v/>
      </c>
      <c r="DF26" s="78"/>
      <c r="DG26" s="78"/>
      <c r="DH26" s="78"/>
      <c r="DI26" s="78"/>
      <c r="DJ26" s="78"/>
      <c r="DK26" s="78"/>
      <c r="DL26" s="78"/>
      <c r="DM26" s="78"/>
      <c r="DN26" s="127"/>
      <c r="DO26" s="127"/>
      <c r="DP26" s="5" t="str">
        <f t="shared" si="41"/>
        <v/>
      </c>
      <c r="DQ26" s="127"/>
      <c r="DR26" s="127"/>
      <c r="DS26" s="127"/>
      <c r="DT26" s="5" t="str">
        <f t="shared" si="42"/>
        <v/>
      </c>
      <c r="DX26" s="5" t="str">
        <f t="shared" si="43"/>
        <v/>
      </c>
      <c r="EB26" s="5" t="str">
        <f t="shared" si="44"/>
        <v/>
      </c>
      <c r="EF26" s="5" t="str">
        <f t="shared" si="45"/>
        <v/>
      </c>
      <c r="EJ26" s="5" t="str">
        <f t="shared" si="46"/>
        <v/>
      </c>
      <c r="EN26" s="5" t="str">
        <f t="shared" si="47"/>
        <v/>
      </c>
      <c r="ER26" s="5" t="str">
        <f t="shared" si="48"/>
        <v/>
      </c>
      <c r="EV26" s="5" t="str">
        <f t="shared" si="49"/>
        <v/>
      </c>
      <c r="EZ26" s="5" t="str">
        <f t="shared" si="50"/>
        <v/>
      </c>
      <c r="FD26" s="5" t="str">
        <f t="shared" si="51"/>
        <v/>
      </c>
      <c r="FH26" s="5" t="str">
        <f t="shared" si="52"/>
        <v/>
      </c>
      <c r="FL26" s="5" t="str">
        <f t="shared" si="53"/>
        <v/>
      </c>
      <c r="FP26" s="5" t="str">
        <f t="shared" si="54"/>
        <v/>
      </c>
      <c r="FQ26" s="103" t="s">
        <v>12</v>
      </c>
      <c r="FT26" s="5" t="str">
        <f t="shared" si="55"/>
        <v/>
      </c>
      <c r="FX26" s="5" t="str">
        <f t="shared" si="56"/>
        <v/>
      </c>
      <c r="GB26" s="5" t="str">
        <f t="shared" si="57"/>
        <v/>
      </c>
      <c r="GF26" s="5" t="str">
        <f t="shared" si="58"/>
        <v/>
      </c>
      <c r="GJ26" s="5" t="str">
        <f t="shared" si="59"/>
        <v/>
      </c>
      <c r="GN26" s="5" t="str">
        <f t="shared" si="60"/>
        <v/>
      </c>
      <c r="GR26" s="5" t="str">
        <f t="shared" si="61"/>
        <v/>
      </c>
      <c r="GV26" s="5" t="str">
        <f t="shared" si="62"/>
        <v/>
      </c>
      <c r="GZ26" s="5" t="str">
        <f t="shared" si="63"/>
        <v/>
      </c>
      <c r="HD26" s="5" t="str">
        <f t="shared" si="64"/>
        <v/>
      </c>
      <c r="HH26" s="5" t="str">
        <f t="shared" si="65"/>
        <v/>
      </c>
      <c r="HL26" s="5" t="str">
        <f t="shared" si="66"/>
        <v/>
      </c>
      <c r="HP26" s="5" t="str">
        <f t="shared" si="67"/>
        <v/>
      </c>
      <c r="HT26" s="5" t="str">
        <f t="shared" si="68"/>
        <v/>
      </c>
      <c r="HX26" s="103">
        <f t="shared" si="69"/>
        <v>0</v>
      </c>
      <c r="HY26" s="5" t="str">
        <f t="shared" si="70"/>
        <v/>
      </c>
    </row>
    <row r="27" spans="1:233" thickTop="1" thickBot="1" x14ac:dyDescent="0.4">
      <c r="A27" s="49" t="str">
        <f t="shared" si="0"/>
        <v>ix</v>
      </c>
      <c r="B27" s="78"/>
      <c r="C27" s="117"/>
      <c r="D27" s="78"/>
      <c r="E27" s="78"/>
      <c r="F27" s="4"/>
      <c r="G27" s="4"/>
      <c r="H27" s="4"/>
      <c r="I27" s="4"/>
      <c r="J27" s="3">
        <f t="shared" si="71"/>
        <v>0</v>
      </c>
      <c r="K27" s="4"/>
      <c r="L27" s="4"/>
      <c r="M27" s="4"/>
      <c r="N27" s="4"/>
      <c r="O27" s="4"/>
      <c r="P27" s="3">
        <f t="shared" si="6"/>
        <v>0</v>
      </c>
      <c r="Q27" s="91">
        <f t="shared" si="7"/>
        <v>0</v>
      </c>
      <c r="R27" s="4"/>
      <c r="S27" s="4"/>
      <c r="T27" s="4"/>
      <c r="U27" s="4"/>
      <c r="V27" s="142"/>
      <c r="W27" s="5" t="str">
        <f t="shared" si="2"/>
        <v/>
      </c>
      <c r="X27" s="113">
        <f t="shared" si="8"/>
        <v>0</v>
      </c>
      <c r="Y27" s="94">
        <f t="shared" si="9"/>
        <v>0</v>
      </c>
      <c r="Z27" s="4"/>
      <c r="AA27" s="4"/>
      <c r="AB27" s="4"/>
      <c r="AC27" s="4"/>
      <c r="AD27" s="142"/>
      <c r="AE27" s="5" t="str">
        <f t="shared" si="3"/>
        <v/>
      </c>
      <c r="AF27" s="113">
        <f t="shared" si="10"/>
        <v>0</v>
      </c>
      <c r="AG27" s="94">
        <f t="shared" si="11"/>
        <v>0</v>
      </c>
      <c r="AH27" s="4"/>
      <c r="AI27" s="4"/>
      <c r="AJ27" s="4"/>
      <c r="AK27" s="4"/>
      <c r="AL27" s="4"/>
      <c r="AM27" s="113">
        <f t="shared" si="12"/>
        <v>0</v>
      </c>
      <c r="AN27" s="94">
        <f t="shared" si="13"/>
        <v>0</v>
      </c>
      <c r="AO27" s="3">
        <f t="shared" si="14"/>
        <v>0</v>
      </c>
      <c r="AP27" s="2" t="str">
        <f t="shared" si="15"/>
        <v/>
      </c>
      <c r="AQ27" s="4"/>
      <c r="AR27" s="4"/>
      <c r="AS27" s="4"/>
      <c r="AT27" s="4"/>
      <c r="AU27" s="3">
        <f t="shared" si="72"/>
        <v>0</v>
      </c>
      <c r="AV27" s="4"/>
      <c r="AW27" s="3">
        <f t="shared" si="17"/>
        <v>0</v>
      </c>
      <c r="AX27" s="2" t="str">
        <f t="shared" si="18"/>
        <v/>
      </c>
      <c r="AY27" s="8">
        <f t="shared" si="19"/>
        <v>0</v>
      </c>
      <c r="AZ27" s="8">
        <f t="shared" si="20"/>
        <v>0</v>
      </c>
      <c r="BA27" s="8">
        <f t="shared" si="21"/>
        <v>0</v>
      </c>
      <c r="BB27" s="8">
        <f t="shared" si="22"/>
        <v>0</v>
      </c>
      <c r="BC27" s="8">
        <f t="shared" si="23"/>
        <v>0</v>
      </c>
      <c r="BD27" s="8">
        <f t="shared" si="24"/>
        <v>0</v>
      </c>
      <c r="BE27" s="8">
        <f t="shared" si="25"/>
        <v>0</v>
      </c>
      <c r="BF27" s="8">
        <f t="shared" si="26"/>
        <v>0</v>
      </c>
      <c r="BG27" s="8">
        <f t="shared" si="27"/>
        <v>0</v>
      </c>
      <c r="BH27" s="8">
        <f t="shared" si="28"/>
        <v>29</v>
      </c>
      <c r="BI27" s="31" t="s">
        <v>223</v>
      </c>
      <c r="BJ27" s="8">
        <f t="shared" si="29"/>
        <v>0</v>
      </c>
      <c r="BK27" s="8">
        <f t="shared" si="30"/>
        <v>0</v>
      </c>
      <c r="BL27" s="31">
        <f t="shared" si="31"/>
        <v>0</v>
      </c>
      <c r="BM27" s="31">
        <f t="shared" si="32"/>
        <v>0</v>
      </c>
      <c r="BO27" s="10">
        <f t="shared" si="33"/>
        <v>29</v>
      </c>
      <c r="BP27" s="9" t="str">
        <f t="shared" si="34"/>
        <v/>
      </c>
      <c r="BQ27" s="72" t="str">
        <f t="shared" si="35"/>
        <v/>
      </c>
      <c r="BR27" s="83" t="str">
        <f t="shared" si="4"/>
        <v/>
      </c>
      <c r="BS27" s="84" t="str">
        <f t="shared" si="36"/>
        <v/>
      </c>
      <c r="BV27" s="5" t="str">
        <f t="shared" si="5"/>
        <v/>
      </c>
      <c r="BW27" s="140"/>
      <c r="BX27" s="5" t="str">
        <f t="shared" si="37"/>
        <v/>
      </c>
      <c r="BY27" s="78"/>
      <c r="BZ27" s="78"/>
      <c r="CA27" s="78"/>
      <c r="CB27" s="78"/>
      <c r="CC27" s="78"/>
      <c r="CD27" s="78"/>
      <c r="CE27" s="78"/>
      <c r="CF27" s="78"/>
      <c r="CG27" s="127"/>
      <c r="CH27" s="127"/>
      <c r="CI27" s="5" t="str">
        <f t="shared" si="38"/>
        <v/>
      </c>
      <c r="CJ27" s="78"/>
      <c r="CK27" s="78"/>
      <c r="CL27" s="78"/>
      <c r="CM27" s="78"/>
      <c r="CN27" s="78"/>
      <c r="CO27" s="78"/>
      <c r="CP27" s="78"/>
      <c r="CQ27" s="78"/>
      <c r="CR27" s="127"/>
      <c r="CS27" s="127"/>
      <c r="CT27" s="5" t="str">
        <f t="shared" si="39"/>
        <v/>
      </c>
      <c r="CU27" s="78"/>
      <c r="CV27" s="78"/>
      <c r="CW27" s="78"/>
      <c r="CX27" s="78"/>
      <c r="CY27" s="78"/>
      <c r="CZ27" s="78"/>
      <c r="DA27" s="78"/>
      <c r="DB27" s="78"/>
      <c r="DC27" s="127"/>
      <c r="DD27" s="127"/>
      <c r="DE27" s="5" t="str">
        <f t="shared" si="40"/>
        <v/>
      </c>
      <c r="DF27" s="78"/>
      <c r="DG27" s="78"/>
      <c r="DH27" s="78"/>
      <c r="DI27" s="78"/>
      <c r="DJ27" s="78"/>
      <c r="DK27" s="78"/>
      <c r="DL27" s="78"/>
      <c r="DM27" s="78"/>
      <c r="DN27" s="127"/>
      <c r="DO27" s="127"/>
      <c r="DP27" s="5" t="str">
        <f t="shared" si="41"/>
        <v/>
      </c>
      <c r="DQ27" s="127"/>
      <c r="DR27" s="127"/>
      <c r="DS27" s="127"/>
      <c r="DT27" s="5" t="str">
        <f t="shared" si="42"/>
        <v/>
      </c>
      <c r="DX27" s="5" t="str">
        <f t="shared" si="43"/>
        <v/>
      </c>
      <c r="EB27" s="5" t="str">
        <f t="shared" si="44"/>
        <v/>
      </c>
      <c r="EF27" s="5" t="str">
        <f t="shared" si="45"/>
        <v/>
      </c>
      <c r="EJ27" s="5" t="str">
        <f t="shared" si="46"/>
        <v/>
      </c>
      <c r="EN27" s="5" t="str">
        <f t="shared" si="47"/>
        <v/>
      </c>
      <c r="ER27" s="5" t="str">
        <f t="shared" si="48"/>
        <v/>
      </c>
      <c r="EV27" s="5" t="str">
        <f t="shared" si="49"/>
        <v/>
      </c>
      <c r="EZ27" s="5" t="str">
        <f t="shared" si="50"/>
        <v/>
      </c>
      <c r="FD27" s="5" t="str">
        <f t="shared" si="51"/>
        <v/>
      </c>
      <c r="FH27" s="5" t="str">
        <f t="shared" si="52"/>
        <v/>
      </c>
      <c r="FL27" s="5" t="str">
        <f t="shared" si="53"/>
        <v/>
      </c>
      <c r="FP27" s="5" t="str">
        <f t="shared" si="54"/>
        <v/>
      </c>
      <c r="FT27" s="5" t="str">
        <f t="shared" si="55"/>
        <v/>
      </c>
      <c r="FX27" s="5" t="str">
        <f t="shared" si="56"/>
        <v/>
      </c>
      <c r="GB27" s="5" t="str">
        <f t="shared" si="57"/>
        <v/>
      </c>
      <c r="GF27" s="5" t="str">
        <f t="shared" si="58"/>
        <v/>
      </c>
      <c r="GJ27" s="5" t="str">
        <f t="shared" si="59"/>
        <v/>
      </c>
      <c r="GN27" s="5" t="str">
        <f t="shared" si="60"/>
        <v/>
      </c>
      <c r="GR27" s="5" t="str">
        <f t="shared" si="61"/>
        <v/>
      </c>
      <c r="GV27" s="5" t="str">
        <f t="shared" si="62"/>
        <v/>
      </c>
      <c r="GZ27" s="5" t="str">
        <f t="shared" si="63"/>
        <v/>
      </c>
      <c r="HD27" s="5" t="str">
        <f t="shared" si="64"/>
        <v/>
      </c>
      <c r="HH27" s="5" t="str">
        <f t="shared" si="65"/>
        <v/>
      </c>
      <c r="HL27" s="5" t="str">
        <f t="shared" si="66"/>
        <v/>
      </c>
      <c r="HP27" s="5" t="str">
        <f t="shared" si="67"/>
        <v/>
      </c>
      <c r="HT27" s="5" t="str">
        <f t="shared" si="68"/>
        <v/>
      </c>
      <c r="HX27" s="103">
        <f t="shared" si="69"/>
        <v>0</v>
      </c>
      <c r="HY27" s="5" t="str">
        <f t="shared" si="70"/>
        <v/>
      </c>
    </row>
    <row r="28" spans="1:233" thickTop="1" thickBot="1" x14ac:dyDescent="0.4">
      <c r="A28" s="49" t="str">
        <f t="shared" si="0"/>
        <v>iy</v>
      </c>
      <c r="B28" s="78"/>
      <c r="C28" s="117"/>
      <c r="D28" s="78"/>
      <c r="E28" s="78"/>
      <c r="F28" s="4"/>
      <c r="G28" s="4"/>
      <c r="H28" s="4"/>
      <c r="I28" s="4"/>
      <c r="J28" s="3">
        <f t="shared" si="71"/>
        <v>0</v>
      </c>
      <c r="K28" s="4"/>
      <c r="L28" s="4"/>
      <c r="M28" s="4"/>
      <c r="N28" s="4"/>
      <c r="O28" s="4"/>
      <c r="P28" s="3">
        <f t="shared" si="6"/>
        <v>0</v>
      </c>
      <c r="Q28" s="91">
        <f t="shared" si="7"/>
        <v>0</v>
      </c>
      <c r="R28" s="4"/>
      <c r="S28" s="4"/>
      <c r="T28" s="4"/>
      <c r="U28" s="4"/>
      <c r="V28" s="142"/>
      <c r="W28" s="5" t="str">
        <f t="shared" si="2"/>
        <v/>
      </c>
      <c r="X28" s="113">
        <f t="shared" si="8"/>
        <v>0</v>
      </c>
      <c r="Y28" s="94">
        <f t="shared" si="9"/>
        <v>0</v>
      </c>
      <c r="Z28" s="4"/>
      <c r="AA28" s="4"/>
      <c r="AB28" s="4"/>
      <c r="AC28" s="4"/>
      <c r="AD28" s="142"/>
      <c r="AE28" s="5" t="str">
        <f t="shared" si="3"/>
        <v/>
      </c>
      <c r="AF28" s="113">
        <f t="shared" si="10"/>
        <v>0</v>
      </c>
      <c r="AG28" s="94">
        <f t="shared" si="11"/>
        <v>0</v>
      </c>
      <c r="AH28" s="4"/>
      <c r="AI28" s="4"/>
      <c r="AJ28" s="4"/>
      <c r="AK28" s="4"/>
      <c r="AL28" s="4"/>
      <c r="AM28" s="113">
        <f t="shared" si="12"/>
        <v>0</v>
      </c>
      <c r="AN28" s="94">
        <f t="shared" si="13"/>
        <v>0</v>
      </c>
      <c r="AO28" s="3">
        <f t="shared" si="14"/>
        <v>0</v>
      </c>
      <c r="AP28" s="2" t="str">
        <f t="shared" si="15"/>
        <v/>
      </c>
      <c r="AQ28" s="4"/>
      <c r="AR28" s="4"/>
      <c r="AS28" s="4"/>
      <c r="AT28" s="4"/>
      <c r="AU28" s="3">
        <f t="shared" si="72"/>
        <v>0</v>
      </c>
      <c r="AV28" s="4"/>
      <c r="AW28" s="3">
        <f t="shared" si="17"/>
        <v>0</v>
      </c>
      <c r="AX28" s="2" t="str">
        <f t="shared" si="18"/>
        <v/>
      </c>
      <c r="AY28" s="8">
        <f t="shared" si="19"/>
        <v>0</v>
      </c>
      <c r="AZ28" s="8">
        <f t="shared" si="20"/>
        <v>0</v>
      </c>
      <c r="BA28" s="8">
        <f t="shared" si="21"/>
        <v>0</v>
      </c>
      <c r="BB28" s="8">
        <f t="shared" si="22"/>
        <v>0</v>
      </c>
      <c r="BC28" s="8">
        <f t="shared" si="23"/>
        <v>0</v>
      </c>
      <c r="BD28" s="8">
        <f t="shared" si="24"/>
        <v>0</v>
      </c>
      <c r="BE28" s="8">
        <f t="shared" si="25"/>
        <v>0</v>
      </c>
      <c r="BF28" s="8">
        <f t="shared" si="26"/>
        <v>0</v>
      </c>
      <c r="BG28" s="8">
        <f t="shared" si="27"/>
        <v>0</v>
      </c>
      <c r="BH28" s="8">
        <f t="shared" si="28"/>
        <v>29</v>
      </c>
      <c r="BI28" s="31" t="s">
        <v>224</v>
      </c>
      <c r="BJ28" s="8">
        <f t="shared" si="29"/>
        <v>0</v>
      </c>
      <c r="BK28" s="8">
        <f t="shared" si="30"/>
        <v>0</v>
      </c>
      <c r="BL28" s="31">
        <f t="shared" si="31"/>
        <v>0</v>
      </c>
      <c r="BM28" s="31">
        <f t="shared" si="32"/>
        <v>0</v>
      </c>
      <c r="BO28" s="10">
        <f t="shared" si="33"/>
        <v>29</v>
      </c>
      <c r="BP28" s="9" t="str">
        <f t="shared" si="34"/>
        <v/>
      </c>
      <c r="BQ28" s="72" t="str">
        <f t="shared" si="35"/>
        <v/>
      </c>
      <c r="BR28" s="83" t="str">
        <f t="shared" si="4"/>
        <v/>
      </c>
      <c r="BS28" s="84" t="str">
        <f t="shared" si="36"/>
        <v/>
      </c>
      <c r="BV28" s="5" t="str">
        <f t="shared" si="5"/>
        <v/>
      </c>
      <c r="BW28" s="102"/>
      <c r="BX28" s="5" t="str">
        <f t="shared" si="37"/>
        <v/>
      </c>
      <c r="BY28" s="78"/>
      <c r="BZ28" s="78"/>
      <c r="CA28" s="78"/>
      <c r="CB28" s="78"/>
      <c r="CC28" s="78"/>
      <c r="CD28" s="78"/>
      <c r="CE28" s="78"/>
      <c r="CF28" s="78"/>
      <c r="CG28" s="127"/>
      <c r="CH28" s="127"/>
      <c r="CI28" s="5" t="str">
        <f t="shared" si="38"/>
        <v/>
      </c>
      <c r="CJ28" s="78"/>
      <c r="CK28" s="78"/>
      <c r="CL28" s="78"/>
      <c r="CM28" s="78"/>
      <c r="CN28" s="78"/>
      <c r="CO28" s="78"/>
      <c r="CP28" s="78"/>
      <c r="CQ28" s="78"/>
      <c r="CR28" s="127"/>
      <c r="CS28" s="127"/>
      <c r="CT28" s="5" t="str">
        <f t="shared" si="39"/>
        <v/>
      </c>
      <c r="CU28" s="78"/>
      <c r="CV28" s="78"/>
      <c r="CW28" s="78"/>
      <c r="CX28" s="78"/>
      <c r="CY28" s="78"/>
      <c r="CZ28" s="78"/>
      <c r="DA28" s="78"/>
      <c r="DB28" s="78"/>
      <c r="DC28" s="127"/>
      <c r="DD28" s="127"/>
      <c r="DE28" s="5" t="str">
        <f t="shared" si="40"/>
        <v/>
      </c>
      <c r="DF28" s="78"/>
      <c r="DG28" s="78"/>
      <c r="DH28" s="78"/>
      <c r="DI28" s="78"/>
      <c r="DJ28" s="78"/>
      <c r="DK28" s="78"/>
      <c r="DL28" s="78"/>
      <c r="DM28" s="78"/>
      <c r="DN28" s="127"/>
      <c r="DO28" s="127"/>
      <c r="DP28" s="5" t="str">
        <f t="shared" si="41"/>
        <v/>
      </c>
      <c r="DQ28" s="127"/>
      <c r="DR28" s="127"/>
      <c r="DS28" s="127"/>
      <c r="DT28" s="5" t="str">
        <f t="shared" si="42"/>
        <v/>
      </c>
      <c r="DX28" s="5" t="str">
        <f t="shared" si="43"/>
        <v/>
      </c>
      <c r="EB28" s="5" t="str">
        <f t="shared" si="44"/>
        <v/>
      </c>
      <c r="EF28" s="5" t="str">
        <f t="shared" si="45"/>
        <v/>
      </c>
      <c r="EJ28" s="5" t="str">
        <f t="shared" si="46"/>
        <v/>
      </c>
      <c r="EN28" s="5" t="str">
        <f t="shared" si="47"/>
        <v/>
      </c>
      <c r="ER28" s="5" t="str">
        <f t="shared" si="48"/>
        <v/>
      </c>
      <c r="EV28" s="5" t="str">
        <f t="shared" si="49"/>
        <v/>
      </c>
      <c r="EZ28" s="5" t="str">
        <f t="shared" si="50"/>
        <v/>
      </c>
      <c r="FD28" s="5" t="str">
        <f t="shared" si="51"/>
        <v/>
      </c>
      <c r="FH28" s="5" t="str">
        <f t="shared" si="52"/>
        <v/>
      </c>
      <c r="FL28" s="5" t="str">
        <f t="shared" si="53"/>
        <v/>
      </c>
      <c r="FP28" s="5" t="str">
        <f t="shared" si="54"/>
        <v/>
      </c>
      <c r="FT28" s="5" t="str">
        <f t="shared" si="55"/>
        <v/>
      </c>
      <c r="FX28" s="5" t="str">
        <f t="shared" si="56"/>
        <v/>
      </c>
      <c r="GB28" s="5" t="str">
        <f t="shared" si="57"/>
        <v/>
      </c>
      <c r="GF28" s="5" t="str">
        <f t="shared" si="58"/>
        <v/>
      </c>
      <c r="GJ28" s="5" t="str">
        <f t="shared" si="59"/>
        <v/>
      </c>
      <c r="GN28" s="5" t="str">
        <f t="shared" si="60"/>
        <v/>
      </c>
      <c r="GR28" s="5" t="str">
        <f t="shared" si="61"/>
        <v/>
      </c>
      <c r="GV28" s="5" t="str">
        <f t="shared" si="62"/>
        <v/>
      </c>
      <c r="GZ28" s="5" t="str">
        <f t="shared" si="63"/>
        <v/>
      </c>
      <c r="HD28" s="5" t="str">
        <f t="shared" si="64"/>
        <v/>
      </c>
      <c r="HH28" s="5" t="str">
        <f t="shared" si="65"/>
        <v/>
      </c>
      <c r="HL28" s="5" t="str">
        <f t="shared" si="66"/>
        <v/>
      </c>
      <c r="HP28" s="5" t="str">
        <f t="shared" si="67"/>
        <v/>
      </c>
      <c r="HT28" s="5" t="str">
        <f t="shared" si="68"/>
        <v/>
      </c>
      <c r="HX28" s="103">
        <f t="shared" si="69"/>
        <v>0</v>
      </c>
      <c r="HY28" s="5" t="str">
        <f t="shared" si="70"/>
        <v/>
      </c>
    </row>
    <row r="29" spans="1:233" thickTop="1" thickBot="1" x14ac:dyDescent="0.4">
      <c r="A29" s="49" t="str">
        <f t="shared" si="0"/>
        <v>iz</v>
      </c>
      <c r="B29" s="78"/>
      <c r="C29" s="117"/>
      <c r="D29" s="78"/>
      <c r="E29" s="78"/>
      <c r="F29" s="4"/>
      <c r="G29" s="4"/>
      <c r="H29" s="4"/>
      <c r="I29" s="4"/>
      <c r="J29" s="3">
        <f t="shared" si="71"/>
        <v>0</v>
      </c>
      <c r="K29" s="4"/>
      <c r="L29" s="4"/>
      <c r="M29" s="4"/>
      <c r="N29" s="4"/>
      <c r="O29" s="4"/>
      <c r="P29" s="3">
        <f t="shared" si="6"/>
        <v>0</v>
      </c>
      <c r="Q29" s="91">
        <f t="shared" si="7"/>
        <v>0</v>
      </c>
      <c r="R29" s="4"/>
      <c r="S29" s="4"/>
      <c r="T29" s="4"/>
      <c r="U29" s="4"/>
      <c r="V29" s="142"/>
      <c r="W29" s="5" t="str">
        <f t="shared" si="2"/>
        <v/>
      </c>
      <c r="X29" s="113">
        <f t="shared" si="8"/>
        <v>0</v>
      </c>
      <c r="Y29" s="94">
        <f t="shared" si="9"/>
        <v>0</v>
      </c>
      <c r="Z29" s="4"/>
      <c r="AA29" s="4"/>
      <c r="AB29" s="4"/>
      <c r="AC29" s="4"/>
      <c r="AD29" s="142"/>
      <c r="AE29" s="5" t="str">
        <f t="shared" si="3"/>
        <v/>
      </c>
      <c r="AF29" s="113">
        <f t="shared" si="10"/>
        <v>0</v>
      </c>
      <c r="AG29" s="94">
        <f t="shared" si="11"/>
        <v>0</v>
      </c>
      <c r="AH29" s="4"/>
      <c r="AI29" s="4"/>
      <c r="AJ29" s="4"/>
      <c r="AK29" s="4"/>
      <c r="AL29" s="4"/>
      <c r="AM29" s="113">
        <f t="shared" si="12"/>
        <v>0</v>
      </c>
      <c r="AN29" s="94">
        <f t="shared" si="13"/>
        <v>0</v>
      </c>
      <c r="AO29" s="3">
        <f t="shared" si="14"/>
        <v>0</v>
      </c>
      <c r="AP29" s="2" t="str">
        <f t="shared" si="15"/>
        <v/>
      </c>
      <c r="AQ29" s="4"/>
      <c r="AR29" s="4"/>
      <c r="AS29" s="4"/>
      <c r="AT29" s="4"/>
      <c r="AU29" s="3">
        <f t="shared" si="72"/>
        <v>0</v>
      </c>
      <c r="AV29" s="4"/>
      <c r="AW29" s="3">
        <f t="shared" si="17"/>
        <v>0</v>
      </c>
      <c r="AX29" s="2" t="str">
        <f t="shared" si="18"/>
        <v/>
      </c>
      <c r="AY29" s="8">
        <f t="shared" si="19"/>
        <v>0</v>
      </c>
      <c r="AZ29" s="8">
        <f t="shared" si="20"/>
        <v>0</v>
      </c>
      <c r="BA29" s="8">
        <f t="shared" si="21"/>
        <v>0</v>
      </c>
      <c r="BB29" s="8">
        <f t="shared" si="22"/>
        <v>0</v>
      </c>
      <c r="BC29" s="8">
        <f t="shared" si="23"/>
        <v>0</v>
      </c>
      <c r="BD29" s="8">
        <f t="shared" si="24"/>
        <v>0</v>
      </c>
      <c r="BE29" s="8">
        <f t="shared" si="25"/>
        <v>0</v>
      </c>
      <c r="BF29" s="8">
        <f t="shared" si="26"/>
        <v>0</v>
      </c>
      <c r="BG29" s="8">
        <f t="shared" si="27"/>
        <v>0</v>
      </c>
      <c r="BH29" s="8">
        <f t="shared" si="28"/>
        <v>29</v>
      </c>
      <c r="BI29" s="31" t="s">
        <v>225</v>
      </c>
      <c r="BJ29" s="8">
        <f t="shared" si="29"/>
        <v>0</v>
      </c>
      <c r="BK29" s="8">
        <f t="shared" si="30"/>
        <v>0</v>
      </c>
      <c r="BL29" s="31">
        <f t="shared" si="31"/>
        <v>0</v>
      </c>
      <c r="BM29" s="31">
        <f t="shared" si="32"/>
        <v>0</v>
      </c>
      <c r="BO29" s="10">
        <f t="shared" si="33"/>
        <v>29</v>
      </c>
      <c r="BP29" s="9" t="str">
        <f t="shared" si="34"/>
        <v/>
      </c>
      <c r="BQ29" s="72" t="str">
        <f t="shared" si="35"/>
        <v/>
      </c>
      <c r="BR29" s="83" t="str">
        <f t="shared" si="4"/>
        <v/>
      </c>
      <c r="BS29" s="84" t="str">
        <f t="shared" si="36"/>
        <v/>
      </c>
      <c r="BV29" s="5" t="str">
        <f t="shared" si="5"/>
        <v/>
      </c>
      <c r="BW29" s="140"/>
      <c r="BX29" s="5" t="str">
        <f t="shared" si="37"/>
        <v/>
      </c>
      <c r="BY29" s="78"/>
      <c r="BZ29" s="78"/>
      <c r="CA29" s="78"/>
      <c r="CB29" s="78"/>
      <c r="CC29" s="78"/>
      <c r="CD29" s="78"/>
      <c r="CE29" s="78"/>
      <c r="CF29" s="78"/>
      <c r="CG29" s="127"/>
      <c r="CH29" s="127"/>
      <c r="CI29" s="5" t="str">
        <f t="shared" si="38"/>
        <v/>
      </c>
      <c r="CJ29" s="78"/>
      <c r="CK29" s="78"/>
      <c r="CL29" s="78"/>
      <c r="CM29" s="78"/>
      <c r="CN29" s="78"/>
      <c r="CO29" s="78"/>
      <c r="CP29" s="78"/>
      <c r="CQ29" s="78"/>
      <c r="CR29" s="127"/>
      <c r="CS29" s="127"/>
      <c r="CT29" s="5" t="str">
        <f t="shared" si="39"/>
        <v/>
      </c>
      <c r="CU29" s="78"/>
      <c r="CV29" s="78"/>
      <c r="CW29" s="78"/>
      <c r="CX29" s="78"/>
      <c r="CY29" s="78"/>
      <c r="CZ29" s="78"/>
      <c r="DA29" s="78"/>
      <c r="DB29" s="78"/>
      <c r="DC29" s="127"/>
      <c r="DD29" s="127"/>
      <c r="DE29" s="5" t="str">
        <f t="shared" si="40"/>
        <v/>
      </c>
      <c r="DF29" s="78"/>
      <c r="DG29" s="78"/>
      <c r="DH29" s="78"/>
      <c r="DI29" s="78"/>
      <c r="DJ29" s="78"/>
      <c r="DK29" s="78"/>
      <c r="DL29" s="78"/>
      <c r="DM29" s="78"/>
      <c r="DN29" s="127"/>
      <c r="DO29" s="127"/>
      <c r="DP29" s="5" t="str">
        <f t="shared" si="41"/>
        <v/>
      </c>
      <c r="DQ29" s="127"/>
      <c r="DR29" s="127"/>
      <c r="DS29" s="127"/>
      <c r="DT29" s="5" t="str">
        <f t="shared" si="42"/>
        <v/>
      </c>
      <c r="DX29" s="5" t="str">
        <f t="shared" si="43"/>
        <v/>
      </c>
      <c r="EB29" s="5" t="str">
        <f t="shared" si="44"/>
        <v/>
      </c>
      <c r="EF29" s="5" t="str">
        <f t="shared" si="45"/>
        <v/>
      </c>
      <c r="EJ29" s="5" t="str">
        <f t="shared" si="46"/>
        <v/>
      </c>
      <c r="EN29" s="5" t="str">
        <f t="shared" si="47"/>
        <v/>
      </c>
      <c r="ER29" s="5" t="str">
        <f t="shared" si="48"/>
        <v/>
      </c>
      <c r="EV29" s="5" t="str">
        <f t="shared" si="49"/>
        <v/>
      </c>
      <c r="EZ29" s="5" t="str">
        <f t="shared" si="50"/>
        <v/>
      </c>
      <c r="FD29" s="5" t="str">
        <f t="shared" si="51"/>
        <v/>
      </c>
      <c r="FH29" s="5" t="str">
        <f t="shared" si="52"/>
        <v/>
      </c>
      <c r="FL29" s="5" t="str">
        <f t="shared" si="53"/>
        <v/>
      </c>
      <c r="FP29" s="5" t="str">
        <f t="shared" si="54"/>
        <v/>
      </c>
      <c r="FT29" s="5" t="str">
        <f t="shared" si="55"/>
        <v/>
      </c>
      <c r="FX29" s="5" t="str">
        <f t="shared" si="56"/>
        <v/>
      </c>
      <c r="GB29" s="5" t="str">
        <f t="shared" si="57"/>
        <v/>
      </c>
      <c r="GF29" s="5" t="str">
        <f t="shared" si="58"/>
        <v/>
      </c>
      <c r="GJ29" s="5" t="str">
        <f t="shared" si="59"/>
        <v/>
      </c>
      <c r="GN29" s="5" t="str">
        <f t="shared" si="60"/>
        <v/>
      </c>
      <c r="GR29" s="5" t="str">
        <f t="shared" si="61"/>
        <v/>
      </c>
      <c r="GV29" s="5" t="str">
        <f t="shared" si="62"/>
        <v/>
      </c>
      <c r="GZ29" s="5" t="str">
        <f t="shared" si="63"/>
        <v/>
      </c>
      <c r="HD29" s="5" t="str">
        <f t="shared" si="64"/>
        <v/>
      </c>
      <c r="HH29" s="5" t="str">
        <f t="shared" si="65"/>
        <v/>
      </c>
      <c r="HL29" s="5" t="str">
        <f t="shared" si="66"/>
        <v/>
      </c>
      <c r="HP29" s="5" t="str">
        <f t="shared" si="67"/>
        <v/>
      </c>
      <c r="HT29" s="5" t="str">
        <f t="shared" si="68"/>
        <v/>
      </c>
      <c r="HX29" s="103">
        <f t="shared" si="69"/>
        <v>0</v>
      </c>
      <c r="HY29" s="5" t="str">
        <f t="shared" si="70"/>
        <v/>
      </c>
    </row>
    <row r="30" spans="1:233" thickTop="1" thickBot="1" x14ac:dyDescent="0.4">
      <c r="A30" s="49" t="str">
        <f t="shared" si="0"/>
        <v>ja</v>
      </c>
      <c r="B30" s="78"/>
      <c r="C30" s="117"/>
      <c r="D30" s="78"/>
      <c r="E30" s="78"/>
      <c r="F30" s="4"/>
      <c r="G30" s="4"/>
      <c r="H30" s="78"/>
      <c r="I30" s="4"/>
      <c r="J30" s="3">
        <f t="shared" si="71"/>
        <v>0</v>
      </c>
      <c r="K30" s="4"/>
      <c r="L30" s="4"/>
      <c r="M30" s="4"/>
      <c r="N30" s="4"/>
      <c r="O30" s="4"/>
      <c r="P30" s="3">
        <f t="shared" si="6"/>
        <v>0</v>
      </c>
      <c r="Q30" s="91">
        <f t="shared" si="7"/>
        <v>0</v>
      </c>
      <c r="R30" s="4"/>
      <c r="S30" s="4"/>
      <c r="T30" s="4"/>
      <c r="U30" s="4"/>
      <c r="V30" s="142"/>
      <c r="W30" s="5" t="str">
        <f t="shared" si="2"/>
        <v/>
      </c>
      <c r="X30" s="113">
        <f t="shared" si="8"/>
        <v>0</v>
      </c>
      <c r="Y30" s="94">
        <f t="shared" si="9"/>
        <v>0</v>
      </c>
      <c r="Z30" s="4"/>
      <c r="AA30" s="4"/>
      <c r="AB30" s="4"/>
      <c r="AC30" s="4"/>
      <c r="AD30" s="142"/>
      <c r="AE30" s="5" t="str">
        <f t="shared" si="3"/>
        <v/>
      </c>
      <c r="AF30" s="113">
        <f t="shared" si="10"/>
        <v>0</v>
      </c>
      <c r="AG30" s="94">
        <f t="shared" si="11"/>
        <v>0</v>
      </c>
      <c r="AH30" s="4"/>
      <c r="AI30" s="4"/>
      <c r="AJ30" s="4"/>
      <c r="AK30" s="4"/>
      <c r="AL30" s="4"/>
      <c r="AM30" s="113">
        <f t="shared" si="12"/>
        <v>0</v>
      </c>
      <c r="AN30" s="94">
        <f t="shared" si="13"/>
        <v>0</v>
      </c>
      <c r="AO30" s="3">
        <f t="shared" si="14"/>
        <v>0</v>
      </c>
      <c r="AP30" s="2" t="str">
        <f t="shared" si="15"/>
        <v/>
      </c>
      <c r="AQ30" s="4"/>
      <c r="AR30" s="4"/>
      <c r="AS30" s="4"/>
      <c r="AT30" s="4"/>
      <c r="AU30" s="3">
        <f t="shared" si="72"/>
        <v>0</v>
      </c>
      <c r="AV30" s="4"/>
      <c r="AW30" s="3">
        <f t="shared" si="17"/>
        <v>0</v>
      </c>
      <c r="AX30" s="2" t="str">
        <f t="shared" si="18"/>
        <v/>
      </c>
      <c r="AY30" s="8">
        <f t="shared" si="19"/>
        <v>0</v>
      </c>
      <c r="AZ30" s="8">
        <f t="shared" si="20"/>
        <v>0</v>
      </c>
      <c r="BA30" s="8">
        <f t="shared" si="21"/>
        <v>0</v>
      </c>
      <c r="BB30" s="8">
        <f t="shared" si="22"/>
        <v>0</v>
      </c>
      <c r="BC30" s="8">
        <f t="shared" si="23"/>
        <v>0</v>
      </c>
      <c r="BD30" s="8">
        <f t="shared" si="24"/>
        <v>0</v>
      </c>
      <c r="BE30" s="8">
        <f t="shared" si="25"/>
        <v>0</v>
      </c>
      <c r="BF30" s="8">
        <f t="shared" si="26"/>
        <v>0</v>
      </c>
      <c r="BG30" s="8">
        <f t="shared" si="27"/>
        <v>0</v>
      </c>
      <c r="BH30" s="8">
        <f t="shared" si="28"/>
        <v>29</v>
      </c>
      <c r="BI30" s="31" t="s">
        <v>226</v>
      </c>
      <c r="BJ30" s="8">
        <f t="shared" si="29"/>
        <v>0</v>
      </c>
      <c r="BK30" s="8">
        <f t="shared" si="30"/>
        <v>0</v>
      </c>
      <c r="BL30" s="31">
        <f t="shared" si="31"/>
        <v>0</v>
      </c>
      <c r="BM30" s="31">
        <f t="shared" si="32"/>
        <v>0</v>
      </c>
      <c r="BO30" s="10">
        <f t="shared" si="33"/>
        <v>29</v>
      </c>
      <c r="BP30" s="9" t="str">
        <f t="shared" si="34"/>
        <v/>
      </c>
      <c r="BQ30" s="72" t="str">
        <f t="shared" si="35"/>
        <v/>
      </c>
      <c r="BR30" s="83" t="str">
        <f t="shared" si="4"/>
        <v/>
      </c>
      <c r="BS30" s="84" t="str">
        <f t="shared" si="36"/>
        <v/>
      </c>
      <c r="BV30" s="5" t="str">
        <f t="shared" si="5"/>
        <v/>
      </c>
      <c r="BW30" s="102"/>
      <c r="BX30" s="5" t="str">
        <f t="shared" si="37"/>
        <v/>
      </c>
      <c r="BY30" s="78"/>
      <c r="BZ30" s="78"/>
      <c r="CA30" s="78"/>
      <c r="CB30" s="78"/>
      <c r="CC30" s="78"/>
      <c r="CD30" s="78"/>
      <c r="CE30" s="78"/>
      <c r="CF30" s="78"/>
      <c r="CG30" s="127"/>
      <c r="CH30" s="127"/>
      <c r="CI30" s="5" t="str">
        <f t="shared" si="38"/>
        <v/>
      </c>
      <c r="CJ30" s="78"/>
      <c r="CK30" s="78"/>
      <c r="CL30" s="78"/>
      <c r="CM30" s="78"/>
      <c r="CN30" s="78"/>
      <c r="CO30" s="78"/>
      <c r="CP30" s="78"/>
      <c r="CQ30" s="78"/>
      <c r="CR30" s="127"/>
      <c r="CS30" s="127"/>
      <c r="CT30" s="5" t="str">
        <f t="shared" si="39"/>
        <v/>
      </c>
      <c r="CU30" s="78"/>
      <c r="CV30" s="78"/>
      <c r="CW30" s="78"/>
      <c r="CX30" s="78"/>
      <c r="CY30" s="78"/>
      <c r="CZ30" s="78"/>
      <c r="DA30" s="78"/>
      <c r="DB30" s="78"/>
      <c r="DC30" s="127"/>
      <c r="DD30" s="127"/>
      <c r="DE30" s="5" t="str">
        <f t="shared" si="40"/>
        <v/>
      </c>
      <c r="DF30" s="78"/>
      <c r="DG30" s="78"/>
      <c r="DH30" s="78"/>
      <c r="DI30" s="78"/>
      <c r="DJ30" s="78"/>
      <c r="DK30" s="78"/>
      <c r="DL30" s="78"/>
      <c r="DM30" s="78"/>
      <c r="DN30" s="127"/>
      <c r="DO30" s="127"/>
      <c r="DP30" s="5" t="str">
        <f t="shared" si="41"/>
        <v/>
      </c>
      <c r="DQ30" s="127"/>
      <c r="DR30" s="127"/>
      <c r="DS30" s="127"/>
      <c r="DT30" s="5" t="str">
        <f t="shared" si="42"/>
        <v/>
      </c>
      <c r="DX30" s="5" t="str">
        <f t="shared" si="43"/>
        <v/>
      </c>
      <c r="EB30" s="5" t="str">
        <f t="shared" si="44"/>
        <v/>
      </c>
      <c r="EF30" s="5" t="str">
        <f t="shared" si="45"/>
        <v/>
      </c>
      <c r="EJ30" s="5" t="str">
        <f t="shared" si="46"/>
        <v/>
      </c>
      <c r="EN30" s="5" t="str">
        <f t="shared" si="47"/>
        <v/>
      </c>
      <c r="ER30" s="5" t="str">
        <f t="shared" si="48"/>
        <v/>
      </c>
      <c r="EV30" s="5" t="str">
        <f t="shared" si="49"/>
        <v/>
      </c>
      <c r="EZ30" s="5" t="str">
        <f t="shared" si="50"/>
        <v/>
      </c>
      <c r="FD30" s="5" t="str">
        <f t="shared" si="51"/>
        <v/>
      </c>
      <c r="FH30" s="5" t="str">
        <f t="shared" si="52"/>
        <v/>
      </c>
      <c r="FL30" s="5" t="str">
        <f t="shared" si="53"/>
        <v/>
      </c>
      <c r="FP30" s="5" t="str">
        <f t="shared" si="54"/>
        <v/>
      </c>
      <c r="FQ30" s="103" t="s">
        <v>12</v>
      </c>
      <c r="FT30" s="5" t="str">
        <f t="shared" si="55"/>
        <v/>
      </c>
      <c r="FX30" s="5" t="str">
        <f t="shared" si="56"/>
        <v/>
      </c>
      <c r="GB30" s="5" t="str">
        <f t="shared" si="57"/>
        <v/>
      </c>
      <c r="GF30" s="5" t="str">
        <f t="shared" si="58"/>
        <v/>
      </c>
      <c r="GJ30" s="5" t="str">
        <f t="shared" si="59"/>
        <v/>
      </c>
      <c r="GN30" s="5" t="str">
        <f t="shared" si="60"/>
        <v/>
      </c>
      <c r="GR30" s="5" t="str">
        <f t="shared" si="61"/>
        <v/>
      </c>
      <c r="GV30" s="5" t="str">
        <f t="shared" si="62"/>
        <v/>
      </c>
      <c r="GZ30" s="5" t="str">
        <f t="shared" si="63"/>
        <v/>
      </c>
      <c r="HD30" s="5" t="str">
        <f t="shared" si="64"/>
        <v/>
      </c>
      <c r="HH30" s="5" t="str">
        <f t="shared" si="65"/>
        <v/>
      </c>
      <c r="HL30" s="5" t="str">
        <f t="shared" si="66"/>
        <v/>
      </c>
      <c r="HP30" s="5" t="str">
        <f t="shared" si="67"/>
        <v/>
      </c>
      <c r="HT30" s="5" t="str">
        <f t="shared" si="68"/>
        <v/>
      </c>
      <c r="HX30" s="103">
        <f t="shared" si="69"/>
        <v>0</v>
      </c>
      <c r="HY30" s="5" t="str">
        <f t="shared" si="70"/>
        <v/>
      </c>
    </row>
    <row r="31" spans="1:233" thickTop="1" thickBot="1" x14ac:dyDescent="0.4">
      <c r="A31" s="49" t="str">
        <f t="shared" si="0"/>
        <v>jb</v>
      </c>
      <c r="B31" s="78"/>
      <c r="C31" s="117"/>
      <c r="D31" s="78"/>
      <c r="E31" s="78"/>
      <c r="F31" s="4"/>
      <c r="G31" s="4"/>
      <c r="H31" s="4"/>
      <c r="I31" s="4"/>
      <c r="J31" s="3">
        <f t="shared" si="71"/>
        <v>0</v>
      </c>
      <c r="K31" s="4"/>
      <c r="L31" s="4"/>
      <c r="M31" s="4"/>
      <c r="N31" s="4"/>
      <c r="O31" s="4"/>
      <c r="P31" s="3">
        <f t="shared" si="6"/>
        <v>0</v>
      </c>
      <c r="Q31" s="91">
        <f t="shared" si="7"/>
        <v>0</v>
      </c>
      <c r="R31" s="4"/>
      <c r="S31" s="4"/>
      <c r="T31" s="4"/>
      <c r="U31" s="4"/>
      <c r="V31" s="142"/>
      <c r="W31" s="5" t="str">
        <f t="shared" si="2"/>
        <v/>
      </c>
      <c r="X31" s="113">
        <f t="shared" si="8"/>
        <v>0</v>
      </c>
      <c r="Y31" s="94">
        <f t="shared" si="9"/>
        <v>0</v>
      </c>
      <c r="Z31" s="4"/>
      <c r="AA31" s="4"/>
      <c r="AB31" s="4"/>
      <c r="AC31" s="4"/>
      <c r="AD31" s="142"/>
      <c r="AE31" s="5" t="str">
        <f t="shared" si="3"/>
        <v/>
      </c>
      <c r="AF31" s="113">
        <f t="shared" si="10"/>
        <v>0</v>
      </c>
      <c r="AG31" s="94">
        <f t="shared" si="11"/>
        <v>0</v>
      </c>
      <c r="AH31" s="4"/>
      <c r="AI31" s="4"/>
      <c r="AJ31" s="4"/>
      <c r="AK31" s="4"/>
      <c r="AL31" s="4"/>
      <c r="AM31" s="113">
        <f t="shared" si="12"/>
        <v>0</v>
      </c>
      <c r="AN31" s="94">
        <f t="shared" si="13"/>
        <v>0</v>
      </c>
      <c r="AO31" s="3">
        <f t="shared" si="14"/>
        <v>0</v>
      </c>
      <c r="AP31" s="2" t="str">
        <f t="shared" si="15"/>
        <v/>
      </c>
      <c r="AQ31" s="4"/>
      <c r="AR31" s="4"/>
      <c r="AS31" s="4"/>
      <c r="AT31" s="4"/>
      <c r="AU31" s="3">
        <f t="shared" si="72"/>
        <v>0</v>
      </c>
      <c r="AV31" s="4"/>
      <c r="AW31" s="3">
        <f t="shared" si="17"/>
        <v>0</v>
      </c>
      <c r="AX31" s="2" t="str">
        <f t="shared" si="18"/>
        <v/>
      </c>
      <c r="AY31" s="8">
        <f t="shared" si="19"/>
        <v>0</v>
      </c>
      <c r="AZ31" s="8">
        <f t="shared" si="20"/>
        <v>0</v>
      </c>
      <c r="BA31" s="8">
        <f t="shared" si="21"/>
        <v>0</v>
      </c>
      <c r="BB31" s="8">
        <f t="shared" si="22"/>
        <v>0</v>
      </c>
      <c r="BC31" s="8">
        <f t="shared" si="23"/>
        <v>0</v>
      </c>
      <c r="BD31" s="8">
        <f t="shared" si="24"/>
        <v>0</v>
      </c>
      <c r="BE31" s="8">
        <f t="shared" si="25"/>
        <v>0</v>
      </c>
      <c r="BF31" s="8">
        <f t="shared" si="26"/>
        <v>0</v>
      </c>
      <c r="BG31" s="8">
        <f t="shared" si="27"/>
        <v>0</v>
      </c>
      <c r="BH31" s="8">
        <f t="shared" si="28"/>
        <v>29</v>
      </c>
      <c r="BI31" s="31" t="s">
        <v>227</v>
      </c>
      <c r="BJ31" s="8">
        <f t="shared" si="29"/>
        <v>0</v>
      </c>
      <c r="BK31" s="8">
        <f t="shared" si="30"/>
        <v>0</v>
      </c>
      <c r="BL31" s="31">
        <f t="shared" si="31"/>
        <v>0</v>
      </c>
      <c r="BM31" s="31">
        <f t="shared" si="32"/>
        <v>0</v>
      </c>
      <c r="BO31" s="10">
        <f t="shared" si="33"/>
        <v>29</v>
      </c>
      <c r="BP31" s="9" t="str">
        <f t="shared" si="34"/>
        <v/>
      </c>
      <c r="BQ31" s="72" t="str">
        <f t="shared" si="35"/>
        <v/>
      </c>
      <c r="BR31" s="83" t="str">
        <f t="shared" si="4"/>
        <v/>
      </c>
      <c r="BS31" s="84" t="str">
        <f t="shared" si="36"/>
        <v/>
      </c>
      <c r="BV31" s="5" t="str">
        <f t="shared" si="5"/>
        <v/>
      </c>
      <c r="BW31" s="102"/>
      <c r="BX31" s="5" t="str">
        <f t="shared" si="37"/>
        <v/>
      </c>
      <c r="BY31" s="78"/>
      <c r="BZ31" s="78"/>
      <c r="CA31" s="78"/>
      <c r="CB31" s="78"/>
      <c r="CC31" s="78"/>
      <c r="CD31" s="78"/>
      <c r="CE31" s="78"/>
      <c r="CF31" s="78"/>
      <c r="CG31" s="127"/>
      <c r="CH31" s="127"/>
      <c r="CI31" s="5" t="str">
        <f t="shared" si="38"/>
        <v/>
      </c>
      <c r="CJ31" s="78"/>
      <c r="CK31" s="78"/>
      <c r="CL31" s="78"/>
      <c r="CM31" s="78"/>
      <c r="CN31" s="78"/>
      <c r="CO31" s="78"/>
      <c r="CP31" s="78"/>
      <c r="CQ31" s="78"/>
      <c r="CR31" s="127"/>
      <c r="CS31" s="127"/>
      <c r="CT31" s="5" t="str">
        <f t="shared" si="39"/>
        <v/>
      </c>
      <c r="CU31" s="78"/>
      <c r="CV31" s="78"/>
      <c r="CW31" s="78"/>
      <c r="CX31" s="78"/>
      <c r="CY31" s="78"/>
      <c r="CZ31" s="78"/>
      <c r="DA31" s="78"/>
      <c r="DB31" s="78"/>
      <c r="DC31" s="127"/>
      <c r="DD31" s="127"/>
      <c r="DE31" s="5" t="str">
        <f t="shared" si="40"/>
        <v/>
      </c>
      <c r="DF31" s="78"/>
      <c r="DG31" s="78"/>
      <c r="DH31" s="78"/>
      <c r="DI31" s="78"/>
      <c r="DJ31" s="78"/>
      <c r="DK31" s="78"/>
      <c r="DL31" s="78"/>
      <c r="DM31" s="78"/>
      <c r="DN31" s="127"/>
      <c r="DO31" s="127"/>
      <c r="DP31" s="5" t="str">
        <f t="shared" si="41"/>
        <v/>
      </c>
      <c r="DQ31" s="127"/>
      <c r="DR31" s="127"/>
      <c r="DS31" s="127"/>
      <c r="DT31" s="5" t="str">
        <f t="shared" si="42"/>
        <v/>
      </c>
      <c r="DX31" s="5" t="str">
        <f t="shared" si="43"/>
        <v/>
      </c>
      <c r="EB31" s="5" t="str">
        <f t="shared" si="44"/>
        <v/>
      </c>
      <c r="EF31" s="5" t="str">
        <f t="shared" si="45"/>
        <v/>
      </c>
      <c r="EJ31" s="5" t="str">
        <f t="shared" si="46"/>
        <v/>
      </c>
      <c r="EN31" s="5" t="str">
        <f t="shared" si="47"/>
        <v/>
      </c>
      <c r="ER31" s="5" t="str">
        <f t="shared" si="48"/>
        <v/>
      </c>
      <c r="EV31" s="5" t="str">
        <f t="shared" si="49"/>
        <v/>
      </c>
      <c r="EZ31" s="5" t="str">
        <f t="shared" si="50"/>
        <v/>
      </c>
      <c r="FD31" s="5" t="str">
        <f t="shared" si="51"/>
        <v/>
      </c>
      <c r="FH31" s="5" t="str">
        <f t="shared" si="52"/>
        <v/>
      </c>
      <c r="FL31" s="5" t="str">
        <f t="shared" si="53"/>
        <v/>
      </c>
      <c r="FP31" s="5" t="str">
        <f t="shared" si="54"/>
        <v/>
      </c>
      <c r="FT31" s="5" t="str">
        <f t="shared" si="55"/>
        <v/>
      </c>
      <c r="FX31" s="5" t="str">
        <f t="shared" si="56"/>
        <v/>
      </c>
      <c r="GB31" s="5" t="str">
        <f t="shared" si="57"/>
        <v/>
      </c>
      <c r="GF31" s="5" t="str">
        <f t="shared" si="58"/>
        <v/>
      </c>
      <c r="GJ31" s="5" t="str">
        <f t="shared" si="59"/>
        <v/>
      </c>
      <c r="GN31" s="5" t="str">
        <f t="shared" si="60"/>
        <v/>
      </c>
      <c r="GR31" s="5" t="str">
        <f t="shared" si="61"/>
        <v/>
      </c>
      <c r="GV31" s="5" t="str">
        <f t="shared" si="62"/>
        <v/>
      </c>
      <c r="GZ31" s="5" t="str">
        <f t="shared" si="63"/>
        <v/>
      </c>
      <c r="HD31" s="5" t="str">
        <f t="shared" si="64"/>
        <v/>
      </c>
      <c r="HH31" s="5" t="str">
        <f t="shared" si="65"/>
        <v/>
      </c>
      <c r="HL31" s="5" t="str">
        <f t="shared" si="66"/>
        <v/>
      </c>
      <c r="HP31" s="5" t="str">
        <f t="shared" si="67"/>
        <v/>
      </c>
      <c r="HT31" s="5" t="str">
        <f t="shared" si="68"/>
        <v/>
      </c>
      <c r="HX31" s="103">
        <f t="shared" si="69"/>
        <v>0</v>
      </c>
      <c r="HY31" s="5" t="str">
        <f t="shared" si="70"/>
        <v/>
      </c>
    </row>
    <row r="32" spans="1:233" thickTop="1" thickBot="1" x14ac:dyDescent="0.4">
      <c r="A32" s="49" t="str">
        <f t="shared" si="0"/>
        <v>jc</v>
      </c>
      <c r="B32" s="78"/>
      <c r="C32" s="117"/>
      <c r="D32" s="78"/>
      <c r="E32" s="78"/>
      <c r="F32" s="4"/>
      <c r="G32" s="4"/>
      <c r="H32" s="4"/>
      <c r="I32" s="4"/>
      <c r="J32" s="3">
        <f t="shared" si="71"/>
        <v>0</v>
      </c>
      <c r="K32" s="4"/>
      <c r="L32" s="4"/>
      <c r="M32" s="4"/>
      <c r="N32" s="4"/>
      <c r="O32" s="4"/>
      <c r="P32" s="3">
        <f t="shared" si="6"/>
        <v>0</v>
      </c>
      <c r="Q32" s="91">
        <f t="shared" si="7"/>
        <v>0</v>
      </c>
      <c r="R32" s="4"/>
      <c r="S32" s="4"/>
      <c r="T32" s="4"/>
      <c r="U32" s="4"/>
      <c r="V32" s="142"/>
      <c r="W32" s="5" t="str">
        <f t="shared" si="2"/>
        <v/>
      </c>
      <c r="X32" s="113">
        <f t="shared" si="8"/>
        <v>0</v>
      </c>
      <c r="Y32" s="94">
        <f t="shared" si="9"/>
        <v>0</v>
      </c>
      <c r="Z32" s="4"/>
      <c r="AA32" s="4"/>
      <c r="AB32" s="4"/>
      <c r="AC32" s="4"/>
      <c r="AD32" s="142"/>
      <c r="AE32" s="5" t="str">
        <f t="shared" si="3"/>
        <v/>
      </c>
      <c r="AF32" s="113">
        <f t="shared" si="10"/>
        <v>0</v>
      </c>
      <c r="AG32" s="94">
        <f t="shared" si="11"/>
        <v>0</v>
      </c>
      <c r="AH32" s="4"/>
      <c r="AI32" s="4"/>
      <c r="AJ32" s="4"/>
      <c r="AK32" s="4"/>
      <c r="AL32" s="4"/>
      <c r="AM32" s="113">
        <f t="shared" si="12"/>
        <v>0</v>
      </c>
      <c r="AN32" s="94">
        <f t="shared" si="13"/>
        <v>0</v>
      </c>
      <c r="AO32" s="3">
        <f t="shared" si="14"/>
        <v>0</v>
      </c>
      <c r="AP32" s="2" t="str">
        <f t="shared" si="15"/>
        <v/>
      </c>
      <c r="AQ32" s="4"/>
      <c r="AR32" s="4"/>
      <c r="AS32" s="4"/>
      <c r="AT32" s="4"/>
      <c r="AU32" s="3">
        <f t="shared" si="72"/>
        <v>0</v>
      </c>
      <c r="AV32" s="4"/>
      <c r="AW32" s="3">
        <f t="shared" si="17"/>
        <v>0</v>
      </c>
      <c r="AX32" s="2" t="str">
        <f t="shared" si="18"/>
        <v/>
      </c>
      <c r="AY32" s="8">
        <f t="shared" si="19"/>
        <v>0</v>
      </c>
      <c r="AZ32" s="8">
        <f t="shared" si="20"/>
        <v>0</v>
      </c>
      <c r="BA32" s="8">
        <f t="shared" si="21"/>
        <v>0</v>
      </c>
      <c r="BB32" s="8">
        <f t="shared" si="22"/>
        <v>0</v>
      </c>
      <c r="BC32" s="8">
        <f t="shared" si="23"/>
        <v>0</v>
      </c>
      <c r="BD32" s="8">
        <f t="shared" si="24"/>
        <v>0</v>
      </c>
      <c r="BE32" s="8">
        <f t="shared" si="25"/>
        <v>0</v>
      </c>
      <c r="BF32" s="8">
        <f t="shared" si="26"/>
        <v>0</v>
      </c>
      <c r="BG32" s="8">
        <f t="shared" si="27"/>
        <v>0</v>
      </c>
      <c r="BH32" s="8">
        <f t="shared" si="28"/>
        <v>29</v>
      </c>
      <c r="BI32" s="31" t="s">
        <v>228</v>
      </c>
      <c r="BJ32" s="8">
        <f t="shared" si="29"/>
        <v>0</v>
      </c>
      <c r="BK32" s="8">
        <f t="shared" si="30"/>
        <v>0</v>
      </c>
      <c r="BL32" s="31">
        <f t="shared" si="31"/>
        <v>0</v>
      </c>
      <c r="BM32" s="31">
        <f t="shared" si="32"/>
        <v>0</v>
      </c>
      <c r="BO32" s="10">
        <f t="shared" si="33"/>
        <v>29</v>
      </c>
      <c r="BP32" s="9" t="str">
        <f t="shared" si="34"/>
        <v/>
      </c>
      <c r="BQ32" s="72" t="str">
        <f t="shared" si="35"/>
        <v/>
      </c>
      <c r="BR32" s="83" t="str">
        <f t="shared" si="4"/>
        <v/>
      </c>
      <c r="BS32" s="84" t="str">
        <f t="shared" si="36"/>
        <v/>
      </c>
      <c r="BV32" s="5" t="str">
        <f t="shared" si="5"/>
        <v/>
      </c>
      <c r="BW32" s="140"/>
      <c r="BX32" s="5" t="str">
        <f t="shared" si="37"/>
        <v/>
      </c>
      <c r="BY32" s="78"/>
      <c r="BZ32" s="78"/>
      <c r="CA32" s="78"/>
      <c r="CB32" s="78"/>
      <c r="CC32" s="78"/>
      <c r="CD32" s="78"/>
      <c r="CE32" s="78"/>
      <c r="CF32" s="78"/>
      <c r="CG32" s="127"/>
      <c r="CH32" s="127"/>
      <c r="CI32" s="5" t="str">
        <f t="shared" si="38"/>
        <v/>
      </c>
      <c r="CJ32" s="78"/>
      <c r="CK32" s="78"/>
      <c r="CL32" s="78"/>
      <c r="CM32" s="78"/>
      <c r="CN32" s="78"/>
      <c r="CO32" s="78"/>
      <c r="CP32" s="78"/>
      <c r="CQ32" s="78"/>
      <c r="CR32" s="127"/>
      <c r="CS32" s="127"/>
      <c r="CT32" s="5" t="str">
        <f t="shared" si="39"/>
        <v/>
      </c>
      <c r="CU32" s="78"/>
      <c r="CV32" s="78"/>
      <c r="CW32" s="78"/>
      <c r="CX32" s="78"/>
      <c r="CY32" s="78"/>
      <c r="CZ32" s="78"/>
      <c r="DA32" s="78"/>
      <c r="DB32" s="78"/>
      <c r="DC32" s="127"/>
      <c r="DD32" s="127"/>
      <c r="DE32" s="5" t="str">
        <f t="shared" si="40"/>
        <v/>
      </c>
      <c r="DF32" s="78"/>
      <c r="DG32" s="78"/>
      <c r="DH32" s="78"/>
      <c r="DI32" s="78"/>
      <c r="DJ32" s="78"/>
      <c r="DK32" s="78"/>
      <c r="DL32" s="78"/>
      <c r="DM32" s="78"/>
      <c r="DN32" s="127"/>
      <c r="DO32" s="127"/>
      <c r="DP32" s="5" t="str">
        <f t="shared" si="41"/>
        <v/>
      </c>
      <c r="DQ32" s="127"/>
      <c r="DR32" s="127"/>
      <c r="DS32" s="127"/>
      <c r="DT32" s="5" t="str">
        <f t="shared" si="42"/>
        <v/>
      </c>
      <c r="DX32" s="5" t="str">
        <f t="shared" si="43"/>
        <v/>
      </c>
      <c r="EB32" s="5" t="str">
        <f t="shared" si="44"/>
        <v/>
      </c>
      <c r="EF32" s="5" t="str">
        <f t="shared" si="45"/>
        <v/>
      </c>
      <c r="EJ32" s="5" t="str">
        <f t="shared" si="46"/>
        <v/>
      </c>
      <c r="EN32" s="5" t="str">
        <f t="shared" si="47"/>
        <v/>
      </c>
      <c r="ER32" s="5" t="str">
        <f t="shared" si="48"/>
        <v/>
      </c>
      <c r="EV32" s="5" t="str">
        <f t="shared" si="49"/>
        <v/>
      </c>
      <c r="EZ32" s="5" t="str">
        <f t="shared" si="50"/>
        <v/>
      </c>
      <c r="FD32" s="5" t="str">
        <f t="shared" si="51"/>
        <v/>
      </c>
      <c r="FH32" s="5" t="str">
        <f t="shared" si="52"/>
        <v/>
      </c>
      <c r="FL32" s="5" t="str">
        <f t="shared" si="53"/>
        <v/>
      </c>
      <c r="FP32" s="5" t="str">
        <f t="shared" si="54"/>
        <v/>
      </c>
      <c r="FT32" s="5" t="str">
        <f t="shared" si="55"/>
        <v/>
      </c>
      <c r="FX32" s="5" t="str">
        <f t="shared" si="56"/>
        <v/>
      </c>
      <c r="GB32" s="5" t="str">
        <f t="shared" si="57"/>
        <v/>
      </c>
      <c r="GF32" s="5" t="str">
        <f t="shared" si="58"/>
        <v/>
      </c>
      <c r="GJ32" s="5" t="str">
        <f t="shared" si="59"/>
        <v/>
      </c>
      <c r="GN32" s="5" t="str">
        <f t="shared" si="60"/>
        <v/>
      </c>
      <c r="GR32" s="5" t="str">
        <f t="shared" si="61"/>
        <v/>
      </c>
      <c r="GV32" s="5" t="str">
        <f t="shared" si="62"/>
        <v/>
      </c>
      <c r="GZ32" s="5" t="str">
        <f t="shared" si="63"/>
        <v/>
      </c>
      <c r="HD32" s="5" t="str">
        <f t="shared" si="64"/>
        <v/>
      </c>
      <c r="HH32" s="5" t="str">
        <f t="shared" si="65"/>
        <v/>
      </c>
      <c r="HL32" s="5" t="str">
        <f t="shared" si="66"/>
        <v/>
      </c>
      <c r="HP32" s="5" t="str">
        <f t="shared" si="67"/>
        <v/>
      </c>
      <c r="HT32" s="5" t="str">
        <f t="shared" si="68"/>
        <v/>
      </c>
      <c r="HX32" s="103">
        <f t="shared" si="69"/>
        <v>0</v>
      </c>
      <c r="HY32" s="5" t="str">
        <f t="shared" si="70"/>
        <v/>
      </c>
    </row>
    <row r="33" spans="1:233" thickTop="1" thickBot="1" x14ac:dyDescent="0.4">
      <c r="A33" s="49" t="str">
        <f t="shared" si="0"/>
        <v>jd</v>
      </c>
      <c r="B33" s="78"/>
      <c r="C33" s="117"/>
      <c r="D33" s="78"/>
      <c r="E33" s="78"/>
      <c r="F33" s="4"/>
      <c r="G33" s="4"/>
      <c r="H33" s="4"/>
      <c r="I33" s="4"/>
      <c r="J33" s="3">
        <f t="shared" si="71"/>
        <v>0</v>
      </c>
      <c r="K33" s="4"/>
      <c r="L33" s="4"/>
      <c r="M33" s="4"/>
      <c r="N33" s="4"/>
      <c r="O33" s="4"/>
      <c r="P33" s="3">
        <f t="shared" si="6"/>
        <v>0</v>
      </c>
      <c r="Q33" s="91">
        <f t="shared" si="7"/>
        <v>0</v>
      </c>
      <c r="R33" s="4"/>
      <c r="S33" s="4"/>
      <c r="T33" s="4"/>
      <c r="U33" s="4"/>
      <c r="V33" s="142"/>
      <c r="W33" s="5" t="str">
        <f t="shared" si="2"/>
        <v/>
      </c>
      <c r="X33" s="113">
        <f t="shared" si="8"/>
        <v>0</v>
      </c>
      <c r="Y33" s="94">
        <f t="shared" si="9"/>
        <v>0</v>
      </c>
      <c r="Z33" s="4"/>
      <c r="AA33" s="4"/>
      <c r="AB33" s="4"/>
      <c r="AC33" s="4"/>
      <c r="AD33" s="142"/>
      <c r="AE33" s="5" t="str">
        <f t="shared" si="3"/>
        <v/>
      </c>
      <c r="AF33" s="113">
        <f t="shared" si="10"/>
        <v>0</v>
      </c>
      <c r="AG33" s="94">
        <f t="shared" si="11"/>
        <v>0</v>
      </c>
      <c r="AH33" s="4"/>
      <c r="AI33" s="4"/>
      <c r="AJ33" s="4"/>
      <c r="AK33" s="4"/>
      <c r="AL33" s="4"/>
      <c r="AM33" s="113">
        <f t="shared" si="12"/>
        <v>0</v>
      </c>
      <c r="AN33" s="94">
        <f t="shared" si="13"/>
        <v>0</v>
      </c>
      <c r="AO33" s="3">
        <f t="shared" si="14"/>
        <v>0</v>
      </c>
      <c r="AP33" s="2" t="str">
        <f t="shared" si="15"/>
        <v/>
      </c>
      <c r="AQ33" s="4"/>
      <c r="AR33" s="4"/>
      <c r="AS33" s="4"/>
      <c r="AT33" s="4"/>
      <c r="AU33" s="3">
        <f t="shared" si="72"/>
        <v>0</v>
      </c>
      <c r="AV33" s="4"/>
      <c r="AW33" s="3">
        <f t="shared" si="17"/>
        <v>0</v>
      </c>
      <c r="AX33" s="2" t="str">
        <f t="shared" si="18"/>
        <v/>
      </c>
      <c r="AY33" s="8">
        <f t="shared" si="19"/>
        <v>0</v>
      </c>
      <c r="AZ33" s="8">
        <f t="shared" si="20"/>
        <v>0</v>
      </c>
      <c r="BA33" s="8">
        <f t="shared" si="21"/>
        <v>0</v>
      </c>
      <c r="BB33" s="8">
        <f t="shared" si="22"/>
        <v>0</v>
      </c>
      <c r="BC33" s="8">
        <f t="shared" si="23"/>
        <v>0</v>
      </c>
      <c r="BD33" s="8">
        <f t="shared" si="24"/>
        <v>0</v>
      </c>
      <c r="BE33" s="8">
        <f t="shared" si="25"/>
        <v>0</v>
      </c>
      <c r="BF33" s="8">
        <f t="shared" si="26"/>
        <v>0</v>
      </c>
      <c r="BG33" s="8">
        <f t="shared" si="27"/>
        <v>0</v>
      </c>
      <c r="BH33" s="8">
        <f t="shared" si="28"/>
        <v>29</v>
      </c>
      <c r="BI33" s="31" t="s">
        <v>229</v>
      </c>
      <c r="BJ33" s="8">
        <f t="shared" si="29"/>
        <v>0</v>
      </c>
      <c r="BK33" s="8">
        <f t="shared" si="30"/>
        <v>0</v>
      </c>
      <c r="BL33" s="31">
        <f t="shared" si="31"/>
        <v>0</v>
      </c>
      <c r="BM33" s="31">
        <f t="shared" si="32"/>
        <v>0</v>
      </c>
      <c r="BO33" s="10">
        <f t="shared" si="33"/>
        <v>29</v>
      </c>
      <c r="BP33" s="9" t="str">
        <f t="shared" si="34"/>
        <v/>
      </c>
      <c r="BQ33" s="72" t="str">
        <f t="shared" si="35"/>
        <v/>
      </c>
      <c r="BR33" s="83" t="str">
        <f t="shared" si="4"/>
        <v/>
      </c>
      <c r="BS33" s="84" t="str">
        <f t="shared" si="36"/>
        <v/>
      </c>
      <c r="BV33" s="5" t="str">
        <f t="shared" si="5"/>
        <v/>
      </c>
      <c r="BW33" s="140"/>
      <c r="BX33" s="5" t="str">
        <f t="shared" si="37"/>
        <v/>
      </c>
      <c r="BY33" s="78"/>
      <c r="BZ33" s="78"/>
      <c r="CA33" s="78"/>
      <c r="CB33" s="78"/>
      <c r="CC33" s="78"/>
      <c r="CD33" s="78"/>
      <c r="CE33" s="78"/>
      <c r="CF33" s="78"/>
      <c r="CG33" s="127"/>
      <c r="CH33" s="127"/>
      <c r="CI33" s="5" t="str">
        <f t="shared" si="38"/>
        <v/>
      </c>
      <c r="CJ33" s="78"/>
      <c r="CK33" s="78"/>
      <c r="CL33" s="78"/>
      <c r="CM33" s="78"/>
      <c r="CN33" s="78"/>
      <c r="CO33" s="78"/>
      <c r="CP33" s="78"/>
      <c r="CQ33" s="78"/>
      <c r="CR33" s="127"/>
      <c r="CS33" s="127"/>
      <c r="CT33" s="5" t="str">
        <f t="shared" si="39"/>
        <v/>
      </c>
      <c r="CU33" s="78"/>
      <c r="CV33" s="78"/>
      <c r="CW33" s="78"/>
      <c r="CX33" s="78"/>
      <c r="CY33" s="78"/>
      <c r="CZ33" s="78"/>
      <c r="DA33" s="78"/>
      <c r="DB33" s="78"/>
      <c r="DC33" s="127"/>
      <c r="DD33" s="127"/>
      <c r="DE33" s="5" t="str">
        <f t="shared" si="40"/>
        <v/>
      </c>
      <c r="DF33" s="78"/>
      <c r="DG33" s="78"/>
      <c r="DH33" s="78"/>
      <c r="DI33" s="78"/>
      <c r="DJ33" s="78"/>
      <c r="DK33" s="78"/>
      <c r="DL33" s="78"/>
      <c r="DM33" s="78"/>
      <c r="DN33" s="127"/>
      <c r="DO33" s="127"/>
      <c r="DP33" s="5" t="str">
        <f t="shared" si="41"/>
        <v/>
      </c>
      <c r="DQ33" s="127"/>
      <c r="DR33" s="127"/>
      <c r="DS33" s="127"/>
      <c r="DT33" s="5" t="str">
        <f t="shared" si="42"/>
        <v/>
      </c>
      <c r="DX33" s="5" t="str">
        <f t="shared" si="43"/>
        <v/>
      </c>
      <c r="EB33" s="5" t="str">
        <f t="shared" si="44"/>
        <v/>
      </c>
      <c r="EF33" s="5" t="str">
        <f t="shared" si="45"/>
        <v/>
      </c>
      <c r="EJ33" s="5" t="str">
        <f t="shared" si="46"/>
        <v/>
      </c>
      <c r="EN33" s="5" t="str">
        <f t="shared" si="47"/>
        <v/>
      </c>
      <c r="ER33" s="5" t="str">
        <f t="shared" si="48"/>
        <v/>
      </c>
      <c r="EV33" s="5" t="str">
        <f t="shared" si="49"/>
        <v/>
      </c>
      <c r="EZ33" s="5" t="str">
        <f t="shared" si="50"/>
        <v/>
      </c>
      <c r="FD33" s="5" t="str">
        <f t="shared" si="51"/>
        <v/>
      </c>
      <c r="FH33" s="5" t="str">
        <f t="shared" si="52"/>
        <v/>
      </c>
      <c r="FL33" s="5" t="str">
        <f t="shared" si="53"/>
        <v/>
      </c>
      <c r="FP33" s="5" t="str">
        <f t="shared" si="54"/>
        <v/>
      </c>
      <c r="FT33" s="5" t="str">
        <f t="shared" si="55"/>
        <v/>
      </c>
      <c r="FX33" s="5" t="str">
        <f t="shared" si="56"/>
        <v/>
      </c>
      <c r="GB33" s="5" t="str">
        <f t="shared" si="57"/>
        <v/>
      </c>
      <c r="GF33" s="5" t="str">
        <f t="shared" si="58"/>
        <v/>
      </c>
      <c r="GJ33" s="5" t="str">
        <f t="shared" si="59"/>
        <v/>
      </c>
      <c r="GN33" s="5" t="str">
        <f t="shared" si="60"/>
        <v/>
      </c>
      <c r="GR33" s="5" t="str">
        <f t="shared" si="61"/>
        <v/>
      </c>
      <c r="GV33" s="5" t="str">
        <f t="shared" si="62"/>
        <v/>
      </c>
      <c r="GZ33" s="5" t="str">
        <f t="shared" si="63"/>
        <v/>
      </c>
      <c r="HD33" s="5" t="str">
        <f t="shared" si="64"/>
        <v/>
      </c>
      <c r="HH33" s="5" t="str">
        <f t="shared" si="65"/>
        <v/>
      </c>
      <c r="HL33" s="5" t="str">
        <f t="shared" si="66"/>
        <v/>
      </c>
      <c r="HP33" s="5" t="str">
        <f t="shared" si="67"/>
        <v/>
      </c>
      <c r="HT33" s="5" t="str">
        <f t="shared" si="68"/>
        <v/>
      </c>
      <c r="HX33" s="103">
        <f t="shared" si="69"/>
        <v>0</v>
      </c>
      <c r="HY33" s="5" t="str">
        <f t="shared" si="70"/>
        <v/>
      </c>
    </row>
    <row r="34" spans="1:233" thickTop="1" thickBot="1" x14ac:dyDescent="0.4">
      <c r="A34" s="49" t="str">
        <f t="shared" si="0"/>
        <v>je</v>
      </c>
      <c r="B34" s="78"/>
      <c r="C34" s="117"/>
      <c r="D34" s="78"/>
      <c r="E34" s="78"/>
      <c r="F34" s="4"/>
      <c r="G34" s="4"/>
      <c r="H34" s="4"/>
      <c r="I34" s="4"/>
      <c r="J34" s="3">
        <f t="shared" si="71"/>
        <v>0</v>
      </c>
      <c r="K34" s="4"/>
      <c r="L34" s="4"/>
      <c r="M34" s="4"/>
      <c r="N34" s="4"/>
      <c r="O34" s="4"/>
      <c r="P34" s="3">
        <f t="shared" si="6"/>
        <v>0</v>
      </c>
      <c r="Q34" s="91">
        <f t="shared" si="7"/>
        <v>0</v>
      </c>
      <c r="R34" s="4"/>
      <c r="S34" s="4"/>
      <c r="T34" s="4"/>
      <c r="U34" s="4"/>
      <c r="V34" s="142"/>
      <c r="W34" s="5" t="str">
        <f t="shared" si="2"/>
        <v/>
      </c>
      <c r="X34" s="113">
        <f t="shared" si="8"/>
        <v>0</v>
      </c>
      <c r="Y34" s="94">
        <f t="shared" si="9"/>
        <v>0</v>
      </c>
      <c r="Z34" s="4"/>
      <c r="AA34" s="4"/>
      <c r="AB34" s="4"/>
      <c r="AC34" s="4"/>
      <c r="AD34" s="142"/>
      <c r="AE34" s="5" t="str">
        <f t="shared" si="3"/>
        <v/>
      </c>
      <c r="AF34" s="113">
        <f t="shared" si="10"/>
        <v>0</v>
      </c>
      <c r="AG34" s="94">
        <f t="shared" si="11"/>
        <v>0</v>
      </c>
      <c r="AH34" s="4"/>
      <c r="AI34" s="4"/>
      <c r="AJ34" s="4"/>
      <c r="AK34" s="4"/>
      <c r="AL34" s="4"/>
      <c r="AM34" s="113">
        <f t="shared" si="12"/>
        <v>0</v>
      </c>
      <c r="AN34" s="94">
        <f t="shared" si="13"/>
        <v>0</v>
      </c>
      <c r="AO34" s="3">
        <f t="shared" si="14"/>
        <v>0</v>
      </c>
      <c r="AP34" s="2" t="str">
        <f t="shared" si="15"/>
        <v/>
      </c>
      <c r="AQ34" s="4"/>
      <c r="AR34" s="4"/>
      <c r="AS34" s="4"/>
      <c r="AT34" s="4"/>
      <c r="AU34" s="3">
        <f t="shared" si="72"/>
        <v>0</v>
      </c>
      <c r="AV34" s="4"/>
      <c r="AW34" s="3">
        <f t="shared" si="17"/>
        <v>0</v>
      </c>
      <c r="AX34" s="2" t="str">
        <f t="shared" si="18"/>
        <v/>
      </c>
      <c r="AY34" s="8">
        <f t="shared" si="19"/>
        <v>0</v>
      </c>
      <c r="AZ34" s="8">
        <f t="shared" si="20"/>
        <v>0</v>
      </c>
      <c r="BA34" s="8">
        <f t="shared" si="21"/>
        <v>0</v>
      </c>
      <c r="BB34" s="8">
        <f t="shared" si="22"/>
        <v>0</v>
      </c>
      <c r="BC34" s="8">
        <f t="shared" si="23"/>
        <v>0</v>
      </c>
      <c r="BD34" s="8">
        <f t="shared" si="24"/>
        <v>0</v>
      </c>
      <c r="BE34" s="8">
        <f t="shared" si="25"/>
        <v>0</v>
      </c>
      <c r="BF34" s="8">
        <f t="shared" si="26"/>
        <v>0</v>
      </c>
      <c r="BG34" s="8">
        <f t="shared" si="27"/>
        <v>0</v>
      </c>
      <c r="BH34" s="8">
        <f t="shared" si="28"/>
        <v>29</v>
      </c>
      <c r="BI34" s="31" t="s">
        <v>230</v>
      </c>
      <c r="BJ34" s="8">
        <f t="shared" si="29"/>
        <v>0</v>
      </c>
      <c r="BK34" s="8">
        <f t="shared" si="30"/>
        <v>0</v>
      </c>
      <c r="BL34" s="31">
        <f t="shared" si="31"/>
        <v>0</v>
      </c>
      <c r="BM34" s="31">
        <f t="shared" si="32"/>
        <v>0</v>
      </c>
      <c r="BO34" s="10">
        <f t="shared" si="33"/>
        <v>29</v>
      </c>
      <c r="BP34" s="9" t="str">
        <f t="shared" si="34"/>
        <v/>
      </c>
      <c r="BQ34" s="72" t="str">
        <f t="shared" si="35"/>
        <v/>
      </c>
      <c r="BR34" s="83" t="str">
        <f t="shared" si="4"/>
        <v/>
      </c>
      <c r="BS34" s="84" t="str">
        <f t="shared" si="36"/>
        <v/>
      </c>
      <c r="BV34" s="5" t="str">
        <f t="shared" si="5"/>
        <v/>
      </c>
      <c r="BW34" s="102"/>
      <c r="BX34" s="5" t="str">
        <f t="shared" si="37"/>
        <v/>
      </c>
      <c r="BY34" s="78"/>
      <c r="BZ34" s="78"/>
      <c r="CA34" s="78"/>
      <c r="CB34" s="78"/>
      <c r="CC34" s="78"/>
      <c r="CD34" s="78"/>
      <c r="CE34" s="78"/>
      <c r="CF34" s="78"/>
      <c r="CG34" s="127"/>
      <c r="CH34" s="127"/>
      <c r="CI34" s="5" t="str">
        <f t="shared" si="38"/>
        <v/>
      </c>
      <c r="CJ34" s="78"/>
      <c r="CK34" s="78"/>
      <c r="CL34" s="78"/>
      <c r="CM34" s="78"/>
      <c r="CN34" s="78"/>
      <c r="CO34" s="78"/>
      <c r="CP34" s="78"/>
      <c r="CQ34" s="78"/>
      <c r="CR34" s="127"/>
      <c r="CS34" s="127"/>
      <c r="CT34" s="5" t="str">
        <f t="shared" si="39"/>
        <v/>
      </c>
      <c r="CU34" s="78"/>
      <c r="CV34" s="78"/>
      <c r="CW34" s="78"/>
      <c r="CX34" s="78"/>
      <c r="CY34" s="78"/>
      <c r="CZ34" s="78"/>
      <c r="DA34" s="78"/>
      <c r="DB34" s="78"/>
      <c r="DC34" s="127"/>
      <c r="DD34" s="127"/>
      <c r="DE34" s="5" t="str">
        <f t="shared" si="40"/>
        <v/>
      </c>
      <c r="DF34" s="78"/>
      <c r="DG34" s="78"/>
      <c r="DH34" s="78"/>
      <c r="DI34" s="78"/>
      <c r="DJ34" s="78"/>
      <c r="DK34" s="78"/>
      <c r="DL34" s="78"/>
      <c r="DM34" s="78"/>
      <c r="DN34" s="127"/>
      <c r="DO34" s="127"/>
      <c r="DP34" s="5" t="str">
        <f t="shared" si="41"/>
        <v/>
      </c>
      <c r="DQ34" s="127"/>
      <c r="DR34" s="127"/>
      <c r="DS34" s="127"/>
      <c r="DT34" s="5" t="str">
        <f t="shared" si="42"/>
        <v/>
      </c>
      <c r="DX34" s="5" t="str">
        <f t="shared" si="43"/>
        <v/>
      </c>
      <c r="EB34" s="5" t="str">
        <f t="shared" si="44"/>
        <v/>
      </c>
      <c r="EF34" s="5" t="str">
        <f t="shared" si="45"/>
        <v/>
      </c>
      <c r="EJ34" s="5" t="str">
        <f t="shared" si="46"/>
        <v/>
      </c>
      <c r="EN34" s="5" t="str">
        <f t="shared" si="47"/>
        <v/>
      </c>
      <c r="ER34" s="5" t="str">
        <f t="shared" si="48"/>
        <v/>
      </c>
      <c r="EV34" s="5" t="str">
        <f t="shared" si="49"/>
        <v/>
      </c>
      <c r="EZ34" s="5" t="str">
        <f t="shared" si="50"/>
        <v/>
      </c>
      <c r="FD34" s="5" t="str">
        <f t="shared" si="51"/>
        <v/>
      </c>
      <c r="FH34" s="5" t="str">
        <f t="shared" si="52"/>
        <v/>
      </c>
      <c r="FL34" s="5" t="str">
        <f t="shared" si="53"/>
        <v/>
      </c>
      <c r="FP34" s="5" t="str">
        <f t="shared" si="54"/>
        <v/>
      </c>
      <c r="FT34" s="5" t="str">
        <f t="shared" si="55"/>
        <v/>
      </c>
      <c r="FX34" s="5" t="str">
        <f t="shared" si="56"/>
        <v/>
      </c>
      <c r="GB34" s="5" t="str">
        <f t="shared" si="57"/>
        <v/>
      </c>
      <c r="GF34" s="5" t="str">
        <f t="shared" si="58"/>
        <v/>
      </c>
      <c r="GJ34" s="5" t="str">
        <f t="shared" si="59"/>
        <v/>
      </c>
      <c r="GN34" s="5" t="str">
        <f t="shared" si="60"/>
        <v/>
      </c>
      <c r="GR34" s="5" t="str">
        <f t="shared" si="61"/>
        <v/>
      </c>
      <c r="GV34" s="5" t="str">
        <f t="shared" si="62"/>
        <v/>
      </c>
      <c r="GZ34" s="5" t="str">
        <f t="shared" si="63"/>
        <v/>
      </c>
      <c r="HD34" s="5" t="str">
        <f t="shared" si="64"/>
        <v/>
      </c>
      <c r="HH34" s="5" t="str">
        <f t="shared" si="65"/>
        <v/>
      </c>
      <c r="HL34" s="5" t="str">
        <f t="shared" si="66"/>
        <v/>
      </c>
      <c r="HP34" s="5" t="str">
        <f t="shared" si="67"/>
        <v/>
      </c>
      <c r="HT34" s="5" t="str">
        <f t="shared" si="68"/>
        <v/>
      </c>
      <c r="HX34" s="103">
        <f t="shared" si="69"/>
        <v>0</v>
      </c>
      <c r="HY34" s="5" t="str">
        <f t="shared" si="70"/>
        <v/>
      </c>
    </row>
    <row r="35" spans="1:233" thickTop="1" thickBot="1" x14ac:dyDescent="0.4">
      <c r="A35" s="49" t="str">
        <f t="shared" si="0"/>
        <v>jf</v>
      </c>
      <c r="B35" s="78"/>
      <c r="C35" s="139"/>
      <c r="D35" s="78"/>
      <c r="E35" s="78"/>
      <c r="F35" s="4"/>
      <c r="G35" s="4"/>
      <c r="H35" s="4"/>
      <c r="I35" s="4"/>
      <c r="J35" s="3">
        <f t="shared" si="71"/>
        <v>0</v>
      </c>
      <c r="K35" s="4"/>
      <c r="L35" s="4"/>
      <c r="M35" s="4"/>
      <c r="N35" s="4"/>
      <c r="O35" s="4"/>
      <c r="P35" s="3">
        <f t="shared" si="6"/>
        <v>0</v>
      </c>
      <c r="Q35" s="91">
        <f t="shared" si="7"/>
        <v>0</v>
      </c>
      <c r="R35" s="4"/>
      <c r="S35" s="4"/>
      <c r="T35" s="4"/>
      <c r="U35" s="4"/>
      <c r="V35" s="142"/>
      <c r="W35" s="5" t="str">
        <f t="shared" si="2"/>
        <v/>
      </c>
      <c r="X35" s="113">
        <f t="shared" si="8"/>
        <v>0</v>
      </c>
      <c r="Y35" s="94">
        <f t="shared" si="9"/>
        <v>0</v>
      </c>
      <c r="Z35" s="4"/>
      <c r="AA35" s="4"/>
      <c r="AB35" s="4"/>
      <c r="AC35" s="4"/>
      <c r="AD35" s="142"/>
      <c r="AE35" s="5" t="str">
        <f t="shared" si="3"/>
        <v/>
      </c>
      <c r="AF35" s="113">
        <f t="shared" si="10"/>
        <v>0</v>
      </c>
      <c r="AG35" s="94">
        <f t="shared" si="11"/>
        <v>0</v>
      </c>
      <c r="AH35" s="4"/>
      <c r="AI35" s="4"/>
      <c r="AJ35" s="4"/>
      <c r="AK35" s="4"/>
      <c r="AL35" s="4"/>
      <c r="AM35" s="113">
        <f t="shared" si="12"/>
        <v>0</v>
      </c>
      <c r="AN35" s="94">
        <f t="shared" si="13"/>
        <v>0</v>
      </c>
      <c r="AO35" s="3">
        <f t="shared" si="14"/>
        <v>0</v>
      </c>
      <c r="AP35" s="2" t="str">
        <f t="shared" si="15"/>
        <v/>
      </c>
      <c r="AQ35" s="4"/>
      <c r="AR35" s="4"/>
      <c r="AS35" s="4"/>
      <c r="AT35" s="4"/>
      <c r="AU35" s="3">
        <f t="shared" si="72"/>
        <v>0</v>
      </c>
      <c r="AV35" s="4"/>
      <c r="AW35" s="3">
        <f t="shared" si="17"/>
        <v>0</v>
      </c>
      <c r="AX35" s="2" t="str">
        <f t="shared" si="18"/>
        <v/>
      </c>
      <c r="AY35" s="8">
        <f t="shared" si="19"/>
        <v>0</v>
      </c>
      <c r="AZ35" s="8">
        <f t="shared" si="20"/>
        <v>0</v>
      </c>
      <c r="BA35" s="8">
        <f t="shared" si="21"/>
        <v>0</v>
      </c>
      <c r="BB35" s="8">
        <f t="shared" si="22"/>
        <v>0</v>
      </c>
      <c r="BC35" s="8">
        <f t="shared" si="23"/>
        <v>0</v>
      </c>
      <c r="BD35" s="8">
        <f t="shared" si="24"/>
        <v>0</v>
      </c>
      <c r="BE35" s="8">
        <f t="shared" si="25"/>
        <v>0</v>
      </c>
      <c r="BF35" s="8">
        <f t="shared" si="26"/>
        <v>0</v>
      </c>
      <c r="BG35" s="8">
        <f t="shared" si="27"/>
        <v>0</v>
      </c>
      <c r="BH35" s="8">
        <f t="shared" si="28"/>
        <v>29</v>
      </c>
      <c r="BI35" s="31" t="s">
        <v>231</v>
      </c>
      <c r="BJ35" s="8">
        <f t="shared" si="29"/>
        <v>0</v>
      </c>
      <c r="BK35" s="8">
        <f t="shared" si="30"/>
        <v>0</v>
      </c>
      <c r="BL35" s="31">
        <f t="shared" si="31"/>
        <v>0</v>
      </c>
      <c r="BM35" s="31">
        <f t="shared" si="32"/>
        <v>0</v>
      </c>
      <c r="BO35" s="10">
        <f t="shared" si="33"/>
        <v>29</v>
      </c>
      <c r="BP35" s="9" t="str">
        <f t="shared" si="34"/>
        <v/>
      </c>
      <c r="BQ35" s="72" t="str">
        <f t="shared" si="35"/>
        <v/>
      </c>
      <c r="BR35" s="83" t="str">
        <f t="shared" si="4"/>
        <v/>
      </c>
      <c r="BS35" s="84" t="str">
        <f t="shared" si="36"/>
        <v/>
      </c>
      <c r="BV35" s="5" t="str">
        <f t="shared" si="5"/>
        <v/>
      </c>
      <c r="BW35" s="102"/>
      <c r="BX35" s="5" t="str">
        <f t="shared" si="37"/>
        <v/>
      </c>
      <c r="BY35" s="78"/>
      <c r="BZ35" s="78"/>
      <c r="CA35" s="78"/>
      <c r="CB35" s="78"/>
      <c r="CC35" s="78"/>
      <c r="CD35" s="78"/>
      <c r="CE35" s="78"/>
      <c r="CF35" s="78"/>
      <c r="CG35" s="127"/>
      <c r="CH35" s="127"/>
      <c r="CI35" s="5" t="str">
        <f t="shared" si="38"/>
        <v/>
      </c>
      <c r="CJ35" s="78"/>
      <c r="CK35" s="78"/>
      <c r="CL35" s="78"/>
      <c r="CM35" s="78"/>
      <c r="CN35" s="78"/>
      <c r="CO35" s="78"/>
      <c r="CP35" s="78"/>
      <c r="CQ35" s="78"/>
      <c r="CR35" s="127"/>
      <c r="CS35" s="127"/>
      <c r="CT35" s="5" t="str">
        <f t="shared" si="39"/>
        <v/>
      </c>
      <c r="CU35" s="78"/>
      <c r="CV35" s="78"/>
      <c r="CW35" s="78"/>
      <c r="CX35" s="78"/>
      <c r="CY35" s="78"/>
      <c r="CZ35" s="78"/>
      <c r="DA35" s="78"/>
      <c r="DB35" s="78"/>
      <c r="DC35" s="127"/>
      <c r="DD35" s="127"/>
      <c r="DE35" s="5" t="str">
        <f t="shared" si="40"/>
        <v/>
      </c>
      <c r="DF35" s="78"/>
      <c r="DG35" s="78"/>
      <c r="DH35" s="78"/>
      <c r="DI35" s="78"/>
      <c r="DJ35" s="78"/>
      <c r="DK35" s="78"/>
      <c r="DL35" s="78"/>
      <c r="DM35" s="78"/>
      <c r="DN35" s="127"/>
      <c r="DO35" s="127"/>
      <c r="DP35" s="5" t="str">
        <f t="shared" si="41"/>
        <v/>
      </c>
      <c r="DQ35" s="127"/>
      <c r="DR35" s="127"/>
      <c r="DS35" s="127"/>
      <c r="DT35" s="5" t="str">
        <f t="shared" si="42"/>
        <v/>
      </c>
      <c r="DX35" s="5" t="str">
        <f t="shared" si="43"/>
        <v/>
      </c>
      <c r="EB35" s="5" t="str">
        <f t="shared" si="44"/>
        <v/>
      </c>
      <c r="EF35" s="5" t="str">
        <f t="shared" si="45"/>
        <v/>
      </c>
      <c r="EJ35" s="5" t="str">
        <f t="shared" si="46"/>
        <v/>
      </c>
      <c r="EN35" s="5" t="str">
        <f t="shared" si="47"/>
        <v/>
      </c>
      <c r="ER35" s="5" t="str">
        <f t="shared" si="48"/>
        <v/>
      </c>
      <c r="EV35" s="5" t="str">
        <f t="shared" si="49"/>
        <v/>
      </c>
      <c r="EZ35" s="5" t="str">
        <f t="shared" si="50"/>
        <v/>
      </c>
      <c r="FD35" s="5" t="str">
        <f t="shared" si="51"/>
        <v/>
      </c>
      <c r="FH35" s="5" t="str">
        <f t="shared" si="52"/>
        <v/>
      </c>
      <c r="FL35" s="5" t="str">
        <f t="shared" si="53"/>
        <v/>
      </c>
      <c r="FP35" s="5" t="str">
        <f t="shared" si="54"/>
        <v/>
      </c>
      <c r="FQ35" s="103" t="s">
        <v>198</v>
      </c>
      <c r="FT35" s="5" t="str">
        <f t="shared" si="55"/>
        <v/>
      </c>
      <c r="FX35" s="5" t="str">
        <f t="shared" si="56"/>
        <v/>
      </c>
      <c r="GB35" s="5" t="str">
        <f t="shared" si="57"/>
        <v/>
      </c>
      <c r="GF35" s="5" t="str">
        <f t="shared" si="58"/>
        <v/>
      </c>
      <c r="GJ35" s="5" t="str">
        <f t="shared" si="59"/>
        <v/>
      </c>
      <c r="GN35" s="5" t="str">
        <f t="shared" si="60"/>
        <v/>
      </c>
      <c r="GR35" s="5" t="str">
        <f t="shared" si="61"/>
        <v/>
      </c>
      <c r="GV35" s="5" t="str">
        <f t="shared" si="62"/>
        <v/>
      </c>
      <c r="GZ35" s="5" t="str">
        <f t="shared" si="63"/>
        <v/>
      </c>
      <c r="HD35" s="5" t="str">
        <f t="shared" si="64"/>
        <v/>
      </c>
      <c r="HH35" s="5" t="str">
        <f t="shared" si="65"/>
        <v/>
      </c>
      <c r="HL35" s="5" t="str">
        <f t="shared" si="66"/>
        <v/>
      </c>
      <c r="HP35" s="5" t="str">
        <f t="shared" si="67"/>
        <v/>
      </c>
      <c r="HT35" s="5" t="str">
        <f t="shared" si="68"/>
        <v/>
      </c>
      <c r="HX35" s="103">
        <f t="shared" si="69"/>
        <v>0</v>
      </c>
      <c r="HY35" s="5" t="str">
        <f t="shared" si="70"/>
        <v/>
      </c>
    </row>
    <row r="36" spans="1:233" thickTop="1" thickBot="1" x14ac:dyDescent="0.4">
      <c r="A36" s="49" t="str">
        <f t="shared" ref="A36:A67" si="73">IF(D36=0,BI36,BI36 &amp; ") " &amp; D36 &amp; ", " &amp; E36)</f>
        <v>jg</v>
      </c>
      <c r="B36" s="78"/>
      <c r="C36" s="139"/>
      <c r="D36" s="78"/>
      <c r="E36" s="78"/>
      <c r="F36" s="4"/>
      <c r="G36" s="4"/>
      <c r="H36" s="4"/>
      <c r="I36" s="4"/>
      <c r="J36" s="3">
        <f t="shared" si="71"/>
        <v>0</v>
      </c>
      <c r="K36" s="4"/>
      <c r="L36" s="4"/>
      <c r="M36" s="4"/>
      <c r="N36" s="4"/>
      <c r="O36" s="4"/>
      <c r="P36" s="3">
        <f t="shared" si="6"/>
        <v>0</v>
      </c>
      <c r="Q36" s="91">
        <f t="shared" si="7"/>
        <v>0</v>
      </c>
      <c r="R36" s="4"/>
      <c r="S36" s="4"/>
      <c r="T36" s="4"/>
      <c r="U36" s="4"/>
      <c r="V36" s="142"/>
      <c r="W36" s="5" t="str">
        <f t="shared" si="2"/>
        <v/>
      </c>
      <c r="X36" s="113">
        <f t="shared" si="8"/>
        <v>0</v>
      </c>
      <c r="Y36" s="94">
        <f t="shared" si="9"/>
        <v>0</v>
      </c>
      <c r="Z36" s="4"/>
      <c r="AA36" s="4"/>
      <c r="AB36" s="4"/>
      <c r="AC36" s="4"/>
      <c r="AD36" s="142"/>
      <c r="AE36" s="5" t="str">
        <f t="shared" si="3"/>
        <v/>
      </c>
      <c r="AF36" s="113">
        <f t="shared" si="10"/>
        <v>0</v>
      </c>
      <c r="AG36" s="94">
        <f t="shared" si="11"/>
        <v>0</v>
      </c>
      <c r="AH36" s="4"/>
      <c r="AI36" s="4"/>
      <c r="AJ36" s="4"/>
      <c r="AK36" s="4"/>
      <c r="AL36" s="4"/>
      <c r="AM36" s="113">
        <f t="shared" si="12"/>
        <v>0</v>
      </c>
      <c r="AN36" s="94">
        <f t="shared" si="13"/>
        <v>0</v>
      </c>
      <c r="AO36" s="3">
        <f t="shared" si="14"/>
        <v>0</v>
      </c>
      <c r="AP36" s="2" t="str">
        <f t="shared" si="15"/>
        <v/>
      </c>
      <c r="AQ36" s="4"/>
      <c r="AR36" s="4"/>
      <c r="AS36" s="4"/>
      <c r="AT36" s="4"/>
      <c r="AU36" s="3">
        <f t="shared" si="72"/>
        <v>0</v>
      </c>
      <c r="AV36" s="4"/>
      <c r="AW36" s="3">
        <f t="shared" si="17"/>
        <v>0</v>
      </c>
      <c r="AX36" s="2" t="str">
        <f t="shared" si="18"/>
        <v/>
      </c>
      <c r="AY36" s="8">
        <f t="shared" si="19"/>
        <v>0</v>
      </c>
      <c r="AZ36" s="8">
        <f t="shared" si="20"/>
        <v>0</v>
      </c>
      <c r="BA36" s="8">
        <f t="shared" si="21"/>
        <v>0</v>
      </c>
      <c r="BB36" s="8">
        <f t="shared" si="22"/>
        <v>0</v>
      </c>
      <c r="BC36" s="8">
        <f t="shared" si="23"/>
        <v>0</v>
      </c>
      <c r="BD36" s="8">
        <f t="shared" si="24"/>
        <v>0</v>
      </c>
      <c r="BE36" s="8">
        <f t="shared" si="25"/>
        <v>0</v>
      </c>
      <c r="BF36" s="8">
        <f t="shared" si="26"/>
        <v>0</v>
      </c>
      <c r="BG36" s="8">
        <f t="shared" si="27"/>
        <v>0</v>
      </c>
      <c r="BH36" s="8">
        <f t="shared" si="28"/>
        <v>29</v>
      </c>
      <c r="BI36" s="31" t="s">
        <v>232</v>
      </c>
      <c r="BJ36" s="8">
        <f t="shared" si="29"/>
        <v>0</v>
      </c>
      <c r="BK36" s="8">
        <f t="shared" si="30"/>
        <v>0</v>
      </c>
      <c r="BL36" s="31">
        <f t="shared" si="31"/>
        <v>0</v>
      </c>
      <c r="BM36" s="31">
        <f t="shared" si="32"/>
        <v>0</v>
      </c>
      <c r="BO36" s="10">
        <f t="shared" si="33"/>
        <v>29</v>
      </c>
      <c r="BP36" s="9" t="str">
        <f t="shared" si="34"/>
        <v/>
      </c>
      <c r="BQ36" s="72" t="str">
        <f t="shared" si="35"/>
        <v/>
      </c>
      <c r="BR36" s="83" t="str">
        <f t="shared" si="4"/>
        <v/>
      </c>
      <c r="BS36" s="84" t="str">
        <f t="shared" si="36"/>
        <v/>
      </c>
      <c r="BV36" s="5" t="str">
        <f t="shared" ref="BV36:BV67" si="74">IF($D36=0,"",$D36 &amp; ", " &amp; $E36)</f>
        <v/>
      </c>
      <c r="BW36" s="102"/>
      <c r="BX36" s="5" t="str">
        <f t="shared" si="37"/>
        <v/>
      </c>
      <c r="BY36" s="78"/>
      <c r="BZ36" s="78"/>
      <c r="CA36" s="78"/>
      <c r="CB36" s="78"/>
      <c r="CC36" s="78"/>
      <c r="CD36" s="78"/>
      <c r="CE36" s="78"/>
      <c r="CF36" s="78"/>
      <c r="CG36" s="127"/>
      <c r="CH36" s="127"/>
      <c r="CI36" s="5" t="str">
        <f t="shared" si="38"/>
        <v/>
      </c>
      <c r="CJ36" s="78"/>
      <c r="CK36" s="78"/>
      <c r="CL36" s="78"/>
      <c r="CM36" s="78"/>
      <c r="CN36" s="78"/>
      <c r="CO36" s="78"/>
      <c r="CP36" s="78"/>
      <c r="CQ36" s="78"/>
      <c r="CR36" s="127"/>
      <c r="CS36" s="127"/>
      <c r="CT36" s="5" t="str">
        <f t="shared" si="39"/>
        <v/>
      </c>
      <c r="CU36" s="78"/>
      <c r="CV36" s="78"/>
      <c r="CW36" s="78"/>
      <c r="CX36" s="78"/>
      <c r="CY36" s="78"/>
      <c r="CZ36" s="78"/>
      <c r="DA36" s="78"/>
      <c r="DB36" s="78"/>
      <c r="DC36" s="127"/>
      <c r="DD36" s="127"/>
      <c r="DE36" s="5" t="str">
        <f t="shared" si="40"/>
        <v/>
      </c>
      <c r="DF36" s="78"/>
      <c r="DG36" s="78"/>
      <c r="DH36" s="78"/>
      <c r="DI36" s="78"/>
      <c r="DJ36" s="78"/>
      <c r="DK36" s="78"/>
      <c r="DL36" s="78"/>
      <c r="DM36" s="78"/>
      <c r="DN36" s="127"/>
      <c r="DO36" s="127"/>
      <c r="DP36" s="5" t="str">
        <f t="shared" si="41"/>
        <v/>
      </c>
      <c r="DQ36" s="127"/>
      <c r="DR36" s="127"/>
      <c r="DS36" s="127"/>
      <c r="DT36" s="5" t="str">
        <f t="shared" si="42"/>
        <v/>
      </c>
      <c r="DX36" s="5" t="str">
        <f t="shared" si="43"/>
        <v/>
      </c>
      <c r="EB36" s="5" t="str">
        <f t="shared" si="44"/>
        <v/>
      </c>
      <c r="EF36" s="5" t="str">
        <f t="shared" si="45"/>
        <v/>
      </c>
      <c r="EJ36" s="5" t="str">
        <f t="shared" si="46"/>
        <v/>
      </c>
      <c r="EN36" s="5" t="str">
        <f t="shared" si="47"/>
        <v/>
      </c>
      <c r="ER36" s="5" t="str">
        <f t="shared" si="48"/>
        <v/>
      </c>
      <c r="EV36" s="5" t="str">
        <f t="shared" si="49"/>
        <v/>
      </c>
      <c r="EZ36" s="5" t="str">
        <f t="shared" si="50"/>
        <v/>
      </c>
      <c r="FD36" s="5" t="str">
        <f t="shared" si="51"/>
        <v/>
      </c>
      <c r="FH36" s="5" t="str">
        <f t="shared" si="52"/>
        <v/>
      </c>
      <c r="FL36" s="5" t="str">
        <f t="shared" si="53"/>
        <v/>
      </c>
      <c r="FP36" s="5" t="str">
        <f t="shared" si="54"/>
        <v/>
      </c>
      <c r="FT36" s="5" t="str">
        <f t="shared" si="55"/>
        <v/>
      </c>
      <c r="FX36" s="5" t="str">
        <f t="shared" si="56"/>
        <v/>
      </c>
      <c r="GB36" s="5" t="str">
        <f t="shared" si="57"/>
        <v/>
      </c>
      <c r="GF36" s="5" t="str">
        <f t="shared" si="58"/>
        <v/>
      </c>
      <c r="GJ36" s="5" t="str">
        <f t="shared" si="59"/>
        <v/>
      </c>
      <c r="GN36" s="5" t="str">
        <f t="shared" si="60"/>
        <v/>
      </c>
      <c r="GR36" s="5" t="str">
        <f t="shared" si="61"/>
        <v/>
      </c>
      <c r="GV36" s="5" t="str">
        <f t="shared" si="62"/>
        <v/>
      </c>
      <c r="GZ36" s="5" t="str">
        <f t="shared" si="63"/>
        <v/>
      </c>
      <c r="HD36" s="5" t="str">
        <f t="shared" si="64"/>
        <v/>
      </c>
      <c r="HH36" s="5" t="str">
        <f t="shared" si="65"/>
        <v/>
      </c>
      <c r="HL36" s="5" t="str">
        <f t="shared" si="66"/>
        <v/>
      </c>
      <c r="HP36" s="5" t="str">
        <f t="shared" si="67"/>
        <v/>
      </c>
      <c r="HT36" s="5" t="str">
        <f t="shared" si="68"/>
        <v/>
      </c>
      <c r="HX36" s="103">
        <f t="shared" si="69"/>
        <v>0</v>
      </c>
      <c r="HY36" s="5" t="str">
        <f t="shared" si="70"/>
        <v/>
      </c>
    </row>
    <row r="37" spans="1:233" thickTop="1" thickBot="1" x14ac:dyDescent="0.4">
      <c r="A37" s="49" t="str">
        <f t="shared" si="73"/>
        <v>jh</v>
      </c>
      <c r="B37" s="78"/>
      <c r="C37" s="139"/>
      <c r="D37" s="78"/>
      <c r="E37" s="78"/>
      <c r="F37" s="4"/>
      <c r="G37" s="4"/>
      <c r="H37" s="4"/>
      <c r="I37" s="4"/>
      <c r="J37" s="3">
        <f t="shared" si="71"/>
        <v>0</v>
      </c>
      <c r="K37" s="4"/>
      <c r="L37" s="4"/>
      <c r="M37" s="4"/>
      <c r="N37" s="4"/>
      <c r="O37" s="4"/>
      <c r="P37" s="3">
        <f t="shared" si="6"/>
        <v>0</v>
      </c>
      <c r="Q37" s="91">
        <f t="shared" si="7"/>
        <v>0</v>
      </c>
      <c r="R37" s="4"/>
      <c r="S37" s="4"/>
      <c r="T37" s="4"/>
      <c r="U37" s="4"/>
      <c r="V37" s="142"/>
      <c r="W37" s="5" t="str">
        <f t="shared" si="2"/>
        <v/>
      </c>
      <c r="X37" s="113">
        <f t="shared" si="8"/>
        <v>0</v>
      </c>
      <c r="Y37" s="94">
        <f t="shared" si="9"/>
        <v>0</v>
      </c>
      <c r="Z37" s="4"/>
      <c r="AA37" s="4"/>
      <c r="AB37" s="4"/>
      <c r="AC37" s="4"/>
      <c r="AD37" s="142"/>
      <c r="AE37" s="5" t="str">
        <f t="shared" si="3"/>
        <v/>
      </c>
      <c r="AF37" s="113">
        <f t="shared" si="10"/>
        <v>0</v>
      </c>
      <c r="AG37" s="94">
        <f t="shared" si="11"/>
        <v>0</v>
      </c>
      <c r="AH37" s="4"/>
      <c r="AI37" s="4"/>
      <c r="AJ37" s="4"/>
      <c r="AK37" s="4"/>
      <c r="AL37" s="4"/>
      <c r="AM37" s="113">
        <f t="shared" si="12"/>
        <v>0</v>
      </c>
      <c r="AN37" s="94">
        <f t="shared" si="13"/>
        <v>0</v>
      </c>
      <c r="AO37" s="3">
        <f t="shared" si="14"/>
        <v>0</v>
      </c>
      <c r="AP37" s="2" t="str">
        <f t="shared" si="15"/>
        <v/>
      </c>
      <c r="AQ37" s="4"/>
      <c r="AR37" s="4"/>
      <c r="AS37" s="4"/>
      <c r="AT37" s="4"/>
      <c r="AU37" s="3">
        <f t="shared" si="72"/>
        <v>0</v>
      </c>
      <c r="AV37" s="4"/>
      <c r="AW37" s="3">
        <f t="shared" si="17"/>
        <v>0</v>
      </c>
      <c r="AX37" s="2" t="str">
        <f t="shared" si="18"/>
        <v/>
      </c>
      <c r="AY37" s="8">
        <f t="shared" si="19"/>
        <v>0</v>
      </c>
      <c r="AZ37" s="8">
        <f t="shared" si="20"/>
        <v>0</v>
      </c>
      <c r="BA37" s="8">
        <f t="shared" si="21"/>
        <v>0</v>
      </c>
      <c r="BB37" s="8">
        <f t="shared" si="22"/>
        <v>0</v>
      </c>
      <c r="BC37" s="8">
        <f t="shared" si="23"/>
        <v>0</v>
      </c>
      <c r="BD37" s="8">
        <f t="shared" si="24"/>
        <v>0</v>
      </c>
      <c r="BE37" s="8">
        <f t="shared" si="25"/>
        <v>0</v>
      </c>
      <c r="BF37" s="8">
        <f t="shared" si="26"/>
        <v>0</v>
      </c>
      <c r="BG37" s="8">
        <f t="shared" si="27"/>
        <v>0</v>
      </c>
      <c r="BH37" s="8">
        <f t="shared" si="28"/>
        <v>29</v>
      </c>
      <c r="BI37" s="31" t="s">
        <v>233</v>
      </c>
      <c r="BJ37" s="8">
        <f t="shared" si="29"/>
        <v>0</v>
      </c>
      <c r="BK37" s="8">
        <f t="shared" si="30"/>
        <v>0</v>
      </c>
      <c r="BL37" s="31">
        <f t="shared" si="31"/>
        <v>0</v>
      </c>
      <c r="BM37" s="31">
        <f t="shared" si="32"/>
        <v>0</v>
      </c>
      <c r="BO37" s="10">
        <f t="shared" si="33"/>
        <v>29</v>
      </c>
      <c r="BP37" s="9" t="str">
        <f t="shared" si="34"/>
        <v/>
      </c>
      <c r="BQ37" s="72" t="str">
        <f t="shared" si="35"/>
        <v/>
      </c>
      <c r="BR37" s="83" t="str">
        <f t="shared" si="4"/>
        <v/>
      </c>
      <c r="BS37" s="84" t="str">
        <f t="shared" si="36"/>
        <v/>
      </c>
      <c r="BV37" s="5" t="str">
        <f t="shared" si="74"/>
        <v/>
      </c>
      <c r="BW37" s="102"/>
      <c r="BX37" s="5" t="str">
        <f t="shared" si="37"/>
        <v/>
      </c>
      <c r="BY37" s="78"/>
      <c r="BZ37" s="78"/>
      <c r="CA37" s="78"/>
      <c r="CB37" s="78"/>
      <c r="CC37" s="78"/>
      <c r="CD37" s="78"/>
      <c r="CE37" s="78"/>
      <c r="CF37" s="78"/>
      <c r="CG37" s="127"/>
      <c r="CH37" s="127"/>
      <c r="CI37" s="5" t="str">
        <f t="shared" si="38"/>
        <v/>
      </c>
      <c r="CJ37" s="78"/>
      <c r="CK37" s="78"/>
      <c r="CL37" s="78"/>
      <c r="CM37" s="78"/>
      <c r="CN37" s="78"/>
      <c r="CO37" s="78"/>
      <c r="CP37" s="78"/>
      <c r="CQ37" s="78"/>
      <c r="CR37" s="127"/>
      <c r="CS37" s="127"/>
      <c r="CT37" s="5" t="str">
        <f t="shared" si="39"/>
        <v/>
      </c>
      <c r="CU37" s="78"/>
      <c r="CV37" s="78"/>
      <c r="CW37" s="78"/>
      <c r="CX37" s="78"/>
      <c r="CY37" s="78"/>
      <c r="CZ37" s="78"/>
      <c r="DA37" s="78"/>
      <c r="DB37" s="78"/>
      <c r="DC37" s="127"/>
      <c r="DD37" s="127"/>
      <c r="DE37" s="5" t="str">
        <f t="shared" si="40"/>
        <v/>
      </c>
      <c r="DF37" s="78"/>
      <c r="DG37" s="78"/>
      <c r="DH37" s="78"/>
      <c r="DI37" s="78"/>
      <c r="DJ37" s="78"/>
      <c r="DK37" s="78"/>
      <c r="DL37" s="78"/>
      <c r="DM37" s="78"/>
      <c r="DN37" s="127"/>
      <c r="DO37" s="127"/>
      <c r="DP37" s="5" t="str">
        <f t="shared" si="41"/>
        <v/>
      </c>
      <c r="DQ37" s="127"/>
      <c r="DR37" s="127"/>
      <c r="DS37" s="127"/>
      <c r="DT37" s="5" t="str">
        <f t="shared" si="42"/>
        <v/>
      </c>
      <c r="DX37" s="5" t="str">
        <f t="shared" si="43"/>
        <v/>
      </c>
      <c r="EB37" s="5" t="str">
        <f t="shared" si="44"/>
        <v/>
      </c>
      <c r="EF37" s="5" t="str">
        <f t="shared" si="45"/>
        <v/>
      </c>
      <c r="EJ37" s="5" t="str">
        <f t="shared" si="46"/>
        <v/>
      </c>
      <c r="EN37" s="5" t="str">
        <f t="shared" si="47"/>
        <v/>
      </c>
      <c r="ER37" s="5" t="str">
        <f t="shared" si="48"/>
        <v/>
      </c>
      <c r="EV37" s="5" t="str">
        <f t="shared" si="49"/>
        <v/>
      </c>
      <c r="EZ37" s="5" t="str">
        <f t="shared" si="50"/>
        <v/>
      </c>
      <c r="FD37" s="5" t="str">
        <f t="shared" si="51"/>
        <v/>
      </c>
      <c r="FH37" s="5" t="str">
        <f t="shared" si="52"/>
        <v/>
      </c>
      <c r="FL37" s="5" t="str">
        <f t="shared" si="53"/>
        <v/>
      </c>
      <c r="FP37" s="5" t="str">
        <f t="shared" si="54"/>
        <v/>
      </c>
      <c r="FT37" s="5" t="str">
        <f t="shared" si="55"/>
        <v/>
      </c>
      <c r="FX37" s="5" t="str">
        <f t="shared" si="56"/>
        <v/>
      </c>
      <c r="GB37" s="5" t="str">
        <f t="shared" si="57"/>
        <v/>
      </c>
      <c r="GF37" s="5" t="str">
        <f t="shared" si="58"/>
        <v/>
      </c>
      <c r="GJ37" s="5" t="str">
        <f t="shared" si="59"/>
        <v/>
      </c>
      <c r="GN37" s="5" t="str">
        <f t="shared" si="60"/>
        <v/>
      </c>
      <c r="GR37" s="5" t="str">
        <f t="shared" si="61"/>
        <v/>
      </c>
      <c r="GV37" s="5" t="str">
        <f t="shared" si="62"/>
        <v/>
      </c>
      <c r="GZ37" s="5" t="str">
        <f t="shared" si="63"/>
        <v/>
      </c>
      <c r="HD37" s="5" t="str">
        <f t="shared" si="64"/>
        <v/>
      </c>
      <c r="HH37" s="5" t="str">
        <f t="shared" si="65"/>
        <v/>
      </c>
      <c r="HL37" s="5" t="str">
        <f t="shared" si="66"/>
        <v/>
      </c>
      <c r="HP37" s="5" t="str">
        <f t="shared" si="67"/>
        <v/>
      </c>
      <c r="HT37" s="5" t="str">
        <f t="shared" si="68"/>
        <v/>
      </c>
      <c r="HX37" s="103">
        <f t="shared" si="69"/>
        <v>0</v>
      </c>
      <c r="HY37" s="5" t="str">
        <f t="shared" si="70"/>
        <v/>
      </c>
    </row>
    <row r="38" spans="1:233" thickTop="1" thickBot="1" x14ac:dyDescent="0.4">
      <c r="A38" s="49" t="str">
        <f t="shared" si="73"/>
        <v>ji</v>
      </c>
      <c r="B38" s="78"/>
      <c r="C38" s="78"/>
      <c r="D38" s="78"/>
      <c r="E38" s="78"/>
      <c r="F38" s="4"/>
      <c r="G38" s="4"/>
      <c r="H38" s="4"/>
      <c r="I38" s="4"/>
      <c r="J38" s="3">
        <f t="shared" si="71"/>
        <v>0</v>
      </c>
      <c r="K38" s="4"/>
      <c r="L38" s="4"/>
      <c r="M38" s="4"/>
      <c r="N38" s="4"/>
      <c r="O38" s="4"/>
      <c r="P38" s="3">
        <f t="shared" si="6"/>
        <v>0</v>
      </c>
      <c r="Q38" s="91">
        <f t="shared" si="7"/>
        <v>0</v>
      </c>
      <c r="R38" s="4"/>
      <c r="S38" s="4"/>
      <c r="T38" s="4"/>
      <c r="U38" s="4"/>
      <c r="V38" s="142"/>
      <c r="W38" s="5" t="str">
        <f t="shared" si="2"/>
        <v/>
      </c>
      <c r="X38" s="113">
        <f t="shared" si="8"/>
        <v>0</v>
      </c>
      <c r="Y38" s="94">
        <f t="shared" si="9"/>
        <v>0</v>
      </c>
      <c r="Z38" s="4"/>
      <c r="AA38" s="4"/>
      <c r="AB38" s="4"/>
      <c r="AC38" s="4"/>
      <c r="AD38" s="142"/>
      <c r="AE38" s="5" t="str">
        <f t="shared" si="3"/>
        <v/>
      </c>
      <c r="AF38" s="113">
        <f t="shared" si="10"/>
        <v>0</v>
      </c>
      <c r="AG38" s="94">
        <f t="shared" si="11"/>
        <v>0</v>
      </c>
      <c r="AH38" s="4"/>
      <c r="AI38" s="4"/>
      <c r="AJ38" s="4"/>
      <c r="AK38" s="4"/>
      <c r="AL38" s="4"/>
      <c r="AM38" s="113">
        <f t="shared" si="12"/>
        <v>0</v>
      </c>
      <c r="AN38" s="94">
        <f t="shared" si="13"/>
        <v>0</v>
      </c>
      <c r="AO38" s="3">
        <f t="shared" si="14"/>
        <v>0</v>
      </c>
      <c r="AP38" s="2" t="str">
        <f t="shared" si="15"/>
        <v/>
      </c>
      <c r="AQ38" s="4"/>
      <c r="AR38" s="4"/>
      <c r="AS38" s="4"/>
      <c r="AT38" s="4"/>
      <c r="AU38" s="3">
        <f t="shared" si="72"/>
        <v>0</v>
      </c>
      <c r="AV38" s="4"/>
      <c r="AW38" s="3">
        <f t="shared" si="17"/>
        <v>0</v>
      </c>
      <c r="AX38" s="2" t="str">
        <f t="shared" si="18"/>
        <v/>
      </c>
      <c r="AY38" s="8">
        <f t="shared" si="19"/>
        <v>0</v>
      </c>
      <c r="AZ38" s="8">
        <f t="shared" si="20"/>
        <v>0</v>
      </c>
      <c r="BA38" s="8">
        <f t="shared" si="21"/>
        <v>0</v>
      </c>
      <c r="BB38" s="8">
        <f t="shared" si="22"/>
        <v>0</v>
      </c>
      <c r="BC38" s="8">
        <f t="shared" si="23"/>
        <v>0</v>
      </c>
      <c r="BD38" s="8">
        <f t="shared" si="24"/>
        <v>0</v>
      </c>
      <c r="BE38" s="8">
        <f t="shared" si="25"/>
        <v>0</v>
      </c>
      <c r="BF38" s="8">
        <f t="shared" si="26"/>
        <v>0</v>
      </c>
      <c r="BG38" s="8">
        <f t="shared" si="27"/>
        <v>0</v>
      </c>
      <c r="BH38" s="8">
        <f t="shared" si="28"/>
        <v>29</v>
      </c>
      <c r="BI38" s="31" t="s">
        <v>234</v>
      </c>
      <c r="BJ38" s="8">
        <f t="shared" si="29"/>
        <v>0</v>
      </c>
      <c r="BK38" s="8">
        <f t="shared" si="30"/>
        <v>0</v>
      </c>
      <c r="BL38" s="31">
        <f t="shared" si="31"/>
        <v>0</v>
      </c>
      <c r="BM38" s="31">
        <f t="shared" si="32"/>
        <v>0</v>
      </c>
      <c r="BO38" s="10">
        <f t="shared" si="33"/>
        <v>29</v>
      </c>
      <c r="BP38" s="9" t="str">
        <f t="shared" si="34"/>
        <v/>
      </c>
      <c r="BQ38" s="72" t="str">
        <f t="shared" si="35"/>
        <v/>
      </c>
      <c r="BR38" s="83" t="str">
        <f t="shared" si="4"/>
        <v/>
      </c>
      <c r="BS38" s="84" t="str">
        <f t="shared" si="36"/>
        <v/>
      </c>
      <c r="BV38" s="5" t="str">
        <f t="shared" si="74"/>
        <v/>
      </c>
      <c r="BW38" s="102"/>
      <c r="BX38" s="5" t="str">
        <f t="shared" si="37"/>
        <v/>
      </c>
      <c r="BY38" s="78"/>
      <c r="BZ38" s="78"/>
      <c r="CA38" s="78"/>
      <c r="CB38" s="78"/>
      <c r="CC38" s="78"/>
      <c r="CD38" s="78"/>
      <c r="CE38" s="78"/>
      <c r="CF38" s="78"/>
      <c r="CG38" s="127"/>
      <c r="CH38" s="127"/>
      <c r="CI38" s="5" t="str">
        <f t="shared" si="38"/>
        <v/>
      </c>
      <c r="CJ38" s="78"/>
      <c r="CK38" s="78"/>
      <c r="CL38" s="78"/>
      <c r="CM38" s="78"/>
      <c r="CN38" s="78"/>
      <c r="CO38" s="78"/>
      <c r="CP38" s="78"/>
      <c r="CQ38" s="78"/>
      <c r="CR38" s="127"/>
      <c r="CS38" s="127"/>
      <c r="CT38" s="5" t="str">
        <f t="shared" si="39"/>
        <v/>
      </c>
      <c r="CU38" s="78"/>
      <c r="CV38" s="78"/>
      <c r="CW38" s="78"/>
      <c r="CX38" s="78"/>
      <c r="CY38" s="78"/>
      <c r="CZ38" s="78"/>
      <c r="DA38" s="78"/>
      <c r="DB38" s="78"/>
      <c r="DC38" s="127"/>
      <c r="DD38" s="127"/>
      <c r="DE38" s="5" t="str">
        <f t="shared" si="40"/>
        <v/>
      </c>
      <c r="DF38" s="78"/>
      <c r="DG38" s="78"/>
      <c r="DH38" s="78"/>
      <c r="DI38" s="78"/>
      <c r="DJ38" s="78"/>
      <c r="DK38" s="78"/>
      <c r="DL38" s="78"/>
      <c r="DM38" s="78"/>
      <c r="DN38" s="127"/>
      <c r="DO38" s="127"/>
      <c r="DP38" s="5" t="str">
        <f t="shared" si="41"/>
        <v/>
      </c>
      <c r="DQ38" s="127"/>
      <c r="DR38" s="127"/>
      <c r="DS38" s="127"/>
      <c r="DT38" s="5" t="str">
        <f t="shared" si="42"/>
        <v/>
      </c>
      <c r="DX38" s="5" t="str">
        <f t="shared" si="43"/>
        <v/>
      </c>
      <c r="EB38" s="5" t="str">
        <f t="shared" si="44"/>
        <v/>
      </c>
      <c r="EF38" s="5" t="str">
        <f t="shared" si="45"/>
        <v/>
      </c>
      <c r="EJ38" s="5" t="str">
        <f t="shared" si="46"/>
        <v/>
      </c>
      <c r="EN38" s="5" t="str">
        <f t="shared" si="47"/>
        <v/>
      </c>
      <c r="ER38" s="5" t="str">
        <f t="shared" si="48"/>
        <v/>
      </c>
      <c r="EV38" s="5" t="str">
        <f t="shared" si="49"/>
        <v/>
      </c>
      <c r="EZ38" s="5" t="str">
        <f t="shared" si="50"/>
        <v/>
      </c>
      <c r="FD38" s="5" t="str">
        <f t="shared" si="51"/>
        <v/>
      </c>
      <c r="FH38" s="5" t="str">
        <f t="shared" si="52"/>
        <v/>
      </c>
      <c r="FL38" s="5" t="str">
        <f t="shared" si="53"/>
        <v/>
      </c>
      <c r="FP38" s="5" t="str">
        <f t="shared" si="54"/>
        <v/>
      </c>
      <c r="FT38" s="5" t="str">
        <f t="shared" si="55"/>
        <v/>
      </c>
      <c r="FX38" s="5" t="str">
        <f t="shared" si="56"/>
        <v/>
      </c>
      <c r="GB38" s="5" t="str">
        <f t="shared" si="57"/>
        <v/>
      </c>
      <c r="GF38" s="5" t="str">
        <f t="shared" si="58"/>
        <v/>
      </c>
      <c r="GJ38" s="5" t="str">
        <f t="shared" si="59"/>
        <v/>
      </c>
      <c r="GN38" s="5" t="str">
        <f t="shared" si="60"/>
        <v/>
      </c>
      <c r="GR38" s="5" t="str">
        <f t="shared" si="61"/>
        <v/>
      </c>
      <c r="GV38" s="5" t="str">
        <f t="shared" si="62"/>
        <v/>
      </c>
      <c r="GZ38" s="5" t="str">
        <f t="shared" si="63"/>
        <v/>
      </c>
      <c r="HD38" s="5" t="str">
        <f t="shared" si="64"/>
        <v/>
      </c>
      <c r="HH38" s="5" t="str">
        <f t="shared" si="65"/>
        <v/>
      </c>
      <c r="HL38" s="5" t="str">
        <f t="shared" si="66"/>
        <v/>
      </c>
      <c r="HP38" s="5" t="str">
        <f t="shared" si="67"/>
        <v/>
      </c>
      <c r="HT38" s="5" t="str">
        <f t="shared" si="68"/>
        <v/>
      </c>
      <c r="HX38" s="103">
        <f t="shared" si="69"/>
        <v>0</v>
      </c>
      <c r="HY38" s="5" t="str">
        <f t="shared" si="70"/>
        <v/>
      </c>
    </row>
    <row r="39" spans="1:233" thickTop="1" thickBot="1" x14ac:dyDescent="0.4">
      <c r="A39" s="49" t="str">
        <f t="shared" si="73"/>
        <v>jj</v>
      </c>
      <c r="B39" s="78"/>
      <c r="C39" s="78"/>
      <c r="D39" s="78"/>
      <c r="E39" s="78"/>
      <c r="F39" s="4"/>
      <c r="G39" s="4"/>
      <c r="H39" s="4"/>
      <c r="I39" s="4"/>
      <c r="J39" s="3">
        <f t="shared" si="71"/>
        <v>0</v>
      </c>
      <c r="K39" s="4"/>
      <c r="L39" s="4"/>
      <c r="M39" s="4"/>
      <c r="N39" s="4"/>
      <c r="O39" s="4"/>
      <c r="P39" s="3">
        <f t="shared" si="6"/>
        <v>0</v>
      </c>
      <c r="Q39" s="91">
        <f t="shared" si="7"/>
        <v>0</v>
      </c>
      <c r="R39" s="4"/>
      <c r="S39" s="4"/>
      <c r="T39" s="4"/>
      <c r="U39" s="4"/>
      <c r="V39" s="142"/>
      <c r="W39" s="5" t="str">
        <f t="shared" si="2"/>
        <v/>
      </c>
      <c r="X39" s="113">
        <f t="shared" si="8"/>
        <v>0</v>
      </c>
      <c r="Y39" s="94">
        <f t="shared" si="9"/>
        <v>0</v>
      </c>
      <c r="Z39" s="4"/>
      <c r="AA39" s="4"/>
      <c r="AB39" s="4"/>
      <c r="AC39" s="4"/>
      <c r="AD39" s="142"/>
      <c r="AE39" s="5" t="str">
        <f t="shared" si="3"/>
        <v/>
      </c>
      <c r="AF39" s="113">
        <f t="shared" si="10"/>
        <v>0</v>
      </c>
      <c r="AG39" s="94">
        <f t="shared" si="11"/>
        <v>0</v>
      </c>
      <c r="AH39" s="4"/>
      <c r="AI39" s="4"/>
      <c r="AJ39" s="4"/>
      <c r="AK39" s="4"/>
      <c r="AL39" s="4"/>
      <c r="AM39" s="113">
        <f t="shared" si="12"/>
        <v>0</v>
      </c>
      <c r="AN39" s="94">
        <f t="shared" si="13"/>
        <v>0</v>
      </c>
      <c r="AO39" s="3">
        <f t="shared" si="14"/>
        <v>0</v>
      </c>
      <c r="AP39" s="2" t="str">
        <f t="shared" si="15"/>
        <v/>
      </c>
      <c r="AQ39" s="4"/>
      <c r="AR39" s="4"/>
      <c r="AS39" s="4"/>
      <c r="AT39" s="4"/>
      <c r="AU39" s="3">
        <f t="shared" si="72"/>
        <v>0</v>
      </c>
      <c r="AV39" s="4"/>
      <c r="AW39" s="3">
        <f t="shared" si="17"/>
        <v>0</v>
      </c>
      <c r="AX39" s="2" t="str">
        <f t="shared" si="18"/>
        <v/>
      </c>
      <c r="AY39" s="8">
        <f t="shared" si="19"/>
        <v>0</v>
      </c>
      <c r="AZ39" s="8">
        <f t="shared" si="20"/>
        <v>0</v>
      </c>
      <c r="BA39" s="8">
        <f t="shared" si="21"/>
        <v>0</v>
      </c>
      <c r="BB39" s="8">
        <f t="shared" si="22"/>
        <v>0</v>
      </c>
      <c r="BC39" s="8">
        <f t="shared" si="23"/>
        <v>0</v>
      </c>
      <c r="BD39" s="8">
        <f t="shared" si="24"/>
        <v>0</v>
      </c>
      <c r="BE39" s="8">
        <f t="shared" si="25"/>
        <v>0</v>
      </c>
      <c r="BF39" s="8">
        <f t="shared" si="26"/>
        <v>0</v>
      </c>
      <c r="BG39" s="8">
        <f t="shared" si="27"/>
        <v>0</v>
      </c>
      <c r="BH39" s="8">
        <f t="shared" si="28"/>
        <v>29</v>
      </c>
      <c r="BI39" s="31" t="s">
        <v>235</v>
      </c>
      <c r="BJ39" s="8">
        <f t="shared" si="29"/>
        <v>0</v>
      </c>
      <c r="BK39" s="8">
        <f t="shared" si="30"/>
        <v>0</v>
      </c>
      <c r="BL39" s="31">
        <f t="shared" si="31"/>
        <v>0</v>
      </c>
      <c r="BM39" s="31">
        <f t="shared" si="32"/>
        <v>0</v>
      </c>
      <c r="BO39" s="10">
        <f t="shared" si="33"/>
        <v>29</v>
      </c>
      <c r="BP39" s="9" t="str">
        <f t="shared" si="34"/>
        <v/>
      </c>
      <c r="BQ39" s="72" t="str">
        <f t="shared" si="35"/>
        <v/>
      </c>
      <c r="BR39" s="83" t="str">
        <f t="shared" si="4"/>
        <v/>
      </c>
      <c r="BS39" s="84" t="str">
        <f t="shared" si="36"/>
        <v/>
      </c>
      <c r="BV39" s="5" t="str">
        <f t="shared" si="74"/>
        <v/>
      </c>
      <c r="BW39" s="102"/>
      <c r="BX39" s="5" t="str">
        <f t="shared" si="37"/>
        <v/>
      </c>
      <c r="BY39" s="78"/>
      <c r="BZ39" s="78"/>
      <c r="CA39" s="78"/>
      <c r="CB39" s="78"/>
      <c r="CC39" s="78"/>
      <c r="CD39" s="78"/>
      <c r="CE39" s="78"/>
      <c r="CF39" s="78"/>
      <c r="CG39" s="127"/>
      <c r="CH39" s="127"/>
      <c r="CI39" s="5" t="str">
        <f t="shared" si="38"/>
        <v/>
      </c>
      <c r="CJ39" s="78"/>
      <c r="CK39" s="78"/>
      <c r="CL39" s="78"/>
      <c r="CM39" s="78"/>
      <c r="CN39" s="78"/>
      <c r="CO39" s="78"/>
      <c r="CP39" s="78"/>
      <c r="CQ39" s="78"/>
      <c r="CR39" s="127"/>
      <c r="CS39" s="127"/>
      <c r="CT39" s="5" t="str">
        <f t="shared" si="39"/>
        <v/>
      </c>
      <c r="CU39" s="78"/>
      <c r="CV39" s="78"/>
      <c r="CW39" s="78"/>
      <c r="CX39" s="78"/>
      <c r="CY39" s="78"/>
      <c r="CZ39" s="78"/>
      <c r="DA39" s="78"/>
      <c r="DB39" s="78"/>
      <c r="DC39" s="127"/>
      <c r="DD39" s="127"/>
      <c r="DE39" s="5" t="str">
        <f t="shared" si="40"/>
        <v/>
      </c>
      <c r="DF39" s="78"/>
      <c r="DG39" s="78"/>
      <c r="DH39" s="78"/>
      <c r="DI39" s="78"/>
      <c r="DJ39" s="78"/>
      <c r="DK39" s="78"/>
      <c r="DL39" s="78"/>
      <c r="DM39" s="78"/>
      <c r="DN39" s="127"/>
      <c r="DO39" s="127"/>
      <c r="DP39" s="5" t="str">
        <f t="shared" si="41"/>
        <v/>
      </c>
      <c r="DQ39" s="127"/>
      <c r="DR39" s="127"/>
      <c r="DS39" s="127"/>
      <c r="DT39" s="5" t="str">
        <f t="shared" si="42"/>
        <v/>
      </c>
      <c r="DX39" s="5" t="str">
        <f t="shared" si="43"/>
        <v/>
      </c>
      <c r="EB39" s="5" t="str">
        <f t="shared" si="44"/>
        <v/>
      </c>
      <c r="EF39" s="5" t="str">
        <f t="shared" si="45"/>
        <v/>
      </c>
      <c r="EJ39" s="5" t="str">
        <f t="shared" si="46"/>
        <v/>
      </c>
      <c r="EN39" s="5" t="str">
        <f t="shared" si="47"/>
        <v/>
      </c>
      <c r="ER39" s="5" t="str">
        <f t="shared" si="48"/>
        <v/>
      </c>
      <c r="EV39" s="5" t="str">
        <f t="shared" si="49"/>
        <v/>
      </c>
      <c r="EZ39" s="5" t="str">
        <f t="shared" si="50"/>
        <v/>
      </c>
      <c r="FD39" s="5" t="str">
        <f t="shared" si="51"/>
        <v/>
      </c>
      <c r="FH39" s="5" t="str">
        <f t="shared" si="52"/>
        <v/>
      </c>
      <c r="FL39" s="5" t="str">
        <f t="shared" si="53"/>
        <v/>
      </c>
      <c r="FP39" s="5" t="str">
        <f t="shared" si="54"/>
        <v/>
      </c>
      <c r="FT39" s="5" t="str">
        <f t="shared" si="55"/>
        <v/>
      </c>
      <c r="FX39" s="5" t="str">
        <f t="shared" si="56"/>
        <v/>
      </c>
      <c r="GB39" s="5" t="str">
        <f t="shared" si="57"/>
        <v/>
      </c>
      <c r="GF39" s="5" t="str">
        <f t="shared" si="58"/>
        <v/>
      </c>
      <c r="GJ39" s="5" t="str">
        <f t="shared" si="59"/>
        <v/>
      </c>
      <c r="GN39" s="5" t="str">
        <f t="shared" si="60"/>
        <v/>
      </c>
      <c r="GR39" s="5" t="str">
        <f t="shared" si="61"/>
        <v/>
      </c>
      <c r="GV39" s="5" t="str">
        <f t="shared" si="62"/>
        <v/>
      </c>
      <c r="GZ39" s="5" t="str">
        <f t="shared" si="63"/>
        <v/>
      </c>
      <c r="HD39" s="5" t="str">
        <f t="shared" si="64"/>
        <v/>
      </c>
      <c r="HH39" s="5" t="str">
        <f t="shared" si="65"/>
        <v/>
      </c>
      <c r="HL39" s="5" t="str">
        <f t="shared" si="66"/>
        <v/>
      </c>
      <c r="HP39" s="5" t="str">
        <f t="shared" si="67"/>
        <v/>
      </c>
      <c r="HT39" s="5" t="str">
        <f t="shared" si="68"/>
        <v/>
      </c>
      <c r="HX39" s="103">
        <f t="shared" si="69"/>
        <v>0</v>
      </c>
      <c r="HY39" s="5" t="str">
        <f t="shared" si="70"/>
        <v/>
      </c>
    </row>
    <row r="40" spans="1:233" thickTop="1" thickBot="1" x14ac:dyDescent="0.4">
      <c r="A40" s="49" t="str">
        <f t="shared" si="73"/>
        <v>jk</v>
      </c>
      <c r="B40" s="78"/>
      <c r="C40" s="78"/>
      <c r="D40" s="78"/>
      <c r="E40" s="78"/>
      <c r="F40" s="4"/>
      <c r="G40" s="4"/>
      <c r="H40" s="4"/>
      <c r="I40" s="4"/>
      <c r="J40" s="3">
        <f t="shared" si="71"/>
        <v>0</v>
      </c>
      <c r="K40" s="4"/>
      <c r="L40" s="4"/>
      <c r="M40" s="4"/>
      <c r="N40" s="4"/>
      <c r="O40" s="4"/>
      <c r="P40" s="3">
        <f t="shared" si="6"/>
        <v>0</v>
      </c>
      <c r="Q40" s="91">
        <f t="shared" si="7"/>
        <v>0</v>
      </c>
      <c r="R40" s="4"/>
      <c r="S40" s="4"/>
      <c r="T40" s="4"/>
      <c r="U40" s="4"/>
      <c r="V40" s="142"/>
      <c r="W40" s="5" t="str">
        <f t="shared" si="2"/>
        <v/>
      </c>
      <c r="X40" s="113">
        <f t="shared" si="8"/>
        <v>0</v>
      </c>
      <c r="Y40" s="94">
        <f t="shared" si="9"/>
        <v>0</v>
      </c>
      <c r="Z40" s="4"/>
      <c r="AA40" s="4"/>
      <c r="AB40" s="4"/>
      <c r="AC40" s="4"/>
      <c r="AD40" s="142"/>
      <c r="AE40" s="5" t="str">
        <f t="shared" si="3"/>
        <v/>
      </c>
      <c r="AF40" s="113">
        <f t="shared" si="10"/>
        <v>0</v>
      </c>
      <c r="AG40" s="94">
        <f t="shared" si="11"/>
        <v>0</v>
      </c>
      <c r="AH40" s="4"/>
      <c r="AI40" s="4"/>
      <c r="AJ40" s="4"/>
      <c r="AK40" s="4"/>
      <c r="AL40" s="4"/>
      <c r="AM40" s="113">
        <f t="shared" si="12"/>
        <v>0</v>
      </c>
      <c r="AN40" s="94">
        <f t="shared" si="13"/>
        <v>0</v>
      </c>
      <c r="AO40" s="3">
        <f t="shared" si="14"/>
        <v>0</v>
      </c>
      <c r="AP40" s="2" t="str">
        <f t="shared" si="15"/>
        <v/>
      </c>
      <c r="AQ40" s="4"/>
      <c r="AR40" s="4"/>
      <c r="AS40" s="4"/>
      <c r="AT40" s="4"/>
      <c r="AU40" s="3">
        <f t="shared" si="72"/>
        <v>0</v>
      </c>
      <c r="AV40" s="4"/>
      <c r="AW40" s="3">
        <f t="shared" si="17"/>
        <v>0</v>
      </c>
      <c r="AX40" s="2" t="str">
        <f t="shared" si="18"/>
        <v/>
      </c>
      <c r="AY40" s="8">
        <f t="shared" si="19"/>
        <v>0</v>
      </c>
      <c r="AZ40" s="8">
        <f t="shared" si="20"/>
        <v>0</v>
      </c>
      <c r="BA40" s="8">
        <f t="shared" si="21"/>
        <v>0</v>
      </c>
      <c r="BB40" s="8">
        <f t="shared" si="22"/>
        <v>0</v>
      </c>
      <c r="BC40" s="8">
        <f t="shared" si="23"/>
        <v>0</v>
      </c>
      <c r="BD40" s="8">
        <f t="shared" si="24"/>
        <v>0</v>
      </c>
      <c r="BE40" s="8">
        <f t="shared" si="25"/>
        <v>0</v>
      </c>
      <c r="BF40" s="8">
        <f t="shared" si="26"/>
        <v>0</v>
      </c>
      <c r="BG40" s="8">
        <f t="shared" si="27"/>
        <v>0</v>
      </c>
      <c r="BH40" s="8">
        <f t="shared" si="28"/>
        <v>29</v>
      </c>
      <c r="BI40" s="31" t="s">
        <v>236</v>
      </c>
      <c r="BJ40" s="8">
        <f t="shared" si="29"/>
        <v>0</v>
      </c>
      <c r="BK40" s="8">
        <f t="shared" si="30"/>
        <v>0</v>
      </c>
      <c r="BL40" s="31">
        <f t="shared" si="31"/>
        <v>0</v>
      </c>
      <c r="BM40" s="31">
        <f t="shared" si="32"/>
        <v>0</v>
      </c>
      <c r="BO40" s="10">
        <f t="shared" si="33"/>
        <v>29</v>
      </c>
      <c r="BP40" s="9" t="str">
        <f t="shared" si="34"/>
        <v/>
      </c>
      <c r="BQ40" s="72" t="str">
        <f t="shared" si="35"/>
        <v/>
      </c>
      <c r="BR40" s="83" t="str">
        <f t="shared" si="4"/>
        <v/>
      </c>
      <c r="BS40" s="84" t="str">
        <f t="shared" si="36"/>
        <v/>
      </c>
      <c r="BV40" s="5" t="str">
        <f t="shared" si="74"/>
        <v/>
      </c>
      <c r="BW40" s="102"/>
      <c r="BX40" s="5" t="str">
        <f t="shared" si="37"/>
        <v/>
      </c>
      <c r="BY40" s="78"/>
      <c r="BZ40" s="78"/>
      <c r="CA40" s="78"/>
      <c r="CB40" s="78"/>
      <c r="CC40" s="78"/>
      <c r="CD40" s="78"/>
      <c r="CE40" s="78"/>
      <c r="CF40" s="78"/>
      <c r="CG40" s="127"/>
      <c r="CH40" s="127"/>
      <c r="CI40" s="5" t="str">
        <f t="shared" si="38"/>
        <v/>
      </c>
      <c r="CJ40" s="78"/>
      <c r="CK40" s="78"/>
      <c r="CL40" s="78"/>
      <c r="CM40" s="78"/>
      <c r="CN40" s="78"/>
      <c r="CO40" s="78"/>
      <c r="CP40" s="78"/>
      <c r="CQ40" s="78"/>
      <c r="CR40" s="127"/>
      <c r="CS40" s="127"/>
      <c r="CT40" s="5" t="str">
        <f t="shared" si="39"/>
        <v/>
      </c>
      <c r="CU40" s="78"/>
      <c r="CV40" s="78"/>
      <c r="CW40" s="78"/>
      <c r="CX40" s="78"/>
      <c r="CY40" s="78"/>
      <c r="CZ40" s="78"/>
      <c r="DA40" s="78"/>
      <c r="DB40" s="78"/>
      <c r="DC40" s="127"/>
      <c r="DD40" s="127"/>
      <c r="DE40" s="5" t="str">
        <f t="shared" si="40"/>
        <v/>
      </c>
      <c r="DF40" s="78"/>
      <c r="DG40" s="78"/>
      <c r="DH40" s="78"/>
      <c r="DI40" s="78"/>
      <c r="DJ40" s="78"/>
      <c r="DK40" s="78"/>
      <c r="DL40" s="78"/>
      <c r="DM40" s="78"/>
      <c r="DN40" s="127"/>
      <c r="DO40" s="127"/>
      <c r="DP40" s="5" t="str">
        <f t="shared" si="41"/>
        <v/>
      </c>
      <c r="DQ40" s="127"/>
      <c r="DR40" s="127"/>
      <c r="DS40" s="127"/>
      <c r="DT40" s="5" t="str">
        <f t="shared" si="42"/>
        <v/>
      </c>
      <c r="DX40" s="5" t="str">
        <f t="shared" si="43"/>
        <v/>
      </c>
      <c r="EB40" s="5" t="str">
        <f t="shared" si="44"/>
        <v/>
      </c>
      <c r="EF40" s="5" t="str">
        <f t="shared" si="45"/>
        <v/>
      </c>
      <c r="EJ40" s="5" t="str">
        <f t="shared" si="46"/>
        <v/>
      </c>
      <c r="EN40" s="5" t="str">
        <f t="shared" si="47"/>
        <v/>
      </c>
      <c r="ER40" s="5" t="str">
        <f t="shared" si="48"/>
        <v/>
      </c>
      <c r="EV40" s="5" t="str">
        <f t="shared" si="49"/>
        <v/>
      </c>
      <c r="EZ40" s="5" t="str">
        <f t="shared" si="50"/>
        <v/>
      </c>
      <c r="FD40" s="5" t="str">
        <f t="shared" si="51"/>
        <v/>
      </c>
      <c r="FH40" s="5" t="str">
        <f t="shared" si="52"/>
        <v/>
      </c>
      <c r="FL40" s="5" t="str">
        <f t="shared" si="53"/>
        <v/>
      </c>
      <c r="FP40" s="5" t="str">
        <f t="shared" si="54"/>
        <v/>
      </c>
      <c r="FT40" s="5" t="str">
        <f t="shared" si="55"/>
        <v/>
      </c>
      <c r="FX40" s="5" t="str">
        <f t="shared" si="56"/>
        <v/>
      </c>
      <c r="GB40" s="5" t="str">
        <f t="shared" si="57"/>
        <v/>
      </c>
      <c r="GF40" s="5" t="str">
        <f t="shared" si="58"/>
        <v/>
      </c>
      <c r="GJ40" s="5" t="str">
        <f t="shared" si="59"/>
        <v/>
      </c>
      <c r="GN40" s="5" t="str">
        <f t="shared" si="60"/>
        <v/>
      </c>
      <c r="GR40" s="5" t="str">
        <f t="shared" si="61"/>
        <v/>
      </c>
      <c r="GV40" s="5" t="str">
        <f t="shared" si="62"/>
        <v/>
      </c>
      <c r="GZ40" s="5" t="str">
        <f t="shared" si="63"/>
        <v/>
      </c>
      <c r="HD40" s="5" t="str">
        <f t="shared" si="64"/>
        <v/>
      </c>
      <c r="HH40" s="5" t="str">
        <f t="shared" si="65"/>
        <v/>
      </c>
      <c r="HL40" s="5" t="str">
        <f t="shared" si="66"/>
        <v/>
      </c>
      <c r="HP40" s="5" t="str">
        <f t="shared" si="67"/>
        <v/>
      </c>
      <c r="HT40" s="5" t="str">
        <f t="shared" si="68"/>
        <v/>
      </c>
      <c r="HX40" s="103">
        <f t="shared" si="69"/>
        <v>0</v>
      </c>
      <c r="HY40" s="5" t="str">
        <f t="shared" si="70"/>
        <v/>
      </c>
    </row>
    <row r="41" spans="1:233" thickTop="1" thickBot="1" x14ac:dyDescent="0.4">
      <c r="A41" s="49" t="str">
        <f t="shared" si="73"/>
        <v>jl</v>
      </c>
      <c r="B41" s="78"/>
      <c r="C41" s="78"/>
      <c r="D41" s="78"/>
      <c r="E41" s="78"/>
      <c r="F41" s="4"/>
      <c r="G41" s="4"/>
      <c r="H41" s="4"/>
      <c r="I41" s="4"/>
      <c r="J41" s="3">
        <f t="shared" si="71"/>
        <v>0</v>
      </c>
      <c r="K41" s="4"/>
      <c r="L41" s="4"/>
      <c r="M41" s="4"/>
      <c r="N41" s="4"/>
      <c r="O41" s="4"/>
      <c r="P41" s="3">
        <f t="shared" si="6"/>
        <v>0</v>
      </c>
      <c r="Q41" s="91">
        <f t="shared" si="7"/>
        <v>0</v>
      </c>
      <c r="R41" s="4"/>
      <c r="S41" s="4"/>
      <c r="T41" s="4"/>
      <c r="U41" s="4"/>
      <c r="V41" s="142"/>
      <c r="W41" s="5" t="str">
        <f t="shared" si="2"/>
        <v/>
      </c>
      <c r="X41" s="113">
        <f t="shared" si="8"/>
        <v>0</v>
      </c>
      <c r="Y41" s="94">
        <f t="shared" si="9"/>
        <v>0</v>
      </c>
      <c r="Z41" s="4"/>
      <c r="AA41" s="4"/>
      <c r="AB41" s="4"/>
      <c r="AC41" s="4"/>
      <c r="AD41" s="142"/>
      <c r="AE41" s="5" t="str">
        <f t="shared" si="3"/>
        <v/>
      </c>
      <c r="AF41" s="113">
        <f t="shared" si="10"/>
        <v>0</v>
      </c>
      <c r="AG41" s="94">
        <f t="shared" si="11"/>
        <v>0</v>
      </c>
      <c r="AH41" s="4"/>
      <c r="AI41" s="4"/>
      <c r="AJ41" s="4"/>
      <c r="AK41" s="4"/>
      <c r="AL41" s="4"/>
      <c r="AM41" s="113">
        <f t="shared" si="12"/>
        <v>0</v>
      </c>
      <c r="AN41" s="94">
        <f t="shared" si="13"/>
        <v>0</v>
      </c>
      <c r="AO41" s="3">
        <f t="shared" si="14"/>
        <v>0</v>
      </c>
      <c r="AP41" s="2" t="str">
        <f t="shared" si="15"/>
        <v/>
      </c>
      <c r="AQ41" s="4"/>
      <c r="AR41" s="4"/>
      <c r="AS41" s="4"/>
      <c r="AT41" s="4"/>
      <c r="AU41" s="3">
        <f t="shared" si="72"/>
        <v>0</v>
      </c>
      <c r="AV41" s="4"/>
      <c r="AW41" s="3">
        <f t="shared" si="17"/>
        <v>0</v>
      </c>
      <c r="AX41" s="2" t="str">
        <f t="shared" si="18"/>
        <v/>
      </c>
      <c r="AY41" s="8">
        <f t="shared" si="19"/>
        <v>0</v>
      </c>
      <c r="AZ41" s="8">
        <f t="shared" si="20"/>
        <v>0</v>
      </c>
      <c r="BA41" s="8">
        <f t="shared" si="21"/>
        <v>0</v>
      </c>
      <c r="BB41" s="8">
        <f t="shared" si="22"/>
        <v>0</v>
      </c>
      <c r="BC41" s="8">
        <f t="shared" si="23"/>
        <v>0</v>
      </c>
      <c r="BD41" s="8">
        <f t="shared" si="24"/>
        <v>0</v>
      </c>
      <c r="BE41" s="8">
        <f t="shared" si="25"/>
        <v>0</v>
      </c>
      <c r="BF41" s="8">
        <f t="shared" si="26"/>
        <v>0</v>
      </c>
      <c r="BG41" s="8">
        <f t="shared" si="27"/>
        <v>0</v>
      </c>
      <c r="BH41" s="8">
        <f t="shared" si="28"/>
        <v>29</v>
      </c>
      <c r="BI41" s="31" t="s">
        <v>237</v>
      </c>
      <c r="BJ41" s="8">
        <f t="shared" si="29"/>
        <v>0</v>
      </c>
      <c r="BK41" s="8">
        <f t="shared" si="30"/>
        <v>0</v>
      </c>
      <c r="BL41" s="31">
        <f t="shared" si="31"/>
        <v>0</v>
      </c>
      <c r="BM41" s="31">
        <f t="shared" si="32"/>
        <v>0</v>
      </c>
      <c r="BO41" s="10">
        <f t="shared" si="33"/>
        <v>29</v>
      </c>
      <c r="BP41" s="9" t="str">
        <f t="shared" si="34"/>
        <v/>
      </c>
      <c r="BQ41" s="72" t="str">
        <f t="shared" si="35"/>
        <v/>
      </c>
      <c r="BR41" s="83" t="str">
        <f t="shared" si="4"/>
        <v/>
      </c>
      <c r="BS41" s="84" t="str">
        <f t="shared" si="36"/>
        <v/>
      </c>
      <c r="BV41" s="5" t="str">
        <f t="shared" si="74"/>
        <v/>
      </c>
      <c r="BW41" s="140"/>
      <c r="BX41" s="5" t="str">
        <f t="shared" si="37"/>
        <v/>
      </c>
      <c r="BY41" s="78"/>
      <c r="BZ41" s="78"/>
      <c r="CA41" s="78"/>
      <c r="CB41" s="78"/>
      <c r="CC41" s="78"/>
      <c r="CD41" s="78"/>
      <c r="CE41" s="78"/>
      <c r="CF41" s="78"/>
      <c r="CG41" s="127"/>
      <c r="CH41" s="127"/>
      <c r="CI41" s="5" t="str">
        <f t="shared" si="38"/>
        <v/>
      </c>
      <c r="CJ41" s="78"/>
      <c r="CK41" s="78"/>
      <c r="CL41" s="78"/>
      <c r="CM41" s="78"/>
      <c r="CN41" s="78"/>
      <c r="CO41" s="78"/>
      <c r="CP41" s="78"/>
      <c r="CQ41" s="78"/>
      <c r="CR41" s="127"/>
      <c r="CS41" s="127"/>
      <c r="CT41" s="5" t="str">
        <f t="shared" si="39"/>
        <v/>
      </c>
      <c r="CU41" s="78"/>
      <c r="CV41" s="78"/>
      <c r="CW41" s="78"/>
      <c r="CX41" s="78"/>
      <c r="CY41" s="78"/>
      <c r="CZ41" s="78"/>
      <c r="DA41" s="78"/>
      <c r="DB41" s="78"/>
      <c r="DC41" s="127"/>
      <c r="DD41" s="127"/>
      <c r="DE41" s="5" t="str">
        <f t="shared" si="40"/>
        <v/>
      </c>
      <c r="DF41" s="78"/>
      <c r="DG41" s="78"/>
      <c r="DH41" s="78"/>
      <c r="DI41" s="78"/>
      <c r="DJ41" s="78"/>
      <c r="DK41" s="78"/>
      <c r="DL41" s="78"/>
      <c r="DM41" s="78"/>
      <c r="DN41" s="127"/>
      <c r="DO41" s="127"/>
      <c r="DP41" s="5" t="str">
        <f t="shared" si="41"/>
        <v/>
      </c>
      <c r="DQ41" s="127"/>
      <c r="DR41" s="127"/>
      <c r="DS41" s="127"/>
      <c r="DT41" s="5" t="str">
        <f t="shared" si="42"/>
        <v/>
      </c>
      <c r="DX41" s="5" t="str">
        <f t="shared" si="43"/>
        <v/>
      </c>
      <c r="EB41" s="5" t="str">
        <f t="shared" si="44"/>
        <v/>
      </c>
      <c r="EF41" s="5" t="str">
        <f t="shared" si="45"/>
        <v/>
      </c>
      <c r="EJ41" s="5" t="str">
        <f t="shared" si="46"/>
        <v/>
      </c>
      <c r="EN41" s="5" t="str">
        <f t="shared" si="47"/>
        <v/>
      </c>
      <c r="ER41" s="5" t="str">
        <f t="shared" si="48"/>
        <v/>
      </c>
      <c r="EV41" s="5" t="str">
        <f t="shared" si="49"/>
        <v/>
      </c>
      <c r="EZ41" s="5" t="str">
        <f t="shared" si="50"/>
        <v/>
      </c>
      <c r="FD41" s="5" t="str">
        <f t="shared" si="51"/>
        <v/>
      </c>
      <c r="FH41" s="5" t="str">
        <f t="shared" si="52"/>
        <v/>
      </c>
      <c r="FL41" s="5" t="str">
        <f t="shared" si="53"/>
        <v/>
      </c>
      <c r="FP41" s="5" t="str">
        <f t="shared" si="54"/>
        <v/>
      </c>
      <c r="FT41" s="5" t="str">
        <f t="shared" si="55"/>
        <v/>
      </c>
      <c r="FX41" s="5" t="str">
        <f t="shared" si="56"/>
        <v/>
      </c>
      <c r="GB41" s="5" t="str">
        <f t="shared" si="57"/>
        <v/>
      </c>
      <c r="GF41" s="5" t="str">
        <f t="shared" si="58"/>
        <v/>
      </c>
      <c r="GJ41" s="5" t="str">
        <f t="shared" si="59"/>
        <v/>
      </c>
      <c r="GN41" s="5" t="str">
        <f t="shared" si="60"/>
        <v/>
      </c>
      <c r="GR41" s="5" t="str">
        <f t="shared" si="61"/>
        <v/>
      </c>
      <c r="GV41" s="5" t="str">
        <f t="shared" si="62"/>
        <v/>
      </c>
      <c r="GZ41" s="5" t="str">
        <f t="shared" si="63"/>
        <v/>
      </c>
      <c r="HD41" s="5" t="str">
        <f t="shared" si="64"/>
        <v/>
      </c>
      <c r="HH41" s="5" t="str">
        <f t="shared" si="65"/>
        <v/>
      </c>
      <c r="HL41" s="5" t="str">
        <f t="shared" si="66"/>
        <v/>
      </c>
      <c r="HP41" s="5" t="str">
        <f t="shared" si="67"/>
        <v/>
      </c>
      <c r="HT41" s="5" t="str">
        <f t="shared" si="68"/>
        <v/>
      </c>
      <c r="HX41" s="103">
        <f t="shared" si="69"/>
        <v>0</v>
      </c>
      <c r="HY41" s="5" t="str">
        <f t="shared" si="70"/>
        <v/>
      </c>
    </row>
    <row r="42" spans="1:233" thickTop="1" thickBot="1" x14ac:dyDescent="0.4">
      <c r="A42" s="49" t="str">
        <f t="shared" si="73"/>
        <v>jm</v>
      </c>
      <c r="B42" s="78"/>
      <c r="C42" s="78"/>
      <c r="D42" s="78"/>
      <c r="E42" s="78"/>
      <c r="F42" s="4"/>
      <c r="G42" s="4"/>
      <c r="H42" s="4"/>
      <c r="I42" s="4"/>
      <c r="J42" s="3">
        <f t="shared" si="71"/>
        <v>0</v>
      </c>
      <c r="K42" s="4"/>
      <c r="L42" s="4"/>
      <c r="M42" s="4"/>
      <c r="N42" s="4"/>
      <c r="O42" s="4"/>
      <c r="P42" s="3">
        <f t="shared" si="6"/>
        <v>0</v>
      </c>
      <c r="Q42" s="91">
        <f t="shared" si="7"/>
        <v>0</v>
      </c>
      <c r="R42" s="4"/>
      <c r="S42" s="4"/>
      <c r="T42" s="4"/>
      <c r="U42" s="4"/>
      <c r="V42" s="142"/>
      <c r="W42" s="5" t="str">
        <f t="shared" si="2"/>
        <v/>
      </c>
      <c r="X42" s="113">
        <f t="shared" si="8"/>
        <v>0</v>
      </c>
      <c r="Y42" s="94">
        <f t="shared" si="9"/>
        <v>0</v>
      </c>
      <c r="Z42" s="4"/>
      <c r="AA42" s="4"/>
      <c r="AB42" s="4"/>
      <c r="AC42" s="4"/>
      <c r="AD42" s="142"/>
      <c r="AE42" s="5" t="str">
        <f t="shared" si="3"/>
        <v/>
      </c>
      <c r="AF42" s="113">
        <f t="shared" si="10"/>
        <v>0</v>
      </c>
      <c r="AG42" s="94">
        <f t="shared" si="11"/>
        <v>0</v>
      </c>
      <c r="AH42" s="4"/>
      <c r="AI42" s="4"/>
      <c r="AJ42" s="4"/>
      <c r="AK42" s="4"/>
      <c r="AL42" s="4"/>
      <c r="AM42" s="113">
        <f t="shared" si="12"/>
        <v>0</v>
      </c>
      <c r="AN42" s="94">
        <f t="shared" si="13"/>
        <v>0</v>
      </c>
      <c r="AO42" s="3">
        <f t="shared" si="14"/>
        <v>0</v>
      </c>
      <c r="AP42" s="2" t="str">
        <f t="shared" si="15"/>
        <v/>
      </c>
      <c r="AQ42" s="4"/>
      <c r="AR42" s="4"/>
      <c r="AS42" s="4"/>
      <c r="AT42" s="4"/>
      <c r="AU42" s="3">
        <f t="shared" si="72"/>
        <v>0</v>
      </c>
      <c r="AV42" s="4"/>
      <c r="AW42" s="3">
        <f t="shared" si="17"/>
        <v>0</v>
      </c>
      <c r="AX42" s="2" t="str">
        <f t="shared" si="18"/>
        <v/>
      </c>
      <c r="AY42" s="8">
        <f t="shared" si="19"/>
        <v>0</v>
      </c>
      <c r="AZ42" s="8">
        <f t="shared" si="20"/>
        <v>0</v>
      </c>
      <c r="BA42" s="8">
        <f t="shared" si="21"/>
        <v>0</v>
      </c>
      <c r="BB42" s="8">
        <f t="shared" si="22"/>
        <v>0</v>
      </c>
      <c r="BC42" s="8">
        <f t="shared" si="23"/>
        <v>0</v>
      </c>
      <c r="BD42" s="8">
        <f t="shared" si="24"/>
        <v>0</v>
      </c>
      <c r="BE42" s="8">
        <f t="shared" si="25"/>
        <v>0</v>
      </c>
      <c r="BF42" s="8">
        <f t="shared" si="26"/>
        <v>0</v>
      </c>
      <c r="BG42" s="8">
        <f t="shared" si="27"/>
        <v>0</v>
      </c>
      <c r="BH42" s="8">
        <f t="shared" si="28"/>
        <v>29</v>
      </c>
      <c r="BI42" s="31" t="s">
        <v>238</v>
      </c>
      <c r="BJ42" s="8">
        <f t="shared" si="29"/>
        <v>0</v>
      </c>
      <c r="BK42" s="8">
        <f t="shared" si="30"/>
        <v>0</v>
      </c>
      <c r="BL42" s="31">
        <f t="shared" si="31"/>
        <v>0</v>
      </c>
      <c r="BM42" s="31">
        <f t="shared" si="32"/>
        <v>0</v>
      </c>
      <c r="BO42" s="10">
        <f t="shared" si="33"/>
        <v>29</v>
      </c>
      <c r="BP42" s="9" t="str">
        <f t="shared" si="34"/>
        <v/>
      </c>
      <c r="BQ42" s="72" t="str">
        <f t="shared" si="35"/>
        <v/>
      </c>
      <c r="BR42" s="83" t="str">
        <f t="shared" si="4"/>
        <v/>
      </c>
      <c r="BS42" s="84" t="str">
        <f t="shared" si="36"/>
        <v/>
      </c>
      <c r="BV42" s="5" t="str">
        <f t="shared" si="74"/>
        <v/>
      </c>
      <c r="BW42" s="102"/>
      <c r="BX42" s="5" t="str">
        <f t="shared" si="37"/>
        <v/>
      </c>
      <c r="BY42" s="78"/>
      <c r="BZ42" s="78"/>
      <c r="CA42" s="78"/>
      <c r="CB42" s="78"/>
      <c r="CC42" s="78"/>
      <c r="CD42" s="78"/>
      <c r="CE42" s="78"/>
      <c r="CF42" s="78"/>
      <c r="CG42" s="127"/>
      <c r="CH42" s="127"/>
      <c r="CI42" s="5" t="str">
        <f t="shared" si="38"/>
        <v/>
      </c>
      <c r="CJ42" s="78"/>
      <c r="CK42" s="78"/>
      <c r="CL42" s="78"/>
      <c r="CM42" s="78"/>
      <c r="CN42" s="78"/>
      <c r="CO42" s="78"/>
      <c r="CP42" s="78"/>
      <c r="CQ42" s="78"/>
      <c r="CR42" s="127"/>
      <c r="CS42" s="127"/>
      <c r="CT42" s="5" t="str">
        <f t="shared" si="39"/>
        <v/>
      </c>
      <c r="CU42" s="78"/>
      <c r="CV42" s="78"/>
      <c r="CW42" s="78"/>
      <c r="CX42" s="78"/>
      <c r="CY42" s="78"/>
      <c r="CZ42" s="78"/>
      <c r="DA42" s="78"/>
      <c r="DB42" s="78"/>
      <c r="DC42" s="127"/>
      <c r="DD42" s="127"/>
      <c r="DE42" s="5" t="str">
        <f t="shared" si="40"/>
        <v/>
      </c>
      <c r="DF42" s="78"/>
      <c r="DG42" s="78"/>
      <c r="DH42" s="78"/>
      <c r="DI42" s="78"/>
      <c r="DJ42" s="78"/>
      <c r="DK42" s="78"/>
      <c r="DL42" s="78"/>
      <c r="DM42" s="78"/>
      <c r="DN42" s="127"/>
      <c r="DO42" s="127"/>
      <c r="DP42" s="5" t="str">
        <f t="shared" si="41"/>
        <v/>
      </c>
      <c r="DQ42" s="127"/>
      <c r="DR42" s="127"/>
      <c r="DS42" s="127"/>
      <c r="DT42" s="5" t="str">
        <f t="shared" si="42"/>
        <v/>
      </c>
      <c r="DX42" s="5" t="str">
        <f t="shared" si="43"/>
        <v/>
      </c>
      <c r="EB42" s="5" t="str">
        <f t="shared" si="44"/>
        <v/>
      </c>
      <c r="EF42" s="5" t="str">
        <f t="shared" si="45"/>
        <v/>
      </c>
      <c r="EJ42" s="5" t="str">
        <f t="shared" si="46"/>
        <v/>
      </c>
      <c r="EN42" s="5" t="str">
        <f t="shared" si="47"/>
        <v/>
      </c>
      <c r="ER42" s="5" t="str">
        <f t="shared" si="48"/>
        <v/>
      </c>
      <c r="EV42" s="5" t="str">
        <f t="shared" si="49"/>
        <v/>
      </c>
      <c r="EZ42" s="5" t="str">
        <f t="shared" si="50"/>
        <v/>
      </c>
      <c r="FD42" s="5" t="str">
        <f t="shared" si="51"/>
        <v/>
      </c>
      <c r="FH42" s="5" t="str">
        <f t="shared" si="52"/>
        <v/>
      </c>
      <c r="FL42" s="5" t="str">
        <f t="shared" si="53"/>
        <v/>
      </c>
      <c r="FP42" s="5" t="str">
        <f t="shared" si="54"/>
        <v/>
      </c>
      <c r="FT42" s="5" t="str">
        <f t="shared" si="55"/>
        <v/>
      </c>
      <c r="FX42" s="5" t="str">
        <f t="shared" si="56"/>
        <v/>
      </c>
      <c r="GB42" s="5" t="str">
        <f t="shared" si="57"/>
        <v/>
      </c>
      <c r="GF42" s="5" t="str">
        <f t="shared" si="58"/>
        <v/>
      </c>
      <c r="GJ42" s="5" t="str">
        <f t="shared" si="59"/>
        <v/>
      </c>
      <c r="GN42" s="5" t="str">
        <f t="shared" si="60"/>
        <v/>
      </c>
      <c r="GR42" s="5" t="str">
        <f t="shared" si="61"/>
        <v/>
      </c>
      <c r="GV42" s="5" t="str">
        <f t="shared" si="62"/>
        <v/>
      </c>
      <c r="GZ42" s="5" t="str">
        <f t="shared" si="63"/>
        <v/>
      </c>
      <c r="HD42" s="5" t="str">
        <f t="shared" si="64"/>
        <v/>
      </c>
      <c r="HH42" s="5" t="str">
        <f t="shared" si="65"/>
        <v/>
      </c>
      <c r="HL42" s="5" t="str">
        <f t="shared" si="66"/>
        <v/>
      </c>
      <c r="HP42" s="5" t="str">
        <f t="shared" si="67"/>
        <v/>
      </c>
      <c r="HT42" s="5" t="str">
        <f t="shared" si="68"/>
        <v/>
      </c>
      <c r="HX42" s="103">
        <f t="shared" si="69"/>
        <v>0</v>
      </c>
      <c r="HY42" s="5" t="str">
        <f t="shared" si="70"/>
        <v/>
      </c>
    </row>
    <row r="43" spans="1:233" thickTop="1" thickBot="1" x14ac:dyDescent="0.4">
      <c r="A43" s="49" t="str">
        <f t="shared" si="73"/>
        <v>jn</v>
      </c>
      <c r="B43" s="78"/>
      <c r="C43" s="78"/>
      <c r="D43" s="78"/>
      <c r="E43" s="78"/>
      <c r="F43" s="4"/>
      <c r="G43" s="4"/>
      <c r="H43" s="4"/>
      <c r="I43" s="4"/>
      <c r="J43" s="3">
        <f t="shared" si="71"/>
        <v>0</v>
      </c>
      <c r="K43" s="4"/>
      <c r="L43" s="4"/>
      <c r="M43" s="4"/>
      <c r="N43" s="4"/>
      <c r="O43" s="4"/>
      <c r="P43" s="3">
        <f t="shared" si="6"/>
        <v>0</v>
      </c>
      <c r="Q43" s="91">
        <f t="shared" si="7"/>
        <v>0</v>
      </c>
      <c r="R43" s="4"/>
      <c r="S43" s="4"/>
      <c r="T43" s="4"/>
      <c r="U43" s="4"/>
      <c r="V43" s="142"/>
      <c r="W43" s="5" t="str">
        <f t="shared" si="2"/>
        <v/>
      </c>
      <c r="X43" s="113">
        <f t="shared" si="8"/>
        <v>0</v>
      </c>
      <c r="Y43" s="94">
        <f t="shared" si="9"/>
        <v>0</v>
      </c>
      <c r="Z43" s="4"/>
      <c r="AA43" s="4"/>
      <c r="AB43" s="4"/>
      <c r="AC43" s="4"/>
      <c r="AD43" s="142"/>
      <c r="AE43" s="5" t="str">
        <f t="shared" si="3"/>
        <v/>
      </c>
      <c r="AF43" s="113">
        <f t="shared" si="10"/>
        <v>0</v>
      </c>
      <c r="AG43" s="94">
        <f t="shared" si="11"/>
        <v>0</v>
      </c>
      <c r="AH43" s="4"/>
      <c r="AI43" s="4"/>
      <c r="AJ43" s="4"/>
      <c r="AK43" s="4"/>
      <c r="AL43" s="4"/>
      <c r="AM43" s="113">
        <f t="shared" si="12"/>
        <v>0</v>
      </c>
      <c r="AN43" s="94">
        <f t="shared" si="13"/>
        <v>0</v>
      </c>
      <c r="AO43" s="3">
        <f t="shared" si="14"/>
        <v>0</v>
      </c>
      <c r="AP43" s="2" t="str">
        <f t="shared" si="15"/>
        <v/>
      </c>
      <c r="AQ43" s="4"/>
      <c r="AR43" s="4"/>
      <c r="AS43" s="4"/>
      <c r="AT43" s="4"/>
      <c r="AU43" s="3">
        <f t="shared" si="72"/>
        <v>0</v>
      </c>
      <c r="AV43" s="4"/>
      <c r="AW43" s="3">
        <f t="shared" si="17"/>
        <v>0</v>
      </c>
      <c r="AX43" s="2" t="str">
        <f t="shared" si="18"/>
        <v/>
      </c>
      <c r="AY43" s="8">
        <f t="shared" si="19"/>
        <v>0</v>
      </c>
      <c r="AZ43" s="8">
        <f t="shared" si="20"/>
        <v>0</v>
      </c>
      <c r="BA43" s="8">
        <f t="shared" si="21"/>
        <v>0</v>
      </c>
      <c r="BB43" s="8">
        <f t="shared" si="22"/>
        <v>0</v>
      </c>
      <c r="BC43" s="8">
        <f t="shared" si="23"/>
        <v>0</v>
      </c>
      <c r="BD43" s="8">
        <f t="shared" si="24"/>
        <v>0</v>
      </c>
      <c r="BE43" s="8">
        <f t="shared" si="25"/>
        <v>0</v>
      </c>
      <c r="BF43" s="8">
        <f t="shared" si="26"/>
        <v>0</v>
      </c>
      <c r="BG43" s="8">
        <f t="shared" si="27"/>
        <v>0</v>
      </c>
      <c r="BH43" s="8">
        <f t="shared" si="28"/>
        <v>29</v>
      </c>
      <c r="BI43" s="31" t="s">
        <v>239</v>
      </c>
      <c r="BJ43" s="8">
        <f t="shared" si="29"/>
        <v>0</v>
      </c>
      <c r="BK43" s="8">
        <f t="shared" si="30"/>
        <v>0</v>
      </c>
      <c r="BL43" s="31">
        <f t="shared" si="31"/>
        <v>0</v>
      </c>
      <c r="BM43" s="31">
        <f t="shared" si="32"/>
        <v>0</v>
      </c>
      <c r="BO43" s="10">
        <f t="shared" si="33"/>
        <v>29</v>
      </c>
      <c r="BP43" s="9" t="str">
        <f t="shared" si="34"/>
        <v/>
      </c>
      <c r="BQ43" s="72" t="str">
        <f t="shared" si="35"/>
        <v/>
      </c>
      <c r="BR43" s="83" t="str">
        <f t="shared" si="4"/>
        <v/>
      </c>
      <c r="BS43" s="84" t="str">
        <f t="shared" si="36"/>
        <v/>
      </c>
      <c r="BV43" s="5" t="str">
        <f t="shared" si="74"/>
        <v/>
      </c>
      <c r="BW43" s="102"/>
      <c r="BX43" s="5" t="str">
        <f t="shared" si="37"/>
        <v/>
      </c>
      <c r="BY43" s="78"/>
      <c r="BZ43" s="78"/>
      <c r="CA43" s="78"/>
      <c r="CB43" s="78"/>
      <c r="CC43" s="78"/>
      <c r="CD43" s="78"/>
      <c r="CE43" s="78"/>
      <c r="CF43" s="78"/>
      <c r="CG43" s="127"/>
      <c r="CH43" s="127"/>
      <c r="CI43" s="5" t="str">
        <f t="shared" si="38"/>
        <v/>
      </c>
      <c r="CJ43" s="78"/>
      <c r="CK43" s="78"/>
      <c r="CL43" s="78"/>
      <c r="CM43" s="78"/>
      <c r="CN43" s="78"/>
      <c r="CO43" s="78"/>
      <c r="CP43" s="78"/>
      <c r="CQ43" s="78"/>
      <c r="CR43" s="127"/>
      <c r="CS43" s="127"/>
      <c r="CT43" s="5" t="str">
        <f t="shared" si="39"/>
        <v/>
      </c>
      <c r="CU43" s="78"/>
      <c r="CV43" s="78"/>
      <c r="CW43" s="78"/>
      <c r="CX43" s="78"/>
      <c r="CY43" s="78"/>
      <c r="CZ43" s="78"/>
      <c r="DA43" s="78"/>
      <c r="DB43" s="78"/>
      <c r="DC43" s="127"/>
      <c r="DD43" s="127"/>
      <c r="DE43" s="5" t="str">
        <f t="shared" si="40"/>
        <v/>
      </c>
      <c r="DF43" s="78"/>
      <c r="DG43" s="78"/>
      <c r="DH43" s="78"/>
      <c r="DI43" s="78"/>
      <c r="DJ43" s="78"/>
      <c r="DK43" s="78"/>
      <c r="DL43" s="78"/>
      <c r="DM43" s="78"/>
      <c r="DN43" s="127"/>
      <c r="DO43" s="127"/>
      <c r="DP43" s="5" t="str">
        <f t="shared" si="41"/>
        <v/>
      </c>
      <c r="DQ43" s="127"/>
      <c r="DR43" s="127"/>
      <c r="DS43" s="127"/>
      <c r="DT43" s="5" t="str">
        <f t="shared" si="42"/>
        <v/>
      </c>
      <c r="DX43" s="5" t="str">
        <f t="shared" si="43"/>
        <v/>
      </c>
      <c r="EB43" s="5" t="str">
        <f t="shared" si="44"/>
        <v/>
      </c>
      <c r="EF43" s="5" t="str">
        <f t="shared" si="45"/>
        <v/>
      </c>
      <c r="EJ43" s="5" t="str">
        <f t="shared" si="46"/>
        <v/>
      </c>
      <c r="EN43" s="5" t="str">
        <f t="shared" si="47"/>
        <v/>
      </c>
      <c r="ER43" s="5" t="str">
        <f t="shared" si="48"/>
        <v/>
      </c>
      <c r="EV43" s="5" t="str">
        <f t="shared" si="49"/>
        <v/>
      </c>
      <c r="EZ43" s="5" t="str">
        <f t="shared" si="50"/>
        <v/>
      </c>
      <c r="FD43" s="5" t="str">
        <f t="shared" si="51"/>
        <v/>
      </c>
      <c r="FH43" s="5" t="str">
        <f t="shared" si="52"/>
        <v/>
      </c>
      <c r="FL43" s="5" t="str">
        <f t="shared" si="53"/>
        <v/>
      </c>
      <c r="FP43" s="5" t="str">
        <f t="shared" si="54"/>
        <v/>
      </c>
      <c r="FT43" s="5" t="str">
        <f t="shared" si="55"/>
        <v/>
      </c>
      <c r="FX43" s="5" t="str">
        <f t="shared" si="56"/>
        <v/>
      </c>
      <c r="GB43" s="5" t="str">
        <f t="shared" si="57"/>
        <v/>
      </c>
      <c r="GF43" s="5" t="str">
        <f t="shared" si="58"/>
        <v/>
      </c>
      <c r="GJ43" s="5" t="str">
        <f t="shared" si="59"/>
        <v/>
      </c>
      <c r="GN43" s="5" t="str">
        <f t="shared" si="60"/>
        <v/>
      </c>
      <c r="GR43" s="5" t="str">
        <f t="shared" si="61"/>
        <v/>
      </c>
      <c r="GV43" s="5" t="str">
        <f t="shared" si="62"/>
        <v/>
      </c>
      <c r="GZ43" s="5" t="str">
        <f t="shared" si="63"/>
        <v/>
      </c>
      <c r="HD43" s="5" t="str">
        <f t="shared" si="64"/>
        <v/>
      </c>
      <c r="HH43" s="5" t="str">
        <f t="shared" si="65"/>
        <v/>
      </c>
      <c r="HL43" s="5" t="str">
        <f t="shared" si="66"/>
        <v/>
      </c>
      <c r="HP43" s="5" t="str">
        <f t="shared" si="67"/>
        <v/>
      </c>
      <c r="HT43" s="5" t="str">
        <f t="shared" si="68"/>
        <v/>
      </c>
      <c r="HX43" s="103">
        <f t="shared" si="69"/>
        <v>0</v>
      </c>
      <c r="HY43" s="5" t="str">
        <f t="shared" si="70"/>
        <v/>
      </c>
    </row>
    <row r="44" spans="1:233" thickTop="1" thickBot="1" x14ac:dyDescent="0.4">
      <c r="A44" s="49" t="str">
        <f t="shared" si="73"/>
        <v>jo</v>
      </c>
      <c r="B44" s="78"/>
      <c r="C44" s="139"/>
      <c r="D44" s="78"/>
      <c r="E44" s="78"/>
      <c r="F44" s="4"/>
      <c r="G44" s="4"/>
      <c r="H44" s="4"/>
      <c r="I44" s="4"/>
      <c r="J44" s="3">
        <f t="shared" si="71"/>
        <v>0</v>
      </c>
      <c r="K44" s="4"/>
      <c r="L44" s="4"/>
      <c r="M44" s="4"/>
      <c r="N44" s="4"/>
      <c r="O44" s="4"/>
      <c r="P44" s="3">
        <f t="shared" si="6"/>
        <v>0</v>
      </c>
      <c r="Q44" s="91">
        <f t="shared" si="7"/>
        <v>0</v>
      </c>
      <c r="R44" s="4"/>
      <c r="S44" s="4"/>
      <c r="T44" s="4"/>
      <c r="U44" s="4"/>
      <c r="V44" s="142"/>
      <c r="W44" s="5" t="str">
        <f t="shared" si="2"/>
        <v/>
      </c>
      <c r="X44" s="113">
        <f t="shared" si="8"/>
        <v>0</v>
      </c>
      <c r="Y44" s="94">
        <f t="shared" si="9"/>
        <v>0</v>
      </c>
      <c r="Z44" s="4"/>
      <c r="AA44" s="4"/>
      <c r="AB44" s="4"/>
      <c r="AC44" s="4"/>
      <c r="AD44" s="142"/>
      <c r="AE44" s="5" t="str">
        <f t="shared" si="3"/>
        <v/>
      </c>
      <c r="AF44" s="113">
        <f t="shared" si="10"/>
        <v>0</v>
      </c>
      <c r="AG44" s="94">
        <f t="shared" si="11"/>
        <v>0</v>
      </c>
      <c r="AH44" s="4"/>
      <c r="AI44" s="4"/>
      <c r="AJ44" s="4"/>
      <c r="AK44" s="4"/>
      <c r="AL44" s="4"/>
      <c r="AM44" s="113">
        <f t="shared" si="12"/>
        <v>0</v>
      </c>
      <c r="AN44" s="94">
        <f t="shared" si="13"/>
        <v>0</v>
      </c>
      <c r="AO44" s="3">
        <f t="shared" si="14"/>
        <v>0</v>
      </c>
      <c r="AP44" s="2" t="str">
        <f t="shared" si="15"/>
        <v/>
      </c>
      <c r="AQ44" s="4"/>
      <c r="AR44" s="4"/>
      <c r="AS44" s="4"/>
      <c r="AT44" s="4"/>
      <c r="AU44" s="3">
        <f t="shared" si="72"/>
        <v>0</v>
      </c>
      <c r="AV44" s="4"/>
      <c r="AW44" s="3">
        <f t="shared" si="17"/>
        <v>0</v>
      </c>
      <c r="AX44" s="2" t="str">
        <f t="shared" si="18"/>
        <v/>
      </c>
      <c r="AY44" s="8">
        <f t="shared" si="19"/>
        <v>0</v>
      </c>
      <c r="AZ44" s="8">
        <f t="shared" si="20"/>
        <v>0</v>
      </c>
      <c r="BA44" s="8">
        <f t="shared" si="21"/>
        <v>0</v>
      </c>
      <c r="BB44" s="8">
        <f t="shared" si="22"/>
        <v>0</v>
      </c>
      <c r="BC44" s="8">
        <f t="shared" si="23"/>
        <v>0</v>
      </c>
      <c r="BD44" s="8">
        <f t="shared" si="24"/>
        <v>0</v>
      </c>
      <c r="BE44" s="8">
        <f t="shared" si="25"/>
        <v>0</v>
      </c>
      <c r="BF44" s="8">
        <f t="shared" si="26"/>
        <v>0</v>
      </c>
      <c r="BG44" s="8">
        <f t="shared" si="27"/>
        <v>0</v>
      </c>
      <c r="BH44" s="8">
        <f t="shared" si="28"/>
        <v>29</v>
      </c>
      <c r="BI44" s="31" t="s">
        <v>240</v>
      </c>
      <c r="BJ44" s="8">
        <f t="shared" si="29"/>
        <v>0</v>
      </c>
      <c r="BK44" s="8">
        <f t="shared" si="30"/>
        <v>0</v>
      </c>
      <c r="BL44" s="31">
        <f t="shared" si="31"/>
        <v>0</v>
      </c>
      <c r="BM44" s="31">
        <f t="shared" si="32"/>
        <v>0</v>
      </c>
      <c r="BO44" s="10">
        <f t="shared" si="33"/>
        <v>29</v>
      </c>
      <c r="BP44" s="9" t="str">
        <f t="shared" si="34"/>
        <v/>
      </c>
      <c r="BQ44" s="72" t="str">
        <f t="shared" si="35"/>
        <v/>
      </c>
      <c r="BR44" s="83" t="str">
        <f t="shared" si="4"/>
        <v/>
      </c>
      <c r="BS44" s="84" t="str">
        <f t="shared" si="36"/>
        <v/>
      </c>
      <c r="BV44" s="5" t="str">
        <f t="shared" si="74"/>
        <v/>
      </c>
      <c r="BW44" s="140" t="s">
        <v>304</v>
      </c>
      <c r="BX44" s="5" t="str">
        <f t="shared" si="37"/>
        <v/>
      </c>
      <c r="BY44" s="78"/>
      <c r="BZ44" s="78"/>
      <c r="CA44" s="78"/>
      <c r="CB44" s="78"/>
      <c r="CC44" s="78"/>
      <c r="CD44" s="78"/>
      <c r="CE44" s="78"/>
      <c r="CF44" s="78"/>
      <c r="CG44" s="127"/>
      <c r="CH44" s="127"/>
      <c r="CI44" s="5" t="str">
        <f t="shared" si="38"/>
        <v/>
      </c>
      <c r="CJ44" s="78"/>
      <c r="CK44" s="78"/>
      <c r="CL44" s="78"/>
      <c r="CM44" s="78"/>
      <c r="CN44" s="78"/>
      <c r="CO44" s="78"/>
      <c r="CP44" s="78"/>
      <c r="CQ44" s="78"/>
      <c r="CR44" s="127"/>
      <c r="CS44" s="127"/>
      <c r="CT44" s="5" t="str">
        <f t="shared" si="39"/>
        <v/>
      </c>
      <c r="CU44" s="78"/>
      <c r="CV44" s="78"/>
      <c r="CW44" s="78"/>
      <c r="CX44" s="78"/>
      <c r="CY44" s="78"/>
      <c r="CZ44" s="78"/>
      <c r="DA44" s="78"/>
      <c r="DB44" s="78"/>
      <c r="DC44" s="127"/>
      <c r="DD44" s="127"/>
      <c r="DE44" s="5" t="str">
        <f t="shared" si="40"/>
        <v/>
      </c>
      <c r="DF44" s="78">
        <v>61</v>
      </c>
      <c r="DG44" s="78">
        <v>62</v>
      </c>
      <c r="DH44" s="78">
        <v>63</v>
      </c>
      <c r="DI44" s="78">
        <v>64</v>
      </c>
      <c r="DJ44" s="78">
        <v>65</v>
      </c>
      <c r="DK44" s="78">
        <v>66</v>
      </c>
      <c r="DL44" s="78">
        <v>67</v>
      </c>
      <c r="DM44" s="78">
        <v>68</v>
      </c>
      <c r="DN44" s="127">
        <v>69</v>
      </c>
      <c r="DO44" s="127">
        <v>70</v>
      </c>
      <c r="DP44" s="5" t="str">
        <f t="shared" si="41"/>
        <v/>
      </c>
      <c r="DQ44" s="127" t="s">
        <v>297</v>
      </c>
      <c r="DR44" s="127" t="s">
        <v>298</v>
      </c>
      <c r="DS44" s="127" t="s">
        <v>299</v>
      </c>
      <c r="DT44" s="5" t="str">
        <f t="shared" si="42"/>
        <v/>
      </c>
      <c r="DX44" s="5" t="str">
        <f t="shared" si="43"/>
        <v/>
      </c>
      <c r="EB44" s="5" t="str">
        <f t="shared" si="44"/>
        <v/>
      </c>
      <c r="EF44" s="5" t="str">
        <f t="shared" si="45"/>
        <v/>
      </c>
      <c r="EJ44" s="5" t="str">
        <f t="shared" si="46"/>
        <v/>
      </c>
      <c r="EN44" s="5" t="str">
        <f t="shared" si="47"/>
        <v/>
      </c>
      <c r="ER44" s="5" t="str">
        <f t="shared" si="48"/>
        <v/>
      </c>
      <c r="EV44" s="5" t="str">
        <f t="shared" si="49"/>
        <v/>
      </c>
      <c r="EZ44" s="5" t="str">
        <f t="shared" si="50"/>
        <v/>
      </c>
      <c r="FD44" s="5" t="str">
        <f t="shared" si="51"/>
        <v/>
      </c>
      <c r="FH44" s="5" t="str">
        <f t="shared" si="52"/>
        <v/>
      </c>
      <c r="FL44" s="5" t="str">
        <f t="shared" si="53"/>
        <v/>
      </c>
      <c r="FP44" s="5" t="str">
        <f t="shared" si="54"/>
        <v/>
      </c>
      <c r="FT44" s="5" t="str">
        <f t="shared" si="55"/>
        <v/>
      </c>
      <c r="FX44" s="5" t="str">
        <f t="shared" si="56"/>
        <v/>
      </c>
      <c r="GB44" s="5" t="str">
        <f t="shared" si="57"/>
        <v/>
      </c>
      <c r="GF44" s="5" t="str">
        <f t="shared" si="58"/>
        <v/>
      </c>
      <c r="GJ44" s="5" t="str">
        <f t="shared" si="59"/>
        <v/>
      </c>
      <c r="GN44" s="5" t="str">
        <f t="shared" si="60"/>
        <v/>
      </c>
      <c r="GR44" s="5" t="str">
        <f t="shared" si="61"/>
        <v/>
      </c>
      <c r="GV44" s="5" t="str">
        <f t="shared" si="62"/>
        <v/>
      </c>
      <c r="GZ44" s="5" t="str">
        <f t="shared" si="63"/>
        <v/>
      </c>
      <c r="HD44" s="5" t="str">
        <f t="shared" si="64"/>
        <v/>
      </c>
      <c r="HH44" s="5" t="str">
        <f t="shared" si="65"/>
        <v/>
      </c>
      <c r="HL44" s="5" t="str">
        <f t="shared" si="66"/>
        <v/>
      </c>
      <c r="HP44" s="5" t="str">
        <f t="shared" si="67"/>
        <v/>
      </c>
      <c r="HT44" s="5" t="str">
        <f t="shared" si="68"/>
        <v/>
      </c>
      <c r="HX44" s="103">
        <f t="shared" si="69"/>
        <v>0</v>
      </c>
      <c r="HY44" s="5" t="str">
        <f t="shared" si="70"/>
        <v/>
      </c>
    </row>
    <row r="45" spans="1:233" thickTop="1" thickBot="1" x14ac:dyDescent="0.4">
      <c r="A45" s="49" t="str">
        <f t="shared" si="73"/>
        <v>jp</v>
      </c>
      <c r="B45" s="78"/>
      <c r="C45" s="139"/>
      <c r="D45" s="78"/>
      <c r="E45" s="78"/>
      <c r="F45" s="4"/>
      <c r="G45" s="4"/>
      <c r="H45" s="4"/>
      <c r="I45" s="4"/>
      <c r="J45" s="3">
        <f t="shared" si="71"/>
        <v>0</v>
      </c>
      <c r="K45" s="4"/>
      <c r="L45" s="4"/>
      <c r="M45" s="4"/>
      <c r="N45" s="4"/>
      <c r="O45" s="4"/>
      <c r="P45" s="3">
        <f t="shared" si="6"/>
        <v>0</v>
      </c>
      <c r="Q45" s="91">
        <f t="shared" si="7"/>
        <v>0</v>
      </c>
      <c r="R45" s="4"/>
      <c r="S45" s="4"/>
      <c r="T45" s="4"/>
      <c r="U45" s="4"/>
      <c r="V45" s="142"/>
      <c r="W45" s="5" t="str">
        <f t="shared" si="2"/>
        <v/>
      </c>
      <c r="X45" s="113">
        <f t="shared" si="8"/>
        <v>0</v>
      </c>
      <c r="Y45" s="94">
        <f t="shared" si="9"/>
        <v>0</v>
      </c>
      <c r="Z45" s="4"/>
      <c r="AA45" s="4"/>
      <c r="AB45" s="4"/>
      <c r="AC45" s="4"/>
      <c r="AD45" s="142"/>
      <c r="AE45" s="5" t="str">
        <f t="shared" si="3"/>
        <v/>
      </c>
      <c r="AF45" s="113">
        <f t="shared" si="10"/>
        <v>0</v>
      </c>
      <c r="AG45" s="94">
        <f t="shared" si="11"/>
        <v>0</v>
      </c>
      <c r="AH45" s="4"/>
      <c r="AI45" s="78"/>
      <c r="AJ45" s="4"/>
      <c r="AK45" s="4"/>
      <c r="AL45" s="4"/>
      <c r="AM45" s="113">
        <f t="shared" si="12"/>
        <v>0</v>
      </c>
      <c r="AN45" s="94">
        <f t="shared" si="13"/>
        <v>0</v>
      </c>
      <c r="AO45" s="3">
        <f t="shared" si="14"/>
        <v>0</v>
      </c>
      <c r="AP45" s="2" t="str">
        <f t="shared" si="15"/>
        <v/>
      </c>
      <c r="AQ45" s="4"/>
      <c r="AR45" s="4"/>
      <c r="AS45" s="4"/>
      <c r="AT45" s="4"/>
      <c r="AU45" s="3">
        <f t="shared" si="72"/>
        <v>0</v>
      </c>
      <c r="AV45" s="4"/>
      <c r="AW45" s="3">
        <f t="shared" si="17"/>
        <v>0</v>
      </c>
      <c r="AX45" s="2" t="str">
        <f t="shared" si="18"/>
        <v/>
      </c>
      <c r="AY45" s="8">
        <f t="shared" si="19"/>
        <v>0</v>
      </c>
      <c r="AZ45" s="8">
        <f t="shared" si="20"/>
        <v>0</v>
      </c>
      <c r="BA45" s="8">
        <f t="shared" si="21"/>
        <v>0</v>
      </c>
      <c r="BB45" s="8">
        <f t="shared" si="22"/>
        <v>0</v>
      </c>
      <c r="BC45" s="8">
        <f t="shared" si="23"/>
        <v>0</v>
      </c>
      <c r="BD45" s="8">
        <f t="shared" si="24"/>
        <v>0</v>
      </c>
      <c r="BE45" s="8">
        <f t="shared" si="25"/>
        <v>0</v>
      </c>
      <c r="BF45" s="8">
        <f t="shared" si="26"/>
        <v>0</v>
      </c>
      <c r="BG45" s="8">
        <f t="shared" si="27"/>
        <v>0</v>
      </c>
      <c r="BH45" s="8">
        <f t="shared" si="28"/>
        <v>29</v>
      </c>
      <c r="BI45" s="31" t="s">
        <v>241</v>
      </c>
      <c r="BJ45" s="8">
        <f t="shared" si="29"/>
        <v>0</v>
      </c>
      <c r="BK45" s="8">
        <f t="shared" si="30"/>
        <v>0</v>
      </c>
      <c r="BL45" s="31">
        <f t="shared" si="31"/>
        <v>0</v>
      </c>
      <c r="BM45" s="31">
        <f t="shared" si="32"/>
        <v>0</v>
      </c>
      <c r="BO45" s="10">
        <f t="shared" si="33"/>
        <v>29</v>
      </c>
      <c r="BP45" s="9" t="str">
        <f t="shared" si="34"/>
        <v/>
      </c>
      <c r="BQ45" s="72" t="str">
        <f t="shared" si="35"/>
        <v/>
      </c>
      <c r="BR45" s="83" t="str">
        <f t="shared" si="4"/>
        <v/>
      </c>
      <c r="BS45" s="84" t="str">
        <f t="shared" si="36"/>
        <v/>
      </c>
      <c r="BV45" s="5" t="str">
        <f t="shared" si="74"/>
        <v/>
      </c>
      <c r="BW45" s="102"/>
      <c r="BX45" s="5" t="str">
        <f t="shared" si="37"/>
        <v/>
      </c>
      <c r="BY45" s="78"/>
      <c r="BZ45" s="78"/>
      <c r="CA45" s="78"/>
      <c r="CB45" s="78"/>
      <c r="CC45" s="78"/>
      <c r="CD45" s="78"/>
      <c r="CE45" s="78"/>
      <c r="CF45" s="78"/>
      <c r="CG45" s="127"/>
      <c r="CH45" s="127"/>
      <c r="CI45" s="5" t="str">
        <f t="shared" si="38"/>
        <v/>
      </c>
      <c r="CJ45" s="78"/>
      <c r="CK45" s="78"/>
      <c r="CL45" s="78"/>
      <c r="CM45" s="78"/>
      <c r="CN45" s="78"/>
      <c r="CO45" s="78"/>
      <c r="CP45" s="78"/>
      <c r="CQ45" s="78"/>
      <c r="CR45" s="127"/>
      <c r="CS45" s="127"/>
      <c r="CT45" s="5" t="str">
        <f t="shared" si="39"/>
        <v/>
      </c>
      <c r="CU45" s="78"/>
      <c r="CV45" s="78"/>
      <c r="CW45" s="78"/>
      <c r="CX45" s="78"/>
      <c r="CY45" s="78"/>
      <c r="CZ45" s="78"/>
      <c r="DA45" s="78"/>
      <c r="DB45" s="78"/>
      <c r="DC45" s="127"/>
      <c r="DD45" s="127"/>
      <c r="DE45" s="5" t="str">
        <f t="shared" si="40"/>
        <v/>
      </c>
      <c r="DF45" s="78"/>
      <c r="DG45" s="78"/>
      <c r="DH45" s="78"/>
      <c r="DI45" s="78"/>
      <c r="DJ45" s="78"/>
      <c r="DK45" s="78"/>
      <c r="DL45" s="78"/>
      <c r="DM45" s="78"/>
      <c r="DN45" s="127"/>
      <c r="DO45" s="127"/>
      <c r="DP45" s="5" t="str">
        <f t="shared" si="41"/>
        <v/>
      </c>
      <c r="DQ45" s="127"/>
      <c r="DR45" s="127"/>
      <c r="DS45" s="127"/>
      <c r="DT45" s="5" t="str">
        <f t="shared" si="42"/>
        <v/>
      </c>
      <c r="DX45" s="5" t="str">
        <f t="shared" si="43"/>
        <v/>
      </c>
      <c r="EB45" s="5" t="str">
        <f t="shared" si="44"/>
        <v/>
      </c>
      <c r="EF45" s="5" t="str">
        <f t="shared" si="45"/>
        <v/>
      </c>
      <c r="EJ45" s="5" t="str">
        <f t="shared" si="46"/>
        <v/>
      </c>
      <c r="EN45" s="5" t="str">
        <f t="shared" si="47"/>
        <v/>
      </c>
      <c r="ER45" s="5" t="str">
        <f t="shared" si="48"/>
        <v/>
      </c>
      <c r="EV45" s="5" t="str">
        <f t="shared" si="49"/>
        <v/>
      </c>
      <c r="EZ45" s="5" t="str">
        <f t="shared" si="50"/>
        <v/>
      </c>
      <c r="FD45" s="5" t="str">
        <f t="shared" si="51"/>
        <v/>
      </c>
      <c r="FH45" s="5" t="str">
        <f t="shared" si="52"/>
        <v/>
      </c>
      <c r="FL45" s="5" t="str">
        <f t="shared" si="53"/>
        <v/>
      </c>
      <c r="FP45" s="5" t="str">
        <f t="shared" si="54"/>
        <v/>
      </c>
      <c r="FT45" s="5" t="str">
        <f t="shared" si="55"/>
        <v/>
      </c>
      <c r="FX45" s="5" t="str">
        <f t="shared" si="56"/>
        <v/>
      </c>
      <c r="GB45" s="5" t="str">
        <f t="shared" si="57"/>
        <v/>
      </c>
      <c r="GF45" s="5" t="str">
        <f t="shared" si="58"/>
        <v/>
      </c>
      <c r="GJ45" s="5" t="str">
        <f t="shared" si="59"/>
        <v/>
      </c>
      <c r="GN45" s="5" t="str">
        <f t="shared" si="60"/>
        <v/>
      </c>
      <c r="GR45" s="5" t="str">
        <f t="shared" si="61"/>
        <v/>
      </c>
      <c r="GV45" s="5" t="str">
        <f t="shared" si="62"/>
        <v/>
      </c>
      <c r="GZ45" s="5" t="str">
        <f t="shared" si="63"/>
        <v/>
      </c>
      <c r="HD45" s="5" t="str">
        <f t="shared" si="64"/>
        <v/>
      </c>
      <c r="HH45" s="5" t="str">
        <f t="shared" si="65"/>
        <v/>
      </c>
      <c r="HL45" s="5" t="str">
        <f t="shared" si="66"/>
        <v/>
      </c>
      <c r="HP45" s="5" t="str">
        <f t="shared" si="67"/>
        <v/>
      </c>
      <c r="HT45" s="5" t="str">
        <f t="shared" si="68"/>
        <v/>
      </c>
      <c r="HX45" s="103">
        <f t="shared" si="69"/>
        <v>0</v>
      </c>
      <c r="HY45" s="5" t="str">
        <f t="shared" si="70"/>
        <v/>
      </c>
    </row>
    <row r="46" spans="1:233" thickTop="1" thickBot="1" x14ac:dyDescent="0.4">
      <c r="A46" s="49" t="str">
        <f t="shared" si="73"/>
        <v>jq</v>
      </c>
      <c r="B46" s="78"/>
      <c r="C46" s="139"/>
      <c r="D46" s="78"/>
      <c r="E46" s="78"/>
      <c r="F46" s="4"/>
      <c r="G46" s="4"/>
      <c r="H46" s="4"/>
      <c r="I46" s="4"/>
      <c r="J46" s="3">
        <f t="shared" si="71"/>
        <v>0</v>
      </c>
      <c r="K46" s="4"/>
      <c r="L46" s="4"/>
      <c r="M46" s="4"/>
      <c r="N46" s="4"/>
      <c r="O46" s="4"/>
      <c r="P46" s="3">
        <f t="shared" si="6"/>
        <v>0</v>
      </c>
      <c r="Q46" s="91">
        <f t="shared" si="7"/>
        <v>0</v>
      </c>
      <c r="R46" s="4"/>
      <c r="S46" s="4"/>
      <c r="T46" s="4"/>
      <c r="U46" s="4"/>
      <c r="V46" s="142"/>
      <c r="W46" s="5" t="str">
        <f t="shared" si="2"/>
        <v/>
      </c>
      <c r="X46" s="113">
        <f t="shared" si="8"/>
        <v>0</v>
      </c>
      <c r="Y46" s="94">
        <f t="shared" si="9"/>
        <v>0</v>
      </c>
      <c r="Z46" s="4"/>
      <c r="AA46" s="4"/>
      <c r="AB46" s="4"/>
      <c r="AC46" s="4"/>
      <c r="AD46" s="142"/>
      <c r="AE46" s="5" t="str">
        <f t="shared" si="3"/>
        <v/>
      </c>
      <c r="AF46" s="113">
        <f t="shared" si="10"/>
        <v>0</v>
      </c>
      <c r="AG46" s="94">
        <f t="shared" si="11"/>
        <v>0</v>
      </c>
      <c r="AH46" s="4"/>
      <c r="AI46" s="4"/>
      <c r="AJ46" s="4"/>
      <c r="AK46" s="4"/>
      <c r="AL46" s="4"/>
      <c r="AM46" s="113">
        <f t="shared" si="12"/>
        <v>0</v>
      </c>
      <c r="AN46" s="94">
        <f t="shared" si="13"/>
        <v>0</v>
      </c>
      <c r="AO46" s="3">
        <f t="shared" si="14"/>
        <v>0</v>
      </c>
      <c r="AP46" s="2" t="str">
        <f t="shared" si="15"/>
        <v/>
      </c>
      <c r="AQ46" s="4"/>
      <c r="AR46" s="4"/>
      <c r="AS46" s="4"/>
      <c r="AT46" s="4"/>
      <c r="AU46" s="3">
        <f t="shared" si="72"/>
        <v>0</v>
      </c>
      <c r="AV46" s="4"/>
      <c r="AW46" s="3">
        <f t="shared" si="17"/>
        <v>0</v>
      </c>
      <c r="AX46" s="2" t="str">
        <f t="shared" si="18"/>
        <v/>
      </c>
      <c r="AY46" s="8">
        <f t="shared" si="19"/>
        <v>0</v>
      </c>
      <c r="AZ46" s="8">
        <f t="shared" si="20"/>
        <v>0</v>
      </c>
      <c r="BA46" s="8">
        <f t="shared" si="21"/>
        <v>0</v>
      </c>
      <c r="BB46" s="8">
        <f t="shared" si="22"/>
        <v>0</v>
      </c>
      <c r="BC46" s="8">
        <f t="shared" si="23"/>
        <v>0</v>
      </c>
      <c r="BD46" s="8">
        <f t="shared" si="24"/>
        <v>0</v>
      </c>
      <c r="BE46" s="8">
        <f t="shared" si="25"/>
        <v>0</v>
      </c>
      <c r="BF46" s="8">
        <f t="shared" si="26"/>
        <v>0</v>
      </c>
      <c r="BG46" s="8">
        <f t="shared" si="27"/>
        <v>0</v>
      </c>
      <c r="BH46" s="8">
        <f t="shared" si="28"/>
        <v>29</v>
      </c>
      <c r="BI46" s="31" t="s">
        <v>242</v>
      </c>
      <c r="BJ46" s="8">
        <f t="shared" si="29"/>
        <v>0</v>
      </c>
      <c r="BK46" s="8">
        <f t="shared" si="30"/>
        <v>0</v>
      </c>
      <c r="BL46" s="31">
        <f t="shared" si="31"/>
        <v>0</v>
      </c>
      <c r="BM46" s="31">
        <f t="shared" si="32"/>
        <v>0</v>
      </c>
      <c r="BO46" s="10">
        <f t="shared" si="33"/>
        <v>29</v>
      </c>
      <c r="BP46" s="9" t="str">
        <f t="shared" si="34"/>
        <v/>
      </c>
      <c r="BQ46" s="72" t="str">
        <f t="shared" si="35"/>
        <v/>
      </c>
      <c r="BR46" s="83" t="str">
        <f t="shared" si="4"/>
        <v/>
      </c>
      <c r="BS46" s="84" t="str">
        <f t="shared" si="36"/>
        <v/>
      </c>
      <c r="BV46" s="5" t="str">
        <f t="shared" si="74"/>
        <v/>
      </c>
      <c r="BW46" s="102"/>
      <c r="BX46" s="5" t="str">
        <f t="shared" si="37"/>
        <v/>
      </c>
      <c r="BY46" s="78"/>
      <c r="BZ46" s="78"/>
      <c r="CA46" s="78"/>
      <c r="CB46" s="78"/>
      <c r="CC46" s="78"/>
      <c r="CD46" s="78"/>
      <c r="CE46" s="78"/>
      <c r="CF46" s="78"/>
      <c r="CG46" s="127"/>
      <c r="CH46" s="127"/>
      <c r="CI46" s="5" t="str">
        <f t="shared" si="38"/>
        <v/>
      </c>
      <c r="CJ46" s="78"/>
      <c r="CK46" s="78"/>
      <c r="CL46" s="78"/>
      <c r="CM46" s="78"/>
      <c r="CN46" s="78"/>
      <c r="CO46" s="78"/>
      <c r="CP46" s="78"/>
      <c r="CQ46" s="78"/>
      <c r="CR46" s="127"/>
      <c r="CS46" s="127"/>
      <c r="CT46" s="5" t="str">
        <f t="shared" si="39"/>
        <v/>
      </c>
      <c r="CU46" s="78"/>
      <c r="CV46" s="78"/>
      <c r="CW46" s="78"/>
      <c r="CX46" s="78"/>
      <c r="CY46" s="78"/>
      <c r="CZ46" s="78"/>
      <c r="DA46" s="78"/>
      <c r="DB46" s="78"/>
      <c r="DC46" s="127"/>
      <c r="DD46" s="127"/>
      <c r="DE46" s="5" t="str">
        <f t="shared" si="40"/>
        <v/>
      </c>
      <c r="DF46" s="78"/>
      <c r="DG46" s="78"/>
      <c r="DH46" s="78"/>
      <c r="DI46" s="78"/>
      <c r="DJ46" s="78"/>
      <c r="DK46" s="78"/>
      <c r="DL46" s="78"/>
      <c r="DM46" s="78"/>
      <c r="DN46" s="127"/>
      <c r="DO46" s="127"/>
      <c r="DP46" s="5" t="str">
        <f t="shared" si="41"/>
        <v/>
      </c>
      <c r="DQ46" s="127"/>
      <c r="DR46" s="127"/>
      <c r="DS46" s="127"/>
      <c r="DT46" s="5" t="str">
        <f t="shared" si="42"/>
        <v/>
      </c>
      <c r="DX46" s="5" t="str">
        <f t="shared" si="43"/>
        <v/>
      </c>
      <c r="EB46" s="5" t="str">
        <f t="shared" si="44"/>
        <v/>
      </c>
      <c r="EF46" s="5" t="str">
        <f t="shared" si="45"/>
        <v/>
      </c>
      <c r="EJ46" s="5" t="str">
        <f t="shared" si="46"/>
        <v/>
      </c>
      <c r="EN46" s="5" t="str">
        <f t="shared" si="47"/>
        <v/>
      </c>
      <c r="ER46" s="5" t="str">
        <f t="shared" si="48"/>
        <v/>
      </c>
      <c r="EV46" s="5" t="str">
        <f t="shared" si="49"/>
        <v/>
      </c>
      <c r="EZ46" s="5" t="str">
        <f t="shared" si="50"/>
        <v/>
      </c>
      <c r="FD46" s="5" t="str">
        <f t="shared" si="51"/>
        <v/>
      </c>
      <c r="FH46" s="5" t="str">
        <f t="shared" si="52"/>
        <v/>
      </c>
      <c r="FL46" s="5" t="str">
        <f t="shared" si="53"/>
        <v/>
      </c>
      <c r="FP46" s="5" t="str">
        <f t="shared" si="54"/>
        <v/>
      </c>
      <c r="FT46" s="5" t="str">
        <f t="shared" si="55"/>
        <v/>
      </c>
      <c r="FX46" s="5" t="str">
        <f t="shared" si="56"/>
        <v/>
      </c>
      <c r="GB46" s="5" t="str">
        <f t="shared" si="57"/>
        <v/>
      </c>
      <c r="GF46" s="5" t="str">
        <f t="shared" si="58"/>
        <v/>
      </c>
      <c r="GJ46" s="5" t="str">
        <f t="shared" si="59"/>
        <v/>
      </c>
      <c r="GN46" s="5" t="str">
        <f t="shared" si="60"/>
        <v/>
      </c>
      <c r="GR46" s="5" t="str">
        <f t="shared" si="61"/>
        <v/>
      </c>
      <c r="GV46" s="5" t="str">
        <f t="shared" si="62"/>
        <v/>
      </c>
      <c r="GZ46" s="5" t="str">
        <f t="shared" si="63"/>
        <v/>
      </c>
      <c r="HD46" s="5" t="str">
        <f t="shared" si="64"/>
        <v/>
      </c>
      <c r="HH46" s="5" t="str">
        <f t="shared" si="65"/>
        <v/>
      </c>
      <c r="HL46" s="5" t="str">
        <f t="shared" si="66"/>
        <v/>
      </c>
      <c r="HP46" s="5" t="str">
        <f t="shared" si="67"/>
        <v/>
      </c>
      <c r="HT46" s="5" t="str">
        <f t="shared" si="68"/>
        <v/>
      </c>
      <c r="HX46" s="103">
        <f t="shared" si="69"/>
        <v>0</v>
      </c>
      <c r="HY46" s="5" t="str">
        <f t="shared" si="70"/>
        <v/>
      </c>
    </row>
    <row r="47" spans="1:233" thickTop="1" thickBot="1" x14ac:dyDescent="0.4">
      <c r="A47" s="49" t="str">
        <f t="shared" si="73"/>
        <v>jr</v>
      </c>
      <c r="B47" s="78"/>
      <c r="C47" s="78"/>
      <c r="D47" s="78"/>
      <c r="E47" s="78"/>
      <c r="F47" s="4"/>
      <c r="G47" s="4"/>
      <c r="H47" s="4"/>
      <c r="I47" s="4"/>
      <c r="J47" s="3">
        <f t="shared" si="71"/>
        <v>0</v>
      </c>
      <c r="K47" s="4"/>
      <c r="L47" s="4"/>
      <c r="M47" s="4"/>
      <c r="N47" s="4"/>
      <c r="O47" s="4"/>
      <c r="P47" s="3">
        <f t="shared" si="6"/>
        <v>0</v>
      </c>
      <c r="Q47" s="91">
        <f t="shared" si="7"/>
        <v>0</v>
      </c>
      <c r="R47" s="4"/>
      <c r="S47" s="4"/>
      <c r="T47" s="4"/>
      <c r="U47" s="4"/>
      <c r="V47" s="142"/>
      <c r="W47" s="5" t="str">
        <f t="shared" si="2"/>
        <v/>
      </c>
      <c r="X47" s="113">
        <f t="shared" si="8"/>
        <v>0</v>
      </c>
      <c r="Y47" s="94">
        <f t="shared" si="9"/>
        <v>0</v>
      </c>
      <c r="Z47" s="4"/>
      <c r="AA47" s="4"/>
      <c r="AB47" s="4"/>
      <c r="AC47" s="4"/>
      <c r="AD47" s="142"/>
      <c r="AE47" s="5" t="str">
        <f t="shared" si="3"/>
        <v/>
      </c>
      <c r="AF47" s="113">
        <f t="shared" si="10"/>
        <v>0</v>
      </c>
      <c r="AG47" s="94">
        <f t="shared" si="11"/>
        <v>0</v>
      </c>
      <c r="AH47" s="4"/>
      <c r="AI47" s="4"/>
      <c r="AJ47" s="4"/>
      <c r="AK47" s="4"/>
      <c r="AL47" s="4"/>
      <c r="AM47" s="113">
        <f t="shared" si="12"/>
        <v>0</v>
      </c>
      <c r="AN47" s="94">
        <f t="shared" si="13"/>
        <v>0</v>
      </c>
      <c r="AO47" s="3">
        <f t="shared" si="14"/>
        <v>0</v>
      </c>
      <c r="AP47" s="2" t="str">
        <f t="shared" si="15"/>
        <v/>
      </c>
      <c r="AQ47" s="4"/>
      <c r="AR47" s="4"/>
      <c r="AS47" s="4"/>
      <c r="AT47" s="4"/>
      <c r="AU47" s="3">
        <f t="shared" si="72"/>
        <v>0</v>
      </c>
      <c r="AV47" s="4"/>
      <c r="AW47" s="3">
        <f t="shared" si="17"/>
        <v>0</v>
      </c>
      <c r="AX47" s="2" t="str">
        <f t="shared" si="18"/>
        <v/>
      </c>
      <c r="AY47" s="8">
        <f t="shared" si="19"/>
        <v>0</v>
      </c>
      <c r="AZ47" s="8">
        <f t="shared" si="20"/>
        <v>0</v>
      </c>
      <c r="BA47" s="8">
        <f t="shared" si="21"/>
        <v>0</v>
      </c>
      <c r="BB47" s="8">
        <f t="shared" si="22"/>
        <v>0</v>
      </c>
      <c r="BC47" s="8">
        <f t="shared" si="23"/>
        <v>0</v>
      </c>
      <c r="BD47" s="8">
        <f t="shared" si="24"/>
        <v>0</v>
      </c>
      <c r="BE47" s="8">
        <f t="shared" si="25"/>
        <v>0</v>
      </c>
      <c r="BF47" s="8">
        <f t="shared" si="26"/>
        <v>0</v>
      </c>
      <c r="BG47" s="8">
        <f t="shared" si="27"/>
        <v>0</v>
      </c>
      <c r="BH47" s="8">
        <f t="shared" si="28"/>
        <v>29</v>
      </c>
      <c r="BI47" s="31" t="s">
        <v>243</v>
      </c>
      <c r="BJ47" s="8">
        <f t="shared" si="29"/>
        <v>0</v>
      </c>
      <c r="BK47" s="8">
        <f t="shared" si="30"/>
        <v>0</v>
      </c>
      <c r="BL47" s="31">
        <f t="shared" si="31"/>
        <v>0</v>
      </c>
      <c r="BM47" s="31">
        <f t="shared" si="32"/>
        <v>0</v>
      </c>
      <c r="BO47" s="10">
        <f t="shared" si="33"/>
        <v>29</v>
      </c>
      <c r="BP47" s="9" t="str">
        <f t="shared" si="34"/>
        <v/>
      </c>
      <c r="BQ47" s="72" t="str">
        <f t="shared" si="35"/>
        <v/>
      </c>
      <c r="BR47" s="83" t="str">
        <f t="shared" si="4"/>
        <v/>
      </c>
      <c r="BS47" s="84" t="str">
        <f t="shared" si="36"/>
        <v/>
      </c>
      <c r="BV47" s="5" t="str">
        <f t="shared" si="74"/>
        <v/>
      </c>
      <c r="BW47" s="102"/>
      <c r="BX47" s="5" t="str">
        <f t="shared" si="37"/>
        <v/>
      </c>
      <c r="BY47" s="78"/>
      <c r="BZ47" s="78"/>
      <c r="CA47" s="78"/>
      <c r="CB47" s="78"/>
      <c r="CC47" s="78"/>
      <c r="CD47" s="78"/>
      <c r="CE47" s="78"/>
      <c r="CF47" s="78"/>
      <c r="CG47" s="127"/>
      <c r="CH47" s="127"/>
      <c r="CI47" s="5" t="str">
        <f t="shared" si="38"/>
        <v/>
      </c>
      <c r="CJ47" s="78"/>
      <c r="CK47" s="78"/>
      <c r="CL47" s="78"/>
      <c r="CM47" s="78"/>
      <c r="CN47" s="78"/>
      <c r="CO47" s="78"/>
      <c r="CP47" s="78"/>
      <c r="CQ47" s="78"/>
      <c r="CR47" s="127"/>
      <c r="CS47" s="127"/>
      <c r="CT47" s="5" t="str">
        <f t="shared" si="39"/>
        <v/>
      </c>
      <c r="CU47" s="78"/>
      <c r="CV47" s="78"/>
      <c r="CW47" s="78"/>
      <c r="CX47" s="78"/>
      <c r="CY47" s="78"/>
      <c r="CZ47" s="78"/>
      <c r="DA47" s="78"/>
      <c r="DB47" s="78"/>
      <c r="DC47" s="127"/>
      <c r="DD47" s="127"/>
      <c r="DE47" s="5" t="str">
        <f t="shared" si="40"/>
        <v/>
      </c>
      <c r="DF47" s="78"/>
      <c r="DG47" s="78"/>
      <c r="DH47" s="78"/>
      <c r="DI47" s="78"/>
      <c r="DJ47" s="78"/>
      <c r="DK47" s="78"/>
      <c r="DL47" s="78"/>
      <c r="DM47" s="78"/>
      <c r="DN47" s="127"/>
      <c r="DO47" s="127"/>
      <c r="DP47" s="5" t="str">
        <f t="shared" si="41"/>
        <v/>
      </c>
      <c r="DQ47" s="127"/>
      <c r="DR47" s="127"/>
      <c r="DS47" s="127"/>
      <c r="DT47" s="5" t="str">
        <f t="shared" si="42"/>
        <v/>
      </c>
      <c r="DX47" s="5" t="str">
        <f t="shared" si="43"/>
        <v/>
      </c>
      <c r="EB47" s="5" t="str">
        <f t="shared" si="44"/>
        <v/>
      </c>
      <c r="EF47" s="5" t="str">
        <f t="shared" si="45"/>
        <v/>
      </c>
      <c r="EJ47" s="5" t="str">
        <f t="shared" si="46"/>
        <v/>
      </c>
      <c r="EN47" s="5" t="str">
        <f t="shared" si="47"/>
        <v/>
      </c>
      <c r="ER47" s="5" t="str">
        <f t="shared" si="48"/>
        <v/>
      </c>
      <c r="EV47" s="5" t="str">
        <f t="shared" si="49"/>
        <v/>
      </c>
      <c r="EZ47" s="5" t="str">
        <f t="shared" si="50"/>
        <v/>
      </c>
      <c r="FD47" s="5" t="str">
        <f t="shared" si="51"/>
        <v/>
      </c>
      <c r="FH47" s="5" t="str">
        <f t="shared" si="52"/>
        <v/>
      </c>
      <c r="FL47" s="5" t="str">
        <f t="shared" si="53"/>
        <v/>
      </c>
      <c r="FP47" s="5" t="str">
        <f t="shared" si="54"/>
        <v/>
      </c>
      <c r="FT47" s="5" t="str">
        <f t="shared" si="55"/>
        <v/>
      </c>
      <c r="FX47" s="5" t="str">
        <f t="shared" si="56"/>
        <v/>
      </c>
      <c r="GB47" s="5" t="str">
        <f t="shared" si="57"/>
        <v/>
      </c>
      <c r="GF47" s="5" t="str">
        <f t="shared" si="58"/>
        <v/>
      </c>
      <c r="GJ47" s="5" t="str">
        <f t="shared" si="59"/>
        <v/>
      </c>
      <c r="GN47" s="5" t="str">
        <f t="shared" si="60"/>
        <v/>
      </c>
      <c r="GR47" s="5" t="str">
        <f t="shared" si="61"/>
        <v/>
      </c>
      <c r="GV47" s="5" t="str">
        <f t="shared" si="62"/>
        <v/>
      </c>
      <c r="GZ47" s="5" t="str">
        <f t="shared" si="63"/>
        <v/>
      </c>
      <c r="HD47" s="5" t="str">
        <f t="shared" si="64"/>
        <v/>
      </c>
      <c r="HH47" s="5" t="str">
        <f t="shared" si="65"/>
        <v/>
      </c>
      <c r="HL47" s="5" t="str">
        <f t="shared" si="66"/>
        <v/>
      </c>
      <c r="HP47" s="5" t="str">
        <f t="shared" si="67"/>
        <v/>
      </c>
      <c r="HT47" s="5" t="str">
        <f t="shared" si="68"/>
        <v/>
      </c>
      <c r="HX47" s="103">
        <f t="shared" si="69"/>
        <v>0</v>
      </c>
      <c r="HY47" s="5" t="str">
        <f t="shared" si="70"/>
        <v/>
      </c>
    </row>
    <row r="48" spans="1:233" thickTop="1" thickBot="1" x14ac:dyDescent="0.4">
      <c r="A48" s="49" t="str">
        <f t="shared" si="73"/>
        <v>js</v>
      </c>
      <c r="B48" s="78"/>
      <c r="C48" s="78"/>
      <c r="D48" s="78"/>
      <c r="E48" s="78"/>
      <c r="F48" s="4"/>
      <c r="G48" s="4"/>
      <c r="H48" s="4"/>
      <c r="I48" s="4"/>
      <c r="J48" s="3">
        <f t="shared" si="71"/>
        <v>0</v>
      </c>
      <c r="K48" s="4"/>
      <c r="L48" s="4"/>
      <c r="M48" s="4"/>
      <c r="N48" s="4"/>
      <c r="O48" s="4"/>
      <c r="P48" s="3">
        <f t="shared" si="6"/>
        <v>0</v>
      </c>
      <c r="Q48" s="91">
        <f t="shared" si="7"/>
        <v>0</v>
      </c>
      <c r="R48" s="4"/>
      <c r="S48" s="4"/>
      <c r="T48" s="4"/>
      <c r="U48" s="4"/>
      <c r="V48" s="142"/>
      <c r="W48" s="5" t="str">
        <f t="shared" si="2"/>
        <v/>
      </c>
      <c r="X48" s="113">
        <f t="shared" si="8"/>
        <v>0</v>
      </c>
      <c r="Y48" s="94">
        <f t="shared" si="9"/>
        <v>0</v>
      </c>
      <c r="Z48" s="4"/>
      <c r="AA48" s="4"/>
      <c r="AB48" s="4"/>
      <c r="AC48" s="4"/>
      <c r="AD48" s="142"/>
      <c r="AE48" s="5" t="str">
        <f t="shared" si="3"/>
        <v/>
      </c>
      <c r="AF48" s="113">
        <f t="shared" si="10"/>
        <v>0</v>
      </c>
      <c r="AG48" s="94">
        <f t="shared" si="11"/>
        <v>0</v>
      </c>
      <c r="AH48" s="4"/>
      <c r="AI48" s="4"/>
      <c r="AJ48" s="4"/>
      <c r="AK48" s="4"/>
      <c r="AL48" s="4"/>
      <c r="AM48" s="113">
        <f t="shared" si="12"/>
        <v>0</v>
      </c>
      <c r="AN48" s="94">
        <f t="shared" si="13"/>
        <v>0</v>
      </c>
      <c r="AO48" s="3">
        <f t="shared" si="14"/>
        <v>0</v>
      </c>
      <c r="AP48" s="2" t="str">
        <f t="shared" si="15"/>
        <v/>
      </c>
      <c r="AQ48" s="4"/>
      <c r="AR48" s="4"/>
      <c r="AS48" s="4"/>
      <c r="AT48" s="4"/>
      <c r="AU48" s="3">
        <f t="shared" si="72"/>
        <v>0</v>
      </c>
      <c r="AV48" s="4"/>
      <c r="AW48" s="3">
        <f t="shared" si="17"/>
        <v>0</v>
      </c>
      <c r="AX48" s="2" t="str">
        <f t="shared" si="18"/>
        <v/>
      </c>
      <c r="AY48" s="8">
        <f t="shared" si="19"/>
        <v>0</v>
      </c>
      <c r="AZ48" s="8">
        <f t="shared" si="20"/>
        <v>0</v>
      </c>
      <c r="BA48" s="8">
        <f t="shared" si="21"/>
        <v>0</v>
      </c>
      <c r="BB48" s="8">
        <f t="shared" si="22"/>
        <v>0</v>
      </c>
      <c r="BC48" s="8">
        <f t="shared" si="23"/>
        <v>0</v>
      </c>
      <c r="BD48" s="8">
        <f t="shared" si="24"/>
        <v>0</v>
      </c>
      <c r="BE48" s="8">
        <f t="shared" si="25"/>
        <v>0</v>
      </c>
      <c r="BF48" s="8">
        <f t="shared" si="26"/>
        <v>0</v>
      </c>
      <c r="BG48" s="8">
        <f t="shared" si="27"/>
        <v>0</v>
      </c>
      <c r="BH48" s="8">
        <f t="shared" si="28"/>
        <v>29</v>
      </c>
      <c r="BI48" s="31" t="s">
        <v>244</v>
      </c>
      <c r="BJ48" s="8">
        <f t="shared" si="29"/>
        <v>0</v>
      </c>
      <c r="BK48" s="8">
        <f t="shared" si="30"/>
        <v>0</v>
      </c>
      <c r="BL48" s="31">
        <f t="shared" si="31"/>
        <v>0</v>
      </c>
      <c r="BM48" s="31">
        <f t="shared" si="32"/>
        <v>0</v>
      </c>
      <c r="BO48" s="10">
        <f t="shared" si="33"/>
        <v>29</v>
      </c>
      <c r="BP48" s="9" t="str">
        <f t="shared" si="34"/>
        <v/>
      </c>
      <c r="BQ48" s="72" t="str">
        <f t="shared" si="35"/>
        <v/>
      </c>
      <c r="BR48" s="83" t="str">
        <f t="shared" si="4"/>
        <v/>
      </c>
      <c r="BS48" s="84" t="str">
        <f t="shared" si="36"/>
        <v/>
      </c>
      <c r="BV48" s="5" t="str">
        <f t="shared" si="74"/>
        <v/>
      </c>
      <c r="BW48" s="102"/>
      <c r="BX48" s="5" t="str">
        <f t="shared" si="37"/>
        <v/>
      </c>
      <c r="BY48" s="78"/>
      <c r="BZ48" s="78"/>
      <c r="CA48" s="78"/>
      <c r="CB48" s="78"/>
      <c r="CC48" s="78"/>
      <c r="CD48" s="78"/>
      <c r="CE48" s="78"/>
      <c r="CF48" s="78"/>
      <c r="CG48" s="127"/>
      <c r="CH48" s="127"/>
      <c r="CI48" s="5" t="str">
        <f t="shared" si="38"/>
        <v/>
      </c>
      <c r="CJ48" s="78"/>
      <c r="CK48" s="78"/>
      <c r="CL48" s="78"/>
      <c r="CM48" s="78"/>
      <c r="CN48" s="78"/>
      <c r="CO48" s="78"/>
      <c r="CP48" s="78"/>
      <c r="CQ48" s="78"/>
      <c r="CR48" s="127"/>
      <c r="CS48" s="127"/>
      <c r="CT48" s="5" t="str">
        <f t="shared" si="39"/>
        <v/>
      </c>
      <c r="CU48" s="78"/>
      <c r="CV48" s="78"/>
      <c r="CW48" s="78"/>
      <c r="CX48" s="78"/>
      <c r="CY48" s="78"/>
      <c r="CZ48" s="78"/>
      <c r="DA48" s="78"/>
      <c r="DB48" s="78"/>
      <c r="DC48" s="127"/>
      <c r="DD48" s="127"/>
      <c r="DE48" s="5" t="str">
        <f t="shared" si="40"/>
        <v/>
      </c>
      <c r="DF48" s="78"/>
      <c r="DG48" s="78"/>
      <c r="DH48" s="78"/>
      <c r="DI48" s="78"/>
      <c r="DJ48" s="78"/>
      <c r="DK48" s="78"/>
      <c r="DL48" s="78"/>
      <c r="DM48" s="78"/>
      <c r="DN48" s="127"/>
      <c r="DO48" s="127"/>
      <c r="DP48" s="5" t="str">
        <f t="shared" si="41"/>
        <v/>
      </c>
      <c r="DQ48" s="127"/>
      <c r="DR48" s="127"/>
      <c r="DS48" s="127"/>
      <c r="DT48" s="5" t="str">
        <f t="shared" si="42"/>
        <v/>
      </c>
      <c r="DX48" s="5" t="str">
        <f t="shared" si="43"/>
        <v/>
      </c>
      <c r="EB48" s="5" t="str">
        <f t="shared" si="44"/>
        <v/>
      </c>
      <c r="EF48" s="5" t="str">
        <f t="shared" si="45"/>
        <v/>
      </c>
      <c r="EJ48" s="5" t="str">
        <f t="shared" si="46"/>
        <v/>
      </c>
      <c r="EN48" s="5" t="str">
        <f t="shared" si="47"/>
        <v/>
      </c>
      <c r="ER48" s="5" t="str">
        <f t="shared" si="48"/>
        <v/>
      </c>
      <c r="EV48" s="5" t="str">
        <f t="shared" si="49"/>
        <v/>
      </c>
      <c r="EZ48" s="5" t="str">
        <f t="shared" si="50"/>
        <v/>
      </c>
      <c r="FD48" s="5" t="str">
        <f t="shared" si="51"/>
        <v/>
      </c>
      <c r="FH48" s="5" t="str">
        <f t="shared" si="52"/>
        <v/>
      </c>
      <c r="FL48" s="5" t="str">
        <f t="shared" si="53"/>
        <v/>
      </c>
      <c r="FP48" s="5" t="str">
        <f t="shared" si="54"/>
        <v/>
      </c>
      <c r="FT48" s="5" t="str">
        <f t="shared" si="55"/>
        <v/>
      </c>
      <c r="FX48" s="5" t="str">
        <f t="shared" si="56"/>
        <v/>
      </c>
      <c r="GB48" s="5" t="str">
        <f t="shared" si="57"/>
        <v/>
      </c>
      <c r="GF48" s="5" t="str">
        <f t="shared" si="58"/>
        <v/>
      </c>
      <c r="GJ48" s="5" t="str">
        <f t="shared" si="59"/>
        <v/>
      </c>
      <c r="GN48" s="5" t="str">
        <f t="shared" si="60"/>
        <v/>
      </c>
      <c r="GR48" s="5" t="str">
        <f t="shared" si="61"/>
        <v/>
      </c>
      <c r="GV48" s="5" t="str">
        <f t="shared" si="62"/>
        <v/>
      </c>
      <c r="GZ48" s="5" t="str">
        <f t="shared" si="63"/>
        <v/>
      </c>
      <c r="HD48" s="5" t="str">
        <f t="shared" si="64"/>
        <v/>
      </c>
      <c r="HH48" s="5" t="str">
        <f t="shared" si="65"/>
        <v/>
      </c>
      <c r="HL48" s="5" t="str">
        <f t="shared" si="66"/>
        <v/>
      </c>
      <c r="HP48" s="5" t="str">
        <f t="shared" si="67"/>
        <v/>
      </c>
      <c r="HT48" s="5" t="str">
        <f t="shared" si="68"/>
        <v/>
      </c>
      <c r="HX48" s="103">
        <f t="shared" si="69"/>
        <v>0</v>
      </c>
      <c r="HY48" s="5" t="str">
        <f t="shared" si="70"/>
        <v/>
      </c>
    </row>
    <row r="49" spans="1:233" thickTop="1" thickBot="1" x14ac:dyDescent="0.4">
      <c r="A49" s="49" t="str">
        <f t="shared" si="73"/>
        <v>jt</v>
      </c>
      <c r="B49" s="78"/>
      <c r="C49" s="78"/>
      <c r="D49" s="78"/>
      <c r="E49" s="78"/>
      <c r="F49" s="4"/>
      <c r="G49" s="4"/>
      <c r="H49" s="4"/>
      <c r="I49" s="4"/>
      <c r="J49" s="3">
        <f t="shared" si="71"/>
        <v>0</v>
      </c>
      <c r="K49" s="4"/>
      <c r="L49" s="4"/>
      <c r="M49" s="4"/>
      <c r="N49" s="4"/>
      <c r="O49" s="4"/>
      <c r="P49" s="3">
        <f t="shared" si="6"/>
        <v>0</v>
      </c>
      <c r="Q49" s="91">
        <f t="shared" si="7"/>
        <v>0</v>
      </c>
      <c r="R49" s="4"/>
      <c r="S49" s="4"/>
      <c r="T49" s="4"/>
      <c r="U49" s="4"/>
      <c r="V49" s="142"/>
      <c r="W49" s="5" t="str">
        <f t="shared" si="2"/>
        <v/>
      </c>
      <c r="X49" s="113">
        <f t="shared" si="8"/>
        <v>0</v>
      </c>
      <c r="Y49" s="94">
        <f t="shared" si="9"/>
        <v>0</v>
      </c>
      <c r="Z49" s="4"/>
      <c r="AA49" s="4"/>
      <c r="AB49" s="4"/>
      <c r="AC49" s="4"/>
      <c r="AD49" s="142"/>
      <c r="AE49" s="5" t="str">
        <f t="shared" si="3"/>
        <v/>
      </c>
      <c r="AF49" s="113">
        <f t="shared" si="10"/>
        <v>0</v>
      </c>
      <c r="AG49" s="94">
        <f t="shared" si="11"/>
        <v>0</v>
      </c>
      <c r="AH49" s="4"/>
      <c r="AI49" s="4"/>
      <c r="AJ49" s="4"/>
      <c r="AK49" s="4"/>
      <c r="AL49" s="4"/>
      <c r="AM49" s="113">
        <f t="shared" si="12"/>
        <v>0</v>
      </c>
      <c r="AN49" s="94">
        <f t="shared" si="13"/>
        <v>0</v>
      </c>
      <c r="AO49" s="3">
        <f t="shared" si="14"/>
        <v>0</v>
      </c>
      <c r="AP49" s="2" t="str">
        <f t="shared" si="15"/>
        <v/>
      </c>
      <c r="AQ49" s="4"/>
      <c r="AR49" s="4"/>
      <c r="AS49" s="4"/>
      <c r="AT49" s="4"/>
      <c r="AU49" s="3">
        <f t="shared" si="72"/>
        <v>0</v>
      </c>
      <c r="AV49" s="4"/>
      <c r="AW49" s="3">
        <f t="shared" si="17"/>
        <v>0</v>
      </c>
      <c r="AX49" s="2" t="str">
        <f t="shared" si="18"/>
        <v/>
      </c>
      <c r="AY49" s="8">
        <f t="shared" si="19"/>
        <v>0</v>
      </c>
      <c r="AZ49" s="8">
        <f t="shared" si="20"/>
        <v>0</v>
      </c>
      <c r="BA49" s="8">
        <f t="shared" si="21"/>
        <v>0</v>
      </c>
      <c r="BB49" s="8">
        <f t="shared" si="22"/>
        <v>0</v>
      </c>
      <c r="BC49" s="8">
        <f t="shared" si="23"/>
        <v>0</v>
      </c>
      <c r="BD49" s="8">
        <f t="shared" si="24"/>
        <v>0</v>
      </c>
      <c r="BE49" s="8">
        <f t="shared" si="25"/>
        <v>0</v>
      </c>
      <c r="BF49" s="8">
        <f t="shared" si="26"/>
        <v>0</v>
      </c>
      <c r="BG49" s="8">
        <f t="shared" si="27"/>
        <v>0</v>
      </c>
      <c r="BH49" s="8">
        <f t="shared" si="28"/>
        <v>29</v>
      </c>
      <c r="BI49" s="31" t="s">
        <v>245</v>
      </c>
      <c r="BJ49" s="8">
        <f t="shared" si="29"/>
        <v>0</v>
      </c>
      <c r="BK49" s="8">
        <f t="shared" si="30"/>
        <v>0</v>
      </c>
      <c r="BL49" s="31">
        <f t="shared" si="31"/>
        <v>0</v>
      </c>
      <c r="BM49" s="31">
        <f t="shared" si="32"/>
        <v>0</v>
      </c>
      <c r="BO49" s="10">
        <f t="shared" si="33"/>
        <v>29</v>
      </c>
      <c r="BP49" s="9" t="str">
        <f t="shared" si="34"/>
        <v/>
      </c>
      <c r="BQ49" s="72" t="str">
        <f t="shared" si="35"/>
        <v/>
      </c>
      <c r="BR49" s="83" t="str">
        <f t="shared" si="4"/>
        <v/>
      </c>
      <c r="BS49" s="84" t="str">
        <f t="shared" si="36"/>
        <v/>
      </c>
      <c r="BV49" s="5" t="str">
        <f t="shared" si="74"/>
        <v/>
      </c>
      <c r="BW49" s="102"/>
      <c r="BX49" s="5" t="str">
        <f t="shared" si="37"/>
        <v/>
      </c>
      <c r="BY49" s="78"/>
      <c r="BZ49" s="78"/>
      <c r="CA49" s="78"/>
      <c r="CB49" s="78"/>
      <c r="CC49" s="78"/>
      <c r="CD49" s="78"/>
      <c r="CE49" s="78"/>
      <c r="CF49" s="78"/>
      <c r="CG49" s="127"/>
      <c r="CH49" s="127"/>
      <c r="CI49" s="5" t="str">
        <f t="shared" si="38"/>
        <v/>
      </c>
      <c r="CJ49" s="78"/>
      <c r="CK49" s="78"/>
      <c r="CL49" s="78"/>
      <c r="CM49" s="78"/>
      <c r="CN49" s="78"/>
      <c r="CO49" s="78"/>
      <c r="CP49" s="78"/>
      <c r="CQ49" s="78"/>
      <c r="CR49" s="127"/>
      <c r="CS49" s="127"/>
      <c r="CT49" s="5" t="str">
        <f t="shared" si="39"/>
        <v/>
      </c>
      <c r="CU49" s="78"/>
      <c r="CV49" s="78"/>
      <c r="CW49" s="78"/>
      <c r="CX49" s="78"/>
      <c r="CY49" s="78"/>
      <c r="CZ49" s="78"/>
      <c r="DA49" s="78"/>
      <c r="DB49" s="78"/>
      <c r="DC49" s="127"/>
      <c r="DD49" s="127"/>
      <c r="DE49" s="5" t="str">
        <f t="shared" si="40"/>
        <v/>
      </c>
      <c r="DF49" s="78"/>
      <c r="DG49" s="78"/>
      <c r="DH49" s="78"/>
      <c r="DI49" s="78"/>
      <c r="DJ49" s="78"/>
      <c r="DK49" s="78"/>
      <c r="DL49" s="78"/>
      <c r="DM49" s="78"/>
      <c r="DN49" s="127"/>
      <c r="DO49" s="127"/>
      <c r="DP49" s="5" t="str">
        <f t="shared" si="41"/>
        <v/>
      </c>
      <c r="DQ49" s="127"/>
      <c r="DR49" s="127"/>
      <c r="DS49" s="127"/>
      <c r="DT49" s="5" t="str">
        <f t="shared" si="42"/>
        <v/>
      </c>
      <c r="DX49" s="5" t="str">
        <f t="shared" si="43"/>
        <v/>
      </c>
      <c r="EB49" s="5" t="str">
        <f t="shared" si="44"/>
        <v/>
      </c>
      <c r="EF49" s="5" t="str">
        <f t="shared" si="45"/>
        <v/>
      </c>
      <c r="EJ49" s="5" t="str">
        <f t="shared" si="46"/>
        <v/>
      </c>
      <c r="EN49" s="5" t="str">
        <f t="shared" si="47"/>
        <v/>
      </c>
      <c r="ER49" s="5" t="str">
        <f t="shared" si="48"/>
        <v/>
      </c>
      <c r="EV49" s="5" t="str">
        <f t="shared" si="49"/>
        <v/>
      </c>
      <c r="EZ49" s="5" t="str">
        <f t="shared" si="50"/>
        <v/>
      </c>
      <c r="FD49" s="5" t="str">
        <f t="shared" si="51"/>
        <v/>
      </c>
      <c r="FH49" s="5" t="str">
        <f t="shared" si="52"/>
        <v/>
      </c>
      <c r="FL49" s="5" t="str">
        <f t="shared" si="53"/>
        <v/>
      </c>
      <c r="FP49" s="5" t="str">
        <f t="shared" si="54"/>
        <v/>
      </c>
      <c r="FT49" s="5" t="str">
        <f t="shared" si="55"/>
        <v/>
      </c>
      <c r="FX49" s="5" t="str">
        <f t="shared" si="56"/>
        <v/>
      </c>
      <c r="GB49" s="5" t="str">
        <f t="shared" si="57"/>
        <v/>
      </c>
      <c r="GF49" s="5" t="str">
        <f t="shared" si="58"/>
        <v/>
      </c>
      <c r="GJ49" s="5" t="str">
        <f t="shared" si="59"/>
        <v/>
      </c>
      <c r="GN49" s="5" t="str">
        <f t="shared" si="60"/>
        <v/>
      </c>
      <c r="GR49" s="5" t="str">
        <f t="shared" si="61"/>
        <v/>
      </c>
      <c r="GV49" s="5" t="str">
        <f t="shared" si="62"/>
        <v/>
      </c>
      <c r="GZ49" s="5" t="str">
        <f t="shared" si="63"/>
        <v/>
      </c>
      <c r="HD49" s="5" t="str">
        <f t="shared" si="64"/>
        <v/>
      </c>
      <c r="HH49" s="5" t="str">
        <f t="shared" si="65"/>
        <v/>
      </c>
      <c r="HL49" s="5" t="str">
        <f t="shared" si="66"/>
        <v/>
      </c>
      <c r="HP49" s="5" t="str">
        <f t="shared" si="67"/>
        <v/>
      </c>
      <c r="HT49" s="5" t="str">
        <f t="shared" si="68"/>
        <v/>
      </c>
      <c r="HX49" s="103">
        <f t="shared" si="69"/>
        <v>0</v>
      </c>
      <c r="HY49" s="5" t="str">
        <f t="shared" si="70"/>
        <v/>
      </c>
    </row>
    <row r="50" spans="1:233" thickTop="1" thickBot="1" x14ac:dyDescent="0.4">
      <c r="A50" s="49" t="str">
        <f t="shared" si="73"/>
        <v>ju</v>
      </c>
      <c r="B50" s="78"/>
      <c r="C50" s="139"/>
      <c r="D50" s="78"/>
      <c r="E50" s="78"/>
      <c r="F50" s="4"/>
      <c r="G50" s="4"/>
      <c r="H50" s="4"/>
      <c r="I50" s="4"/>
      <c r="J50" s="3">
        <f t="shared" si="71"/>
        <v>0</v>
      </c>
      <c r="K50" s="4"/>
      <c r="L50" s="4"/>
      <c r="M50" s="4"/>
      <c r="N50" s="4"/>
      <c r="O50" s="4"/>
      <c r="P50" s="3">
        <f t="shared" si="6"/>
        <v>0</v>
      </c>
      <c r="Q50" s="91">
        <f t="shared" si="7"/>
        <v>0</v>
      </c>
      <c r="R50" s="4"/>
      <c r="S50" s="4"/>
      <c r="T50" s="4"/>
      <c r="U50" s="4"/>
      <c r="V50" s="142"/>
      <c r="W50" s="5" t="str">
        <f t="shared" si="2"/>
        <v/>
      </c>
      <c r="X50" s="113">
        <f t="shared" si="8"/>
        <v>0</v>
      </c>
      <c r="Y50" s="94">
        <f t="shared" si="9"/>
        <v>0</v>
      </c>
      <c r="Z50" s="4"/>
      <c r="AA50" s="4"/>
      <c r="AB50" s="4"/>
      <c r="AC50" s="4"/>
      <c r="AD50" s="142"/>
      <c r="AE50" s="5" t="str">
        <f t="shared" si="3"/>
        <v/>
      </c>
      <c r="AF50" s="113">
        <f t="shared" si="10"/>
        <v>0</v>
      </c>
      <c r="AG50" s="94">
        <f t="shared" si="11"/>
        <v>0</v>
      </c>
      <c r="AH50" s="4"/>
      <c r="AI50" s="4"/>
      <c r="AJ50" s="4"/>
      <c r="AK50" s="4"/>
      <c r="AL50" s="4"/>
      <c r="AM50" s="113">
        <f t="shared" si="12"/>
        <v>0</v>
      </c>
      <c r="AN50" s="94">
        <f t="shared" si="13"/>
        <v>0</v>
      </c>
      <c r="AO50" s="3">
        <f t="shared" si="14"/>
        <v>0</v>
      </c>
      <c r="AP50" s="2" t="str">
        <f t="shared" si="15"/>
        <v/>
      </c>
      <c r="AQ50" s="4"/>
      <c r="AR50" s="4"/>
      <c r="AS50" s="4"/>
      <c r="AT50" s="4"/>
      <c r="AU50" s="3">
        <f t="shared" si="72"/>
        <v>0</v>
      </c>
      <c r="AV50" s="4"/>
      <c r="AW50" s="3">
        <f t="shared" si="17"/>
        <v>0</v>
      </c>
      <c r="AX50" s="2" t="str">
        <f t="shared" si="18"/>
        <v/>
      </c>
      <c r="AY50" s="8">
        <f t="shared" si="19"/>
        <v>0</v>
      </c>
      <c r="AZ50" s="8">
        <f t="shared" si="20"/>
        <v>0</v>
      </c>
      <c r="BA50" s="8">
        <f t="shared" si="21"/>
        <v>0</v>
      </c>
      <c r="BB50" s="8">
        <f t="shared" si="22"/>
        <v>0</v>
      </c>
      <c r="BC50" s="8">
        <f t="shared" si="23"/>
        <v>0</v>
      </c>
      <c r="BD50" s="8">
        <f t="shared" si="24"/>
        <v>0</v>
      </c>
      <c r="BE50" s="8">
        <f t="shared" si="25"/>
        <v>0</v>
      </c>
      <c r="BF50" s="8">
        <f t="shared" si="26"/>
        <v>0</v>
      </c>
      <c r="BG50" s="8">
        <f t="shared" si="27"/>
        <v>0</v>
      </c>
      <c r="BH50" s="8">
        <f t="shared" si="28"/>
        <v>29</v>
      </c>
      <c r="BI50" s="31" t="s">
        <v>246</v>
      </c>
      <c r="BJ50" s="8">
        <f t="shared" si="29"/>
        <v>0</v>
      </c>
      <c r="BK50" s="8">
        <f t="shared" si="30"/>
        <v>0</v>
      </c>
      <c r="BL50" s="31">
        <f t="shared" si="31"/>
        <v>0</v>
      </c>
      <c r="BM50" s="31">
        <f t="shared" si="32"/>
        <v>0</v>
      </c>
      <c r="BO50" s="10">
        <f t="shared" si="33"/>
        <v>29</v>
      </c>
      <c r="BP50" s="9" t="str">
        <f t="shared" si="34"/>
        <v/>
      </c>
      <c r="BQ50" s="72" t="str">
        <f t="shared" si="35"/>
        <v/>
      </c>
      <c r="BR50" s="83" t="str">
        <f t="shared" si="4"/>
        <v/>
      </c>
      <c r="BS50" s="84" t="str">
        <f t="shared" si="36"/>
        <v/>
      </c>
      <c r="BV50" s="5" t="str">
        <f t="shared" si="74"/>
        <v/>
      </c>
      <c r="BW50" s="102"/>
      <c r="BX50" s="5" t="str">
        <f t="shared" si="37"/>
        <v/>
      </c>
      <c r="BY50" s="78"/>
      <c r="BZ50" s="78"/>
      <c r="CA50" s="78"/>
      <c r="CB50" s="78"/>
      <c r="CC50" s="78"/>
      <c r="CD50" s="78"/>
      <c r="CE50" s="78"/>
      <c r="CF50" s="78"/>
      <c r="CG50" s="127"/>
      <c r="CH50" s="127"/>
      <c r="CI50" s="5" t="str">
        <f t="shared" si="38"/>
        <v/>
      </c>
      <c r="CJ50" s="78"/>
      <c r="CK50" s="78"/>
      <c r="CL50" s="78"/>
      <c r="CM50" s="78"/>
      <c r="CN50" s="78"/>
      <c r="CO50" s="78"/>
      <c r="CP50" s="78"/>
      <c r="CQ50" s="78"/>
      <c r="CR50" s="127"/>
      <c r="CS50" s="127"/>
      <c r="CT50" s="5" t="str">
        <f t="shared" si="39"/>
        <v/>
      </c>
      <c r="CU50" s="78"/>
      <c r="CV50" s="78"/>
      <c r="CW50" s="78"/>
      <c r="CX50" s="78"/>
      <c r="CY50" s="78"/>
      <c r="CZ50" s="78"/>
      <c r="DA50" s="78"/>
      <c r="DB50" s="78"/>
      <c r="DC50" s="127"/>
      <c r="DD50" s="127"/>
      <c r="DE50" s="5" t="str">
        <f t="shared" si="40"/>
        <v/>
      </c>
      <c r="DF50" s="78"/>
      <c r="DG50" s="78"/>
      <c r="DH50" s="78"/>
      <c r="DI50" s="78"/>
      <c r="DJ50" s="78"/>
      <c r="DK50" s="78"/>
      <c r="DL50" s="78"/>
      <c r="DM50" s="78"/>
      <c r="DN50" s="127"/>
      <c r="DO50" s="127"/>
      <c r="DP50" s="5" t="str">
        <f t="shared" si="41"/>
        <v/>
      </c>
      <c r="DQ50" s="127"/>
      <c r="DR50" s="127"/>
      <c r="DS50" s="127"/>
      <c r="DT50" s="5" t="str">
        <f t="shared" si="42"/>
        <v/>
      </c>
      <c r="DX50" s="5" t="str">
        <f t="shared" si="43"/>
        <v/>
      </c>
      <c r="EB50" s="5" t="str">
        <f t="shared" si="44"/>
        <v/>
      </c>
      <c r="EF50" s="5" t="str">
        <f t="shared" si="45"/>
        <v/>
      </c>
      <c r="EJ50" s="5" t="str">
        <f t="shared" si="46"/>
        <v/>
      </c>
      <c r="EN50" s="5" t="str">
        <f t="shared" si="47"/>
        <v/>
      </c>
      <c r="ER50" s="5" t="str">
        <f t="shared" si="48"/>
        <v/>
      </c>
      <c r="EV50" s="5" t="str">
        <f t="shared" si="49"/>
        <v/>
      </c>
      <c r="EZ50" s="5" t="str">
        <f t="shared" si="50"/>
        <v/>
      </c>
      <c r="FD50" s="5" t="str">
        <f t="shared" si="51"/>
        <v/>
      </c>
      <c r="FH50" s="5" t="str">
        <f t="shared" si="52"/>
        <v/>
      </c>
      <c r="FL50" s="5" t="str">
        <f t="shared" si="53"/>
        <v/>
      </c>
      <c r="FP50" s="5" t="str">
        <f t="shared" si="54"/>
        <v/>
      </c>
      <c r="FT50" s="5" t="str">
        <f t="shared" si="55"/>
        <v/>
      </c>
      <c r="FX50" s="5" t="str">
        <f t="shared" si="56"/>
        <v/>
      </c>
      <c r="GB50" s="5" t="str">
        <f t="shared" si="57"/>
        <v/>
      </c>
      <c r="GF50" s="5" t="str">
        <f t="shared" si="58"/>
        <v/>
      </c>
      <c r="GJ50" s="5" t="str">
        <f t="shared" si="59"/>
        <v/>
      </c>
      <c r="GN50" s="5" t="str">
        <f t="shared" si="60"/>
        <v/>
      </c>
      <c r="GR50" s="5" t="str">
        <f t="shared" si="61"/>
        <v/>
      </c>
      <c r="GV50" s="5" t="str">
        <f t="shared" si="62"/>
        <v/>
      </c>
      <c r="GZ50" s="5" t="str">
        <f t="shared" si="63"/>
        <v/>
      </c>
      <c r="HD50" s="5" t="str">
        <f t="shared" si="64"/>
        <v/>
      </c>
      <c r="HH50" s="5" t="str">
        <f t="shared" si="65"/>
        <v/>
      </c>
      <c r="HL50" s="5" t="str">
        <f t="shared" si="66"/>
        <v/>
      </c>
      <c r="HP50" s="5" t="str">
        <f t="shared" si="67"/>
        <v/>
      </c>
      <c r="HT50" s="5" t="str">
        <f t="shared" si="68"/>
        <v/>
      </c>
      <c r="HX50" s="103">
        <f t="shared" si="69"/>
        <v>0</v>
      </c>
      <c r="HY50" s="5" t="str">
        <f t="shared" si="70"/>
        <v/>
      </c>
    </row>
    <row r="51" spans="1:233" thickTop="1" thickBot="1" x14ac:dyDescent="0.4">
      <c r="A51" s="49" t="str">
        <f t="shared" si="73"/>
        <v>jv</v>
      </c>
      <c r="B51" s="78"/>
      <c r="C51" s="78"/>
      <c r="D51" s="78"/>
      <c r="E51" s="78"/>
      <c r="F51" s="4"/>
      <c r="G51" s="4"/>
      <c r="H51" s="4"/>
      <c r="I51" s="4"/>
      <c r="J51" s="3">
        <f t="shared" si="71"/>
        <v>0</v>
      </c>
      <c r="K51" s="4"/>
      <c r="L51" s="4"/>
      <c r="M51" s="4"/>
      <c r="N51" s="4"/>
      <c r="O51" s="4"/>
      <c r="P51" s="3">
        <f t="shared" si="6"/>
        <v>0</v>
      </c>
      <c r="Q51" s="91">
        <f t="shared" si="7"/>
        <v>0</v>
      </c>
      <c r="R51" s="4"/>
      <c r="S51" s="4"/>
      <c r="T51" s="4"/>
      <c r="U51" s="4"/>
      <c r="V51" s="142"/>
      <c r="W51" s="5" t="str">
        <f t="shared" si="2"/>
        <v/>
      </c>
      <c r="X51" s="113">
        <f t="shared" si="8"/>
        <v>0</v>
      </c>
      <c r="Y51" s="94">
        <f t="shared" si="9"/>
        <v>0</v>
      </c>
      <c r="Z51" s="4"/>
      <c r="AA51" s="4"/>
      <c r="AB51" s="4"/>
      <c r="AC51" s="4"/>
      <c r="AD51" s="142"/>
      <c r="AE51" s="5" t="str">
        <f t="shared" si="3"/>
        <v/>
      </c>
      <c r="AF51" s="113">
        <f t="shared" si="10"/>
        <v>0</v>
      </c>
      <c r="AG51" s="94">
        <f t="shared" si="11"/>
        <v>0</v>
      </c>
      <c r="AH51" s="4"/>
      <c r="AI51" s="4"/>
      <c r="AJ51" s="4"/>
      <c r="AK51" s="4"/>
      <c r="AL51" s="4"/>
      <c r="AM51" s="113">
        <f t="shared" si="12"/>
        <v>0</v>
      </c>
      <c r="AN51" s="94">
        <f t="shared" si="13"/>
        <v>0</v>
      </c>
      <c r="AO51" s="3">
        <f t="shared" si="14"/>
        <v>0</v>
      </c>
      <c r="AP51" s="2" t="str">
        <f t="shared" si="15"/>
        <v/>
      </c>
      <c r="AQ51" s="4"/>
      <c r="AR51" s="4"/>
      <c r="AS51" s="4"/>
      <c r="AT51" s="4"/>
      <c r="AU51" s="3">
        <f t="shared" si="72"/>
        <v>0</v>
      </c>
      <c r="AV51" s="4"/>
      <c r="AW51" s="3">
        <f t="shared" si="17"/>
        <v>0</v>
      </c>
      <c r="AX51" s="2" t="str">
        <f t="shared" si="18"/>
        <v/>
      </c>
      <c r="AY51" s="8">
        <f t="shared" si="19"/>
        <v>0</v>
      </c>
      <c r="AZ51" s="8">
        <f t="shared" si="20"/>
        <v>0</v>
      </c>
      <c r="BA51" s="8">
        <f t="shared" si="21"/>
        <v>0</v>
      </c>
      <c r="BB51" s="8">
        <f t="shared" si="22"/>
        <v>0</v>
      </c>
      <c r="BC51" s="8">
        <f t="shared" si="23"/>
        <v>0</v>
      </c>
      <c r="BD51" s="8">
        <f t="shared" si="24"/>
        <v>0</v>
      </c>
      <c r="BE51" s="8">
        <f t="shared" si="25"/>
        <v>0</v>
      </c>
      <c r="BF51" s="8">
        <f t="shared" si="26"/>
        <v>0</v>
      </c>
      <c r="BG51" s="8">
        <f t="shared" si="27"/>
        <v>0</v>
      </c>
      <c r="BH51" s="8">
        <f t="shared" si="28"/>
        <v>29</v>
      </c>
      <c r="BI51" s="31" t="s">
        <v>247</v>
      </c>
      <c r="BJ51" s="8">
        <f t="shared" si="29"/>
        <v>0</v>
      </c>
      <c r="BK51" s="8">
        <f t="shared" si="30"/>
        <v>0</v>
      </c>
      <c r="BL51" s="31">
        <f t="shared" si="31"/>
        <v>0</v>
      </c>
      <c r="BM51" s="31">
        <f t="shared" si="32"/>
        <v>0</v>
      </c>
      <c r="BO51" s="10">
        <f t="shared" si="33"/>
        <v>29</v>
      </c>
      <c r="BP51" s="9" t="str">
        <f t="shared" si="34"/>
        <v/>
      </c>
      <c r="BQ51" s="72" t="str">
        <f t="shared" si="35"/>
        <v/>
      </c>
      <c r="BR51" s="83" t="str">
        <f t="shared" si="4"/>
        <v/>
      </c>
      <c r="BS51" s="84" t="str">
        <f t="shared" si="36"/>
        <v/>
      </c>
      <c r="BV51" s="5" t="str">
        <f t="shared" si="74"/>
        <v/>
      </c>
      <c r="BW51" s="102"/>
      <c r="BX51" s="5" t="str">
        <f t="shared" si="37"/>
        <v/>
      </c>
      <c r="BY51" s="78"/>
      <c r="BZ51" s="78"/>
      <c r="CA51" s="78"/>
      <c r="CB51" s="78"/>
      <c r="CC51" s="78"/>
      <c r="CD51" s="78"/>
      <c r="CE51" s="78"/>
      <c r="CF51" s="78"/>
      <c r="CG51" s="127"/>
      <c r="CH51" s="127"/>
      <c r="CI51" s="5" t="str">
        <f t="shared" si="38"/>
        <v/>
      </c>
      <c r="CJ51" s="78"/>
      <c r="CK51" s="78"/>
      <c r="CL51" s="78"/>
      <c r="CM51" s="78"/>
      <c r="CN51" s="78"/>
      <c r="CO51" s="78"/>
      <c r="CP51" s="78"/>
      <c r="CQ51" s="78"/>
      <c r="CR51" s="127"/>
      <c r="CS51" s="127"/>
      <c r="CT51" s="5" t="str">
        <f t="shared" si="39"/>
        <v/>
      </c>
      <c r="CU51" s="78"/>
      <c r="CV51" s="78"/>
      <c r="CW51" s="78"/>
      <c r="CX51" s="78"/>
      <c r="CY51" s="78"/>
      <c r="CZ51" s="78"/>
      <c r="DA51" s="78"/>
      <c r="DB51" s="78"/>
      <c r="DC51" s="127"/>
      <c r="DD51" s="127"/>
      <c r="DE51" s="5" t="str">
        <f t="shared" si="40"/>
        <v/>
      </c>
      <c r="DF51" s="78"/>
      <c r="DG51" s="78"/>
      <c r="DH51" s="78"/>
      <c r="DI51" s="78"/>
      <c r="DJ51" s="78"/>
      <c r="DK51" s="78"/>
      <c r="DL51" s="78"/>
      <c r="DM51" s="78"/>
      <c r="DN51" s="127"/>
      <c r="DO51" s="127"/>
      <c r="DP51" s="5" t="str">
        <f t="shared" si="41"/>
        <v/>
      </c>
      <c r="DQ51" s="127"/>
      <c r="DR51" s="127"/>
      <c r="DS51" s="127"/>
      <c r="DT51" s="5" t="str">
        <f t="shared" si="42"/>
        <v/>
      </c>
      <c r="DX51" s="5" t="str">
        <f t="shared" si="43"/>
        <v/>
      </c>
      <c r="EB51" s="5" t="str">
        <f t="shared" si="44"/>
        <v/>
      </c>
      <c r="EF51" s="5" t="str">
        <f t="shared" si="45"/>
        <v/>
      </c>
      <c r="EJ51" s="5" t="str">
        <f t="shared" si="46"/>
        <v/>
      </c>
      <c r="EN51" s="5" t="str">
        <f t="shared" si="47"/>
        <v/>
      </c>
      <c r="ER51" s="5" t="str">
        <f t="shared" si="48"/>
        <v/>
      </c>
      <c r="EV51" s="5" t="str">
        <f t="shared" si="49"/>
        <v/>
      </c>
      <c r="EZ51" s="5" t="str">
        <f t="shared" si="50"/>
        <v/>
      </c>
      <c r="FD51" s="5" t="str">
        <f t="shared" si="51"/>
        <v/>
      </c>
      <c r="FH51" s="5" t="str">
        <f t="shared" si="52"/>
        <v/>
      </c>
      <c r="FL51" s="5" t="str">
        <f t="shared" si="53"/>
        <v/>
      </c>
      <c r="FP51" s="5" t="str">
        <f t="shared" si="54"/>
        <v/>
      </c>
      <c r="FT51" s="5" t="str">
        <f t="shared" si="55"/>
        <v/>
      </c>
      <c r="FX51" s="5" t="str">
        <f t="shared" si="56"/>
        <v/>
      </c>
      <c r="GB51" s="5" t="str">
        <f t="shared" si="57"/>
        <v/>
      </c>
      <c r="GF51" s="5" t="str">
        <f t="shared" si="58"/>
        <v/>
      </c>
      <c r="GJ51" s="5" t="str">
        <f t="shared" si="59"/>
        <v/>
      </c>
      <c r="GN51" s="5" t="str">
        <f t="shared" si="60"/>
        <v/>
      </c>
      <c r="GR51" s="5" t="str">
        <f t="shared" si="61"/>
        <v/>
      </c>
      <c r="GV51" s="5" t="str">
        <f t="shared" si="62"/>
        <v/>
      </c>
      <c r="GZ51" s="5" t="str">
        <f t="shared" si="63"/>
        <v/>
      </c>
      <c r="HD51" s="5" t="str">
        <f t="shared" si="64"/>
        <v/>
      </c>
      <c r="HH51" s="5" t="str">
        <f t="shared" si="65"/>
        <v/>
      </c>
      <c r="HL51" s="5" t="str">
        <f t="shared" si="66"/>
        <v/>
      </c>
      <c r="HP51" s="5" t="str">
        <f t="shared" si="67"/>
        <v/>
      </c>
      <c r="HT51" s="5" t="str">
        <f t="shared" si="68"/>
        <v/>
      </c>
      <c r="HX51" s="103">
        <f t="shared" si="69"/>
        <v>0</v>
      </c>
      <c r="HY51" s="5" t="str">
        <f t="shared" si="70"/>
        <v/>
      </c>
    </row>
    <row r="52" spans="1:233" thickTop="1" thickBot="1" x14ac:dyDescent="0.4">
      <c r="A52" s="49" t="str">
        <f t="shared" si="73"/>
        <v>jw</v>
      </c>
      <c r="B52" s="78"/>
      <c r="C52" s="78"/>
      <c r="D52" s="78"/>
      <c r="E52" s="78"/>
      <c r="F52" s="4"/>
      <c r="G52" s="4"/>
      <c r="H52" s="4"/>
      <c r="I52" s="4"/>
      <c r="J52" s="3">
        <f t="shared" si="71"/>
        <v>0</v>
      </c>
      <c r="K52" s="4"/>
      <c r="L52" s="4"/>
      <c r="M52" s="4"/>
      <c r="N52" s="4"/>
      <c r="O52" s="4"/>
      <c r="P52" s="3">
        <f t="shared" si="6"/>
        <v>0</v>
      </c>
      <c r="Q52" s="91">
        <f t="shared" si="7"/>
        <v>0</v>
      </c>
      <c r="R52" s="4"/>
      <c r="S52" s="4"/>
      <c r="T52" s="4"/>
      <c r="U52" s="4"/>
      <c r="V52" s="142"/>
      <c r="W52" s="5" t="str">
        <f t="shared" si="2"/>
        <v/>
      </c>
      <c r="X52" s="113">
        <f t="shared" si="8"/>
        <v>0</v>
      </c>
      <c r="Y52" s="94">
        <f t="shared" si="9"/>
        <v>0</v>
      </c>
      <c r="Z52" s="4"/>
      <c r="AA52" s="4"/>
      <c r="AB52" s="4"/>
      <c r="AC52" s="4"/>
      <c r="AD52" s="142"/>
      <c r="AE52" s="5" t="str">
        <f t="shared" si="3"/>
        <v/>
      </c>
      <c r="AF52" s="113">
        <f t="shared" si="10"/>
        <v>0</v>
      </c>
      <c r="AG52" s="94">
        <f t="shared" si="11"/>
        <v>0</v>
      </c>
      <c r="AH52" s="4"/>
      <c r="AI52" s="4"/>
      <c r="AJ52" s="4"/>
      <c r="AK52" s="4"/>
      <c r="AL52" s="4"/>
      <c r="AM52" s="113">
        <f t="shared" si="12"/>
        <v>0</v>
      </c>
      <c r="AN52" s="94">
        <f t="shared" si="13"/>
        <v>0</v>
      </c>
      <c r="AO52" s="3">
        <f t="shared" si="14"/>
        <v>0</v>
      </c>
      <c r="AP52" s="2" t="str">
        <f t="shared" si="15"/>
        <v/>
      </c>
      <c r="AQ52" s="4"/>
      <c r="AR52" s="4"/>
      <c r="AS52" s="4"/>
      <c r="AT52" s="4"/>
      <c r="AU52" s="3">
        <f t="shared" si="72"/>
        <v>0</v>
      </c>
      <c r="AV52" s="4"/>
      <c r="AW52" s="3">
        <f t="shared" si="17"/>
        <v>0</v>
      </c>
      <c r="AX52" s="2" t="str">
        <f t="shared" si="18"/>
        <v/>
      </c>
      <c r="AY52" s="8">
        <f t="shared" si="19"/>
        <v>0</v>
      </c>
      <c r="AZ52" s="8">
        <f t="shared" si="20"/>
        <v>0</v>
      </c>
      <c r="BA52" s="8">
        <f t="shared" si="21"/>
        <v>0</v>
      </c>
      <c r="BB52" s="8">
        <f t="shared" si="22"/>
        <v>0</v>
      </c>
      <c r="BC52" s="8">
        <f t="shared" si="23"/>
        <v>0</v>
      </c>
      <c r="BD52" s="8">
        <f t="shared" si="24"/>
        <v>0</v>
      </c>
      <c r="BE52" s="8">
        <f t="shared" si="25"/>
        <v>0</v>
      </c>
      <c r="BF52" s="8">
        <f t="shared" si="26"/>
        <v>0</v>
      </c>
      <c r="BG52" s="8">
        <f t="shared" si="27"/>
        <v>0</v>
      </c>
      <c r="BH52" s="8">
        <f t="shared" si="28"/>
        <v>29</v>
      </c>
      <c r="BI52" s="31" t="s">
        <v>248</v>
      </c>
      <c r="BJ52" s="8">
        <f t="shared" si="29"/>
        <v>0</v>
      </c>
      <c r="BK52" s="8">
        <f t="shared" si="30"/>
        <v>0</v>
      </c>
      <c r="BL52" s="31">
        <f t="shared" si="31"/>
        <v>0</v>
      </c>
      <c r="BM52" s="31">
        <f t="shared" si="32"/>
        <v>0</v>
      </c>
      <c r="BO52" s="10">
        <f t="shared" si="33"/>
        <v>29</v>
      </c>
      <c r="BP52" s="9" t="str">
        <f t="shared" si="34"/>
        <v/>
      </c>
      <c r="BQ52" s="72" t="str">
        <f t="shared" si="35"/>
        <v/>
      </c>
      <c r="BR52" s="83" t="str">
        <f t="shared" si="4"/>
        <v/>
      </c>
      <c r="BS52" s="84" t="str">
        <f t="shared" si="36"/>
        <v/>
      </c>
      <c r="BV52" s="5" t="str">
        <f t="shared" si="74"/>
        <v/>
      </c>
      <c r="BW52" s="102"/>
      <c r="BX52" s="5" t="str">
        <f t="shared" si="37"/>
        <v/>
      </c>
      <c r="BY52" s="78"/>
      <c r="BZ52" s="78"/>
      <c r="CA52" s="78"/>
      <c r="CB52" s="78"/>
      <c r="CC52" s="78"/>
      <c r="CD52" s="78"/>
      <c r="CE52" s="78"/>
      <c r="CF52" s="78"/>
      <c r="CG52" s="127"/>
      <c r="CH52" s="127"/>
      <c r="CI52" s="5" t="str">
        <f t="shared" si="38"/>
        <v/>
      </c>
      <c r="CJ52" s="78"/>
      <c r="CK52" s="78"/>
      <c r="CL52" s="78"/>
      <c r="CM52" s="78"/>
      <c r="CN52" s="78"/>
      <c r="CO52" s="78"/>
      <c r="CP52" s="78"/>
      <c r="CQ52" s="78"/>
      <c r="CR52" s="127"/>
      <c r="CS52" s="127"/>
      <c r="CT52" s="5" t="str">
        <f t="shared" si="39"/>
        <v/>
      </c>
      <c r="CU52" s="78"/>
      <c r="CV52" s="78"/>
      <c r="CW52" s="78"/>
      <c r="CX52" s="78"/>
      <c r="CY52" s="78"/>
      <c r="CZ52" s="78"/>
      <c r="DA52" s="78"/>
      <c r="DB52" s="78"/>
      <c r="DC52" s="127"/>
      <c r="DD52" s="127"/>
      <c r="DE52" s="5" t="str">
        <f t="shared" si="40"/>
        <v/>
      </c>
      <c r="DF52" s="78"/>
      <c r="DG52" s="78"/>
      <c r="DH52" s="78"/>
      <c r="DI52" s="78"/>
      <c r="DJ52" s="78"/>
      <c r="DK52" s="78"/>
      <c r="DL52" s="78"/>
      <c r="DM52" s="78"/>
      <c r="DN52" s="127"/>
      <c r="DO52" s="127"/>
      <c r="DP52" s="5" t="str">
        <f t="shared" si="41"/>
        <v/>
      </c>
      <c r="DQ52" s="127"/>
      <c r="DR52" s="127"/>
      <c r="DS52" s="127"/>
      <c r="DT52" s="5" t="str">
        <f t="shared" si="42"/>
        <v/>
      </c>
      <c r="DX52" s="5" t="str">
        <f t="shared" si="43"/>
        <v/>
      </c>
      <c r="EB52" s="5" t="str">
        <f t="shared" si="44"/>
        <v/>
      </c>
      <c r="EF52" s="5" t="str">
        <f t="shared" si="45"/>
        <v/>
      </c>
      <c r="EJ52" s="5" t="str">
        <f t="shared" si="46"/>
        <v/>
      </c>
      <c r="EN52" s="5" t="str">
        <f t="shared" si="47"/>
        <v/>
      </c>
      <c r="ER52" s="5" t="str">
        <f t="shared" si="48"/>
        <v/>
      </c>
      <c r="EV52" s="5" t="str">
        <f t="shared" si="49"/>
        <v/>
      </c>
      <c r="EZ52" s="5" t="str">
        <f t="shared" si="50"/>
        <v/>
      </c>
      <c r="FD52" s="5" t="str">
        <f t="shared" si="51"/>
        <v/>
      </c>
      <c r="FH52" s="5" t="str">
        <f t="shared" si="52"/>
        <v/>
      </c>
      <c r="FL52" s="5" t="str">
        <f t="shared" si="53"/>
        <v/>
      </c>
      <c r="FP52" s="5" t="str">
        <f t="shared" si="54"/>
        <v/>
      </c>
      <c r="FT52" s="5" t="str">
        <f t="shared" si="55"/>
        <v/>
      </c>
      <c r="FX52" s="5" t="str">
        <f t="shared" si="56"/>
        <v/>
      </c>
      <c r="GB52" s="5" t="str">
        <f t="shared" si="57"/>
        <v/>
      </c>
      <c r="GF52" s="5" t="str">
        <f t="shared" si="58"/>
        <v/>
      </c>
      <c r="GJ52" s="5" t="str">
        <f t="shared" si="59"/>
        <v/>
      </c>
      <c r="GN52" s="5" t="str">
        <f t="shared" si="60"/>
        <v/>
      </c>
      <c r="GR52" s="5" t="str">
        <f t="shared" si="61"/>
        <v/>
      </c>
      <c r="GV52" s="5" t="str">
        <f t="shared" si="62"/>
        <v/>
      </c>
      <c r="GZ52" s="5" t="str">
        <f t="shared" si="63"/>
        <v/>
      </c>
      <c r="HD52" s="5" t="str">
        <f t="shared" si="64"/>
        <v/>
      </c>
      <c r="HH52" s="5" t="str">
        <f t="shared" si="65"/>
        <v/>
      </c>
      <c r="HL52" s="5" t="str">
        <f t="shared" si="66"/>
        <v/>
      </c>
      <c r="HP52" s="5" t="str">
        <f t="shared" si="67"/>
        <v/>
      </c>
      <c r="HT52" s="5" t="str">
        <f t="shared" si="68"/>
        <v/>
      </c>
      <c r="HX52" s="103">
        <f t="shared" si="69"/>
        <v>0</v>
      </c>
      <c r="HY52" s="5" t="str">
        <f t="shared" si="70"/>
        <v/>
      </c>
    </row>
    <row r="53" spans="1:233" thickTop="1" thickBot="1" x14ac:dyDescent="0.4">
      <c r="A53" s="49" t="str">
        <f t="shared" si="73"/>
        <v>jx</v>
      </c>
      <c r="B53" s="78"/>
      <c r="C53" s="78"/>
      <c r="D53" s="78"/>
      <c r="E53" s="78"/>
      <c r="F53" s="4"/>
      <c r="G53" s="4"/>
      <c r="H53" s="4"/>
      <c r="I53" s="4"/>
      <c r="J53" s="3">
        <f t="shared" si="71"/>
        <v>0</v>
      </c>
      <c r="K53" s="4"/>
      <c r="L53" s="4"/>
      <c r="M53" s="4"/>
      <c r="N53" s="4"/>
      <c r="O53" s="4"/>
      <c r="P53" s="3">
        <f t="shared" si="6"/>
        <v>0</v>
      </c>
      <c r="Q53" s="91">
        <f t="shared" si="7"/>
        <v>0</v>
      </c>
      <c r="R53" s="4"/>
      <c r="S53" s="4"/>
      <c r="T53" s="4"/>
      <c r="U53" s="4"/>
      <c r="V53" s="142"/>
      <c r="W53" s="5" t="str">
        <f t="shared" si="2"/>
        <v/>
      </c>
      <c r="X53" s="113">
        <f t="shared" si="8"/>
        <v>0</v>
      </c>
      <c r="Y53" s="94">
        <f t="shared" si="9"/>
        <v>0</v>
      </c>
      <c r="Z53" s="4"/>
      <c r="AA53" s="4"/>
      <c r="AB53" s="4"/>
      <c r="AC53" s="4"/>
      <c r="AD53" s="142"/>
      <c r="AE53" s="5" t="str">
        <f t="shared" si="3"/>
        <v/>
      </c>
      <c r="AF53" s="113">
        <f t="shared" si="10"/>
        <v>0</v>
      </c>
      <c r="AG53" s="94">
        <f t="shared" si="11"/>
        <v>0</v>
      </c>
      <c r="AH53" s="4"/>
      <c r="AI53" s="4"/>
      <c r="AJ53" s="4"/>
      <c r="AK53" s="4"/>
      <c r="AL53" s="4"/>
      <c r="AM53" s="113">
        <f t="shared" si="12"/>
        <v>0</v>
      </c>
      <c r="AN53" s="94">
        <f t="shared" si="13"/>
        <v>0</v>
      </c>
      <c r="AO53" s="3">
        <f t="shared" si="14"/>
        <v>0</v>
      </c>
      <c r="AP53" s="2" t="str">
        <f t="shared" si="15"/>
        <v/>
      </c>
      <c r="AQ53" s="4"/>
      <c r="AR53" s="4"/>
      <c r="AS53" s="4"/>
      <c r="AT53" s="4"/>
      <c r="AU53" s="3">
        <f t="shared" si="72"/>
        <v>0</v>
      </c>
      <c r="AV53" s="4"/>
      <c r="AW53" s="3">
        <f t="shared" si="17"/>
        <v>0</v>
      </c>
      <c r="AX53" s="2" t="str">
        <f t="shared" si="18"/>
        <v/>
      </c>
      <c r="AY53" s="8">
        <f t="shared" si="19"/>
        <v>0</v>
      </c>
      <c r="AZ53" s="8">
        <f t="shared" si="20"/>
        <v>0</v>
      </c>
      <c r="BA53" s="8">
        <f t="shared" si="21"/>
        <v>0</v>
      </c>
      <c r="BB53" s="8">
        <f t="shared" si="22"/>
        <v>0</v>
      </c>
      <c r="BC53" s="8">
        <f t="shared" si="23"/>
        <v>0</v>
      </c>
      <c r="BD53" s="8">
        <f t="shared" si="24"/>
        <v>0</v>
      </c>
      <c r="BE53" s="8">
        <f t="shared" si="25"/>
        <v>0</v>
      </c>
      <c r="BF53" s="8">
        <f t="shared" si="26"/>
        <v>0</v>
      </c>
      <c r="BG53" s="8">
        <f t="shared" si="27"/>
        <v>0</v>
      </c>
      <c r="BH53" s="8">
        <f t="shared" si="28"/>
        <v>29</v>
      </c>
      <c r="BI53" s="31" t="s">
        <v>249</v>
      </c>
      <c r="BJ53" s="8">
        <f t="shared" si="29"/>
        <v>0</v>
      </c>
      <c r="BK53" s="8">
        <f t="shared" si="30"/>
        <v>0</v>
      </c>
      <c r="BL53" s="31">
        <f t="shared" si="31"/>
        <v>0</v>
      </c>
      <c r="BM53" s="31">
        <f t="shared" si="32"/>
        <v>0</v>
      </c>
      <c r="BO53" s="10">
        <f t="shared" si="33"/>
        <v>29</v>
      </c>
      <c r="BP53" s="9" t="str">
        <f t="shared" si="34"/>
        <v/>
      </c>
      <c r="BQ53" s="72" t="str">
        <f t="shared" si="35"/>
        <v/>
      </c>
      <c r="BR53" s="83" t="str">
        <f t="shared" si="4"/>
        <v/>
      </c>
      <c r="BS53" s="84" t="str">
        <f t="shared" si="36"/>
        <v/>
      </c>
      <c r="BV53" s="5" t="str">
        <f t="shared" si="74"/>
        <v/>
      </c>
      <c r="BW53" s="102"/>
      <c r="BX53" s="5" t="str">
        <f t="shared" si="37"/>
        <v/>
      </c>
      <c r="BY53" s="78"/>
      <c r="BZ53" s="78"/>
      <c r="CA53" s="78"/>
      <c r="CB53" s="78"/>
      <c r="CC53" s="78"/>
      <c r="CD53" s="78"/>
      <c r="CE53" s="78"/>
      <c r="CF53" s="78"/>
      <c r="CG53" s="127"/>
      <c r="CH53" s="127"/>
      <c r="CI53" s="5" t="str">
        <f t="shared" si="38"/>
        <v/>
      </c>
      <c r="CJ53" s="78"/>
      <c r="CK53" s="78"/>
      <c r="CL53" s="78"/>
      <c r="CM53" s="78"/>
      <c r="CN53" s="78"/>
      <c r="CO53" s="78"/>
      <c r="CP53" s="78"/>
      <c r="CQ53" s="78"/>
      <c r="CR53" s="127"/>
      <c r="CS53" s="127"/>
      <c r="CT53" s="5" t="str">
        <f t="shared" si="39"/>
        <v/>
      </c>
      <c r="CU53" s="78"/>
      <c r="CV53" s="78"/>
      <c r="CW53" s="78"/>
      <c r="CX53" s="78"/>
      <c r="CY53" s="78"/>
      <c r="CZ53" s="78"/>
      <c r="DA53" s="78"/>
      <c r="DB53" s="78"/>
      <c r="DC53" s="127"/>
      <c r="DD53" s="127"/>
      <c r="DE53" s="5" t="str">
        <f t="shared" si="40"/>
        <v/>
      </c>
      <c r="DF53" s="78"/>
      <c r="DG53" s="78"/>
      <c r="DH53" s="78"/>
      <c r="DI53" s="78"/>
      <c r="DJ53" s="78"/>
      <c r="DK53" s="78"/>
      <c r="DL53" s="78"/>
      <c r="DM53" s="78"/>
      <c r="DN53" s="127"/>
      <c r="DO53" s="127"/>
      <c r="DP53" s="5" t="str">
        <f t="shared" si="41"/>
        <v/>
      </c>
      <c r="DQ53" s="127"/>
      <c r="DR53" s="127"/>
      <c r="DS53" s="127"/>
      <c r="DT53" s="5" t="str">
        <f t="shared" si="42"/>
        <v/>
      </c>
      <c r="DX53" s="5" t="str">
        <f t="shared" si="43"/>
        <v/>
      </c>
      <c r="EB53" s="5" t="str">
        <f t="shared" si="44"/>
        <v/>
      </c>
      <c r="EF53" s="5" t="str">
        <f t="shared" si="45"/>
        <v/>
      </c>
      <c r="EJ53" s="5" t="str">
        <f t="shared" si="46"/>
        <v/>
      </c>
      <c r="EN53" s="5" t="str">
        <f t="shared" si="47"/>
        <v/>
      </c>
      <c r="ER53" s="5" t="str">
        <f t="shared" si="48"/>
        <v/>
      </c>
      <c r="EV53" s="5" t="str">
        <f t="shared" si="49"/>
        <v/>
      </c>
      <c r="EZ53" s="5" t="str">
        <f t="shared" si="50"/>
        <v/>
      </c>
      <c r="FD53" s="5" t="str">
        <f t="shared" si="51"/>
        <v/>
      </c>
      <c r="FH53" s="5" t="str">
        <f t="shared" si="52"/>
        <v/>
      </c>
      <c r="FL53" s="5" t="str">
        <f t="shared" si="53"/>
        <v/>
      </c>
      <c r="FP53" s="5" t="str">
        <f t="shared" si="54"/>
        <v/>
      </c>
      <c r="FT53" s="5" t="str">
        <f t="shared" si="55"/>
        <v/>
      </c>
      <c r="FX53" s="5" t="str">
        <f t="shared" si="56"/>
        <v/>
      </c>
      <c r="GB53" s="5" t="str">
        <f t="shared" si="57"/>
        <v/>
      </c>
      <c r="GF53" s="5" t="str">
        <f t="shared" si="58"/>
        <v/>
      </c>
      <c r="GJ53" s="5" t="str">
        <f t="shared" si="59"/>
        <v/>
      </c>
      <c r="GN53" s="5" t="str">
        <f t="shared" si="60"/>
        <v/>
      </c>
      <c r="GR53" s="5" t="str">
        <f t="shared" si="61"/>
        <v/>
      </c>
      <c r="GV53" s="5" t="str">
        <f t="shared" si="62"/>
        <v/>
      </c>
      <c r="GZ53" s="5" t="str">
        <f t="shared" si="63"/>
        <v/>
      </c>
      <c r="HD53" s="5" t="str">
        <f t="shared" si="64"/>
        <v/>
      </c>
      <c r="HH53" s="5" t="str">
        <f t="shared" si="65"/>
        <v/>
      </c>
      <c r="HL53" s="5" t="str">
        <f t="shared" si="66"/>
        <v/>
      </c>
      <c r="HP53" s="5" t="str">
        <f t="shared" si="67"/>
        <v/>
      </c>
      <c r="HT53" s="5" t="str">
        <f t="shared" si="68"/>
        <v/>
      </c>
      <c r="HX53" s="103">
        <f t="shared" si="69"/>
        <v>0</v>
      </c>
      <c r="HY53" s="5" t="str">
        <f t="shared" si="70"/>
        <v/>
      </c>
    </row>
    <row r="54" spans="1:233" thickTop="1" thickBot="1" x14ac:dyDescent="0.4">
      <c r="A54" s="49" t="str">
        <f t="shared" si="73"/>
        <v>jy</v>
      </c>
      <c r="B54" s="78"/>
      <c r="C54" s="78"/>
      <c r="D54" s="78"/>
      <c r="E54" s="78"/>
      <c r="F54" s="4"/>
      <c r="G54" s="4"/>
      <c r="H54" s="4"/>
      <c r="I54" s="4"/>
      <c r="J54" s="3">
        <f t="shared" si="71"/>
        <v>0</v>
      </c>
      <c r="K54" s="4"/>
      <c r="L54" s="4"/>
      <c r="M54" s="4"/>
      <c r="N54" s="4"/>
      <c r="O54" s="4"/>
      <c r="P54" s="3">
        <f t="shared" si="6"/>
        <v>0</v>
      </c>
      <c r="Q54" s="91">
        <f t="shared" si="7"/>
        <v>0</v>
      </c>
      <c r="R54" s="4"/>
      <c r="S54" s="4"/>
      <c r="T54" s="4"/>
      <c r="U54" s="4"/>
      <c r="V54" s="142"/>
      <c r="W54" s="5" t="str">
        <f t="shared" si="2"/>
        <v/>
      </c>
      <c r="X54" s="113">
        <f t="shared" si="8"/>
        <v>0</v>
      </c>
      <c r="Y54" s="94">
        <f t="shared" si="9"/>
        <v>0</v>
      </c>
      <c r="Z54" s="4"/>
      <c r="AA54" s="4"/>
      <c r="AB54" s="4"/>
      <c r="AC54" s="4"/>
      <c r="AD54" s="142"/>
      <c r="AE54" s="5" t="str">
        <f t="shared" si="3"/>
        <v/>
      </c>
      <c r="AF54" s="113">
        <f t="shared" si="10"/>
        <v>0</v>
      </c>
      <c r="AG54" s="94">
        <f t="shared" si="11"/>
        <v>0</v>
      </c>
      <c r="AH54" s="4"/>
      <c r="AI54" s="4"/>
      <c r="AJ54" s="4"/>
      <c r="AK54" s="4"/>
      <c r="AL54" s="4"/>
      <c r="AM54" s="113">
        <f t="shared" si="12"/>
        <v>0</v>
      </c>
      <c r="AN54" s="94">
        <f t="shared" si="13"/>
        <v>0</v>
      </c>
      <c r="AO54" s="3">
        <f t="shared" si="14"/>
        <v>0</v>
      </c>
      <c r="AP54" s="2" t="str">
        <f t="shared" si="15"/>
        <v/>
      </c>
      <c r="AQ54" s="4"/>
      <c r="AR54" s="4"/>
      <c r="AS54" s="4"/>
      <c r="AT54" s="4"/>
      <c r="AU54" s="3">
        <f t="shared" si="72"/>
        <v>0</v>
      </c>
      <c r="AV54" s="4"/>
      <c r="AW54" s="3">
        <f t="shared" si="17"/>
        <v>0</v>
      </c>
      <c r="AX54" s="2" t="str">
        <f t="shared" si="18"/>
        <v/>
      </c>
      <c r="AY54" s="8">
        <f t="shared" si="19"/>
        <v>0</v>
      </c>
      <c r="AZ54" s="8">
        <f t="shared" si="20"/>
        <v>0</v>
      </c>
      <c r="BA54" s="8">
        <f t="shared" si="21"/>
        <v>0</v>
      </c>
      <c r="BB54" s="8">
        <f t="shared" si="22"/>
        <v>0</v>
      </c>
      <c r="BC54" s="8">
        <f t="shared" si="23"/>
        <v>0</v>
      </c>
      <c r="BD54" s="8">
        <f t="shared" si="24"/>
        <v>0</v>
      </c>
      <c r="BE54" s="8">
        <f t="shared" si="25"/>
        <v>0</v>
      </c>
      <c r="BF54" s="8">
        <f t="shared" si="26"/>
        <v>0</v>
      </c>
      <c r="BG54" s="8">
        <f t="shared" si="27"/>
        <v>0</v>
      </c>
      <c r="BH54" s="8">
        <f t="shared" si="28"/>
        <v>29</v>
      </c>
      <c r="BI54" s="31" t="s">
        <v>250</v>
      </c>
      <c r="BJ54" s="8">
        <f t="shared" si="29"/>
        <v>0</v>
      </c>
      <c r="BK54" s="8">
        <f t="shared" si="30"/>
        <v>0</v>
      </c>
      <c r="BL54" s="31">
        <f t="shared" si="31"/>
        <v>0</v>
      </c>
      <c r="BM54" s="31">
        <f t="shared" si="32"/>
        <v>0</v>
      </c>
      <c r="BO54" s="10">
        <f t="shared" si="33"/>
        <v>29</v>
      </c>
      <c r="BP54" s="9" t="str">
        <f t="shared" si="34"/>
        <v/>
      </c>
      <c r="BQ54" s="72" t="str">
        <f t="shared" si="35"/>
        <v/>
      </c>
      <c r="BR54" s="83" t="str">
        <f t="shared" si="4"/>
        <v/>
      </c>
      <c r="BS54" s="84" t="str">
        <f t="shared" si="36"/>
        <v/>
      </c>
      <c r="BV54" s="5" t="str">
        <f t="shared" si="74"/>
        <v/>
      </c>
      <c r="BW54" s="102"/>
      <c r="BX54" s="5" t="str">
        <f t="shared" si="37"/>
        <v/>
      </c>
      <c r="BY54" s="78"/>
      <c r="BZ54" s="78"/>
      <c r="CA54" s="78"/>
      <c r="CB54" s="78"/>
      <c r="CC54" s="78"/>
      <c r="CD54" s="78"/>
      <c r="CE54" s="78"/>
      <c r="CF54" s="78"/>
      <c r="CG54" s="127"/>
      <c r="CH54" s="127"/>
      <c r="CI54" s="5" t="str">
        <f t="shared" si="38"/>
        <v/>
      </c>
      <c r="CJ54" s="78"/>
      <c r="CK54" s="78"/>
      <c r="CL54" s="78"/>
      <c r="CM54" s="78"/>
      <c r="CN54" s="78"/>
      <c r="CO54" s="78"/>
      <c r="CP54" s="78"/>
      <c r="CQ54" s="78"/>
      <c r="CR54" s="127"/>
      <c r="CS54" s="127"/>
      <c r="CT54" s="5" t="str">
        <f t="shared" si="39"/>
        <v/>
      </c>
      <c r="CU54" s="78"/>
      <c r="CV54" s="78"/>
      <c r="CW54" s="78"/>
      <c r="CX54" s="78"/>
      <c r="CY54" s="78"/>
      <c r="CZ54" s="78"/>
      <c r="DA54" s="78"/>
      <c r="DB54" s="78"/>
      <c r="DC54" s="127"/>
      <c r="DD54" s="127"/>
      <c r="DE54" s="5" t="str">
        <f t="shared" si="40"/>
        <v/>
      </c>
      <c r="DF54" s="78"/>
      <c r="DG54" s="78"/>
      <c r="DH54" s="78"/>
      <c r="DI54" s="78"/>
      <c r="DJ54" s="78"/>
      <c r="DK54" s="78"/>
      <c r="DL54" s="78"/>
      <c r="DM54" s="78"/>
      <c r="DN54" s="127"/>
      <c r="DO54" s="127"/>
      <c r="DP54" s="5" t="str">
        <f t="shared" si="41"/>
        <v/>
      </c>
      <c r="DQ54" s="127"/>
      <c r="DR54" s="127"/>
      <c r="DS54" s="127"/>
      <c r="DT54" s="5" t="str">
        <f t="shared" si="42"/>
        <v/>
      </c>
      <c r="DX54" s="5" t="str">
        <f t="shared" si="43"/>
        <v/>
      </c>
      <c r="EB54" s="5" t="str">
        <f t="shared" si="44"/>
        <v/>
      </c>
      <c r="EF54" s="5" t="str">
        <f t="shared" si="45"/>
        <v/>
      </c>
      <c r="EJ54" s="5" t="str">
        <f t="shared" si="46"/>
        <v/>
      </c>
      <c r="EN54" s="5" t="str">
        <f t="shared" si="47"/>
        <v/>
      </c>
      <c r="ER54" s="5" t="str">
        <f t="shared" si="48"/>
        <v/>
      </c>
      <c r="EV54" s="5" t="str">
        <f t="shared" si="49"/>
        <v/>
      </c>
      <c r="EZ54" s="5" t="str">
        <f t="shared" si="50"/>
        <v/>
      </c>
      <c r="FD54" s="5" t="str">
        <f t="shared" si="51"/>
        <v/>
      </c>
      <c r="FH54" s="5" t="str">
        <f t="shared" si="52"/>
        <v/>
      </c>
      <c r="FL54" s="5" t="str">
        <f t="shared" si="53"/>
        <v/>
      </c>
      <c r="FP54" s="5" t="str">
        <f t="shared" si="54"/>
        <v/>
      </c>
      <c r="FT54" s="5" t="str">
        <f t="shared" si="55"/>
        <v/>
      </c>
      <c r="FX54" s="5" t="str">
        <f t="shared" si="56"/>
        <v/>
      </c>
      <c r="GB54" s="5" t="str">
        <f t="shared" si="57"/>
        <v/>
      </c>
      <c r="GF54" s="5" t="str">
        <f t="shared" si="58"/>
        <v/>
      </c>
      <c r="GJ54" s="5" t="str">
        <f t="shared" si="59"/>
        <v/>
      </c>
      <c r="GN54" s="5" t="str">
        <f t="shared" si="60"/>
        <v/>
      </c>
      <c r="GR54" s="5" t="str">
        <f t="shared" si="61"/>
        <v/>
      </c>
      <c r="GV54" s="5" t="str">
        <f t="shared" si="62"/>
        <v/>
      </c>
      <c r="GZ54" s="5" t="str">
        <f t="shared" si="63"/>
        <v/>
      </c>
      <c r="HD54" s="5" t="str">
        <f t="shared" si="64"/>
        <v/>
      </c>
      <c r="HH54" s="5" t="str">
        <f t="shared" si="65"/>
        <v/>
      </c>
      <c r="HL54" s="5" t="str">
        <f t="shared" si="66"/>
        <v/>
      </c>
      <c r="HP54" s="5" t="str">
        <f t="shared" si="67"/>
        <v/>
      </c>
      <c r="HT54" s="5" t="str">
        <f t="shared" si="68"/>
        <v/>
      </c>
      <c r="HX54" s="103">
        <f t="shared" si="69"/>
        <v>0</v>
      </c>
      <c r="HY54" s="5" t="str">
        <f t="shared" si="70"/>
        <v/>
      </c>
    </row>
    <row r="55" spans="1:233" thickTop="1" thickBot="1" x14ac:dyDescent="0.4">
      <c r="A55" s="49" t="str">
        <f t="shared" si="73"/>
        <v>jz</v>
      </c>
      <c r="B55" s="78"/>
      <c r="C55" s="78"/>
      <c r="D55" s="78"/>
      <c r="E55" s="78"/>
      <c r="F55" s="4"/>
      <c r="G55" s="4"/>
      <c r="H55" s="4"/>
      <c r="I55" s="4"/>
      <c r="J55" s="3">
        <f t="shared" si="71"/>
        <v>0</v>
      </c>
      <c r="K55" s="4"/>
      <c r="L55" s="4"/>
      <c r="M55" s="4"/>
      <c r="N55" s="4"/>
      <c r="O55" s="4"/>
      <c r="P55" s="3">
        <f t="shared" si="6"/>
        <v>0</v>
      </c>
      <c r="Q55" s="91">
        <f t="shared" si="7"/>
        <v>0</v>
      </c>
      <c r="R55" s="4"/>
      <c r="S55" s="4"/>
      <c r="T55" s="4"/>
      <c r="U55" s="4"/>
      <c r="V55" s="142"/>
      <c r="W55" s="5" t="str">
        <f t="shared" si="2"/>
        <v/>
      </c>
      <c r="X55" s="113">
        <f t="shared" si="8"/>
        <v>0</v>
      </c>
      <c r="Y55" s="94">
        <f t="shared" si="9"/>
        <v>0</v>
      </c>
      <c r="Z55" s="4"/>
      <c r="AA55" s="4"/>
      <c r="AB55" s="4"/>
      <c r="AC55" s="4"/>
      <c r="AD55" s="142"/>
      <c r="AE55" s="5" t="str">
        <f t="shared" si="3"/>
        <v/>
      </c>
      <c r="AF55" s="113">
        <f t="shared" si="10"/>
        <v>0</v>
      </c>
      <c r="AG55" s="94">
        <f t="shared" si="11"/>
        <v>0</v>
      </c>
      <c r="AH55" s="4"/>
      <c r="AI55" s="4"/>
      <c r="AJ55" s="4"/>
      <c r="AK55" s="4"/>
      <c r="AL55" s="4"/>
      <c r="AM55" s="113">
        <f t="shared" si="12"/>
        <v>0</v>
      </c>
      <c r="AN55" s="94">
        <f t="shared" si="13"/>
        <v>0</v>
      </c>
      <c r="AO55" s="3">
        <f t="shared" si="14"/>
        <v>0</v>
      </c>
      <c r="AP55" s="2" t="str">
        <f t="shared" si="15"/>
        <v/>
      </c>
      <c r="AQ55" s="4"/>
      <c r="AR55" s="4"/>
      <c r="AS55" s="4"/>
      <c r="AT55" s="4"/>
      <c r="AU55" s="3">
        <f t="shared" si="72"/>
        <v>0</v>
      </c>
      <c r="AV55" s="4"/>
      <c r="AW55" s="3">
        <f t="shared" si="17"/>
        <v>0</v>
      </c>
      <c r="AX55" s="2" t="str">
        <f t="shared" si="18"/>
        <v/>
      </c>
      <c r="AY55" s="8">
        <f t="shared" si="19"/>
        <v>0</v>
      </c>
      <c r="AZ55" s="8">
        <f t="shared" si="20"/>
        <v>0</v>
      </c>
      <c r="BA55" s="8">
        <f t="shared" si="21"/>
        <v>0</v>
      </c>
      <c r="BB55" s="8">
        <f t="shared" si="22"/>
        <v>0</v>
      </c>
      <c r="BC55" s="8">
        <f t="shared" si="23"/>
        <v>0</v>
      </c>
      <c r="BD55" s="8">
        <f t="shared" si="24"/>
        <v>0</v>
      </c>
      <c r="BE55" s="8">
        <f t="shared" si="25"/>
        <v>0</v>
      </c>
      <c r="BF55" s="8">
        <f t="shared" si="26"/>
        <v>0</v>
      </c>
      <c r="BG55" s="8">
        <f t="shared" si="27"/>
        <v>0</v>
      </c>
      <c r="BH55" s="8">
        <f t="shared" si="28"/>
        <v>29</v>
      </c>
      <c r="BI55" s="31" t="s">
        <v>251</v>
      </c>
      <c r="BJ55" s="8">
        <f t="shared" si="29"/>
        <v>0</v>
      </c>
      <c r="BK55" s="8">
        <f t="shared" si="30"/>
        <v>0</v>
      </c>
      <c r="BL55" s="31">
        <f t="shared" si="31"/>
        <v>0</v>
      </c>
      <c r="BM55" s="31">
        <f t="shared" si="32"/>
        <v>0</v>
      </c>
      <c r="BO55" s="10">
        <f t="shared" si="33"/>
        <v>29</v>
      </c>
      <c r="BP55" s="9" t="str">
        <f t="shared" si="34"/>
        <v/>
      </c>
      <c r="BQ55" s="72" t="str">
        <f t="shared" si="35"/>
        <v/>
      </c>
      <c r="BR55" s="83" t="str">
        <f t="shared" si="4"/>
        <v/>
      </c>
      <c r="BS55" s="84" t="str">
        <f t="shared" si="36"/>
        <v/>
      </c>
      <c r="BV55" s="5" t="str">
        <f t="shared" si="74"/>
        <v/>
      </c>
      <c r="BW55" s="102"/>
      <c r="BX55" s="5" t="str">
        <f t="shared" si="37"/>
        <v/>
      </c>
      <c r="BY55" s="78"/>
      <c r="BZ55" s="78"/>
      <c r="CA55" s="78"/>
      <c r="CB55" s="78"/>
      <c r="CC55" s="78"/>
      <c r="CD55" s="78"/>
      <c r="CE55" s="78"/>
      <c r="CF55" s="78"/>
      <c r="CG55" s="127"/>
      <c r="CH55" s="127"/>
      <c r="CI55" s="5" t="str">
        <f t="shared" si="38"/>
        <v/>
      </c>
      <c r="CJ55" s="78"/>
      <c r="CK55" s="78"/>
      <c r="CL55" s="78"/>
      <c r="CM55" s="78"/>
      <c r="CN55" s="78"/>
      <c r="CO55" s="78"/>
      <c r="CP55" s="78"/>
      <c r="CQ55" s="78"/>
      <c r="CR55" s="127"/>
      <c r="CS55" s="127"/>
      <c r="CT55" s="5" t="str">
        <f t="shared" si="39"/>
        <v/>
      </c>
      <c r="CU55" s="78"/>
      <c r="CV55" s="78"/>
      <c r="CW55" s="78"/>
      <c r="CX55" s="78"/>
      <c r="CY55" s="78"/>
      <c r="CZ55" s="78"/>
      <c r="DA55" s="78"/>
      <c r="DB55" s="78"/>
      <c r="DC55" s="127"/>
      <c r="DD55" s="127"/>
      <c r="DE55" s="5" t="str">
        <f t="shared" si="40"/>
        <v/>
      </c>
      <c r="DF55" s="78"/>
      <c r="DG55" s="78"/>
      <c r="DH55" s="78"/>
      <c r="DI55" s="78"/>
      <c r="DJ55" s="78"/>
      <c r="DK55" s="78"/>
      <c r="DL55" s="78"/>
      <c r="DM55" s="78"/>
      <c r="DN55" s="127"/>
      <c r="DO55" s="127"/>
      <c r="DP55" s="5" t="str">
        <f t="shared" si="41"/>
        <v/>
      </c>
      <c r="DQ55" s="127"/>
      <c r="DR55" s="127"/>
      <c r="DS55" s="127"/>
      <c r="DT55" s="5" t="str">
        <f t="shared" si="42"/>
        <v/>
      </c>
      <c r="DX55" s="5" t="str">
        <f t="shared" si="43"/>
        <v/>
      </c>
      <c r="EB55" s="5" t="str">
        <f t="shared" si="44"/>
        <v/>
      </c>
      <c r="EF55" s="5" t="str">
        <f t="shared" si="45"/>
        <v/>
      </c>
      <c r="EJ55" s="5" t="str">
        <f t="shared" si="46"/>
        <v/>
      </c>
      <c r="EN55" s="5" t="str">
        <f t="shared" si="47"/>
        <v/>
      </c>
      <c r="ER55" s="5" t="str">
        <f t="shared" si="48"/>
        <v/>
      </c>
      <c r="EV55" s="5" t="str">
        <f t="shared" si="49"/>
        <v/>
      </c>
      <c r="EZ55" s="5" t="str">
        <f t="shared" si="50"/>
        <v/>
      </c>
      <c r="FD55" s="5" t="str">
        <f t="shared" si="51"/>
        <v/>
      </c>
      <c r="FH55" s="5" t="str">
        <f t="shared" si="52"/>
        <v/>
      </c>
      <c r="FL55" s="5" t="str">
        <f t="shared" si="53"/>
        <v/>
      </c>
      <c r="FP55" s="5" t="str">
        <f t="shared" si="54"/>
        <v/>
      </c>
      <c r="FT55" s="5" t="str">
        <f t="shared" si="55"/>
        <v/>
      </c>
      <c r="FX55" s="5" t="str">
        <f t="shared" si="56"/>
        <v/>
      </c>
      <c r="GB55" s="5" t="str">
        <f t="shared" si="57"/>
        <v/>
      </c>
      <c r="GF55" s="5" t="str">
        <f t="shared" si="58"/>
        <v/>
      </c>
      <c r="GJ55" s="5" t="str">
        <f t="shared" si="59"/>
        <v/>
      </c>
      <c r="GN55" s="5" t="str">
        <f t="shared" si="60"/>
        <v/>
      </c>
      <c r="GR55" s="5" t="str">
        <f t="shared" si="61"/>
        <v/>
      </c>
      <c r="GV55" s="5" t="str">
        <f t="shared" si="62"/>
        <v/>
      </c>
      <c r="GZ55" s="5" t="str">
        <f t="shared" si="63"/>
        <v/>
      </c>
      <c r="HD55" s="5" t="str">
        <f t="shared" si="64"/>
        <v/>
      </c>
      <c r="HH55" s="5" t="str">
        <f t="shared" si="65"/>
        <v/>
      </c>
      <c r="HL55" s="5" t="str">
        <f t="shared" si="66"/>
        <v/>
      </c>
      <c r="HP55" s="5" t="str">
        <f t="shared" si="67"/>
        <v/>
      </c>
      <c r="HT55" s="5" t="str">
        <f t="shared" si="68"/>
        <v/>
      </c>
      <c r="HX55" s="103">
        <f t="shared" si="69"/>
        <v>0</v>
      </c>
      <c r="HY55" s="5" t="str">
        <f t="shared" si="70"/>
        <v/>
      </c>
    </row>
    <row r="56" spans="1:233" thickTop="1" thickBot="1" x14ac:dyDescent="0.4">
      <c r="A56" s="49" t="str">
        <f t="shared" si="73"/>
        <v>ka</v>
      </c>
      <c r="B56" s="78"/>
      <c r="C56" s="78"/>
      <c r="D56" s="78"/>
      <c r="E56" s="78"/>
      <c r="F56" s="4"/>
      <c r="G56" s="4"/>
      <c r="H56" s="4"/>
      <c r="I56" s="4"/>
      <c r="J56" s="3">
        <f t="shared" si="71"/>
        <v>0</v>
      </c>
      <c r="K56" s="4"/>
      <c r="L56" s="4"/>
      <c r="M56" s="4"/>
      <c r="N56" s="4"/>
      <c r="O56" s="4"/>
      <c r="P56" s="3">
        <f t="shared" si="6"/>
        <v>0</v>
      </c>
      <c r="Q56" s="91">
        <f t="shared" si="7"/>
        <v>0</v>
      </c>
      <c r="R56" s="4"/>
      <c r="S56" s="4"/>
      <c r="T56" s="4"/>
      <c r="U56" s="4"/>
      <c r="V56" s="142"/>
      <c r="W56" s="5" t="str">
        <f t="shared" si="2"/>
        <v/>
      </c>
      <c r="X56" s="113">
        <f t="shared" si="8"/>
        <v>0</v>
      </c>
      <c r="Y56" s="94">
        <f t="shared" si="9"/>
        <v>0</v>
      </c>
      <c r="Z56" s="4"/>
      <c r="AA56" s="4"/>
      <c r="AB56" s="4"/>
      <c r="AC56" s="4"/>
      <c r="AD56" s="142"/>
      <c r="AE56" s="5" t="str">
        <f t="shared" si="3"/>
        <v/>
      </c>
      <c r="AF56" s="113">
        <f t="shared" si="10"/>
        <v>0</v>
      </c>
      <c r="AG56" s="94">
        <f t="shared" si="11"/>
        <v>0</v>
      </c>
      <c r="AH56" s="4"/>
      <c r="AI56" s="4"/>
      <c r="AJ56" s="4"/>
      <c r="AK56" s="4"/>
      <c r="AL56" s="4"/>
      <c r="AM56" s="113">
        <f t="shared" si="12"/>
        <v>0</v>
      </c>
      <c r="AN56" s="94">
        <f t="shared" si="13"/>
        <v>0</v>
      </c>
      <c r="AO56" s="3">
        <f t="shared" si="14"/>
        <v>0</v>
      </c>
      <c r="AP56" s="2" t="str">
        <f t="shared" si="15"/>
        <v/>
      </c>
      <c r="AQ56" s="4"/>
      <c r="AR56" s="4"/>
      <c r="AS56" s="4"/>
      <c r="AT56" s="4"/>
      <c r="AU56" s="3">
        <f t="shared" si="72"/>
        <v>0</v>
      </c>
      <c r="AV56" s="4"/>
      <c r="AW56" s="3">
        <f t="shared" si="17"/>
        <v>0</v>
      </c>
      <c r="AX56" s="2" t="str">
        <f t="shared" si="18"/>
        <v/>
      </c>
      <c r="AY56" s="8">
        <f t="shared" si="19"/>
        <v>0</v>
      </c>
      <c r="AZ56" s="8">
        <f t="shared" si="20"/>
        <v>0</v>
      </c>
      <c r="BA56" s="8">
        <f t="shared" si="21"/>
        <v>0</v>
      </c>
      <c r="BB56" s="8">
        <f t="shared" si="22"/>
        <v>0</v>
      </c>
      <c r="BC56" s="8">
        <f t="shared" si="23"/>
        <v>0</v>
      </c>
      <c r="BD56" s="8">
        <f t="shared" si="24"/>
        <v>0</v>
      </c>
      <c r="BE56" s="8">
        <f t="shared" si="25"/>
        <v>0</v>
      </c>
      <c r="BF56" s="8">
        <f t="shared" si="26"/>
        <v>0</v>
      </c>
      <c r="BG56" s="8">
        <f t="shared" si="27"/>
        <v>0</v>
      </c>
      <c r="BH56" s="8">
        <f t="shared" si="28"/>
        <v>29</v>
      </c>
      <c r="BI56" s="31" t="s">
        <v>252</v>
      </c>
      <c r="BJ56" s="8">
        <f t="shared" si="29"/>
        <v>0</v>
      </c>
      <c r="BK56" s="8">
        <f t="shared" si="30"/>
        <v>0</v>
      </c>
      <c r="BL56" s="31">
        <f t="shared" si="31"/>
        <v>0</v>
      </c>
      <c r="BM56" s="31">
        <f t="shared" si="32"/>
        <v>0</v>
      </c>
      <c r="BO56" s="10">
        <f t="shared" si="33"/>
        <v>29</v>
      </c>
      <c r="BP56" s="9" t="str">
        <f t="shared" si="34"/>
        <v/>
      </c>
      <c r="BQ56" s="72" t="str">
        <f t="shared" si="35"/>
        <v/>
      </c>
      <c r="BR56" s="83" t="str">
        <f t="shared" si="4"/>
        <v/>
      </c>
      <c r="BS56" s="84" t="str">
        <f t="shared" si="36"/>
        <v/>
      </c>
      <c r="BV56" s="5" t="str">
        <f t="shared" si="74"/>
        <v/>
      </c>
      <c r="BW56" s="102"/>
      <c r="BX56" s="5" t="str">
        <f t="shared" si="37"/>
        <v/>
      </c>
      <c r="BY56" s="78"/>
      <c r="BZ56" s="78"/>
      <c r="CA56" s="78"/>
      <c r="CB56" s="78"/>
      <c r="CC56" s="78"/>
      <c r="CD56" s="78"/>
      <c r="CE56" s="78"/>
      <c r="CF56" s="78"/>
      <c r="CG56" s="127"/>
      <c r="CH56" s="127"/>
      <c r="CI56" s="5" t="str">
        <f t="shared" si="38"/>
        <v/>
      </c>
      <c r="CJ56" s="78"/>
      <c r="CK56" s="78"/>
      <c r="CL56" s="78"/>
      <c r="CM56" s="78"/>
      <c r="CN56" s="78"/>
      <c r="CO56" s="78"/>
      <c r="CP56" s="78"/>
      <c r="CQ56" s="78"/>
      <c r="CR56" s="127"/>
      <c r="CS56" s="127"/>
      <c r="CT56" s="5" t="str">
        <f t="shared" si="39"/>
        <v/>
      </c>
      <c r="CU56" s="78"/>
      <c r="CV56" s="78"/>
      <c r="CW56" s="78"/>
      <c r="CX56" s="78"/>
      <c r="CY56" s="78"/>
      <c r="CZ56" s="78"/>
      <c r="DA56" s="78"/>
      <c r="DB56" s="78"/>
      <c r="DC56" s="127"/>
      <c r="DD56" s="127"/>
      <c r="DE56" s="5" t="str">
        <f t="shared" si="40"/>
        <v/>
      </c>
      <c r="DF56" s="78"/>
      <c r="DG56" s="78"/>
      <c r="DH56" s="78"/>
      <c r="DI56" s="78"/>
      <c r="DJ56" s="78"/>
      <c r="DK56" s="78"/>
      <c r="DL56" s="78"/>
      <c r="DM56" s="78"/>
      <c r="DN56" s="127"/>
      <c r="DO56" s="127"/>
      <c r="DP56" s="5" t="str">
        <f t="shared" si="41"/>
        <v/>
      </c>
      <c r="DQ56" s="127"/>
      <c r="DR56" s="127"/>
      <c r="DS56" s="127"/>
      <c r="DT56" s="5" t="str">
        <f t="shared" si="42"/>
        <v/>
      </c>
      <c r="DX56" s="5" t="str">
        <f t="shared" si="43"/>
        <v/>
      </c>
      <c r="EB56" s="5" t="str">
        <f t="shared" si="44"/>
        <v/>
      </c>
      <c r="EF56" s="5" t="str">
        <f t="shared" si="45"/>
        <v/>
      </c>
      <c r="EJ56" s="5" t="str">
        <f t="shared" si="46"/>
        <v/>
      </c>
      <c r="EN56" s="5" t="str">
        <f t="shared" si="47"/>
        <v/>
      </c>
      <c r="ER56" s="5" t="str">
        <f t="shared" si="48"/>
        <v/>
      </c>
      <c r="EV56" s="5" t="str">
        <f t="shared" si="49"/>
        <v/>
      </c>
      <c r="EZ56" s="5" t="str">
        <f t="shared" si="50"/>
        <v/>
      </c>
      <c r="FD56" s="5" t="str">
        <f t="shared" si="51"/>
        <v/>
      </c>
      <c r="FH56" s="5" t="str">
        <f t="shared" si="52"/>
        <v/>
      </c>
      <c r="FL56" s="5" t="str">
        <f t="shared" si="53"/>
        <v/>
      </c>
      <c r="FP56" s="5" t="str">
        <f t="shared" si="54"/>
        <v/>
      </c>
      <c r="FT56" s="5" t="str">
        <f t="shared" si="55"/>
        <v/>
      </c>
      <c r="FX56" s="5" t="str">
        <f t="shared" si="56"/>
        <v/>
      </c>
      <c r="GB56" s="5" t="str">
        <f t="shared" si="57"/>
        <v/>
      </c>
      <c r="GF56" s="5" t="str">
        <f t="shared" si="58"/>
        <v/>
      </c>
      <c r="GJ56" s="5" t="str">
        <f t="shared" si="59"/>
        <v/>
      </c>
      <c r="GN56" s="5" t="str">
        <f t="shared" si="60"/>
        <v/>
      </c>
      <c r="GR56" s="5" t="str">
        <f t="shared" si="61"/>
        <v/>
      </c>
      <c r="GV56" s="5" t="str">
        <f t="shared" si="62"/>
        <v/>
      </c>
      <c r="GZ56" s="5" t="str">
        <f t="shared" si="63"/>
        <v/>
      </c>
      <c r="HD56" s="5" t="str">
        <f t="shared" si="64"/>
        <v/>
      </c>
      <c r="HH56" s="5" t="str">
        <f t="shared" si="65"/>
        <v/>
      </c>
      <c r="HL56" s="5" t="str">
        <f t="shared" si="66"/>
        <v/>
      </c>
      <c r="HP56" s="5" t="str">
        <f t="shared" si="67"/>
        <v/>
      </c>
      <c r="HT56" s="5" t="str">
        <f t="shared" si="68"/>
        <v/>
      </c>
      <c r="HX56" s="103">
        <f t="shared" si="69"/>
        <v>0</v>
      </c>
      <c r="HY56" s="5" t="str">
        <f t="shared" si="70"/>
        <v/>
      </c>
    </row>
    <row r="57" spans="1:233" thickTop="1" thickBot="1" x14ac:dyDescent="0.4">
      <c r="A57" s="49" t="str">
        <f t="shared" si="73"/>
        <v>kb</v>
      </c>
      <c r="B57" s="78"/>
      <c r="C57" s="78"/>
      <c r="D57" s="78"/>
      <c r="E57" s="78"/>
      <c r="F57" s="4"/>
      <c r="G57" s="4"/>
      <c r="H57" s="4"/>
      <c r="I57" s="4"/>
      <c r="J57" s="3">
        <f t="shared" si="71"/>
        <v>0</v>
      </c>
      <c r="K57" s="4"/>
      <c r="L57" s="4"/>
      <c r="M57" s="4"/>
      <c r="N57" s="4"/>
      <c r="O57" s="4"/>
      <c r="P57" s="3">
        <f t="shared" si="6"/>
        <v>0</v>
      </c>
      <c r="Q57" s="91">
        <f t="shared" si="7"/>
        <v>0</v>
      </c>
      <c r="R57" s="4"/>
      <c r="S57" s="4"/>
      <c r="T57" s="4"/>
      <c r="U57" s="4"/>
      <c r="V57" s="142"/>
      <c r="W57" s="5" t="str">
        <f t="shared" si="2"/>
        <v/>
      </c>
      <c r="X57" s="113">
        <f t="shared" si="8"/>
        <v>0</v>
      </c>
      <c r="Y57" s="94">
        <f t="shared" si="9"/>
        <v>0</v>
      </c>
      <c r="Z57" s="4"/>
      <c r="AA57" s="4"/>
      <c r="AB57" s="4"/>
      <c r="AC57" s="4"/>
      <c r="AD57" s="142"/>
      <c r="AE57" s="5" t="str">
        <f t="shared" si="3"/>
        <v/>
      </c>
      <c r="AF57" s="113">
        <f t="shared" si="10"/>
        <v>0</v>
      </c>
      <c r="AG57" s="94">
        <f t="shared" si="11"/>
        <v>0</v>
      </c>
      <c r="AH57" s="4"/>
      <c r="AI57" s="4"/>
      <c r="AJ57" s="4"/>
      <c r="AK57" s="4"/>
      <c r="AL57" s="4"/>
      <c r="AM57" s="113">
        <f t="shared" si="12"/>
        <v>0</v>
      </c>
      <c r="AN57" s="94">
        <f t="shared" si="13"/>
        <v>0</v>
      </c>
      <c r="AO57" s="3">
        <f t="shared" si="14"/>
        <v>0</v>
      </c>
      <c r="AP57" s="2" t="str">
        <f t="shared" si="15"/>
        <v/>
      </c>
      <c r="AQ57" s="4"/>
      <c r="AR57" s="4"/>
      <c r="AS57" s="4"/>
      <c r="AT57" s="4"/>
      <c r="AU57" s="3">
        <f t="shared" si="72"/>
        <v>0</v>
      </c>
      <c r="AV57" s="4"/>
      <c r="AW57" s="3">
        <f t="shared" si="17"/>
        <v>0</v>
      </c>
      <c r="AX57" s="2" t="str">
        <f t="shared" si="18"/>
        <v/>
      </c>
      <c r="AY57" s="8">
        <f t="shared" si="19"/>
        <v>0</v>
      </c>
      <c r="AZ57" s="8">
        <f t="shared" si="20"/>
        <v>0</v>
      </c>
      <c r="BA57" s="8">
        <f t="shared" si="21"/>
        <v>0</v>
      </c>
      <c r="BB57" s="8">
        <f t="shared" si="22"/>
        <v>0</v>
      </c>
      <c r="BC57" s="8">
        <f t="shared" si="23"/>
        <v>0</v>
      </c>
      <c r="BD57" s="8">
        <f t="shared" si="24"/>
        <v>0</v>
      </c>
      <c r="BE57" s="8">
        <f t="shared" si="25"/>
        <v>0</v>
      </c>
      <c r="BF57" s="8">
        <f t="shared" si="26"/>
        <v>0</v>
      </c>
      <c r="BG57" s="8">
        <f t="shared" si="27"/>
        <v>0</v>
      </c>
      <c r="BH57" s="8">
        <f t="shared" si="28"/>
        <v>29</v>
      </c>
      <c r="BI57" s="31" t="s">
        <v>253</v>
      </c>
      <c r="BJ57" s="8">
        <f t="shared" si="29"/>
        <v>0</v>
      </c>
      <c r="BK57" s="8">
        <f t="shared" si="30"/>
        <v>0</v>
      </c>
      <c r="BL57" s="31">
        <f t="shared" si="31"/>
        <v>0</v>
      </c>
      <c r="BM57" s="31">
        <f t="shared" si="32"/>
        <v>0</v>
      </c>
      <c r="BO57" s="10">
        <f t="shared" si="33"/>
        <v>29</v>
      </c>
      <c r="BP57" s="9" t="str">
        <f t="shared" si="34"/>
        <v/>
      </c>
      <c r="BQ57" s="72" t="str">
        <f t="shared" si="35"/>
        <v/>
      </c>
      <c r="BR57" s="83" t="str">
        <f t="shared" si="4"/>
        <v/>
      </c>
      <c r="BS57" s="84" t="str">
        <f t="shared" si="36"/>
        <v/>
      </c>
      <c r="BV57" s="5" t="str">
        <f t="shared" si="74"/>
        <v/>
      </c>
      <c r="BW57" s="102"/>
      <c r="BX57" s="5" t="str">
        <f t="shared" si="37"/>
        <v/>
      </c>
      <c r="BY57" s="78"/>
      <c r="BZ57" s="78"/>
      <c r="CA57" s="78"/>
      <c r="CB57" s="78"/>
      <c r="CC57" s="78"/>
      <c r="CD57" s="78"/>
      <c r="CE57" s="78"/>
      <c r="CF57" s="78"/>
      <c r="CG57" s="127"/>
      <c r="CH57" s="127"/>
      <c r="CI57" s="5" t="str">
        <f t="shared" si="38"/>
        <v/>
      </c>
      <c r="CJ57" s="78"/>
      <c r="CK57" s="78"/>
      <c r="CL57" s="78"/>
      <c r="CM57" s="78"/>
      <c r="CN57" s="78"/>
      <c r="CO57" s="78"/>
      <c r="CP57" s="78"/>
      <c r="CQ57" s="78"/>
      <c r="CR57" s="127"/>
      <c r="CS57" s="127"/>
      <c r="CT57" s="5" t="str">
        <f t="shared" si="39"/>
        <v/>
      </c>
      <c r="CU57" s="78"/>
      <c r="CV57" s="78"/>
      <c r="CW57" s="78"/>
      <c r="CX57" s="78"/>
      <c r="CY57" s="78"/>
      <c r="CZ57" s="78"/>
      <c r="DA57" s="78"/>
      <c r="DB57" s="78"/>
      <c r="DC57" s="127"/>
      <c r="DD57" s="127"/>
      <c r="DE57" s="5" t="str">
        <f t="shared" si="40"/>
        <v/>
      </c>
      <c r="DF57" s="78"/>
      <c r="DG57" s="78"/>
      <c r="DH57" s="78"/>
      <c r="DI57" s="78"/>
      <c r="DJ57" s="78"/>
      <c r="DK57" s="78"/>
      <c r="DL57" s="78"/>
      <c r="DM57" s="78"/>
      <c r="DN57" s="127"/>
      <c r="DO57" s="127"/>
      <c r="DP57" s="5" t="str">
        <f t="shared" si="41"/>
        <v/>
      </c>
      <c r="DQ57" s="127"/>
      <c r="DR57" s="127"/>
      <c r="DS57" s="127"/>
      <c r="DT57" s="5" t="str">
        <f t="shared" si="42"/>
        <v/>
      </c>
      <c r="DX57" s="5" t="str">
        <f t="shared" si="43"/>
        <v/>
      </c>
      <c r="EB57" s="5" t="str">
        <f t="shared" si="44"/>
        <v/>
      </c>
      <c r="EF57" s="5" t="str">
        <f t="shared" si="45"/>
        <v/>
      </c>
      <c r="EJ57" s="5" t="str">
        <f t="shared" si="46"/>
        <v/>
      </c>
      <c r="EN57" s="5" t="str">
        <f t="shared" si="47"/>
        <v/>
      </c>
      <c r="ER57" s="5" t="str">
        <f t="shared" si="48"/>
        <v/>
      </c>
      <c r="EV57" s="5" t="str">
        <f t="shared" si="49"/>
        <v/>
      </c>
      <c r="EZ57" s="5" t="str">
        <f t="shared" si="50"/>
        <v/>
      </c>
      <c r="FD57" s="5" t="str">
        <f t="shared" si="51"/>
        <v/>
      </c>
      <c r="FH57" s="5" t="str">
        <f t="shared" si="52"/>
        <v/>
      </c>
      <c r="FL57" s="5" t="str">
        <f t="shared" si="53"/>
        <v/>
      </c>
      <c r="FP57" s="5" t="str">
        <f t="shared" si="54"/>
        <v/>
      </c>
      <c r="FT57" s="5" t="str">
        <f t="shared" si="55"/>
        <v/>
      </c>
      <c r="FX57" s="5" t="str">
        <f t="shared" si="56"/>
        <v/>
      </c>
      <c r="GB57" s="5" t="str">
        <f t="shared" si="57"/>
        <v/>
      </c>
      <c r="GF57" s="5" t="str">
        <f t="shared" si="58"/>
        <v/>
      </c>
      <c r="GJ57" s="5" t="str">
        <f t="shared" si="59"/>
        <v/>
      </c>
      <c r="GN57" s="5" t="str">
        <f t="shared" si="60"/>
        <v/>
      </c>
      <c r="GR57" s="5" t="str">
        <f t="shared" si="61"/>
        <v/>
      </c>
      <c r="GV57" s="5" t="str">
        <f t="shared" si="62"/>
        <v/>
      </c>
      <c r="GZ57" s="5" t="str">
        <f t="shared" si="63"/>
        <v/>
      </c>
      <c r="HD57" s="5" t="str">
        <f t="shared" si="64"/>
        <v/>
      </c>
      <c r="HH57" s="5" t="str">
        <f t="shared" si="65"/>
        <v/>
      </c>
      <c r="HL57" s="5" t="str">
        <f t="shared" si="66"/>
        <v/>
      </c>
      <c r="HP57" s="5" t="str">
        <f t="shared" si="67"/>
        <v/>
      </c>
      <c r="HT57" s="5" t="str">
        <f t="shared" si="68"/>
        <v/>
      </c>
      <c r="HX57" s="103">
        <f t="shared" si="69"/>
        <v>0</v>
      </c>
      <c r="HY57" s="5" t="str">
        <f t="shared" si="70"/>
        <v/>
      </c>
    </row>
    <row r="58" spans="1:233" thickTop="1" thickBot="1" x14ac:dyDescent="0.4">
      <c r="A58" s="49" t="str">
        <f t="shared" si="73"/>
        <v>kc</v>
      </c>
      <c r="B58" s="78"/>
      <c r="C58" s="78"/>
      <c r="D58" s="78"/>
      <c r="E58" s="78"/>
      <c r="F58" s="4"/>
      <c r="G58" s="4"/>
      <c r="H58" s="4"/>
      <c r="I58" s="4"/>
      <c r="J58" s="3">
        <f t="shared" si="71"/>
        <v>0</v>
      </c>
      <c r="K58" s="4"/>
      <c r="L58" s="4"/>
      <c r="M58" s="4"/>
      <c r="N58" s="4"/>
      <c r="O58" s="4"/>
      <c r="P58" s="3">
        <f t="shared" si="6"/>
        <v>0</v>
      </c>
      <c r="Q58" s="91">
        <f t="shared" si="7"/>
        <v>0</v>
      </c>
      <c r="R58" s="4"/>
      <c r="S58" s="4"/>
      <c r="T58" s="4"/>
      <c r="U58" s="4"/>
      <c r="V58" s="142"/>
      <c r="W58" s="5" t="str">
        <f t="shared" si="2"/>
        <v/>
      </c>
      <c r="X58" s="113">
        <f t="shared" si="8"/>
        <v>0</v>
      </c>
      <c r="Y58" s="94">
        <f t="shared" si="9"/>
        <v>0</v>
      </c>
      <c r="Z58" s="4"/>
      <c r="AA58" s="4"/>
      <c r="AB58" s="4"/>
      <c r="AC58" s="4"/>
      <c r="AD58" s="142"/>
      <c r="AE58" s="5" t="str">
        <f t="shared" si="3"/>
        <v/>
      </c>
      <c r="AF58" s="113">
        <f t="shared" si="10"/>
        <v>0</v>
      </c>
      <c r="AG58" s="94">
        <f t="shared" si="11"/>
        <v>0</v>
      </c>
      <c r="AH58" s="4"/>
      <c r="AI58" s="4"/>
      <c r="AJ58" s="4"/>
      <c r="AK58" s="4"/>
      <c r="AL58" s="4"/>
      <c r="AM58" s="113">
        <f t="shared" si="12"/>
        <v>0</v>
      </c>
      <c r="AN58" s="94">
        <f t="shared" si="13"/>
        <v>0</v>
      </c>
      <c r="AO58" s="3">
        <f t="shared" si="14"/>
        <v>0</v>
      </c>
      <c r="AP58" s="2" t="str">
        <f t="shared" si="15"/>
        <v/>
      </c>
      <c r="AQ58" s="4"/>
      <c r="AR58" s="4"/>
      <c r="AS58" s="4"/>
      <c r="AT58" s="4"/>
      <c r="AU58" s="3">
        <f t="shared" si="72"/>
        <v>0</v>
      </c>
      <c r="AV58" s="4"/>
      <c r="AW58" s="3">
        <f t="shared" si="17"/>
        <v>0</v>
      </c>
      <c r="AX58" s="2" t="str">
        <f t="shared" si="18"/>
        <v/>
      </c>
      <c r="AY58" s="8">
        <f t="shared" si="19"/>
        <v>0</v>
      </c>
      <c r="AZ58" s="8">
        <f t="shared" si="20"/>
        <v>0</v>
      </c>
      <c r="BA58" s="8">
        <f t="shared" si="21"/>
        <v>0</v>
      </c>
      <c r="BB58" s="8">
        <f t="shared" si="22"/>
        <v>0</v>
      </c>
      <c r="BC58" s="8">
        <f t="shared" si="23"/>
        <v>0</v>
      </c>
      <c r="BD58" s="8">
        <f t="shared" si="24"/>
        <v>0</v>
      </c>
      <c r="BE58" s="8">
        <f t="shared" si="25"/>
        <v>0</v>
      </c>
      <c r="BF58" s="8">
        <f t="shared" si="26"/>
        <v>0</v>
      </c>
      <c r="BG58" s="8">
        <f t="shared" si="27"/>
        <v>0</v>
      </c>
      <c r="BH58" s="8">
        <f t="shared" si="28"/>
        <v>29</v>
      </c>
      <c r="BI58" s="31" t="s">
        <v>254</v>
      </c>
      <c r="BJ58" s="8">
        <f t="shared" si="29"/>
        <v>0</v>
      </c>
      <c r="BK58" s="8">
        <f t="shared" si="30"/>
        <v>0</v>
      </c>
      <c r="BL58" s="31">
        <f t="shared" si="31"/>
        <v>0</v>
      </c>
      <c r="BM58" s="31">
        <f t="shared" si="32"/>
        <v>0</v>
      </c>
      <c r="BO58" s="10">
        <f t="shared" si="33"/>
        <v>29</v>
      </c>
      <c r="BP58" s="9" t="str">
        <f t="shared" si="34"/>
        <v/>
      </c>
      <c r="BQ58" s="72" t="str">
        <f t="shared" si="35"/>
        <v/>
      </c>
      <c r="BR58" s="83" t="str">
        <f t="shared" si="4"/>
        <v/>
      </c>
      <c r="BS58" s="84" t="str">
        <f t="shared" si="36"/>
        <v/>
      </c>
      <c r="BV58" s="5" t="str">
        <f t="shared" si="74"/>
        <v/>
      </c>
      <c r="BW58" s="102"/>
      <c r="BX58" s="5" t="str">
        <f t="shared" si="37"/>
        <v/>
      </c>
      <c r="BY58" s="78"/>
      <c r="BZ58" s="78"/>
      <c r="CA58" s="78"/>
      <c r="CB58" s="78"/>
      <c r="CC58" s="78"/>
      <c r="CD58" s="78"/>
      <c r="CE58" s="78"/>
      <c r="CF58" s="78"/>
      <c r="CG58" s="127"/>
      <c r="CH58" s="127"/>
      <c r="CI58" s="5" t="str">
        <f t="shared" si="38"/>
        <v/>
      </c>
      <c r="CJ58" s="78"/>
      <c r="CK58" s="78"/>
      <c r="CL58" s="78"/>
      <c r="CM58" s="78"/>
      <c r="CN58" s="78"/>
      <c r="CO58" s="78"/>
      <c r="CP58" s="78"/>
      <c r="CQ58" s="78"/>
      <c r="CR58" s="127"/>
      <c r="CS58" s="127"/>
      <c r="CT58" s="5" t="str">
        <f t="shared" si="39"/>
        <v/>
      </c>
      <c r="CU58" s="78"/>
      <c r="CV58" s="78"/>
      <c r="CW58" s="78"/>
      <c r="CX58" s="78"/>
      <c r="CY58" s="78"/>
      <c r="CZ58" s="78"/>
      <c r="DA58" s="78"/>
      <c r="DB58" s="78"/>
      <c r="DC58" s="127"/>
      <c r="DD58" s="127"/>
      <c r="DE58" s="5" t="str">
        <f t="shared" si="40"/>
        <v/>
      </c>
      <c r="DF58" s="78"/>
      <c r="DG58" s="78"/>
      <c r="DH58" s="78"/>
      <c r="DI58" s="78"/>
      <c r="DJ58" s="78"/>
      <c r="DK58" s="78"/>
      <c r="DL58" s="78"/>
      <c r="DM58" s="78"/>
      <c r="DN58" s="127"/>
      <c r="DO58" s="127"/>
      <c r="DP58" s="5" t="str">
        <f t="shared" si="41"/>
        <v/>
      </c>
      <c r="DQ58" s="127"/>
      <c r="DR58" s="127"/>
      <c r="DS58" s="127"/>
      <c r="DT58" s="5" t="str">
        <f t="shared" si="42"/>
        <v/>
      </c>
      <c r="DX58" s="5" t="str">
        <f t="shared" si="43"/>
        <v/>
      </c>
      <c r="EB58" s="5" t="str">
        <f t="shared" si="44"/>
        <v/>
      </c>
      <c r="EF58" s="5" t="str">
        <f t="shared" si="45"/>
        <v/>
      </c>
      <c r="EJ58" s="5" t="str">
        <f t="shared" si="46"/>
        <v/>
      </c>
      <c r="EN58" s="5" t="str">
        <f t="shared" si="47"/>
        <v/>
      </c>
      <c r="ER58" s="5" t="str">
        <f t="shared" si="48"/>
        <v/>
      </c>
      <c r="EV58" s="5" t="str">
        <f t="shared" si="49"/>
        <v/>
      </c>
      <c r="EZ58" s="5" t="str">
        <f t="shared" si="50"/>
        <v/>
      </c>
      <c r="FD58" s="5" t="str">
        <f t="shared" si="51"/>
        <v/>
      </c>
      <c r="FH58" s="5" t="str">
        <f t="shared" si="52"/>
        <v/>
      </c>
      <c r="FL58" s="5" t="str">
        <f t="shared" si="53"/>
        <v/>
      </c>
      <c r="FP58" s="5" t="str">
        <f t="shared" si="54"/>
        <v/>
      </c>
      <c r="FT58" s="5" t="str">
        <f t="shared" si="55"/>
        <v/>
      </c>
      <c r="FX58" s="5" t="str">
        <f t="shared" si="56"/>
        <v/>
      </c>
      <c r="GB58" s="5" t="str">
        <f t="shared" si="57"/>
        <v/>
      </c>
      <c r="GF58" s="5" t="str">
        <f t="shared" si="58"/>
        <v/>
      </c>
      <c r="GJ58" s="5" t="str">
        <f t="shared" si="59"/>
        <v/>
      </c>
      <c r="GN58" s="5" t="str">
        <f t="shared" si="60"/>
        <v/>
      </c>
      <c r="GR58" s="5" t="str">
        <f t="shared" si="61"/>
        <v/>
      </c>
      <c r="GV58" s="5" t="str">
        <f t="shared" si="62"/>
        <v/>
      </c>
      <c r="GZ58" s="5" t="str">
        <f t="shared" si="63"/>
        <v/>
      </c>
      <c r="HD58" s="5" t="str">
        <f t="shared" si="64"/>
        <v/>
      </c>
      <c r="HH58" s="5" t="str">
        <f t="shared" si="65"/>
        <v/>
      </c>
      <c r="HL58" s="5" t="str">
        <f t="shared" si="66"/>
        <v/>
      </c>
      <c r="HP58" s="5" t="str">
        <f t="shared" si="67"/>
        <v/>
      </c>
      <c r="HT58" s="5" t="str">
        <f t="shared" si="68"/>
        <v/>
      </c>
      <c r="HX58" s="103">
        <f t="shared" si="69"/>
        <v>0</v>
      </c>
      <c r="HY58" s="5" t="str">
        <f t="shared" si="70"/>
        <v/>
      </c>
    </row>
    <row r="59" spans="1:233" thickTop="1" thickBot="1" x14ac:dyDescent="0.4">
      <c r="A59" s="49" t="str">
        <f t="shared" si="73"/>
        <v>kd</v>
      </c>
      <c r="B59" s="78"/>
      <c r="C59" s="78"/>
      <c r="D59" s="78"/>
      <c r="E59" s="78"/>
      <c r="F59" s="4"/>
      <c r="G59" s="4"/>
      <c r="H59" s="4"/>
      <c r="I59" s="4"/>
      <c r="J59" s="3">
        <f t="shared" si="71"/>
        <v>0</v>
      </c>
      <c r="K59" s="4"/>
      <c r="L59" s="4"/>
      <c r="M59" s="4"/>
      <c r="N59" s="4"/>
      <c r="O59" s="4"/>
      <c r="P59" s="3">
        <f t="shared" si="6"/>
        <v>0</v>
      </c>
      <c r="Q59" s="91">
        <f t="shared" si="7"/>
        <v>0</v>
      </c>
      <c r="R59" s="4"/>
      <c r="S59" s="4"/>
      <c r="T59" s="4"/>
      <c r="U59" s="4"/>
      <c r="V59" s="142"/>
      <c r="W59" s="5" t="str">
        <f t="shared" si="2"/>
        <v/>
      </c>
      <c r="X59" s="113">
        <f t="shared" si="8"/>
        <v>0</v>
      </c>
      <c r="Y59" s="94">
        <f t="shared" si="9"/>
        <v>0</v>
      </c>
      <c r="Z59" s="4"/>
      <c r="AA59" s="4"/>
      <c r="AB59" s="4"/>
      <c r="AC59" s="4"/>
      <c r="AD59" s="142"/>
      <c r="AE59" s="5" t="str">
        <f t="shared" si="3"/>
        <v/>
      </c>
      <c r="AF59" s="113">
        <f t="shared" si="10"/>
        <v>0</v>
      </c>
      <c r="AG59" s="94">
        <f t="shared" si="11"/>
        <v>0</v>
      </c>
      <c r="AH59" s="4"/>
      <c r="AI59" s="4"/>
      <c r="AJ59" s="4"/>
      <c r="AK59" s="4"/>
      <c r="AL59" s="4"/>
      <c r="AM59" s="113">
        <f t="shared" si="12"/>
        <v>0</v>
      </c>
      <c r="AN59" s="94">
        <f t="shared" si="13"/>
        <v>0</v>
      </c>
      <c r="AO59" s="3">
        <f t="shared" si="14"/>
        <v>0</v>
      </c>
      <c r="AP59" s="2" t="str">
        <f t="shared" si="15"/>
        <v/>
      </c>
      <c r="AQ59" s="4"/>
      <c r="AR59" s="4"/>
      <c r="AS59" s="4"/>
      <c r="AT59" s="4"/>
      <c r="AU59" s="3">
        <f t="shared" si="72"/>
        <v>0</v>
      </c>
      <c r="AV59" s="4"/>
      <c r="AW59" s="3">
        <f t="shared" si="17"/>
        <v>0</v>
      </c>
      <c r="AX59" s="2" t="str">
        <f t="shared" si="18"/>
        <v/>
      </c>
      <c r="AY59" s="8">
        <f t="shared" si="19"/>
        <v>0</v>
      </c>
      <c r="AZ59" s="8">
        <f t="shared" si="20"/>
        <v>0</v>
      </c>
      <c r="BA59" s="8">
        <f t="shared" si="21"/>
        <v>0</v>
      </c>
      <c r="BB59" s="8">
        <f t="shared" si="22"/>
        <v>0</v>
      </c>
      <c r="BC59" s="8">
        <f t="shared" si="23"/>
        <v>0</v>
      </c>
      <c r="BD59" s="8">
        <f t="shared" si="24"/>
        <v>0</v>
      </c>
      <c r="BE59" s="8">
        <f t="shared" si="25"/>
        <v>0</v>
      </c>
      <c r="BF59" s="8">
        <f t="shared" si="26"/>
        <v>0</v>
      </c>
      <c r="BG59" s="8">
        <f t="shared" si="27"/>
        <v>0</v>
      </c>
      <c r="BH59" s="8">
        <f t="shared" si="28"/>
        <v>29</v>
      </c>
      <c r="BI59" s="31" t="s">
        <v>255</v>
      </c>
      <c r="BJ59" s="8">
        <f t="shared" si="29"/>
        <v>0</v>
      </c>
      <c r="BK59" s="8">
        <f t="shared" si="30"/>
        <v>0</v>
      </c>
      <c r="BL59" s="31">
        <f t="shared" si="31"/>
        <v>0</v>
      </c>
      <c r="BM59" s="31">
        <f t="shared" si="32"/>
        <v>0</v>
      </c>
      <c r="BO59" s="10">
        <f t="shared" si="33"/>
        <v>29</v>
      </c>
      <c r="BP59" s="9" t="str">
        <f t="shared" si="34"/>
        <v/>
      </c>
      <c r="BQ59" s="72" t="str">
        <f t="shared" si="35"/>
        <v/>
      </c>
      <c r="BR59" s="83" t="str">
        <f t="shared" si="4"/>
        <v/>
      </c>
      <c r="BS59" s="84" t="str">
        <f t="shared" si="36"/>
        <v/>
      </c>
      <c r="BV59" s="5" t="str">
        <f t="shared" si="74"/>
        <v/>
      </c>
      <c r="BW59" s="102"/>
      <c r="BX59" s="5" t="str">
        <f t="shared" si="37"/>
        <v/>
      </c>
      <c r="BY59" s="78"/>
      <c r="BZ59" s="78"/>
      <c r="CA59" s="78"/>
      <c r="CB59" s="78"/>
      <c r="CC59" s="78"/>
      <c r="CD59" s="78"/>
      <c r="CE59" s="78"/>
      <c r="CF59" s="78"/>
      <c r="CG59" s="127"/>
      <c r="CH59" s="127"/>
      <c r="CI59" s="5" t="str">
        <f t="shared" si="38"/>
        <v/>
      </c>
      <c r="CJ59" s="78"/>
      <c r="CK59" s="78"/>
      <c r="CL59" s="78"/>
      <c r="CM59" s="78"/>
      <c r="CN59" s="78"/>
      <c r="CO59" s="78"/>
      <c r="CP59" s="78"/>
      <c r="CQ59" s="78"/>
      <c r="CR59" s="127"/>
      <c r="CS59" s="127"/>
      <c r="CT59" s="5" t="str">
        <f t="shared" si="39"/>
        <v/>
      </c>
      <c r="CU59" s="78"/>
      <c r="CV59" s="78"/>
      <c r="CW59" s="78"/>
      <c r="CX59" s="78"/>
      <c r="CY59" s="78"/>
      <c r="CZ59" s="78"/>
      <c r="DA59" s="78"/>
      <c r="DB59" s="78"/>
      <c r="DC59" s="127"/>
      <c r="DD59" s="127"/>
      <c r="DE59" s="5" t="str">
        <f t="shared" si="40"/>
        <v/>
      </c>
      <c r="DF59" s="78"/>
      <c r="DG59" s="78"/>
      <c r="DH59" s="78"/>
      <c r="DI59" s="78"/>
      <c r="DJ59" s="78"/>
      <c r="DK59" s="78"/>
      <c r="DL59" s="78"/>
      <c r="DM59" s="78"/>
      <c r="DN59" s="127"/>
      <c r="DO59" s="127"/>
      <c r="DP59" s="5" t="str">
        <f t="shared" si="41"/>
        <v/>
      </c>
      <c r="DQ59" s="127"/>
      <c r="DR59" s="127"/>
      <c r="DS59" s="127"/>
      <c r="DT59" s="5" t="str">
        <f t="shared" si="42"/>
        <v/>
      </c>
      <c r="DX59" s="5" t="str">
        <f t="shared" si="43"/>
        <v/>
      </c>
      <c r="EB59" s="5" t="str">
        <f t="shared" si="44"/>
        <v/>
      </c>
      <c r="EF59" s="5" t="str">
        <f t="shared" si="45"/>
        <v/>
      </c>
      <c r="EJ59" s="5" t="str">
        <f t="shared" si="46"/>
        <v/>
      </c>
      <c r="EN59" s="5" t="str">
        <f t="shared" si="47"/>
        <v/>
      </c>
      <c r="ER59" s="5" t="str">
        <f t="shared" si="48"/>
        <v/>
      </c>
      <c r="EV59" s="5" t="str">
        <f t="shared" si="49"/>
        <v/>
      </c>
      <c r="EZ59" s="5" t="str">
        <f t="shared" si="50"/>
        <v/>
      </c>
      <c r="FD59" s="5" t="str">
        <f t="shared" si="51"/>
        <v/>
      </c>
      <c r="FH59" s="5" t="str">
        <f t="shared" si="52"/>
        <v/>
      </c>
      <c r="FL59" s="5" t="str">
        <f t="shared" si="53"/>
        <v/>
      </c>
      <c r="FP59" s="5" t="str">
        <f t="shared" si="54"/>
        <v/>
      </c>
      <c r="FT59" s="5" t="str">
        <f t="shared" si="55"/>
        <v/>
      </c>
      <c r="FX59" s="5" t="str">
        <f t="shared" si="56"/>
        <v/>
      </c>
      <c r="GB59" s="5" t="str">
        <f t="shared" si="57"/>
        <v/>
      </c>
      <c r="GF59" s="5" t="str">
        <f t="shared" si="58"/>
        <v/>
      </c>
      <c r="GJ59" s="5" t="str">
        <f t="shared" si="59"/>
        <v/>
      </c>
      <c r="GN59" s="5" t="str">
        <f t="shared" si="60"/>
        <v/>
      </c>
      <c r="GR59" s="5" t="str">
        <f t="shared" si="61"/>
        <v/>
      </c>
      <c r="GV59" s="5" t="str">
        <f t="shared" si="62"/>
        <v/>
      </c>
      <c r="GZ59" s="5" t="str">
        <f t="shared" si="63"/>
        <v/>
      </c>
      <c r="HD59" s="5" t="str">
        <f t="shared" si="64"/>
        <v/>
      </c>
      <c r="HH59" s="5" t="str">
        <f t="shared" si="65"/>
        <v/>
      </c>
      <c r="HL59" s="5" t="str">
        <f t="shared" si="66"/>
        <v/>
      </c>
      <c r="HP59" s="5" t="str">
        <f t="shared" si="67"/>
        <v/>
      </c>
      <c r="HT59" s="5" t="str">
        <f t="shared" si="68"/>
        <v/>
      </c>
      <c r="HX59" s="103">
        <f t="shared" si="69"/>
        <v>0</v>
      </c>
      <c r="HY59" s="5" t="str">
        <f t="shared" si="70"/>
        <v/>
      </c>
    </row>
    <row r="60" spans="1:233" thickTop="1" thickBot="1" x14ac:dyDescent="0.4">
      <c r="A60" s="49" t="str">
        <f t="shared" si="73"/>
        <v>ke</v>
      </c>
      <c r="B60" s="78"/>
      <c r="C60" s="78"/>
      <c r="D60" s="78"/>
      <c r="E60" s="78"/>
      <c r="F60" s="4"/>
      <c r="G60" s="4"/>
      <c r="H60" s="4"/>
      <c r="I60" s="4"/>
      <c r="J60" s="3">
        <f t="shared" si="71"/>
        <v>0</v>
      </c>
      <c r="K60" s="4"/>
      <c r="L60" s="4"/>
      <c r="M60" s="4"/>
      <c r="N60" s="4"/>
      <c r="O60" s="4"/>
      <c r="P60" s="3">
        <f t="shared" si="6"/>
        <v>0</v>
      </c>
      <c r="Q60" s="91">
        <f t="shared" si="7"/>
        <v>0</v>
      </c>
      <c r="R60" s="4"/>
      <c r="S60" s="4"/>
      <c r="T60" s="4"/>
      <c r="U60" s="4"/>
      <c r="V60" s="142"/>
      <c r="W60" s="5" t="str">
        <f t="shared" si="2"/>
        <v/>
      </c>
      <c r="X60" s="113">
        <f t="shared" si="8"/>
        <v>0</v>
      </c>
      <c r="Y60" s="94">
        <f t="shared" si="9"/>
        <v>0</v>
      </c>
      <c r="Z60" s="4"/>
      <c r="AA60" s="4"/>
      <c r="AB60" s="4"/>
      <c r="AC60" s="4"/>
      <c r="AD60" s="142"/>
      <c r="AE60" s="5" t="str">
        <f t="shared" si="3"/>
        <v/>
      </c>
      <c r="AF60" s="113">
        <f t="shared" si="10"/>
        <v>0</v>
      </c>
      <c r="AG60" s="94">
        <f t="shared" si="11"/>
        <v>0</v>
      </c>
      <c r="AH60" s="4"/>
      <c r="AI60" s="4"/>
      <c r="AJ60" s="4"/>
      <c r="AK60" s="4"/>
      <c r="AL60" s="4"/>
      <c r="AM60" s="113">
        <f t="shared" si="12"/>
        <v>0</v>
      </c>
      <c r="AN60" s="94">
        <f t="shared" si="13"/>
        <v>0</v>
      </c>
      <c r="AO60" s="3">
        <f t="shared" si="14"/>
        <v>0</v>
      </c>
      <c r="AP60" s="2" t="str">
        <f t="shared" si="15"/>
        <v/>
      </c>
      <c r="AQ60" s="4"/>
      <c r="AR60" s="4"/>
      <c r="AS60" s="4"/>
      <c r="AT60" s="4"/>
      <c r="AU60" s="3">
        <f t="shared" si="72"/>
        <v>0</v>
      </c>
      <c r="AV60" s="4"/>
      <c r="AW60" s="3">
        <f t="shared" si="17"/>
        <v>0</v>
      </c>
      <c r="AX60" s="2" t="str">
        <f t="shared" si="18"/>
        <v/>
      </c>
      <c r="AY60" s="8">
        <f t="shared" si="19"/>
        <v>0</v>
      </c>
      <c r="AZ60" s="8">
        <f t="shared" si="20"/>
        <v>0</v>
      </c>
      <c r="BA60" s="8">
        <f t="shared" si="21"/>
        <v>0</v>
      </c>
      <c r="BB60" s="8">
        <f t="shared" si="22"/>
        <v>0</v>
      </c>
      <c r="BC60" s="8">
        <f t="shared" si="23"/>
        <v>0</v>
      </c>
      <c r="BD60" s="8">
        <f t="shared" si="24"/>
        <v>0</v>
      </c>
      <c r="BE60" s="8">
        <f t="shared" si="25"/>
        <v>0</v>
      </c>
      <c r="BF60" s="8">
        <f t="shared" si="26"/>
        <v>0</v>
      </c>
      <c r="BG60" s="8">
        <f t="shared" si="27"/>
        <v>0</v>
      </c>
      <c r="BH60" s="8">
        <f t="shared" si="28"/>
        <v>29</v>
      </c>
      <c r="BI60" s="31" t="s">
        <v>256</v>
      </c>
      <c r="BJ60" s="8">
        <f t="shared" si="29"/>
        <v>0</v>
      </c>
      <c r="BK60" s="8">
        <f t="shared" si="30"/>
        <v>0</v>
      </c>
      <c r="BL60" s="31">
        <f t="shared" si="31"/>
        <v>0</v>
      </c>
      <c r="BM60" s="31">
        <f t="shared" si="32"/>
        <v>0</v>
      </c>
      <c r="BO60" s="10">
        <f t="shared" si="33"/>
        <v>29</v>
      </c>
      <c r="BP60" s="9" t="str">
        <f t="shared" si="34"/>
        <v/>
      </c>
      <c r="BQ60" s="72" t="str">
        <f t="shared" si="35"/>
        <v/>
      </c>
      <c r="BR60" s="83" t="str">
        <f t="shared" si="4"/>
        <v/>
      </c>
      <c r="BS60" s="84" t="str">
        <f t="shared" si="36"/>
        <v/>
      </c>
      <c r="BV60" s="5" t="str">
        <f t="shared" si="74"/>
        <v/>
      </c>
      <c r="BW60" s="102"/>
      <c r="BX60" s="5" t="str">
        <f t="shared" si="37"/>
        <v/>
      </c>
      <c r="BY60" s="78"/>
      <c r="BZ60" s="78"/>
      <c r="CA60" s="78"/>
      <c r="CB60" s="78"/>
      <c r="CC60" s="78"/>
      <c r="CD60" s="78"/>
      <c r="CE60" s="78"/>
      <c r="CF60" s="78"/>
      <c r="CG60" s="127"/>
      <c r="CH60" s="127"/>
      <c r="CI60" s="5" t="str">
        <f t="shared" si="38"/>
        <v/>
      </c>
      <c r="CJ60" s="78"/>
      <c r="CK60" s="78"/>
      <c r="CL60" s="78"/>
      <c r="CM60" s="78"/>
      <c r="CN60" s="78"/>
      <c r="CO60" s="78"/>
      <c r="CP60" s="78"/>
      <c r="CQ60" s="78"/>
      <c r="CR60" s="127"/>
      <c r="CS60" s="127"/>
      <c r="CT60" s="5" t="str">
        <f t="shared" si="39"/>
        <v/>
      </c>
      <c r="CU60" s="78"/>
      <c r="CV60" s="78"/>
      <c r="CW60" s="78"/>
      <c r="CX60" s="78"/>
      <c r="CY60" s="78"/>
      <c r="CZ60" s="78"/>
      <c r="DA60" s="78"/>
      <c r="DB60" s="78"/>
      <c r="DC60" s="127"/>
      <c r="DD60" s="127"/>
      <c r="DE60" s="5" t="str">
        <f t="shared" si="40"/>
        <v/>
      </c>
      <c r="DF60" s="78"/>
      <c r="DG60" s="78"/>
      <c r="DH60" s="78"/>
      <c r="DI60" s="78"/>
      <c r="DJ60" s="78"/>
      <c r="DK60" s="78"/>
      <c r="DL60" s="78"/>
      <c r="DM60" s="78"/>
      <c r="DN60" s="127"/>
      <c r="DO60" s="127"/>
      <c r="DP60" s="5" t="str">
        <f t="shared" si="41"/>
        <v/>
      </c>
      <c r="DQ60" s="127"/>
      <c r="DR60" s="127"/>
      <c r="DS60" s="127"/>
      <c r="DT60" s="5" t="str">
        <f t="shared" si="42"/>
        <v/>
      </c>
      <c r="DX60" s="5" t="str">
        <f t="shared" si="43"/>
        <v/>
      </c>
      <c r="EB60" s="5" t="str">
        <f t="shared" si="44"/>
        <v/>
      </c>
      <c r="EF60" s="5" t="str">
        <f t="shared" si="45"/>
        <v/>
      </c>
      <c r="EJ60" s="5" t="str">
        <f t="shared" si="46"/>
        <v/>
      </c>
      <c r="EN60" s="5" t="str">
        <f t="shared" si="47"/>
        <v/>
      </c>
      <c r="ER60" s="5" t="str">
        <f t="shared" si="48"/>
        <v/>
      </c>
      <c r="EV60" s="5" t="str">
        <f t="shared" si="49"/>
        <v/>
      </c>
      <c r="EZ60" s="5" t="str">
        <f t="shared" si="50"/>
        <v/>
      </c>
      <c r="FD60" s="5" t="str">
        <f t="shared" si="51"/>
        <v/>
      </c>
      <c r="FH60" s="5" t="str">
        <f t="shared" si="52"/>
        <v/>
      </c>
      <c r="FL60" s="5" t="str">
        <f t="shared" si="53"/>
        <v/>
      </c>
      <c r="FP60" s="5" t="str">
        <f t="shared" si="54"/>
        <v/>
      </c>
      <c r="FT60" s="5" t="str">
        <f t="shared" si="55"/>
        <v/>
      </c>
      <c r="FX60" s="5" t="str">
        <f t="shared" si="56"/>
        <v/>
      </c>
      <c r="GB60" s="5" t="str">
        <f t="shared" si="57"/>
        <v/>
      </c>
      <c r="GF60" s="5" t="str">
        <f t="shared" si="58"/>
        <v/>
      </c>
      <c r="GJ60" s="5" t="str">
        <f t="shared" si="59"/>
        <v/>
      </c>
      <c r="GN60" s="5" t="str">
        <f t="shared" si="60"/>
        <v/>
      </c>
      <c r="GR60" s="5" t="str">
        <f t="shared" si="61"/>
        <v/>
      </c>
      <c r="GV60" s="5" t="str">
        <f t="shared" si="62"/>
        <v/>
      </c>
      <c r="GZ60" s="5" t="str">
        <f t="shared" si="63"/>
        <v/>
      </c>
      <c r="HD60" s="5" t="str">
        <f t="shared" si="64"/>
        <v/>
      </c>
      <c r="HH60" s="5" t="str">
        <f t="shared" si="65"/>
        <v/>
      </c>
      <c r="HL60" s="5" t="str">
        <f t="shared" si="66"/>
        <v/>
      </c>
      <c r="HP60" s="5" t="str">
        <f t="shared" si="67"/>
        <v/>
      </c>
      <c r="HT60" s="5" t="str">
        <f t="shared" si="68"/>
        <v/>
      </c>
      <c r="HX60" s="103">
        <f t="shared" si="69"/>
        <v>0</v>
      </c>
      <c r="HY60" s="5" t="str">
        <f t="shared" si="70"/>
        <v/>
      </c>
    </row>
    <row r="61" spans="1:233" thickTop="1" thickBot="1" x14ac:dyDescent="0.4">
      <c r="A61" s="49" t="str">
        <f t="shared" si="73"/>
        <v>kf</v>
      </c>
      <c r="B61" s="78"/>
      <c r="C61" s="78"/>
      <c r="D61" s="78"/>
      <c r="E61" s="78"/>
      <c r="F61" s="4"/>
      <c r="G61" s="4"/>
      <c r="H61" s="4"/>
      <c r="I61" s="4"/>
      <c r="J61" s="3">
        <f t="shared" si="71"/>
        <v>0</v>
      </c>
      <c r="K61" s="4"/>
      <c r="L61" s="4"/>
      <c r="M61" s="4"/>
      <c r="N61" s="4"/>
      <c r="O61" s="4"/>
      <c r="P61" s="3">
        <f t="shared" si="6"/>
        <v>0</v>
      </c>
      <c r="Q61" s="91">
        <f t="shared" si="7"/>
        <v>0</v>
      </c>
      <c r="R61" s="4"/>
      <c r="S61" s="4"/>
      <c r="T61" s="4"/>
      <c r="U61" s="4"/>
      <c r="V61" s="142"/>
      <c r="W61" s="5" t="str">
        <f t="shared" si="2"/>
        <v/>
      </c>
      <c r="X61" s="113">
        <f t="shared" si="8"/>
        <v>0</v>
      </c>
      <c r="Y61" s="94">
        <f t="shared" si="9"/>
        <v>0</v>
      </c>
      <c r="Z61" s="4"/>
      <c r="AA61" s="4"/>
      <c r="AB61" s="4"/>
      <c r="AC61" s="4"/>
      <c r="AD61" s="142"/>
      <c r="AE61" s="5" t="str">
        <f t="shared" si="3"/>
        <v/>
      </c>
      <c r="AF61" s="113">
        <f t="shared" si="10"/>
        <v>0</v>
      </c>
      <c r="AG61" s="94">
        <f t="shared" si="11"/>
        <v>0</v>
      </c>
      <c r="AH61" s="4"/>
      <c r="AI61" s="4"/>
      <c r="AJ61" s="4"/>
      <c r="AK61" s="4"/>
      <c r="AL61" s="4"/>
      <c r="AM61" s="113">
        <f t="shared" si="12"/>
        <v>0</v>
      </c>
      <c r="AN61" s="94">
        <f t="shared" si="13"/>
        <v>0</v>
      </c>
      <c r="AO61" s="3">
        <f t="shared" si="14"/>
        <v>0</v>
      </c>
      <c r="AP61" s="2" t="str">
        <f t="shared" si="15"/>
        <v/>
      </c>
      <c r="AQ61" s="4"/>
      <c r="AR61" s="4"/>
      <c r="AS61" s="4"/>
      <c r="AT61" s="4"/>
      <c r="AU61" s="3">
        <f t="shared" si="72"/>
        <v>0</v>
      </c>
      <c r="AV61" s="4"/>
      <c r="AW61" s="3">
        <f t="shared" si="17"/>
        <v>0</v>
      </c>
      <c r="AX61" s="2" t="str">
        <f t="shared" si="18"/>
        <v/>
      </c>
      <c r="AY61" s="8">
        <f t="shared" si="19"/>
        <v>0</v>
      </c>
      <c r="AZ61" s="8">
        <f t="shared" si="20"/>
        <v>0</v>
      </c>
      <c r="BA61" s="8">
        <f t="shared" si="21"/>
        <v>0</v>
      </c>
      <c r="BB61" s="8">
        <f t="shared" si="22"/>
        <v>0</v>
      </c>
      <c r="BC61" s="8">
        <f t="shared" si="23"/>
        <v>0</v>
      </c>
      <c r="BD61" s="8">
        <f t="shared" si="24"/>
        <v>0</v>
      </c>
      <c r="BE61" s="8">
        <f t="shared" si="25"/>
        <v>0</v>
      </c>
      <c r="BF61" s="8">
        <f t="shared" si="26"/>
        <v>0</v>
      </c>
      <c r="BG61" s="8">
        <f t="shared" si="27"/>
        <v>0</v>
      </c>
      <c r="BH61" s="8">
        <f t="shared" si="28"/>
        <v>29</v>
      </c>
      <c r="BI61" s="31" t="s">
        <v>257</v>
      </c>
      <c r="BJ61" s="8">
        <f t="shared" si="29"/>
        <v>0</v>
      </c>
      <c r="BK61" s="8">
        <f t="shared" si="30"/>
        <v>0</v>
      </c>
      <c r="BL61" s="31">
        <f t="shared" si="31"/>
        <v>0</v>
      </c>
      <c r="BM61" s="31">
        <f t="shared" si="32"/>
        <v>0</v>
      </c>
      <c r="BO61" s="10">
        <f t="shared" si="33"/>
        <v>29</v>
      </c>
      <c r="BP61" s="9" t="str">
        <f t="shared" si="34"/>
        <v/>
      </c>
      <c r="BQ61" s="72" t="str">
        <f t="shared" si="35"/>
        <v/>
      </c>
      <c r="BR61" s="83" t="str">
        <f t="shared" si="4"/>
        <v/>
      </c>
      <c r="BS61" s="84" t="str">
        <f t="shared" si="36"/>
        <v/>
      </c>
      <c r="BV61" s="5" t="str">
        <f t="shared" si="74"/>
        <v/>
      </c>
      <c r="BW61" s="102"/>
      <c r="BX61" s="5" t="str">
        <f t="shared" si="37"/>
        <v/>
      </c>
      <c r="BY61" s="78"/>
      <c r="BZ61" s="78"/>
      <c r="CA61" s="78"/>
      <c r="CB61" s="78"/>
      <c r="CC61" s="78"/>
      <c r="CD61" s="78"/>
      <c r="CE61" s="78"/>
      <c r="CF61" s="78"/>
      <c r="CG61" s="127"/>
      <c r="CH61" s="127"/>
      <c r="CI61" s="5" t="str">
        <f t="shared" si="38"/>
        <v/>
      </c>
      <c r="CJ61" s="78"/>
      <c r="CK61" s="78"/>
      <c r="CL61" s="78"/>
      <c r="CM61" s="78"/>
      <c r="CN61" s="78"/>
      <c r="CO61" s="78"/>
      <c r="CP61" s="78"/>
      <c r="CQ61" s="78"/>
      <c r="CR61" s="127"/>
      <c r="CS61" s="127"/>
      <c r="CT61" s="5" t="str">
        <f t="shared" si="39"/>
        <v/>
      </c>
      <c r="CU61" s="78"/>
      <c r="CV61" s="78"/>
      <c r="CW61" s="78"/>
      <c r="CX61" s="78"/>
      <c r="CY61" s="78"/>
      <c r="CZ61" s="78"/>
      <c r="DA61" s="78"/>
      <c r="DB61" s="78"/>
      <c r="DC61" s="127"/>
      <c r="DD61" s="127"/>
      <c r="DE61" s="5" t="str">
        <f t="shared" si="40"/>
        <v/>
      </c>
      <c r="DF61" s="78"/>
      <c r="DG61" s="78"/>
      <c r="DH61" s="78"/>
      <c r="DI61" s="78"/>
      <c r="DJ61" s="78"/>
      <c r="DK61" s="78"/>
      <c r="DL61" s="78"/>
      <c r="DM61" s="78"/>
      <c r="DN61" s="127"/>
      <c r="DO61" s="127"/>
      <c r="DP61" s="5" t="str">
        <f t="shared" si="41"/>
        <v/>
      </c>
      <c r="DQ61" s="127"/>
      <c r="DR61" s="127"/>
      <c r="DS61" s="127"/>
      <c r="DT61" s="5" t="str">
        <f t="shared" si="42"/>
        <v/>
      </c>
      <c r="DX61" s="5" t="str">
        <f t="shared" si="43"/>
        <v/>
      </c>
      <c r="EB61" s="5" t="str">
        <f t="shared" si="44"/>
        <v/>
      </c>
      <c r="EF61" s="5" t="str">
        <f t="shared" si="45"/>
        <v/>
      </c>
      <c r="EJ61" s="5" t="str">
        <f t="shared" si="46"/>
        <v/>
      </c>
      <c r="EN61" s="5" t="str">
        <f t="shared" si="47"/>
        <v/>
      </c>
      <c r="ER61" s="5" t="str">
        <f t="shared" si="48"/>
        <v/>
      </c>
      <c r="EV61" s="5" t="str">
        <f t="shared" si="49"/>
        <v/>
      </c>
      <c r="EZ61" s="5" t="str">
        <f t="shared" si="50"/>
        <v/>
      </c>
      <c r="FD61" s="5" t="str">
        <f t="shared" si="51"/>
        <v/>
      </c>
      <c r="FH61" s="5" t="str">
        <f t="shared" si="52"/>
        <v/>
      </c>
      <c r="FL61" s="5" t="str">
        <f t="shared" si="53"/>
        <v/>
      </c>
      <c r="FP61" s="5" t="str">
        <f t="shared" si="54"/>
        <v/>
      </c>
      <c r="FT61" s="5" t="str">
        <f t="shared" si="55"/>
        <v/>
      </c>
      <c r="FX61" s="5" t="str">
        <f t="shared" si="56"/>
        <v/>
      </c>
      <c r="GB61" s="5" t="str">
        <f t="shared" si="57"/>
        <v/>
      </c>
      <c r="GF61" s="5" t="str">
        <f t="shared" si="58"/>
        <v/>
      </c>
      <c r="GJ61" s="5" t="str">
        <f t="shared" si="59"/>
        <v/>
      </c>
      <c r="GN61" s="5" t="str">
        <f t="shared" si="60"/>
        <v/>
      </c>
      <c r="GR61" s="5" t="str">
        <f t="shared" si="61"/>
        <v/>
      </c>
      <c r="GV61" s="5" t="str">
        <f t="shared" si="62"/>
        <v/>
      </c>
      <c r="GZ61" s="5" t="str">
        <f t="shared" si="63"/>
        <v/>
      </c>
      <c r="HD61" s="5" t="str">
        <f t="shared" si="64"/>
        <v/>
      </c>
      <c r="HH61" s="5" t="str">
        <f t="shared" si="65"/>
        <v/>
      </c>
      <c r="HL61" s="5" t="str">
        <f t="shared" si="66"/>
        <v/>
      </c>
      <c r="HP61" s="5" t="str">
        <f t="shared" si="67"/>
        <v/>
      </c>
      <c r="HT61" s="5" t="str">
        <f t="shared" si="68"/>
        <v/>
      </c>
      <c r="HX61" s="103">
        <f t="shared" si="69"/>
        <v>0</v>
      </c>
      <c r="HY61" s="5" t="str">
        <f t="shared" si="70"/>
        <v/>
      </c>
    </row>
    <row r="62" spans="1:233" thickTop="1" thickBot="1" x14ac:dyDescent="0.4">
      <c r="A62" s="49" t="str">
        <f t="shared" si="73"/>
        <v>kg</v>
      </c>
      <c r="B62" s="78"/>
      <c r="C62" s="78"/>
      <c r="D62" s="78"/>
      <c r="E62" s="78"/>
      <c r="F62" s="4"/>
      <c r="G62" s="4"/>
      <c r="H62" s="4"/>
      <c r="I62" s="4"/>
      <c r="J62" s="3">
        <f t="shared" si="71"/>
        <v>0</v>
      </c>
      <c r="K62" s="4"/>
      <c r="L62" s="4"/>
      <c r="M62" s="4"/>
      <c r="N62" s="4"/>
      <c r="O62" s="4"/>
      <c r="P62" s="3">
        <f t="shared" si="6"/>
        <v>0</v>
      </c>
      <c r="Q62" s="91">
        <f t="shared" si="7"/>
        <v>0</v>
      </c>
      <c r="R62" s="4"/>
      <c r="S62" s="4"/>
      <c r="T62" s="4"/>
      <c r="U62" s="4"/>
      <c r="V62" s="142"/>
      <c r="W62" s="5" t="str">
        <f t="shared" si="2"/>
        <v/>
      </c>
      <c r="X62" s="113">
        <f t="shared" si="8"/>
        <v>0</v>
      </c>
      <c r="Y62" s="94">
        <f t="shared" si="9"/>
        <v>0</v>
      </c>
      <c r="Z62" s="4"/>
      <c r="AA62" s="4"/>
      <c r="AB62" s="4"/>
      <c r="AC62" s="4"/>
      <c r="AD62" s="142"/>
      <c r="AE62" s="5" t="str">
        <f t="shared" si="3"/>
        <v/>
      </c>
      <c r="AF62" s="113">
        <f t="shared" si="10"/>
        <v>0</v>
      </c>
      <c r="AG62" s="94">
        <f t="shared" si="11"/>
        <v>0</v>
      </c>
      <c r="AH62" s="4"/>
      <c r="AI62" s="4"/>
      <c r="AJ62" s="4"/>
      <c r="AK62" s="4"/>
      <c r="AL62" s="4"/>
      <c r="AM62" s="113">
        <f t="shared" si="12"/>
        <v>0</v>
      </c>
      <c r="AN62" s="94">
        <f t="shared" si="13"/>
        <v>0</v>
      </c>
      <c r="AO62" s="3">
        <f t="shared" si="14"/>
        <v>0</v>
      </c>
      <c r="AP62" s="2" t="str">
        <f t="shared" si="15"/>
        <v/>
      </c>
      <c r="AQ62" s="4"/>
      <c r="AR62" s="4"/>
      <c r="AS62" s="4"/>
      <c r="AT62" s="4"/>
      <c r="AU62" s="3">
        <f t="shared" si="72"/>
        <v>0</v>
      </c>
      <c r="AV62" s="4"/>
      <c r="AW62" s="3">
        <f t="shared" si="17"/>
        <v>0</v>
      </c>
      <c r="AX62" s="2" t="str">
        <f t="shared" si="18"/>
        <v/>
      </c>
      <c r="AY62" s="8">
        <f t="shared" si="19"/>
        <v>0</v>
      </c>
      <c r="AZ62" s="8">
        <f t="shared" si="20"/>
        <v>0</v>
      </c>
      <c r="BA62" s="8">
        <f t="shared" si="21"/>
        <v>0</v>
      </c>
      <c r="BB62" s="8">
        <f t="shared" si="22"/>
        <v>0</v>
      </c>
      <c r="BC62" s="8">
        <f t="shared" si="23"/>
        <v>0</v>
      </c>
      <c r="BD62" s="8">
        <f t="shared" si="24"/>
        <v>0</v>
      </c>
      <c r="BE62" s="8">
        <f t="shared" si="25"/>
        <v>0</v>
      </c>
      <c r="BF62" s="8">
        <f t="shared" si="26"/>
        <v>0</v>
      </c>
      <c r="BG62" s="8">
        <f t="shared" si="27"/>
        <v>0</v>
      </c>
      <c r="BH62" s="8">
        <f t="shared" si="28"/>
        <v>29</v>
      </c>
      <c r="BI62" s="31" t="s">
        <v>258</v>
      </c>
      <c r="BJ62" s="8">
        <f t="shared" si="29"/>
        <v>0</v>
      </c>
      <c r="BK62" s="8">
        <f t="shared" si="30"/>
        <v>0</v>
      </c>
      <c r="BL62" s="31">
        <f t="shared" si="31"/>
        <v>0</v>
      </c>
      <c r="BM62" s="31">
        <f t="shared" si="32"/>
        <v>0</v>
      </c>
      <c r="BO62" s="10">
        <f t="shared" si="33"/>
        <v>29</v>
      </c>
      <c r="BP62" s="9" t="str">
        <f t="shared" si="34"/>
        <v/>
      </c>
      <c r="BQ62" s="72" t="str">
        <f t="shared" si="35"/>
        <v/>
      </c>
      <c r="BR62" s="83" t="str">
        <f t="shared" si="4"/>
        <v/>
      </c>
      <c r="BS62" s="84" t="str">
        <f t="shared" si="36"/>
        <v/>
      </c>
      <c r="BV62" s="5" t="str">
        <f t="shared" si="74"/>
        <v/>
      </c>
      <c r="BW62" s="102"/>
      <c r="BX62" s="5" t="str">
        <f t="shared" si="37"/>
        <v/>
      </c>
      <c r="BY62" s="78"/>
      <c r="BZ62" s="78"/>
      <c r="CA62" s="78"/>
      <c r="CB62" s="78"/>
      <c r="CC62" s="78"/>
      <c r="CD62" s="78"/>
      <c r="CE62" s="78"/>
      <c r="CF62" s="78"/>
      <c r="CG62" s="127"/>
      <c r="CH62" s="127"/>
      <c r="CI62" s="5" t="str">
        <f t="shared" si="38"/>
        <v/>
      </c>
      <c r="CJ62" s="78"/>
      <c r="CK62" s="78"/>
      <c r="CL62" s="78"/>
      <c r="CM62" s="78"/>
      <c r="CN62" s="78"/>
      <c r="CO62" s="78"/>
      <c r="CP62" s="78"/>
      <c r="CQ62" s="78"/>
      <c r="CR62" s="127"/>
      <c r="CS62" s="127"/>
      <c r="CT62" s="5" t="str">
        <f t="shared" si="39"/>
        <v/>
      </c>
      <c r="CU62" s="78"/>
      <c r="CV62" s="78"/>
      <c r="CW62" s="78"/>
      <c r="CX62" s="78"/>
      <c r="CY62" s="78"/>
      <c r="CZ62" s="78"/>
      <c r="DA62" s="78"/>
      <c r="DB62" s="78"/>
      <c r="DC62" s="127"/>
      <c r="DD62" s="127"/>
      <c r="DE62" s="5" t="str">
        <f t="shared" si="40"/>
        <v/>
      </c>
      <c r="DF62" s="78"/>
      <c r="DG62" s="78"/>
      <c r="DH62" s="78"/>
      <c r="DI62" s="78"/>
      <c r="DJ62" s="78"/>
      <c r="DK62" s="78"/>
      <c r="DL62" s="78"/>
      <c r="DM62" s="78"/>
      <c r="DN62" s="127"/>
      <c r="DO62" s="127"/>
      <c r="DP62" s="5" t="str">
        <f t="shared" si="41"/>
        <v/>
      </c>
      <c r="DQ62" s="127"/>
      <c r="DR62" s="127"/>
      <c r="DS62" s="127"/>
      <c r="DT62" s="5" t="str">
        <f t="shared" si="42"/>
        <v/>
      </c>
      <c r="DX62" s="5" t="str">
        <f t="shared" si="43"/>
        <v/>
      </c>
      <c r="EB62" s="5" t="str">
        <f t="shared" si="44"/>
        <v/>
      </c>
      <c r="EF62" s="5" t="str">
        <f t="shared" si="45"/>
        <v/>
      </c>
      <c r="EJ62" s="5" t="str">
        <f t="shared" si="46"/>
        <v/>
      </c>
      <c r="EN62" s="5" t="str">
        <f t="shared" si="47"/>
        <v/>
      </c>
      <c r="ER62" s="5" t="str">
        <f t="shared" si="48"/>
        <v/>
      </c>
      <c r="EV62" s="5" t="str">
        <f t="shared" si="49"/>
        <v/>
      </c>
      <c r="EZ62" s="5" t="str">
        <f t="shared" si="50"/>
        <v/>
      </c>
      <c r="FD62" s="5" t="str">
        <f t="shared" si="51"/>
        <v/>
      </c>
      <c r="FH62" s="5" t="str">
        <f t="shared" si="52"/>
        <v/>
      </c>
      <c r="FL62" s="5" t="str">
        <f t="shared" si="53"/>
        <v/>
      </c>
      <c r="FP62" s="5" t="str">
        <f t="shared" si="54"/>
        <v/>
      </c>
      <c r="FT62" s="5" t="str">
        <f t="shared" si="55"/>
        <v/>
      </c>
      <c r="FX62" s="5" t="str">
        <f t="shared" si="56"/>
        <v/>
      </c>
      <c r="GB62" s="5" t="str">
        <f t="shared" si="57"/>
        <v/>
      </c>
      <c r="GF62" s="5" t="str">
        <f t="shared" si="58"/>
        <v/>
      </c>
      <c r="GJ62" s="5" t="str">
        <f t="shared" si="59"/>
        <v/>
      </c>
      <c r="GN62" s="5" t="str">
        <f t="shared" si="60"/>
        <v/>
      </c>
      <c r="GR62" s="5" t="str">
        <f t="shared" si="61"/>
        <v/>
      </c>
      <c r="GV62" s="5" t="str">
        <f t="shared" si="62"/>
        <v/>
      </c>
      <c r="GZ62" s="5" t="str">
        <f t="shared" si="63"/>
        <v/>
      </c>
      <c r="HD62" s="5" t="str">
        <f t="shared" si="64"/>
        <v/>
      </c>
      <c r="HH62" s="5" t="str">
        <f t="shared" si="65"/>
        <v/>
      </c>
      <c r="HL62" s="5" t="str">
        <f t="shared" si="66"/>
        <v/>
      </c>
      <c r="HP62" s="5" t="str">
        <f t="shared" si="67"/>
        <v/>
      </c>
      <c r="HT62" s="5" t="str">
        <f t="shared" si="68"/>
        <v/>
      </c>
      <c r="HX62" s="103">
        <f t="shared" si="69"/>
        <v>0</v>
      </c>
      <c r="HY62" s="5" t="str">
        <f t="shared" si="70"/>
        <v/>
      </c>
    </row>
    <row r="63" spans="1:233" thickTop="1" thickBot="1" x14ac:dyDescent="0.4">
      <c r="A63" s="49" t="str">
        <f t="shared" si="73"/>
        <v>kh</v>
      </c>
      <c r="B63" s="78"/>
      <c r="C63" s="78"/>
      <c r="D63" s="78"/>
      <c r="E63" s="78"/>
      <c r="F63" s="4"/>
      <c r="G63" s="4"/>
      <c r="H63" s="4"/>
      <c r="I63" s="4"/>
      <c r="J63" s="3">
        <f t="shared" si="71"/>
        <v>0</v>
      </c>
      <c r="K63" s="4"/>
      <c r="L63" s="4"/>
      <c r="M63" s="4"/>
      <c r="N63" s="4"/>
      <c r="O63" s="4"/>
      <c r="P63" s="3">
        <f t="shared" si="6"/>
        <v>0</v>
      </c>
      <c r="Q63" s="91">
        <f t="shared" si="7"/>
        <v>0</v>
      </c>
      <c r="R63" s="4"/>
      <c r="S63" s="4"/>
      <c r="T63" s="4"/>
      <c r="U63" s="4"/>
      <c r="V63" s="142"/>
      <c r="W63" s="5" t="str">
        <f t="shared" si="2"/>
        <v/>
      </c>
      <c r="X63" s="113">
        <f t="shared" si="8"/>
        <v>0</v>
      </c>
      <c r="Y63" s="94">
        <f t="shared" si="9"/>
        <v>0</v>
      </c>
      <c r="Z63" s="4"/>
      <c r="AA63" s="4"/>
      <c r="AB63" s="4"/>
      <c r="AC63" s="4"/>
      <c r="AD63" s="142"/>
      <c r="AE63" s="5" t="str">
        <f t="shared" si="3"/>
        <v/>
      </c>
      <c r="AF63" s="113">
        <f t="shared" si="10"/>
        <v>0</v>
      </c>
      <c r="AG63" s="94">
        <f t="shared" si="11"/>
        <v>0</v>
      </c>
      <c r="AH63" s="4"/>
      <c r="AI63" s="4"/>
      <c r="AJ63" s="4"/>
      <c r="AK63" s="4"/>
      <c r="AL63" s="4"/>
      <c r="AM63" s="113">
        <f t="shared" si="12"/>
        <v>0</v>
      </c>
      <c r="AN63" s="94">
        <f t="shared" si="13"/>
        <v>0</v>
      </c>
      <c r="AO63" s="3">
        <f t="shared" si="14"/>
        <v>0</v>
      </c>
      <c r="AP63" s="2" t="str">
        <f t="shared" si="15"/>
        <v/>
      </c>
      <c r="AQ63" s="4"/>
      <c r="AR63" s="4"/>
      <c r="AS63" s="4"/>
      <c r="AT63" s="4"/>
      <c r="AU63" s="3">
        <f t="shared" si="72"/>
        <v>0</v>
      </c>
      <c r="AV63" s="4"/>
      <c r="AW63" s="3">
        <f t="shared" si="17"/>
        <v>0</v>
      </c>
      <c r="AX63" s="2" t="str">
        <f t="shared" si="18"/>
        <v/>
      </c>
      <c r="AY63" s="8">
        <f t="shared" si="19"/>
        <v>0</v>
      </c>
      <c r="AZ63" s="8">
        <f t="shared" si="20"/>
        <v>0</v>
      </c>
      <c r="BA63" s="8">
        <f t="shared" si="21"/>
        <v>0</v>
      </c>
      <c r="BB63" s="8">
        <f t="shared" si="22"/>
        <v>0</v>
      </c>
      <c r="BC63" s="8">
        <f t="shared" si="23"/>
        <v>0</v>
      </c>
      <c r="BD63" s="8">
        <f t="shared" si="24"/>
        <v>0</v>
      </c>
      <c r="BE63" s="8">
        <f t="shared" si="25"/>
        <v>0</v>
      </c>
      <c r="BF63" s="8">
        <f t="shared" si="26"/>
        <v>0</v>
      </c>
      <c r="BG63" s="8">
        <f t="shared" si="27"/>
        <v>0</v>
      </c>
      <c r="BH63" s="8">
        <f t="shared" si="28"/>
        <v>29</v>
      </c>
      <c r="BI63" s="31" t="s">
        <v>259</v>
      </c>
      <c r="BJ63" s="8">
        <f t="shared" si="29"/>
        <v>0</v>
      </c>
      <c r="BK63" s="8">
        <f t="shared" si="30"/>
        <v>0</v>
      </c>
      <c r="BL63" s="31">
        <f t="shared" si="31"/>
        <v>0</v>
      </c>
      <c r="BM63" s="31">
        <f t="shared" si="32"/>
        <v>0</v>
      </c>
      <c r="BO63" s="10">
        <f t="shared" si="33"/>
        <v>29</v>
      </c>
      <c r="BP63" s="9" t="str">
        <f t="shared" si="34"/>
        <v/>
      </c>
      <c r="BQ63" s="72" t="str">
        <f t="shared" si="35"/>
        <v/>
      </c>
      <c r="BR63" s="83" t="str">
        <f t="shared" si="4"/>
        <v/>
      </c>
      <c r="BS63" s="84" t="str">
        <f t="shared" si="36"/>
        <v/>
      </c>
      <c r="BV63" s="5" t="str">
        <f t="shared" si="74"/>
        <v/>
      </c>
      <c r="BW63" s="102"/>
      <c r="BX63" s="5" t="str">
        <f t="shared" si="37"/>
        <v/>
      </c>
      <c r="BY63" s="78"/>
      <c r="BZ63" s="78"/>
      <c r="CA63" s="78"/>
      <c r="CB63" s="78"/>
      <c r="CC63" s="78"/>
      <c r="CD63" s="78"/>
      <c r="CE63" s="78"/>
      <c r="CF63" s="78"/>
      <c r="CG63" s="127"/>
      <c r="CH63" s="127"/>
      <c r="CI63" s="5" t="str">
        <f t="shared" si="38"/>
        <v/>
      </c>
      <c r="CJ63" s="78"/>
      <c r="CK63" s="78"/>
      <c r="CL63" s="78"/>
      <c r="CM63" s="78"/>
      <c r="CN63" s="78"/>
      <c r="CO63" s="78"/>
      <c r="CP63" s="78"/>
      <c r="CQ63" s="78"/>
      <c r="CR63" s="127"/>
      <c r="CS63" s="127"/>
      <c r="CT63" s="5" t="str">
        <f t="shared" si="39"/>
        <v/>
      </c>
      <c r="CU63" s="78"/>
      <c r="CV63" s="78"/>
      <c r="CW63" s="78"/>
      <c r="CX63" s="78"/>
      <c r="CY63" s="78"/>
      <c r="CZ63" s="78"/>
      <c r="DA63" s="78"/>
      <c r="DB63" s="78"/>
      <c r="DC63" s="127"/>
      <c r="DD63" s="127"/>
      <c r="DE63" s="5" t="str">
        <f t="shared" si="40"/>
        <v/>
      </c>
      <c r="DF63" s="78"/>
      <c r="DG63" s="78"/>
      <c r="DH63" s="78"/>
      <c r="DI63" s="78"/>
      <c r="DJ63" s="78"/>
      <c r="DK63" s="78"/>
      <c r="DL63" s="78"/>
      <c r="DM63" s="78"/>
      <c r="DN63" s="127"/>
      <c r="DO63" s="127"/>
      <c r="DP63" s="5" t="str">
        <f t="shared" si="41"/>
        <v/>
      </c>
      <c r="DQ63" s="127"/>
      <c r="DR63" s="127"/>
      <c r="DS63" s="127"/>
      <c r="DT63" s="5" t="str">
        <f t="shared" si="42"/>
        <v/>
      </c>
      <c r="DX63" s="5" t="str">
        <f t="shared" si="43"/>
        <v/>
      </c>
      <c r="EB63" s="5" t="str">
        <f t="shared" si="44"/>
        <v/>
      </c>
      <c r="EF63" s="5" t="str">
        <f t="shared" si="45"/>
        <v/>
      </c>
      <c r="EJ63" s="5" t="str">
        <f t="shared" si="46"/>
        <v/>
      </c>
      <c r="EN63" s="5" t="str">
        <f t="shared" si="47"/>
        <v/>
      </c>
      <c r="ER63" s="5" t="str">
        <f t="shared" si="48"/>
        <v/>
      </c>
      <c r="EV63" s="5" t="str">
        <f t="shared" si="49"/>
        <v/>
      </c>
      <c r="EZ63" s="5" t="str">
        <f t="shared" si="50"/>
        <v/>
      </c>
      <c r="FD63" s="5" t="str">
        <f t="shared" si="51"/>
        <v/>
      </c>
      <c r="FH63" s="5" t="str">
        <f t="shared" si="52"/>
        <v/>
      </c>
      <c r="FL63" s="5" t="str">
        <f t="shared" si="53"/>
        <v/>
      </c>
      <c r="FP63" s="5" t="str">
        <f t="shared" si="54"/>
        <v/>
      </c>
      <c r="FT63" s="5" t="str">
        <f t="shared" si="55"/>
        <v/>
      </c>
      <c r="FX63" s="5" t="str">
        <f t="shared" si="56"/>
        <v/>
      </c>
      <c r="GB63" s="5" t="str">
        <f t="shared" si="57"/>
        <v/>
      </c>
      <c r="GF63" s="5" t="str">
        <f t="shared" si="58"/>
        <v/>
      </c>
      <c r="GJ63" s="5" t="str">
        <f t="shared" si="59"/>
        <v/>
      </c>
      <c r="GN63" s="5" t="str">
        <f t="shared" si="60"/>
        <v/>
      </c>
      <c r="GR63" s="5" t="str">
        <f t="shared" si="61"/>
        <v/>
      </c>
      <c r="GV63" s="5" t="str">
        <f t="shared" si="62"/>
        <v/>
      </c>
      <c r="GZ63" s="5" t="str">
        <f t="shared" si="63"/>
        <v/>
      </c>
      <c r="HD63" s="5" t="str">
        <f t="shared" si="64"/>
        <v/>
      </c>
      <c r="HH63" s="5" t="str">
        <f t="shared" si="65"/>
        <v/>
      </c>
      <c r="HL63" s="5" t="str">
        <f t="shared" si="66"/>
        <v/>
      </c>
      <c r="HP63" s="5" t="str">
        <f t="shared" si="67"/>
        <v/>
      </c>
      <c r="HT63" s="5" t="str">
        <f t="shared" si="68"/>
        <v/>
      </c>
      <c r="HX63" s="103">
        <f t="shared" si="69"/>
        <v>0</v>
      </c>
      <c r="HY63" s="5" t="str">
        <f t="shared" si="70"/>
        <v/>
      </c>
    </row>
    <row r="64" spans="1:233" thickTop="1" thickBot="1" x14ac:dyDescent="0.4">
      <c r="A64" s="49" t="str">
        <f t="shared" si="73"/>
        <v>ki</v>
      </c>
      <c r="B64" s="78"/>
      <c r="C64" s="78"/>
      <c r="D64" s="78"/>
      <c r="E64" s="78"/>
      <c r="F64" s="4"/>
      <c r="G64" s="4"/>
      <c r="H64" s="4"/>
      <c r="I64" s="4"/>
      <c r="J64" s="3">
        <f t="shared" si="71"/>
        <v>0</v>
      </c>
      <c r="K64" s="4"/>
      <c r="L64" s="4"/>
      <c r="M64" s="4"/>
      <c r="N64" s="4"/>
      <c r="O64" s="4"/>
      <c r="P64" s="3">
        <f t="shared" si="6"/>
        <v>0</v>
      </c>
      <c r="Q64" s="91">
        <f t="shared" si="7"/>
        <v>0</v>
      </c>
      <c r="R64" s="4"/>
      <c r="S64" s="4"/>
      <c r="T64" s="4"/>
      <c r="U64" s="4"/>
      <c r="V64" s="142"/>
      <c r="W64" s="5" t="str">
        <f t="shared" si="2"/>
        <v/>
      </c>
      <c r="X64" s="113">
        <f t="shared" si="8"/>
        <v>0</v>
      </c>
      <c r="Y64" s="94">
        <f t="shared" si="9"/>
        <v>0</v>
      </c>
      <c r="Z64" s="4"/>
      <c r="AA64" s="4"/>
      <c r="AB64" s="4"/>
      <c r="AC64" s="4"/>
      <c r="AD64" s="142"/>
      <c r="AE64" s="5" t="str">
        <f t="shared" si="3"/>
        <v/>
      </c>
      <c r="AF64" s="113">
        <f t="shared" si="10"/>
        <v>0</v>
      </c>
      <c r="AG64" s="94">
        <f t="shared" si="11"/>
        <v>0</v>
      </c>
      <c r="AH64" s="4"/>
      <c r="AI64" s="4"/>
      <c r="AJ64" s="4"/>
      <c r="AK64" s="4"/>
      <c r="AL64" s="4"/>
      <c r="AM64" s="113">
        <f t="shared" si="12"/>
        <v>0</v>
      </c>
      <c r="AN64" s="94">
        <f t="shared" si="13"/>
        <v>0</v>
      </c>
      <c r="AO64" s="3">
        <f t="shared" si="14"/>
        <v>0</v>
      </c>
      <c r="AP64" s="2" t="str">
        <f t="shared" si="15"/>
        <v/>
      </c>
      <c r="AQ64" s="4"/>
      <c r="AR64" s="4"/>
      <c r="AS64" s="4"/>
      <c r="AT64" s="4"/>
      <c r="AU64" s="3">
        <f t="shared" si="72"/>
        <v>0</v>
      </c>
      <c r="AV64" s="4"/>
      <c r="AW64" s="3">
        <f t="shared" si="17"/>
        <v>0</v>
      </c>
      <c r="AX64" s="2" t="str">
        <f t="shared" si="18"/>
        <v/>
      </c>
      <c r="AY64" s="8">
        <f t="shared" si="19"/>
        <v>0</v>
      </c>
      <c r="AZ64" s="8">
        <f t="shared" si="20"/>
        <v>0</v>
      </c>
      <c r="BA64" s="8">
        <f t="shared" si="21"/>
        <v>0</v>
      </c>
      <c r="BB64" s="8">
        <f t="shared" si="22"/>
        <v>0</v>
      </c>
      <c r="BC64" s="8">
        <f t="shared" si="23"/>
        <v>0</v>
      </c>
      <c r="BD64" s="8">
        <f t="shared" si="24"/>
        <v>0</v>
      </c>
      <c r="BE64" s="8">
        <f t="shared" si="25"/>
        <v>0</v>
      </c>
      <c r="BF64" s="8">
        <f t="shared" si="26"/>
        <v>0</v>
      </c>
      <c r="BG64" s="8">
        <f t="shared" si="27"/>
        <v>0</v>
      </c>
      <c r="BH64" s="8">
        <f t="shared" si="28"/>
        <v>29</v>
      </c>
      <c r="BI64" s="31" t="s">
        <v>260</v>
      </c>
      <c r="BJ64" s="8">
        <f t="shared" si="29"/>
        <v>0</v>
      </c>
      <c r="BK64" s="8">
        <f t="shared" si="30"/>
        <v>0</v>
      </c>
      <c r="BL64" s="31">
        <f t="shared" si="31"/>
        <v>0</v>
      </c>
      <c r="BM64" s="31">
        <f t="shared" si="32"/>
        <v>0</v>
      </c>
      <c r="BO64" s="10">
        <f t="shared" si="33"/>
        <v>29</v>
      </c>
      <c r="BP64" s="9" t="str">
        <f t="shared" si="34"/>
        <v/>
      </c>
      <c r="BQ64" s="72" t="str">
        <f t="shared" si="35"/>
        <v/>
      </c>
      <c r="BR64" s="83" t="str">
        <f t="shared" si="4"/>
        <v/>
      </c>
      <c r="BS64" s="84" t="str">
        <f t="shared" si="36"/>
        <v/>
      </c>
      <c r="BV64" s="5" t="str">
        <f t="shared" si="74"/>
        <v/>
      </c>
      <c r="BW64" s="102"/>
      <c r="BX64" s="5" t="str">
        <f t="shared" si="37"/>
        <v/>
      </c>
      <c r="BY64" s="78"/>
      <c r="BZ64" s="78"/>
      <c r="CA64" s="78"/>
      <c r="CB64" s="78"/>
      <c r="CC64" s="78"/>
      <c r="CD64" s="78"/>
      <c r="CE64" s="78"/>
      <c r="CF64" s="78"/>
      <c r="CG64" s="127"/>
      <c r="CH64" s="127"/>
      <c r="CI64" s="5" t="str">
        <f t="shared" si="38"/>
        <v/>
      </c>
      <c r="CJ64" s="78"/>
      <c r="CK64" s="78"/>
      <c r="CL64" s="78"/>
      <c r="CM64" s="78"/>
      <c r="CN64" s="78"/>
      <c r="CO64" s="78"/>
      <c r="CP64" s="78"/>
      <c r="CQ64" s="78"/>
      <c r="CR64" s="127"/>
      <c r="CS64" s="127"/>
      <c r="CT64" s="5" t="str">
        <f t="shared" si="39"/>
        <v/>
      </c>
      <c r="CU64" s="78"/>
      <c r="CV64" s="78"/>
      <c r="CW64" s="78"/>
      <c r="CX64" s="78"/>
      <c r="CY64" s="78"/>
      <c r="CZ64" s="78"/>
      <c r="DA64" s="78"/>
      <c r="DB64" s="78"/>
      <c r="DC64" s="127"/>
      <c r="DD64" s="127"/>
      <c r="DE64" s="5" t="str">
        <f t="shared" si="40"/>
        <v/>
      </c>
      <c r="DF64" s="78"/>
      <c r="DG64" s="78"/>
      <c r="DH64" s="78"/>
      <c r="DI64" s="78"/>
      <c r="DJ64" s="78"/>
      <c r="DK64" s="78"/>
      <c r="DL64" s="78"/>
      <c r="DM64" s="78"/>
      <c r="DN64" s="127"/>
      <c r="DO64" s="127"/>
      <c r="DP64" s="5" t="str">
        <f t="shared" si="41"/>
        <v/>
      </c>
      <c r="DQ64" s="127"/>
      <c r="DR64" s="127"/>
      <c r="DS64" s="127"/>
      <c r="DT64" s="5" t="str">
        <f t="shared" si="42"/>
        <v/>
      </c>
      <c r="DX64" s="5" t="str">
        <f t="shared" si="43"/>
        <v/>
      </c>
      <c r="EB64" s="5" t="str">
        <f t="shared" si="44"/>
        <v/>
      </c>
      <c r="EF64" s="5" t="str">
        <f t="shared" si="45"/>
        <v/>
      </c>
      <c r="EJ64" s="5" t="str">
        <f t="shared" si="46"/>
        <v/>
      </c>
      <c r="EN64" s="5" t="str">
        <f t="shared" si="47"/>
        <v/>
      </c>
      <c r="ER64" s="5" t="str">
        <f t="shared" si="48"/>
        <v/>
      </c>
      <c r="EV64" s="5" t="str">
        <f t="shared" si="49"/>
        <v/>
      </c>
      <c r="EZ64" s="5" t="str">
        <f t="shared" si="50"/>
        <v/>
      </c>
      <c r="FD64" s="5" t="str">
        <f t="shared" si="51"/>
        <v/>
      </c>
      <c r="FH64" s="5" t="str">
        <f t="shared" si="52"/>
        <v/>
      </c>
      <c r="FL64" s="5" t="str">
        <f t="shared" si="53"/>
        <v/>
      </c>
      <c r="FP64" s="5" t="str">
        <f t="shared" si="54"/>
        <v/>
      </c>
      <c r="FT64" s="5" t="str">
        <f t="shared" si="55"/>
        <v/>
      </c>
      <c r="FX64" s="5" t="str">
        <f t="shared" si="56"/>
        <v/>
      </c>
      <c r="GB64" s="5" t="str">
        <f t="shared" si="57"/>
        <v/>
      </c>
      <c r="GF64" s="5" t="str">
        <f t="shared" si="58"/>
        <v/>
      </c>
      <c r="GJ64" s="5" t="str">
        <f t="shared" si="59"/>
        <v/>
      </c>
      <c r="GN64" s="5" t="str">
        <f t="shared" si="60"/>
        <v/>
      </c>
      <c r="GR64" s="5" t="str">
        <f t="shared" si="61"/>
        <v/>
      </c>
      <c r="GV64" s="5" t="str">
        <f t="shared" si="62"/>
        <v/>
      </c>
      <c r="GZ64" s="5" t="str">
        <f t="shared" si="63"/>
        <v/>
      </c>
      <c r="HD64" s="5" t="str">
        <f t="shared" si="64"/>
        <v/>
      </c>
      <c r="HH64" s="5" t="str">
        <f t="shared" si="65"/>
        <v/>
      </c>
      <c r="HL64" s="5" t="str">
        <f t="shared" si="66"/>
        <v/>
      </c>
      <c r="HP64" s="5" t="str">
        <f t="shared" si="67"/>
        <v/>
      </c>
      <c r="HT64" s="5" t="str">
        <f t="shared" si="68"/>
        <v/>
      </c>
      <c r="HX64" s="103">
        <f t="shared" si="69"/>
        <v>0</v>
      </c>
      <c r="HY64" s="5" t="str">
        <f t="shared" si="70"/>
        <v/>
      </c>
    </row>
    <row r="65" spans="1:233" thickTop="1" thickBot="1" x14ac:dyDescent="0.4">
      <c r="A65" s="49" t="str">
        <f t="shared" si="73"/>
        <v>kj</v>
      </c>
      <c r="B65" s="78"/>
      <c r="C65" s="78"/>
      <c r="D65" s="78"/>
      <c r="E65" s="78"/>
      <c r="F65" s="4"/>
      <c r="G65" s="4"/>
      <c r="H65" s="4"/>
      <c r="I65" s="4"/>
      <c r="J65" s="3">
        <f t="shared" si="71"/>
        <v>0</v>
      </c>
      <c r="K65" s="4"/>
      <c r="L65" s="4"/>
      <c r="M65" s="4"/>
      <c r="N65" s="4"/>
      <c r="O65" s="4"/>
      <c r="P65" s="3">
        <f t="shared" si="6"/>
        <v>0</v>
      </c>
      <c r="Q65" s="91">
        <f t="shared" si="7"/>
        <v>0</v>
      </c>
      <c r="R65" s="4"/>
      <c r="S65" s="4"/>
      <c r="T65" s="4"/>
      <c r="U65" s="4"/>
      <c r="V65" s="142"/>
      <c r="W65" s="5" t="str">
        <f t="shared" si="2"/>
        <v/>
      </c>
      <c r="X65" s="113">
        <f t="shared" si="8"/>
        <v>0</v>
      </c>
      <c r="Y65" s="94">
        <f t="shared" si="9"/>
        <v>0</v>
      </c>
      <c r="Z65" s="4"/>
      <c r="AA65" s="4"/>
      <c r="AB65" s="4"/>
      <c r="AC65" s="4"/>
      <c r="AD65" s="142"/>
      <c r="AE65" s="5" t="str">
        <f t="shared" si="3"/>
        <v/>
      </c>
      <c r="AF65" s="113">
        <f t="shared" si="10"/>
        <v>0</v>
      </c>
      <c r="AG65" s="94">
        <f t="shared" si="11"/>
        <v>0</v>
      </c>
      <c r="AH65" s="4"/>
      <c r="AI65" s="4"/>
      <c r="AJ65" s="4"/>
      <c r="AK65" s="4"/>
      <c r="AL65" s="4"/>
      <c r="AM65" s="113">
        <f t="shared" si="12"/>
        <v>0</v>
      </c>
      <c r="AN65" s="94">
        <f t="shared" si="13"/>
        <v>0</v>
      </c>
      <c r="AO65" s="3">
        <f t="shared" si="14"/>
        <v>0</v>
      </c>
      <c r="AP65" s="2" t="str">
        <f t="shared" si="15"/>
        <v/>
      </c>
      <c r="AQ65" s="4"/>
      <c r="AR65" s="4"/>
      <c r="AS65" s="4"/>
      <c r="AT65" s="4"/>
      <c r="AU65" s="3">
        <f t="shared" si="72"/>
        <v>0</v>
      </c>
      <c r="AV65" s="4"/>
      <c r="AW65" s="3">
        <f t="shared" si="17"/>
        <v>0</v>
      </c>
      <c r="AX65" s="2" t="str">
        <f t="shared" si="18"/>
        <v/>
      </c>
      <c r="AY65" s="8">
        <f t="shared" si="19"/>
        <v>0</v>
      </c>
      <c r="AZ65" s="8">
        <f t="shared" si="20"/>
        <v>0</v>
      </c>
      <c r="BA65" s="8">
        <f t="shared" si="21"/>
        <v>0</v>
      </c>
      <c r="BB65" s="8">
        <f t="shared" si="22"/>
        <v>0</v>
      </c>
      <c r="BC65" s="8">
        <f t="shared" si="23"/>
        <v>0</v>
      </c>
      <c r="BD65" s="8">
        <f t="shared" si="24"/>
        <v>0</v>
      </c>
      <c r="BE65" s="8">
        <f t="shared" si="25"/>
        <v>0</v>
      </c>
      <c r="BF65" s="8">
        <f t="shared" si="26"/>
        <v>0</v>
      </c>
      <c r="BG65" s="8">
        <f t="shared" si="27"/>
        <v>0</v>
      </c>
      <c r="BH65" s="8">
        <f t="shared" si="28"/>
        <v>29</v>
      </c>
      <c r="BI65" s="31" t="s">
        <v>261</v>
      </c>
      <c r="BJ65" s="8">
        <f t="shared" si="29"/>
        <v>0</v>
      </c>
      <c r="BK65" s="8">
        <f t="shared" si="30"/>
        <v>0</v>
      </c>
      <c r="BL65" s="31">
        <f t="shared" si="31"/>
        <v>0</v>
      </c>
      <c r="BM65" s="31">
        <f t="shared" si="32"/>
        <v>0</v>
      </c>
      <c r="BO65" s="10">
        <f t="shared" si="33"/>
        <v>29</v>
      </c>
      <c r="BP65" s="9" t="str">
        <f t="shared" si="34"/>
        <v/>
      </c>
      <c r="BQ65" s="72" t="str">
        <f t="shared" si="35"/>
        <v/>
      </c>
      <c r="BR65" s="83" t="str">
        <f t="shared" si="4"/>
        <v/>
      </c>
      <c r="BS65" s="84" t="str">
        <f t="shared" si="36"/>
        <v/>
      </c>
      <c r="BV65" s="5" t="str">
        <f t="shared" si="74"/>
        <v/>
      </c>
      <c r="BW65" s="102"/>
      <c r="BX65" s="5" t="str">
        <f t="shared" si="37"/>
        <v/>
      </c>
      <c r="BY65" s="78"/>
      <c r="BZ65" s="78"/>
      <c r="CA65" s="78"/>
      <c r="CB65" s="78"/>
      <c r="CC65" s="78"/>
      <c r="CD65" s="78"/>
      <c r="CE65" s="78"/>
      <c r="CF65" s="78"/>
      <c r="CG65" s="127"/>
      <c r="CH65" s="127"/>
      <c r="CI65" s="5" t="str">
        <f t="shared" si="38"/>
        <v/>
      </c>
      <c r="CJ65" s="78"/>
      <c r="CK65" s="78"/>
      <c r="CL65" s="78"/>
      <c r="CM65" s="78"/>
      <c r="CN65" s="78"/>
      <c r="CO65" s="78"/>
      <c r="CP65" s="78"/>
      <c r="CQ65" s="78"/>
      <c r="CR65" s="127"/>
      <c r="CS65" s="127"/>
      <c r="CT65" s="5" t="str">
        <f t="shared" si="39"/>
        <v/>
      </c>
      <c r="CU65" s="78"/>
      <c r="CV65" s="78"/>
      <c r="CW65" s="78"/>
      <c r="CX65" s="78"/>
      <c r="CY65" s="78"/>
      <c r="CZ65" s="78"/>
      <c r="DA65" s="78"/>
      <c r="DB65" s="78"/>
      <c r="DC65" s="127"/>
      <c r="DD65" s="127"/>
      <c r="DE65" s="5" t="str">
        <f t="shared" si="40"/>
        <v/>
      </c>
      <c r="DF65" s="78"/>
      <c r="DG65" s="78"/>
      <c r="DH65" s="78"/>
      <c r="DI65" s="78"/>
      <c r="DJ65" s="78"/>
      <c r="DK65" s="78"/>
      <c r="DL65" s="78"/>
      <c r="DM65" s="78"/>
      <c r="DN65" s="127"/>
      <c r="DO65" s="127"/>
      <c r="DP65" s="5" t="str">
        <f t="shared" si="41"/>
        <v/>
      </c>
      <c r="DQ65" s="127"/>
      <c r="DR65" s="127"/>
      <c r="DS65" s="127"/>
      <c r="DT65" s="5" t="str">
        <f t="shared" si="42"/>
        <v/>
      </c>
      <c r="DX65" s="5" t="str">
        <f t="shared" si="43"/>
        <v/>
      </c>
      <c r="EB65" s="5" t="str">
        <f t="shared" si="44"/>
        <v/>
      </c>
      <c r="EF65" s="5" t="str">
        <f t="shared" si="45"/>
        <v/>
      </c>
      <c r="EJ65" s="5" t="str">
        <f t="shared" si="46"/>
        <v/>
      </c>
      <c r="EN65" s="5" t="str">
        <f t="shared" si="47"/>
        <v/>
      </c>
      <c r="ER65" s="5" t="str">
        <f t="shared" si="48"/>
        <v/>
      </c>
      <c r="EV65" s="5" t="str">
        <f t="shared" si="49"/>
        <v/>
      </c>
      <c r="EZ65" s="5" t="str">
        <f t="shared" si="50"/>
        <v/>
      </c>
      <c r="FD65" s="5" t="str">
        <f t="shared" si="51"/>
        <v/>
      </c>
      <c r="FH65" s="5" t="str">
        <f t="shared" si="52"/>
        <v/>
      </c>
      <c r="FL65" s="5" t="str">
        <f t="shared" si="53"/>
        <v/>
      </c>
      <c r="FP65" s="5" t="str">
        <f t="shared" si="54"/>
        <v/>
      </c>
      <c r="FT65" s="5" t="str">
        <f t="shared" si="55"/>
        <v/>
      </c>
      <c r="FX65" s="5" t="str">
        <f t="shared" si="56"/>
        <v/>
      </c>
      <c r="GB65" s="5" t="str">
        <f t="shared" si="57"/>
        <v/>
      </c>
      <c r="GF65" s="5" t="str">
        <f t="shared" si="58"/>
        <v/>
      </c>
      <c r="GJ65" s="5" t="str">
        <f t="shared" si="59"/>
        <v/>
      </c>
      <c r="GN65" s="5" t="str">
        <f t="shared" si="60"/>
        <v/>
      </c>
      <c r="GR65" s="5" t="str">
        <f t="shared" si="61"/>
        <v/>
      </c>
      <c r="GV65" s="5" t="str">
        <f t="shared" si="62"/>
        <v/>
      </c>
      <c r="GZ65" s="5" t="str">
        <f t="shared" si="63"/>
        <v/>
      </c>
      <c r="HD65" s="5" t="str">
        <f t="shared" si="64"/>
        <v/>
      </c>
      <c r="HH65" s="5" t="str">
        <f t="shared" si="65"/>
        <v/>
      </c>
      <c r="HL65" s="5" t="str">
        <f t="shared" si="66"/>
        <v/>
      </c>
      <c r="HP65" s="5" t="str">
        <f t="shared" si="67"/>
        <v/>
      </c>
      <c r="HT65" s="5" t="str">
        <f t="shared" si="68"/>
        <v/>
      </c>
      <c r="HX65" s="103">
        <f t="shared" si="69"/>
        <v>0</v>
      </c>
      <c r="HY65" s="5" t="str">
        <f t="shared" si="70"/>
        <v/>
      </c>
    </row>
    <row r="66" spans="1:233" thickTop="1" thickBot="1" x14ac:dyDescent="0.4">
      <c r="A66" s="49" t="str">
        <f t="shared" si="73"/>
        <v>kk</v>
      </c>
      <c r="B66" s="78"/>
      <c r="C66" s="78"/>
      <c r="D66" s="78"/>
      <c r="E66" s="78"/>
      <c r="F66" s="4"/>
      <c r="G66" s="4"/>
      <c r="H66" s="4"/>
      <c r="I66" s="4"/>
      <c r="J66" s="3">
        <f t="shared" si="71"/>
        <v>0</v>
      </c>
      <c r="K66" s="4"/>
      <c r="L66" s="4"/>
      <c r="M66" s="4"/>
      <c r="N66" s="4"/>
      <c r="O66" s="4"/>
      <c r="P66" s="3">
        <f t="shared" si="6"/>
        <v>0</v>
      </c>
      <c r="Q66" s="91">
        <f t="shared" si="7"/>
        <v>0</v>
      </c>
      <c r="R66" s="4"/>
      <c r="S66" s="4"/>
      <c r="T66" s="4"/>
      <c r="U66" s="4"/>
      <c r="V66" s="142"/>
      <c r="W66" s="5" t="str">
        <f t="shared" si="2"/>
        <v/>
      </c>
      <c r="X66" s="113">
        <f t="shared" si="8"/>
        <v>0</v>
      </c>
      <c r="Y66" s="94">
        <f t="shared" si="9"/>
        <v>0</v>
      </c>
      <c r="Z66" s="4"/>
      <c r="AA66" s="4"/>
      <c r="AB66" s="4"/>
      <c r="AC66" s="4"/>
      <c r="AD66" s="142"/>
      <c r="AE66" s="5" t="str">
        <f t="shared" si="3"/>
        <v/>
      </c>
      <c r="AF66" s="113">
        <f t="shared" si="10"/>
        <v>0</v>
      </c>
      <c r="AG66" s="94">
        <f t="shared" si="11"/>
        <v>0</v>
      </c>
      <c r="AH66" s="4"/>
      <c r="AI66" s="4"/>
      <c r="AJ66" s="4"/>
      <c r="AK66" s="4"/>
      <c r="AL66" s="4"/>
      <c r="AM66" s="113">
        <f t="shared" si="12"/>
        <v>0</v>
      </c>
      <c r="AN66" s="94">
        <f t="shared" si="13"/>
        <v>0</v>
      </c>
      <c r="AO66" s="3">
        <f t="shared" si="14"/>
        <v>0</v>
      </c>
      <c r="AP66" s="2" t="str">
        <f t="shared" si="15"/>
        <v/>
      </c>
      <c r="AQ66" s="4"/>
      <c r="AR66" s="4"/>
      <c r="AS66" s="4"/>
      <c r="AT66" s="4"/>
      <c r="AU66" s="3">
        <f t="shared" si="72"/>
        <v>0</v>
      </c>
      <c r="AV66" s="4"/>
      <c r="AW66" s="3">
        <f t="shared" si="17"/>
        <v>0</v>
      </c>
      <c r="AX66" s="2" t="str">
        <f t="shared" si="18"/>
        <v/>
      </c>
      <c r="AY66" s="8">
        <f t="shared" si="19"/>
        <v>0</v>
      </c>
      <c r="AZ66" s="8">
        <f t="shared" si="20"/>
        <v>0</v>
      </c>
      <c r="BA66" s="8">
        <f t="shared" si="21"/>
        <v>0</v>
      </c>
      <c r="BB66" s="8">
        <f t="shared" si="22"/>
        <v>0</v>
      </c>
      <c r="BC66" s="8">
        <f t="shared" si="23"/>
        <v>0</v>
      </c>
      <c r="BD66" s="8">
        <f t="shared" si="24"/>
        <v>0</v>
      </c>
      <c r="BE66" s="8">
        <f t="shared" si="25"/>
        <v>0</v>
      </c>
      <c r="BF66" s="8">
        <f t="shared" si="26"/>
        <v>0</v>
      </c>
      <c r="BG66" s="8">
        <f t="shared" si="27"/>
        <v>0</v>
      </c>
      <c r="BH66" s="8">
        <f t="shared" si="28"/>
        <v>29</v>
      </c>
      <c r="BI66" s="31" t="s">
        <v>262</v>
      </c>
      <c r="BJ66" s="8">
        <f t="shared" si="29"/>
        <v>0</v>
      </c>
      <c r="BK66" s="8">
        <f t="shared" si="30"/>
        <v>0</v>
      </c>
      <c r="BL66" s="31">
        <f t="shared" si="31"/>
        <v>0</v>
      </c>
      <c r="BM66" s="31">
        <f t="shared" si="32"/>
        <v>0</v>
      </c>
      <c r="BO66" s="10">
        <f t="shared" si="33"/>
        <v>29</v>
      </c>
      <c r="BP66" s="9" t="str">
        <f t="shared" si="34"/>
        <v/>
      </c>
      <c r="BQ66" s="72" t="str">
        <f t="shared" si="35"/>
        <v/>
      </c>
      <c r="BR66" s="83" t="str">
        <f t="shared" si="4"/>
        <v/>
      </c>
      <c r="BS66" s="84" t="str">
        <f t="shared" si="36"/>
        <v/>
      </c>
      <c r="BV66" s="5" t="str">
        <f t="shared" si="74"/>
        <v/>
      </c>
      <c r="BW66" s="102"/>
      <c r="BX66" s="5" t="str">
        <f t="shared" si="37"/>
        <v/>
      </c>
      <c r="BY66" s="78"/>
      <c r="BZ66" s="78"/>
      <c r="CA66" s="78"/>
      <c r="CB66" s="78"/>
      <c r="CC66" s="78"/>
      <c r="CD66" s="78"/>
      <c r="CE66" s="78"/>
      <c r="CF66" s="78"/>
      <c r="CG66" s="127"/>
      <c r="CH66" s="127"/>
      <c r="CI66" s="5" t="str">
        <f t="shared" si="38"/>
        <v/>
      </c>
      <c r="CJ66" s="78"/>
      <c r="CK66" s="78"/>
      <c r="CL66" s="78"/>
      <c r="CM66" s="78"/>
      <c r="CN66" s="78"/>
      <c r="CO66" s="78"/>
      <c r="CP66" s="78"/>
      <c r="CQ66" s="78"/>
      <c r="CR66" s="127"/>
      <c r="CS66" s="127"/>
      <c r="CT66" s="5" t="str">
        <f t="shared" si="39"/>
        <v/>
      </c>
      <c r="CU66" s="78"/>
      <c r="CV66" s="78"/>
      <c r="CW66" s="78"/>
      <c r="CX66" s="78"/>
      <c r="CY66" s="78"/>
      <c r="CZ66" s="78"/>
      <c r="DA66" s="78"/>
      <c r="DB66" s="78"/>
      <c r="DC66" s="127"/>
      <c r="DD66" s="127"/>
      <c r="DE66" s="5" t="str">
        <f t="shared" si="40"/>
        <v/>
      </c>
      <c r="DF66" s="78"/>
      <c r="DG66" s="78"/>
      <c r="DH66" s="78"/>
      <c r="DI66" s="78"/>
      <c r="DJ66" s="78"/>
      <c r="DK66" s="78"/>
      <c r="DL66" s="78"/>
      <c r="DM66" s="78"/>
      <c r="DN66" s="127"/>
      <c r="DO66" s="127"/>
      <c r="DP66" s="5" t="str">
        <f t="shared" si="41"/>
        <v/>
      </c>
      <c r="DQ66" s="127"/>
      <c r="DR66" s="127"/>
      <c r="DS66" s="127"/>
      <c r="DT66" s="5" t="str">
        <f t="shared" si="42"/>
        <v/>
      </c>
      <c r="DX66" s="5" t="str">
        <f t="shared" si="43"/>
        <v/>
      </c>
      <c r="EB66" s="5" t="str">
        <f t="shared" si="44"/>
        <v/>
      </c>
      <c r="EF66" s="5" t="str">
        <f t="shared" si="45"/>
        <v/>
      </c>
      <c r="EJ66" s="5" t="str">
        <f t="shared" si="46"/>
        <v/>
      </c>
      <c r="EN66" s="5" t="str">
        <f t="shared" si="47"/>
        <v/>
      </c>
      <c r="ER66" s="5" t="str">
        <f t="shared" si="48"/>
        <v/>
      </c>
      <c r="EV66" s="5" t="str">
        <f t="shared" si="49"/>
        <v/>
      </c>
      <c r="EZ66" s="5" t="str">
        <f t="shared" si="50"/>
        <v/>
      </c>
      <c r="FD66" s="5" t="str">
        <f t="shared" si="51"/>
        <v/>
      </c>
      <c r="FH66" s="5" t="str">
        <f t="shared" si="52"/>
        <v/>
      </c>
      <c r="FL66" s="5" t="str">
        <f t="shared" si="53"/>
        <v/>
      </c>
      <c r="FP66" s="5" t="str">
        <f t="shared" si="54"/>
        <v/>
      </c>
      <c r="FT66" s="5" t="str">
        <f t="shared" si="55"/>
        <v/>
      </c>
      <c r="FX66" s="5" t="str">
        <f t="shared" si="56"/>
        <v/>
      </c>
      <c r="GB66" s="5" t="str">
        <f t="shared" si="57"/>
        <v/>
      </c>
      <c r="GF66" s="5" t="str">
        <f t="shared" si="58"/>
        <v/>
      </c>
      <c r="GJ66" s="5" t="str">
        <f t="shared" si="59"/>
        <v/>
      </c>
      <c r="GN66" s="5" t="str">
        <f t="shared" si="60"/>
        <v/>
      </c>
      <c r="GR66" s="5" t="str">
        <f t="shared" si="61"/>
        <v/>
      </c>
      <c r="GV66" s="5" t="str">
        <f t="shared" si="62"/>
        <v/>
      </c>
      <c r="GZ66" s="5" t="str">
        <f t="shared" si="63"/>
        <v/>
      </c>
      <c r="HD66" s="5" t="str">
        <f t="shared" si="64"/>
        <v/>
      </c>
      <c r="HH66" s="5" t="str">
        <f t="shared" si="65"/>
        <v/>
      </c>
      <c r="HL66" s="5" t="str">
        <f t="shared" si="66"/>
        <v/>
      </c>
      <c r="HP66" s="5" t="str">
        <f t="shared" si="67"/>
        <v/>
      </c>
      <c r="HT66" s="5" t="str">
        <f t="shared" si="68"/>
        <v/>
      </c>
      <c r="HX66" s="103">
        <f t="shared" si="69"/>
        <v>0</v>
      </c>
      <c r="HY66" s="5" t="str">
        <f t="shared" si="70"/>
        <v/>
      </c>
    </row>
    <row r="67" spans="1:233" thickTop="1" thickBot="1" x14ac:dyDescent="0.4">
      <c r="A67" s="49" t="str">
        <f t="shared" si="73"/>
        <v>kl</v>
      </c>
      <c r="B67" s="78"/>
      <c r="C67" s="78"/>
      <c r="D67" s="78"/>
      <c r="E67" s="78"/>
      <c r="F67" s="4"/>
      <c r="G67" s="4"/>
      <c r="H67" s="4"/>
      <c r="I67" s="4"/>
      <c r="J67" s="3">
        <f t="shared" si="71"/>
        <v>0</v>
      </c>
      <c r="K67" s="4"/>
      <c r="L67" s="4"/>
      <c r="M67" s="4"/>
      <c r="N67" s="4"/>
      <c r="O67" s="4"/>
      <c r="P67" s="3">
        <f t="shared" si="6"/>
        <v>0</v>
      </c>
      <c r="Q67" s="91">
        <f t="shared" si="7"/>
        <v>0</v>
      </c>
      <c r="R67" s="4"/>
      <c r="S67" s="4"/>
      <c r="T67" s="4"/>
      <c r="U67" s="4"/>
      <c r="V67" s="142"/>
      <c r="W67" s="5" t="str">
        <f t="shared" si="2"/>
        <v/>
      </c>
      <c r="X67" s="113">
        <f t="shared" si="8"/>
        <v>0</v>
      </c>
      <c r="Y67" s="94">
        <f t="shared" si="9"/>
        <v>0</v>
      </c>
      <c r="Z67" s="4"/>
      <c r="AA67" s="4"/>
      <c r="AB67" s="4"/>
      <c r="AC67" s="4"/>
      <c r="AD67" s="142"/>
      <c r="AE67" s="5" t="str">
        <f t="shared" si="3"/>
        <v/>
      </c>
      <c r="AF67" s="113">
        <f t="shared" si="10"/>
        <v>0</v>
      </c>
      <c r="AG67" s="94">
        <f t="shared" si="11"/>
        <v>0</v>
      </c>
      <c r="AH67" s="4"/>
      <c r="AI67" s="4"/>
      <c r="AJ67" s="4"/>
      <c r="AK67" s="4"/>
      <c r="AL67" s="4"/>
      <c r="AM67" s="113">
        <f t="shared" si="12"/>
        <v>0</v>
      </c>
      <c r="AN67" s="94">
        <f t="shared" si="13"/>
        <v>0</v>
      </c>
      <c r="AO67" s="3">
        <f t="shared" si="14"/>
        <v>0</v>
      </c>
      <c r="AP67" s="2" t="str">
        <f t="shared" si="15"/>
        <v/>
      </c>
      <c r="AQ67" s="4"/>
      <c r="AR67" s="4"/>
      <c r="AS67" s="4"/>
      <c r="AT67" s="4"/>
      <c r="AU67" s="3">
        <f t="shared" si="72"/>
        <v>0</v>
      </c>
      <c r="AV67" s="4"/>
      <c r="AW67" s="3">
        <f t="shared" si="17"/>
        <v>0</v>
      </c>
      <c r="AX67" s="2" t="str">
        <f t="shared" si="18"/>
        <v/>
      </c>
      <c r="AY67" s="8">
        <f t="shared" si="19"/>
        <v>0</v>
      </c>
      <c r="AZ67" s="8">
        <f t="shared" si="20"/>
        <v>0</v>
      </c>
      <c r="BA67" s="8">
        <f t="shared" si="21"/>
        <v>0</v>
      </c>
      <c r="BB67" s="8">
        <f t="shared" si="22"/>
        <v>0</v>
      </c>
      <c r="BC67" s="8">
        <f t="shared" si="23"/>
        <v>0</v>
      </c>
      <c r="BD67" s="8">
        <f t="shared" si="24"/>
        <v>0</v>
      </c>
      <c r="BE67" s="8">
        <f t="shared" si="25"/>
        <v>0</v>
      </c>
      <c r="BF67" s="8">
        <f t="shared" si="26"/>
        <v>0</v>
      </c>
      <c r="BG67" s="8">
        <f t="shared" si="27"/>
        <v>0</v>
      </c>
      <c r="BH67" s="8">
        <f t="shared" si="28"/>
        <v>29</v>
      </c>
      <c r="BI67" s="31" t="s">
        <v>263</v>
      </c>
      <c r="BJ67" s="8">
        <f t="shared" si="29"/>
        <v>0</v>
      </c>
      <c r="BK67" s="8">
        <f t="shared" si="30"/>
        <v>0</v>
      </c>
      <c r="BL67" s="31">
        <f t="shared" si="31"/>
        <v>0</v>
      </c>
      <c r="BM67" s="31">
        <f t="shared" si="32"/>
        <v>0</v>
      </c>
      <c r="BO67" s="10">
        <f t="shared" si="33"/>
        <v>29</v>
      </c>
      <c r="BP67" s="9" t="str">
        <f t="shared" si="34"/>
        <v/>
      </c>
      <c r="BQ67" s="72" t="str">
        <f t="shared" si="35"/>
        <v/>
      </c>
      <c r="BR67" s="83" t="str">
        <f t="shared" si="4"/>
        <v/>
      </c>
      <c r="BS67" s="84" t="str">
        <f t="shared" si="36"/>
        <v/>
      </c>
      <c r="BV67" s="5" t="str">
        <f t="shared" si="74"/>
        <v/>
      </c>
      <c r="BW67" s="102"/>
      <c r="BX67" s="5" t="str">
        <f t="shared" si="37"/>
        <v/>
      </c>
      <c r="BY67" s="78"/>
      <c r="BZ67" s="78"/>
      <c r="CA67" s="78"/>
      <c r="CB67" s="78"/>
      <c r="CC67" s="78"/>
      <c r="CD67" s="78"/>
      <c r="CE67" s="78"/>
      <c r="CF67" s="78"/>
      <c r="CG67" s="127"/>
      <c r="CH67" s="127"/>
      <c r="CI67" s="5" t="str">
        <f t="shared" si="38"/>
        <v/>
      </c>
      <c r="CJ67" s="78"/>
      <c r="CK67" s="78"/>
      <c r="CL67" s="78"/>
      <c r="CM67" s="78"/>
      <c r="CN67" s="78"/>
      <c r="CO67" s="78"/>
      <c r="CP67" s="78"/>
      <c r="CQ67" s="78"/>
      <c r="CR67" s="127"/>
      <c r="CS67" s="127"/>
      <c r="CT67" s="5" t="str">
        <f t="shared" si="39"/>
        <v/>
      </c>
      <c r="CU67" s="78"/>
      <c r="CV67" s="78"/>
      <c r="CW67" s="78"/>
      <c r="CX67" s="78"/>
      <c r="CY67" s="78"/>
      <c r="CZ67" s="78"/>
      <c r="DA67" s="78"/>
      <c r="DB67" s="78"/>
      <c r="DC67" s="127"/>
      <c r="DD67" s="127"/>
      <c r="DE67" s="5" t="str">
        <f t="shared" si="40"/>
        <v/>
      </c>
      <c r="DF67" s="78"/>
      <c r="DG67" s="78"/>
      <c r="DH67" s="78"/>
      <c r="DI67" s="78"/>
      <c r="DJ67" s="78"/>
      <c r="DK67" s="78"/>
      <c r="DL67" s="78"/>
      <c r="DM67" s="78"/>
      <c r="DN67" s="127"/>
      <c r="DO67" s="127"/>
      <c r="DP67" s="5" t="str">
        <f t="shared" si="41"/>
        <v/>
      </c>
      <c r="DQ67" s="127"/>
      <c r="DR67" s="127"/>
      <c r="DS67" s="127"/>
      <c r="DT67" s="5" t="str">
        <f t="shared" si="42"/>
        <v/>
      </c>
      <c r="DX67" s="5" t="str">
        <f t="shared" si="43"/>
        <v/>
      </c>
      <c r="EB67" s="5" t="str">
        <f t="shared" si="44"/>
        <v/>
      </c>
      <c r="EF67" s="5" t="str">
        <f t="shared" si="45"/>
        <v/>
      </c>
      <c r="EJ67" s="5" t="str">
        <f t="shared" si="46"/>
        <v/>
      </c>
      <c r="EN67" s="5" t="str">
        <f t="shared" si="47"/>
        <v/>
      </c>
      <c r="ER67" s="5" t="str">
        <f t="shared" si="48"/>
        <v/>
      </c>
      <c r="EV67" s="5" t="str">
        <f t="shared" si="49"/>
        <v/>
      </c>
      <c r="EZ67" s="5" t="str">
        <f t="shared" si="50"/>
        <v/>
      </c>
      <c r="FD67" s="5" t="str">
        <f t="shared" si="51"/>
        <v/>
      </c>
      <c r="FH67" s="5" t="str">
        <f t="shared" si="52"/>
        <v/>
      </c>
      <c r="FL67" s="5" t="str">
        <f t="shared" si="53"/>
        <v/>
      </c>
      <c r="FP67" s="5" t="str">
        <f t="shared" si="54"/>
        <v/>
      </c>
      <c r="FT67" s="5" t="str">
        <f t="shared" si="55"/>
        <v/>
      </c>
      <c r="FX67" s="5" t="str">
        <f t="shared" si="56"/>
        <v/>
      </c>
      <c r="GB67" s="5" t="str">
        <f t="shared" si="57"/>
        <v/>
      </c>
      <c r="GF67" s="5" t="str">
        <f t="shared" si="58"/>
        <v/>
      </c>
      <c r="GJ67" s="5" t="str">
        <f t="shared" si="59"/>
        <v/>
      </c>
      <c r="GN67" s="5" t="str">
        <f t="shared" si="60"/>
        <v/>
      </c>
      <c r="GR67" s="5" t="str">
        <f t="shared" si="61"/>
        <v/>
      </c>
      <c r="GV67" s="5" t="str">
        <f t="shared" si="62"/>
        <v/>
      </c>
      <c r="GZ67" s="5" t="str">
        <f t="shared" si="63"/>
        <v/>
      </c>
      <c r="HD67" s="5" t="str">
        <f t="shared" si="64"/>
        <v/>
      </c>
      <c r="HH67" s="5" t="str">
        <f t="shared" si="65"/>
        <v/>
      </c>
      <c r="HL67" s="5" t="str">
        <f t="shared" si="66"/>
        <v/>
      </c>
      <c r="HP67" s="5" t="str">
        <f t="shared" si="67"/>
        <v/>
      </c>
      <c r="HT67" s="5" t="str">
        <f t="shared" si="68"/>
        <v/>
      </c>
      <c r="HX67" s="103">
        <f t="shared" si="69"/>
        <v>0</v>
      </c>
      <c r="HY67" s="5" t="str">
        <f t="shared" si="70"/>
        <v/>
      </c>
    </row>
    <row r="68" spans="1:233" thickTop="1" thickBot="1" x14ac:dyDescent="0.4">
      <c r="A68" s="49" t="str">
        <f t="shared" ref="A68:A100" si="75">IF(D68=0,BI68,BI68 &amp; ") " &amp; D68 &amp; ", " &amp; E68)</f>
        <v>km</v>
      </c>
      <c r="B68" s="78"/>
      <c r="C68" s="78"/>
      <c r="D68" s="78"/>
      <c r="E68" s="78"/>
      <c r="F68" s="4"/>
      <c r="G68" s="4"/>
      <c r="H68" s="4"/>
      <c r="I68" s="4"/>
      <c r="J68" s="3">
        <f t="shared" si="71"/>
        <v>0</v>
      </c>
      <c r="K68" s="4"/>
      <c r="L68" s="4"/>
      <c r="M68" s="4"/>
      <c r="N68" s="4"/>
      <c r="O68" s="4"/>
      <c r="P68" s="3">
        <f t="shared" si="6"/>
        <v>0</v>
      </c>
      <c r="Q68" s="91">
        <f t="shared" si="7"/>
        <v>0</v>
      </c>
      <c r="R68" s="4"/>
      <c r="S68" s="4"/>
      <c r="T68" s="4"/>
      <c r="U68" s="4"/>
      <c r="V68" s="142"/>
      <c r="W68" s="5" t="str">
        <f t="shared" ref="W68:W100" si="76">IF($D68=0,"",$D68 &amp; ", " &amp; $E68)</f>
        <v/>
      </c>
      <c r="X68" s="113">
        <f t="shared" si="8"/>
        <v>0</v>
      </c>
      <c r="Y68" s="94">
        <f t="shared" si="9"/>
        <v>0</v>
      </c>
      <c r="Z68" s="4"/>
      <c r="AA68" s="4"/>
      <c r="AB68" s="4"/>
      <c r="AC68" s="4"/>
      <c r="AD68" s="142"/>
      <c r="AE68" s="5" t="str">
        <f t="shared" ref="AE68:AE100" si="77">IF($D68=0,"",$D68 &amp; ", " &amp; $E68)</f>
        <v/>
      </c>
      <c r="AF68" s="113">
        <f t="shared" si="10"/>
        <v>0</v>
      </c>
      <c r="AG68" s="94">
        <f t="shared" si="11"/>
        <v>0</v>
      </c>
      <c r="AH68" s="4"/>
      <c r="AI68" s="4"/>
      <c r="AJ68" s="4"/>
      <c r="AK68" s="4"/>
      <c r="AL68" s="4"/>
      <c r="AM68" s="113">
        <f t="shared" si="12"/>
        <v>0</v>
      </c>
      <c r="AN68" s="94">
        <f t="shared" si="13"/>
        <v>0</v>
      </c>
      <c r="AO68" s="3">
        <f t="shared" si="14"/>
        <v>0</v>
      </c>
      <c r="AP68" s="2" t="str">
        <f t="shared" si="15"/>
        <v/>
      </c>
      <c r="AQ68" s="4"/>
      <c r="AR68" s="4"/>
      <c r="AS68" s="4"/>
      <c r="AT68" s="4"/>
      <c r="AU68" s="3">
        <f t="shared" si="72"/>
        <v>0</v>
      </c>
      <c r="AV68" s="4"/>
      <c r="AW68" s="3">
        <f t="shared" si="17"/>
        <v>0</v>
      </c>
      <c r="AX68" s="2" t="str">
        <f t="shared" si="18"/>
        <v/>
      </c>
      <c r="AY68" s="8">
        <f t="shared" si="19"/>
        <v>0</v>
      </c>
      <c r="AZ68" s="8">
        <f t="shared" si="20"/>
        <v>0</v>
      </c>
      <c r="BA68" s="8">
        <f t="shared" si="21"/>
        <v>0</v>
      </c>
      <c r="BB68" s="8">
        <f t="shared" si="22"/>
        <v>0</v>
      </c>
      <c r="BC68" s="8">
        <f t="shared" si="23"/>
        <v>0</v>
      </c>
      <c r="BD68" s="8">
        <f t="shared" si="24"/>
        <v>0</v>
      </c>
      <c r="BE68" s="8">
        <f t="shared" si="25"/>
        <v>0</v>
      </c>
      <c r="BF68" s="8">
        <f t="shared" si="26"/>
        <v>0</v>
      </c>
      <c r="BG68" s="8">
        <f t="shared" si="27"/>
        <v>0</v>
      </c>
      <c r="BH68" s="8">
        <f t="shared" si="28"/>
        <v>29</v>
      </c>
      <c r="BI68" s="31" t="s">
        <v>264</v>
      </c>
      <c r="BJ68" s="8">
        <f t="shared" si="29"/>
        <v>0</v>
      </c>
      <c r="BK68" s="8">
        <f t="shared" si="30"/>
        <v>0</v>
      </c>
      <c r="BL68" s="31">
        <f t="shared" si="31"/>
        <v>0</v>
      </c>
      <c r="BM68" s="31">
        <f t="shared" si="32"/>
        <v>0</v>
      </c>
      <c r="BO68" s="10">
        <f t="shared" si="33"/>
        <v>29</v>
      </c>
      <c r="BP68" s="9" t="str">
        <f t="shared" ref="BP68:BP100" si="78">IF(BQ68="","",VLOOKUP(BQ68,$BT$4:$BU$8,2))</f>
        <v/>
      </c>
      <c r="BQ68" s="72" t="str">
        <f t="shared" si="35"/>
        <v/>
      </c>
      <c r="BR68" s="83" t="str">
        <f t="shared" ref="BR68:BR100" si="79">IF(BS68="","",VLOOKUP(BS68,$BT$4:$BU$8,2))</f>
        <v/>
      </c>
      <c r="BS68" s="84" t="str">
        <f t="shared" si="36"/>
        <v/>
      </c>
      <c r="BV68" s="5" t="str">
        <f t="shared" ref="BV68:BV100" si="80">IF($D68=0,"",$D68 &amp; ", " &amp; $E68)</f>
        <v/>
      </c>
      <c r="BW68" s="102"/>
      <c r="BX68" s="5" t="str">
        <f t="shared" si="37"/>
        <v/>
      </c>
      <c r="BY68" s="78"/>
      <c r="BZ68" s="78"/>
      <c r="CA68" s="78"/>
      <c r="CB68" s="78"/>
      <c r="CC68" s="78"/>
      <c r="CD68" s="78"/>
      <c r="CE68" s="78"/>
      <c r="CF68" s="78"/>
      <c r="CG68" s="127"/>
      <c r="CH68" s="127"/>
      <c r="CI68" s="5" t="str">
        <f t="shared" si="38"/>
        <v/>
      </c>
      <c r="CJ68" s="78"/>
      <c r="CK68" s="78"/>
      <c r="CL68" s="78"/>
      <c r="CM68" s="78"/>
      <c r="CN68" s="78"/>
      <c r="CO68" s="78"/>
      <c r="CP68" s="78"/>
      <c r="CQ68" s="78"/>
      <c r="CR68" s="127"/>
      <c r="CS68" s="127"/>
      <c r="CT68" s="5" t="str">
        <f t="shared" si="39"/>
        <v/>
      </c>
      <c r="CU68" s="78"/>
      <c r="CV68" s="78"/>
      <c r="CW68" s="78"/>
      <c r="CX68" s="78"/>
      <c r="CY68" s="78"/>
      <c r="CZ68" s="78"/>
      <c r="DA68" s="78"/>
      <c r="DB68" s="78"/>
      <c r="DC68" s="127"/>
      <c r="DD68" s="127"/>
      <c r="DE68" s="5" t="str">
        <f t="shared" si="40"/>
        <v/>
      </c>
      <c r="DF68" s="78"/>
      <c r="DG68" s="78"/>
      <c r="DH68" s="78"/>
      <c r="DI68" s="78"/>
      <c r="DJ68" s="78"/>
      <c r="DK68" s="78"/>
      <c r="DL68" s="78"/>
      <c r="DM68" s="78"/>
      <c r="DN68" s="127"/>
      <c r="DO68" s="127"/>
      <c r="DP68" s="5" t="str">
        <f t="shared" si="41"/>
        <v/>
      </c>
      <c r="DQ68" s="127"/>
      <c r="DR68" s="127"/>
      <c r="DS68" s="127"/>
      <c r="DT68" s="5" t="str">
        <f t="shared" si="42"/>
        <v/>
      </c>
      <c r="DX68" s="5" t="str">
        <f t="shared" si="43"/>
        <v/>
      </c>
      <c r="EB68" s="5" t="str">
        <f t="shared" si="44"/>
        <v/>
      </c>
      <c r="EF68" s="5" t="str">
        <f t="shared" si="45"/>
        <v/>
      </c>
      <c r="EJ68" s="5" t="str">
        <f t="shared" si="46"/>
        <v/>
      </c>
      <c r="EN68" s="5" t="str">
        <f t="shared" si="47"/>
        <v/>
      </c>
      <c r="ER68" s="5" t="str">
        <f t="shared" si="48"/>
        <v/>
      </c>
      <c r="EV68" s="5" t="str">
        <f t="shared" si="49"/>
        <v/>
      </c>
      <c r="EZ68" s="5" t="str">
        <f t="shared" si="50"/>
        <v/>
      </c>
      <c r="FD68" s="5" t="str">
        <f t="shared" si="51"/>
        <v/>
      </c>
      <c r="FH68" s="5" t="str">
        <f t="shared" si="52"/>
        <v/>
      </c>
      <c r="FL68" s="5" t="str">
        <f t="shared" si="53"/>
        <v/>
      </c>
      <c r="FP68" s="5" t="str">
        <f t="shared" si="54"/>
        <v/>
      </c>
      <c r="FT68" s="5" t="str">
        <f t="shared" si="55"/>
        <v/>
      </c>
      <c r="FX68" s="5" t="str">
        <f t="shared" si="56"/>
        <v/>
      </c>
      <c r="GB68" s="5" t="str">
        <f t="shared" si="57"/>
        <v/>
      </c>
      <c r="GF68" s="5" t="str">
        <f t="shared" si="58"/>
        <v/>
      </c>
      <c r="GJ68" s="5" t="str">
        <f t="shared" si="59"/>
        <v/>
      </c>
      <c r="GN68" s="5" t="str">
        <f t="shared" si="60"/>
        <v/>
      </c>
      <c r="GR68" s="5" t="str">
        <f t="shared" si="61"/>
        <v/>
      </c>
      <c r="GV68" s="5" t="str">
        <f t="shared" si="62"/>
        <v/>
      </c>
      <c r="GZ68" s="5" t="str">
        <f t="shared" si="63"/>
        <v/>
      </c>
      <c r="HD68" s="5" t="str">
        <f t="shared" si="64"/>
        <v/>
      </c>
      <c r="HH68" s="5" t="str">
        <f t="shared" si="65"/>
        <v/>
      </c>
      <c r="HL68" s="5" t="str">
        <f t="shared" si="66"/>
        <v/>
      </c>
      <c r="HP68" s="5" t="str">
        <f t="shared" si="67"/>
        <v/>
      </c>
      <c r="HT68" s="5" t="str">
        <f t="shared" si="68"/>
        <v/>
      </c>
      <c r="HX68" s="103">
        <f t="shared" si="69"/>
        <v>0</v>
      </c>
      <c r="HY68" s="5" t="str">
        <f t="shared" si="70"/>
        <v/>
      </c>
    </row>
    <row r="69" spans="1:233" thickTop="1" thickBot="1" x14ac:dyDescent="0.4">
      <c r="A69" s="49" t="str">
        <f t="shared" si="75"/>
        <v>kn</v>
      </c>
      <c r="B69" s="78"/>
      <c r="C69" s="78"/>
      <c r="D69" s="78"/>
      <c r="E69" s="78"/>
      <c r="F69" s="4"/>
      <c r="G69" s="4"/>
      <c r="H69" s="4"/>
      <c r="I69" s="4"/>
      <c r="J69" s="3">
        <f t="shared" si="71"/>
        <v>0</v>
      </c>
      <c r="K69" s="4"/>
      <c r="L69" s="4"/>
      <c r="M69" s="4"/>
      <c r="N69" s="4"/>
      <c r="O69" s="4"/>
      <c r="P69" s="3">
        <f t="shared" ref="P69:P100" si="81">IF(SUM(K69:O69)=0,0,SUM(K69:O69))</f>
        <v>0</v>
      </c>
      <c r="Q69" s="91">
        <f t="shared" ref="Q69:Q100" si="82">IF(P69=0,0,AVERAGE(K69:O69))</f>
        <v>0</v>
      </c>
      <c r="R69" s="4"/>
      <c r="S69" s="4"/>
      <c r="T69" s="4"/>
      <c r="U69" s="4"/>
      <c r="V69" s="142"/>
      <c r="W69" s="5" t="str">
        <f t="shared" si="76"/>
        <v/>
      </c>
      <c r="X69" s="113">
        <f t="shared" ref="X69:X100" si="83">IF(SUM(R69:V69)=0,0,SUM(R69:V69))</f>
        <v>0</v>
      </c>
      <c r="Y69" s="94">
        <f t="shared" ref="Y69:Y100" si="84">IF(X69=0,0,AVERAGE(R69:V69))</f>
        <v>0</v>
      </c>
      <c r="Z69" s="4"/>
      <c r="AA69" s="4"/>
      <c r="AB69" s="4"/>
      <c r="AC69" s="4"/>
      <c r="AD69" s="142"/>
      <c r="AE69" s="5" t="str">
        <f t="shared" si="77"/>
        <v/>
      </c>
      <c r="AF69" s="113">
        <f t="shared" ref="AF69:AF100" si="85">IF(SUM(Z69:AD69)=0,0,SUM(Z69:AD69))</f>
        <v>0</v>
      </c>
      <c r="AG69" s="94">
        <f t="shared" ref="AG69:AG100" si="86">IF(AF69=0,0,AVERAGE(Z69:AD69))</f>
        <v>0</v>
      </c>
      <c r="AH69" s="4"/>
      <c r="AI69" s="4"/>
      <c r="AJ69" s="4"/>
      <c r="AK69" s="4"/>
      <c r="AL69" s="4"/>
      <c r="AM69" s="113">
        <f t="shared" ref="AM69:AM100" si="87">IF(SUM(AH69:AL69)=0,0,SUM(AH69:AL69))</f>
        <v>0</v>
      </c>
      <c r="AN69" s="94">
        <f t="shared" ref="AN69:AN100" si="88">IF(AM69=0,0,AVERAGE(AH69:AL69))</f>
        <v>0</v>
      </c>
      <c r="AO69" s="3">
        <f t="shared" ref="AO69:AO100" si="89">IF((SUM(K69:O69)+SUM(R69:V69)+SUM(Z69:AD69)+SUM(AH69:AL69))=0,0,AVERAGE(K69:O69,R69:V69,Z69:AD69,AH69:AL69)*4)</f>
        <v>0</v>
      </c>
      <c r="AP69" s="2" t="str">
        <f t="shared" ref="AP69:AP100" si="90">IF(D69=0,"",D69 &amp; ", " &amp; E69)</f>
        <v/>
      </c>
      <c r="AQ69" s="4"/>
      <c r="AR69" s="4"/>
      <c r="AS69" s="4"/>
      <c r="AT69" s="4"/>
      <c r="AU69" s="3">
        <f t="shared" si="72"/>
        <v>0</v>
      </c>
      <c r="AV69" s="4"/>
      <c r="AW69" s="3">
        <f t="shared" ref="AW69:AW100" si="91">IF(AV69=0,0,AV69)</f>
        <v>0</v>
      </c>
      <c r="AX69" s="2" t="str">
        <f t="shared" ref="AX69:AX100" si="92">IF(D69=0,"",D69 &amp; ", " &amp; E69)</f>
        <v/>
      </c>
      <c r="AY69" s="8">
        <f t="shared" ref="AY69:AY100" si="93">IF(J69=0,0,(SUM(F69:I69))/4)</f>
        <v>0</v>
      </c>
      <c r="AZ69" s="8">
        <f t="shared" ref="AZ69:AZ100" si="94">IF(AO69=0,0,(P69+X69+AF69+AM69)/4)</f>
        <v>0</v>
      </c>
      <c r="BA69" s="8">
        <f t="shared" ref="BA69:BA100" si="95">IF(AU69=0,0,(SUM(AQ69:AT69))/4)</f>
        <v>0</v>
      </c>
      <c r="BB69" s="8">
        <f t="shared" ref="BB69:BB100" si="96">IF(AW69=0,0,AW69)</f>
        <v>0</v>
      </c>
      <c r="BC69" s="8">
        <f t="shared" ref="BC69:BC100" si="97">IF(J69=0,0,1)</f>
        <v>0</v>
      </c>
      <c r="BD69" s="8">
        <f t="shared" ref="BD69:BD100" si="98">IF(AO69=0,0,1)</f>
        <v>0</v>
      </c>
      <c r="BE69" s="8">
        <f t="shared" ref="BE69:BE100" si="99">IF(AU69=0,0,1)</f>
        <v>0</v>
      </c>
      <c r="BF69" s="8">
        <f t="shared" ref="BF69:BF100" si="100">IF(AW69=0,0,1)</f>
        <v>0</v>
      </c>
      <c r="BG69" s="8">
        <f t="shared" ref="BG69:BG100" si="101">SUM(BC69:BF69)</f>
        <v>0</v>
      </c>
      <c r="BH69" s="8">
        <f t="shared" ref="BH69:BH100" si="102">29-(COUNT(F69:I69)+COUNT(K69:N69)+COUNT(R69:U69)+COUNT(Z69:AC69)+COUNT(AH69:AK69)+COUNT(AQ69:AT69)+COUNT(AV69))</f>
        <v>29</v>
      </c>
      <c r="BI69" s="31" t="s">
        <v>265</v>
      </c>
      <c r="BJ69" s="8">
        <f t="shared" ref="BJ69:BJ100" si="103">IF(BC69+BD69=0,0,(J69+AO69)/(BC69+BD69))</f>
        <v>0</v>
      </c>
      <c r="BK69" s="8">
        <f t="shared" ref="BK69:BK100" si="104">IF(BE69+BF69=0,0,(AU69+AW69)/(BE69+BF69))</f>
        <v>0</v>
      </c>
      <c r="BL69" s="31">
        <f t="shared" ref="BL69:BL100" si="105">IF(BJ69=0,BK69,BJ69)</f>
        <v>0</v>
      </c>
      <c r="BM69" s="31">
        <f t="shared" ref="BM69:BM100" si="106">IF(BK69=0,BJ69,BK69)</f>
        <v>0</v>
      </c>
      <c r="BO69" s="10">
        <f t="shared" ref="BO69:BO100" si="107">IF(BH69=25,"",BH69)</f>
        <v>29</v>
      </c>
      <c r="BP69" s="9" t="str">
        <f t="shared" si="78"/>
        <v/>
      </c>
      <c r="BQ69" s="72" t="str">
        <f t="shared" ref="BQ69:BQ100" si="108">IF(BL69+BM69=0,"",((BL69*60%)+(BM69*40%))/100)</f>
        <v/>
      </c>
      <c r="BR69" s="83" t="str">
        <f t="shared" si="79"/>
        <v/>
      </c>
      <c r="BS69" s="84" t="str">
        <f t="shared" ref="BS69:BS100" si="109">IF(BG69=0,"",((AY69*30%)+(AZ69*30%)+(BA69*20%)+(BB69*20%))/100)</f>
        <v/>
      </c>
      <c r="BV69" s="5" t="str">
        <f t="shared" si="80"/>
        <v/>
      </c>
      <c r="BW69" s="102"/>
      <c r="BX69" s="5" t="str">
        <f t="shared" ref="BX69:BX100" si="110">IF($D69=0,"",$D69 &amp; ", " &amp; $E69)</f>
        <v/>
      </c>
      <c r="BY69" s="78"/>
      <c r="BZ69" s="78"/>
      <c r="CA69" s="78"/>
      <c r="CB69" s="78"/>
      <c r="CC69" s="78"/>
      <c r="CD69" s="78"/>
      <c r="CE69" s="78"/>
      <c r="CF69" s="78"/>
      <c r="CG69" s="127"/>
      <c r="CH69" s="127"/>
      <c r="CI69" s="5" t="str">
        <f t="shared" ref="CI69:CI100" si="111">IF($D69=0,"",$D69 &amp; ", " &amp; $E69)</f>
        <v/>
      </c>
      <c r="CJ69" s="78"/>
      <c r="CK69" s="78"/>
      <c r="CL69" s="78"/>
      <c r="CM69" s="78"/>
      <c r="CN69" s="78"/>
      <c r="CO69" s="78"/>
      <c r="CP69" s="78"/>
      <c r="CQ69" s="78"/>
      <c r="CR69" s="127"/>
      <c r="CS69" s="127"/>
      <c r="CT69" s="5" t="str">
        <f t="shared" ref="CT69:CT100" si="112">IF($D69=0,"",$D69 &amp; ", " &amp; $E69)</f>
        <v/>
      </c>
      <c r="CU69" s="78"/>
      <c r="CV69" s="78"/>
      <c r="CW69" s="78"/>
      <c r="CX69" s="78"/>
      <c r="CY69" s="78"/>
      <c r="CZ69" s="78"/>
      <c r="DA69" s="78"/>
      <c r="DB69" s="78"/>
      <c r="DC69" s="127"/>
      <c r="DD69" s="127"/>
      <c r="DE69" s="5" t="str">
        <f t="shared" ref="DE69:DE100" si="113">IF($D69=0,"",$D69 &amp; ", " &amp; $E69)</f>
        <v/>
      </c>
      <c r="DF69" s="78"/>
      <c r="DG69" s="78"/>
      <c r="DH69" s="78"/>
      <c r="DI69" s="78"/>
      <c r="DJ69" s="78"/>
      <c r="DK69" s="78"/>
      <c r="DL69" s="78"/>
      <c r="DM69" s="78"/>
      <c r="DN69" s="127"/>
      <c r="DO69" s="127"/>
      <c r="DP69" s="5" t="str">
        <f t="shared" ref="DP69:DP100" si="114">IF($D69=0,"",$D69 &amp; ", " &amp; $E69)</f>
        <v/>
      </c>
      <c r="DQ69" s="127"/>
      <c r="DR69" s="127"/>
      <c r="DS69" s="127"/>
      <c r="DT69" s="5" t="str">
        <f t="shared" ref="DT69:DT100" si="115">IF($D69=0,"",$D69 &amp; ", " &amp; $E69)</f>
        <v/>
      </c>
      <c r="DX69" s="5" t="str">
        <f t="shared" ref="DX69:DX100" si="116">IF($D69=0,"",$D69 &amp; ", " &amp; $E69)</f>
        <v/>
      </c>
      <c r="EB69" s="5" t="str">
        <f t="shared" ref="EB69:EB100" si="117">IF($D69=0,"",$D69 &amp; ", " &amp; $E69)</f>
        <v/>
      </c>
      <c r="EF69" s="5" t="str">
        <f t="shared" ref="EF69:EF100" si="118">IF($D69=0,"",$D69 &amp; ", " &amp; $E69)</f>
        <v/>
      </c>
      <c r="EJ69" s="5" t="str">
        <f t="shared" ref="EJ69:EJ100" si="119">IF($D69=0,"",$D69 &amp; ", " &amp; $E69)</f>
        <v/>
      </c>
      <c r="EN69" s="5" t="str">
        <f t="shared" ref="EN69:EN100" si="120">IF($D69=0,"",$D69 &amp; ", " &amp; $E69)</f>
        <v/>
      </c>
      <c r="ER69" s="5" t="str">
        <f t="shared" ref="ER69:ER100" si="121">IF($D69=0,"",$D69 &amp; ", " &amp; $E69)</f>
        <v/>
      </c>
      <c r="EV69" s="5" t="str">
        <f t="shared" ref="EV69:EV100" si="122">IF($D69=0,"",$D69 &amp; ", " &amp; $E69)</f>
        <v/>
      </c>
      <c r="EZ69" s="5" t="str">
        <f t="shared" ref="EZ69:EZ100" si="123">IF($D69=0,"",$D69 &amp; ", " &amp; $E69)</f>
        <v/>
      </c>
      <c r="FD69" s="5" t="str">
        <f t="shared" ref="FD69:FD100" si="124">IF($D69=0,"",$D69 &amp; ", " &amp; $E69)</f>
        <v/>
      </c>
      <c r="FH69" s="5" t="str">
        <f t="shared" ref="FH69:FH100" si="125">IF($D69=0,"",$D69 &amp; ", " &amp; $E69)</f>
        <v/>
      </c>
      <c r="FL69" s="5" t="str">
        <f t="shared" ref="FL69:FL100" si="126">IF($D69=0,"",$D69 &amp; ", " &amp; $E69)</f>
        <v/>
      </c>
      <c r="FP69" s="5" t="str">
        <f t="shared" ref="FP69:FP100" si="127">IF($D69=0,"",$D69 &amp; ", " &amp; $E69)</f>
        <v/>
      </c>
      <c r="FT69" s="5" t="str">
        <f t="shared" ref="FT69:FT100" si="128">IF($D69=0,"",$D69 &amp; ", " &amp; $E69)</f>
        <v/>
      </c>
      <c r="FX69" s="5" t="str">
        <f t="shared" ref="FX69:FX100" si="129">IF($D69=0,"",$D69 &amp; ", " &amp; $E69)</f>
        <v/>
      </c>
      <c r="GB69" s="5" t="str">
        <f t="shared" ref="GB69:GB100" si="130">IF($D69=0,"",$D69 &amp; ", " &amp; $E69)</f>
        <v/>
      </c>
      <c r="GF69" s="5" t="str">
        <f t="shared" ref="GF69:GF100" si="131">IF($D69=0,"",$D69 &amp; ", " &amp; $E69)</f>
        <v/>
      </c>
      <c r="GJ69" s="5" t="str">
        <f t="shared" ref="GJ69:GJ100" si="132">IF($D69=0,"",$D69 &amp; ", " &amp; $E69)</f>
        <v/>
      </c>
      <c r="GN69" s="5" t="str">
        <f t="shared" ref="GN69:GN100" si="133">IF($D69=0,"",$D69 &amp; ", " &amp; $E69)</f>
        <v/>
      </c>
      <c r="GR69" s="5" t="str">
        <f t="shared" ref="GR69:GR100" si="134">IF($D69=0,"",$D69 &amp; ", " &amp; $E69)</f>
        <v/>
      </c>
      <c r="GV69" s="5" t="str">
        <f t="shared" ref="GV69:GV100" si="135">IF($D69=0,"",$D69 &amp; ", " &amp; $E69)</f>
        <v/>
      </c>
      <c r="GZ69" s="5" t="str">
        <f t="shared" ref="GZ69:GZ100" si="136">IF($D69=0,"",$D69 &amp; ", " &amp; $E69)</f>
        <v/>
      </c>
      <c r="HD69" s="5" t="str">
        <f t="shared" ref="HD69:HD100" si="137">IF($D69=0,"",$D69 &amp; ", " &amp; $E69)</f>
        <v/>
      </c>
      <c r="HH69" s="5" t="str">
        <f t="shared" ref="HH69:HH100" si="138">IF($D69=0,"",$D69 &amp; ", " &amp; $E69)</f>
        <v/>
      </c>
      <c r="HL69" s="5" t="str">
        <f t="shared" ref="HL69:HL100" si="139">IF($D69=0,"",$D69 &amp; ", " &amp; $E69)</f>
        <v/>
      </c>
      <c r="HP69" s="5" t="str">
        <f t="shared" ref="HP69:HP100" si="140">IF($D69=0,"",$D69 &amp; ", " &amp; $E69)</f>
        <v/>
      </c>
      <c r="HT69" s="5" t="str">
        <f t="shared" ref="HT69:HT100" si="141">IF($D69=0,"",$D69 &amp; ", " &amp; $E69)</f>
        <v/>
      </c>
      <c r="HX69" s="103">
        <f t="shared" ref="HX69:HX100" si="142">HV69+HR69+HN69+HJ69+HF69+HB69+GX69+GT69+GP69+GL69+GH69+GD69+FZ69+FV69+FR69+FN69+FJ69+FF69+FB69+EX69+ET69+EP69+EL69+EH69+ED69+DZ69+DV69</f>
        <v>0</v>
      </c>
      <c r="HY69" s="5" t="str">
        <f t="shared" ref="HY69:HY100" si="143">IF($D69=0,"",$D69 &amp; ", " &amp; $E69)</f>
        <v/>
      </c>
    </row>
    <row r="70" spans="1:233" thickTop="1" thickBot="1" x14ac:dyDescent="0.4">
      <c r="A70" s="49" t="str">
        <f t="shared" si="75"/>
        <v>ko</v>
      </c>
      <c r="B70" s="78"/>
      <c r="C70" s="78"/>
      <c r="D70" s="78"/>
      <c r="E70" s="78"/>
      <c r="F70" s="4"/>
      <c r="G70" s="4"/>
      <c r="H70" s="4"/>
      <c r="I70" s="4"/>
      <c r="J70" s="3">
        <f t="shared" si="71"/>
        <v>0</v>
      </c>
      <c r="K70" s="4"/>
      <c r="L70" s="4"/>
      <c r="M70" s="4"/>
      <c r="N70" s="4"/>
      <c r="O70" s="4"/>
      <c r="P70" s="3">
        <f t="shared" si="81"/>
        <v>0</v>
      </c>
      <c r="Q70" s="91">
        <f t="shared" si="82"/>
        <v>0</v>
      </c>
      <c r="R70" s="4"/>
      <c r="S70" s="4"/>
      <c r="T70" s="4"/>
      <c r="U70" s="4"/>
      <c r="V70" s="142"/>
      <c r="W70" s="5" t="str">
        <f t="shared" si="76"/>
        <v/>
      </c>
      <c r="X70" s="113">
        <f t="shared" si="83"/>
        <v>0</v>
      </c>
      <c r="Y70" s="94">
        <f t="shared" si="84"/>
        <v>0</v>
      </c>
      <c r="Z70" s="4"/>
      <c r="AA70" s="4"/>
      <c r="AB70" s="4"/>
      <c r="AC70" s="4"/>
      <c r="AD70" s="142"/>
      <c r="AE70" s="5" t="str">
        <f t="shared" si="77"/>
        <v/>
      </c>
      <c r="AF70" s="113">
        <f t="shared" si="85"/>
        <v>0</v>
      </c>
      <c r="AG70" s="94">
        <f t="shared" si="86"/>
        <v>0</v>
      </c>
      <c r="AH70" s="4"/>
      <c r="AI70" s="4"/>
      <c r="AJ70" s="4"/>
      <c r="AK70" s="4"/>
      <c r="AL70" s="4"/>
      <c r="AM70" s="113">
        <f t="shared" si="87"/>
        <v>0</v>
      </c>
      <c r="AN70" s="94">
        <f t="shared" si="88"/>
        <v>0</v>
      </c>
      <c r="AO70" s="3">
        <f t="shared" si="89"/>
        <v>0</v>
      </c>
      <c r="AP70" s="2" t="str">
        <f t="shared" si="90"/>
        <v/>
      </c>
      <c r="AQ70" s="4"/>
      <c r="AR70" s="4"/>
      <c r="AS70" s="4"/>
      <c r="AT70" s="4"/>
      <c r="AU70" s="3">
        <f t="shared" si="72"/>
        <v>0</v>
      </c>
      <c r="AV70" s="4"/>
      <c r="AW70" s="3">
        <f t="shared" si="91"/>
        <v>0</v>
      </c>
      <c r="AX70" s="2" t="str">
        <f t="shared" si="92"/>
        <v/>
      </c>
      <c r="AY70" s="8">
        <f t="shared" si="93"/>
        <v>0</v>
      </c>
      <c r="AZ70" s="8">
        <f t="shared" si="94"/>
        <v>0</v>
      </c>
      <c r="BA70" s="8">
        <f t="shared" si="95"/>
        <v>0</v>
      </c>
      <c r="BB70" s="8">
        <f t="shared" si="96"/>
        <v>0</v>
      </c>
      <c r="BC70" s="8">
        <f t="shared" si="97"/>
        <v>0</v>
      </c>
      <c r="BD70" s="8">
        <f t="shared" si="98"/>
        <v>0</v>
      </c>
      <c r="BE70" s="8">
        <f t="shared" si="99"/>
        <v>0</v>
      </c>
      <c r="BF70" s="8">
        <f t="shared" si="100"/>
        <v>0</v>
      </c>
      <c r="BG70" s="8">
        <f t="shared" si="101"/>
        <v>0</v>
      </c>
      <c r="BH70" s="8">
        <f t="shared" si="102"/>
        <v>29</v>
      </c>
      <c r="BI70" s="31" t="s">
        <v>266</v>
      </c>
      <c r="BJ70" s="8">
        <f t="shared" si="103"/>
        <v>0</v>
      </c>
      <c r="BK70" s="8">
        <f t="shared" si="104"/>
        <v>0</v>
      </c>
      <c r="BL70" s="31">
        <f t="shared" si="105"/>
        <v>0</v>
      </c>
      <c r="BM70" s="31">
        <f t="shared" si="106"/>
        <v>0</v>
      </c>
      <c r="BO70" s="10">
        <f t="shared" si="107"/>
        <v>29</v>
      </c>
      <c r="BP70" s="9" t="str">
        <f t="shared" si="78"/>
        <v/>
      </c>
      <c r="BQ70" s="72" t="str">
        <f t="shared" si="108"/>
        <v/>
      </c>
      <c r="BR70" s="83" t="str">
        <f t="shared" si="79"/>
        <v/>
      </c>
      <c r="BS70" s="84" t="str">
        <f t="shared" si="109"/>
        <v/>
      </c>
      <c r="BV70" s="5" t="str">
        <f t="shared" si="80"/>
        <v/>
      </c>
      <c r="BW70" s="102"/>
      <c r="BX70" s="5" t="str">
        <f t="shared" si="110"/>
        <v/>
      </c>
      <c r="BY70" s="78"/>
      <c r="BZ70" s="78"/>
      <c r="CA70" s="78"/>
      <c r="CB70" s="78"/>
      <c r="CC70" s="78"/>
      <c r="CD70" s="78"/>
      <c r="CE70" s="78"/>
      <c r="CF70" s="78"/>
      <c r="CG70" s="127"/>
      <c r="CH70" s="127"/>
      <c r="CI70" s="5" t="str">
        <f t="shared" si="111"/>
        <v/>
      </c>
      <c r="CJ70" s="78"/>
      <c r="CK70" s="78"/>
      <c r="CL70" s="78"/>
      <c r="CM70" s="78"/>
      <c r="CN70" s="78"/>
      <c r="CO70" s="78"/>
      <c r="CP70" s="78"/>
      <c r="CQ70" s="78"/>
      <c r="CR70" s="127"/>
      <c r="CS70" s="127"/>
      <c r="CT70" s="5" t="str">
        <f t="shared" si="112"/>
        <v/>
      </c>
      <c r="CU70" s="78"/>
      <c r="CV70" s="78"/>
      <c r="CW70" s="78"/>
      <c r="CX70" s="78"/>
      <c r="CY70" s="78"/>
      <c r="CZ70" s="78"/>
      <c r="DA70" s="78"/>
      <c r="DB70" s="78"/>
      <c r="DC70" s="127"/>
      <c r="DD70" s="127"/>
      <c r="DE70" s="5" t="str">
        <f t="shared" si="113"/>
        <v/>
      </c>
      <c r="DF70" s="78"/>
      <c r="DG70" s="78"/>
      <c r="DH70" s="78"/>
      <c r="DI70" s="78"/>
      <c r="DJ70" s="78"/>
      <c r="DK70" s="78"/>
      <c r="DL70" s="78"/>
      <c r="DM70" s="78"/>
      <c r="DN70" s="127"/>
      <c r="DO70" s="127"/>
      <c r="DP70" s="5" t="str">
        <f t="shared" si="114"/>
        <v/>
      </c>
      <c r="DQ70" s="127"/>
      <c r="DR70" s="127"/>
      <c r="DS70" s="127"/>
      <c r="DT70" s="5" t="str">
        <f t="shared" si="115"/>
        <v/>
      </c>
      <c r="DX70" s="5" t="str">
        <f t="shared" si="116"/>
        <v/>
      </c>
      <c r="EB70" s="5" t="str">
        <f t="shared" si="117"/>
        <v/>
      </c>
      <c r="EF70" s="5" t="str">
        <f t="shared" si="118"/>
        <v/>
      </c>
      <c r="EJ70" s="5" t="str">
        <f t="shared" si="119"/>
        <v/>
      </c>
      <c r="EN70" s="5" t="str">
        <f t="shared" si="120"/>
        <v/>
      </c>
      <c r="ER70" s="5" t="str">
        <f t="shared" si="121"/>
        <v/>
      </c>
      <c r="EV70" s="5" t="str">
        <f t="shared" si="122"/>
        <v/>
      </c>
      <c r="EZ70" s="5" t="str">
        <f t="shared" si="123"/>
        <v/>
      </c>
      <c r="FD70" s="5" t="str">
        <f t="shared" si="124"/>
        <v/>
      </c>
      <c r="FH70" s="5" t="str">
        <f t="shared" si="125"/>
        <v/>
      </c>
      <c r="FL70" s="5" t="str">
        <f t="shared" si="126"/>
        <v/>
      </c>
      <c r="FP70" s="5" t="str">
        <f t="shared" si="127"/>
        <v/>
      </c>
      <c r="FT70" s="5" t="str">
        <f t="shared" si="128"/>
        <v/>
      </c>
      <c r="FX70" s="5" t="str">
        <f t="shared" si="129"/>
        <v/>
      </c>
      <c r="GB70" s="5" t="str">
        <f t="shared" si="130"/>
        <v/>
      </c>
      <c r="GF70" s="5" t="str">
        <f t="shared" si="131"/>
        <v/>
      </c>
      <c r="GJ70" s="5" t="str">
        <f t="shared" si="132"/>
        <v/>
      </c>
      <c r="GN70" s="5" t="str">
        <f t="shared" si="133"/>
        <v/>
      </c>
      <c r="GR70" s="5" t="str">
        <f t="shared" si="134"/>
        <v/>
      </c>
      <c r="GV70" s="5" t="str">
        <f t="shared" si="135"/>
        <v/>
      </c>
      <c r="GZ70" s="5" t="str">
        <f t="shared" si="136"/>
        <v/>
      </c>
      <c r="HD70" s="5" t="str">
        <f t="shared" si="137"/>
        <v/>
      </c>
      <c r="HH70" s="5" t="str">
        <f t="shared" si="138"/>
        <v/>
      </c>
      <c r="HL70" s="5" t="str">
        <f t="shared" si="139"/>
        <v/>
      </c>
      <c r="HP70" s="5" t="str">
        <f t="shared" si="140"/>
        <v/>
      </c>
      <c r="HT70" s="5" t="str">
        <f t="shared" si="141"/>
        <v/>
      </c>
      <c r="HX70" s="103">
        <f t="shared" si="142"/>
        <v>0</v>
      </c>
      <c r="HY70" s="5" t="str">
        <f t="shared" si="143"/>
        <v/>
      </c>
    </row>
    <row r="71" spans="1:233" thickTop="1" thickBot="1" x14ac:dyDescent="0.4">
      <c r="A71" s="49" t="str">
        <f t="shared" si="75"/>
        <v>kp</v>
      </c>
      <c r="B71" s="78"/>
      <c r="C71" s="78"/>
      <c r="D71" s="78"/>
      <c r="E71" s="78"/>
      <c r="F71" s="4"/>
      <c r="G71" s="4"/>
      <c r="H71" s="4"/>
      <c r="I71" s="4"/>
      <c r="J71" s="3">
        <f t="shared" si="71"/>
        <v>0</v>
      </c>
      <c r="K71" s="4"/>
      <c r="L71" s="4"/>
      <c r="M71" s="4"/>
      <c r="N71" s="4"/>
      <c r="O71" s="4"/>
      <c r="P71" s="3">
        <f t="shared" si="81"/>
        <v>0</v>
      </c>
      <c r="Q71" s="91">
        <f t="shared" si="82"/>
        <v>0</v>
      </c>
      <c r="R71" s="4"/>
      <c r="S71" s="4"/>
      <c r="T71" s="4"/>
      <c r="U71" s="4"/>
      <c r="V71" s="142"/>
      <c r="W71" s="5" t="str">
        <f t="shared" si="76"/>
        <v/>
      </c>
      <c r="X71" s="113">
        <f t="shared" si="83"/>
        <v>0</v>
      </c>
      <c r="Y71" s="94">
        <f t="shared" si="84"/>
        <v>0</v>
      </c>
      <c r="Z71" s="4"/>
      <c r="AA71" s="4"/>
      <c r="AB71" s="4"/>
      <c r="AC71" s="4"/>
      <c r="AD71" s="142"/>
      <c r="AE71" s="5" t="str">
        <f t="shared" si="77"/>
        <v/>
      </c>
      <c r="AF71" s="113">
        <f t="shared" si="85"/>
        <v>0</v>
      </c>
      <c r="AG71" s="94">
        <f t="shared" si="86"/>
        <v>0</v>
      </c>
      <c r="AH71" s="4"/>
      <c r="AI71" s="4"/>
      <c r="AJ71" s="4"/>
      <c r="AK71" s="4"/>
      <c r="AL71" s="4"/>
      <c r="AM71" s="113">
        <f t="shared" si="87"/>
        <v>0</v>
      </c>
      <c r="AN71" s="94">
        <f t="shared" si="88"/>
        <v>0</v>
      </c>
      <c r="AO71" s="3">
        <f t="shared" si="89"/>
        <v>0</v>
      </c>
      <c r="AP71" s="2" t="str">
        <f t="shared" si="90"/>
        <v/>
      </c>
      <c r="AQ71" s="4"/>
      <c r="AR71" s="4"/>
      <c r="AS71" s="4"/>
      <c r="AT71" s="4"/>
      <c r="AU71" s="3">
        <f t="shared" si="72"/>
        <v>0</v>
      </c>
      <c r="AV71" s="4"/>
      <c r="AW71" s="3">
        <f t="shared" si="91"/>
        <v>0</v>
      </c>
      <c r="AX71" s="2" t="str">
        <f t="shared" si="92"/>
        <v/>
      </c>
      <c r="AY71" s="8">
        <f t="shared" si="93"/>
        <v>0</v>
      </c>
      <c r="AZ71" s="8">
        <f t="shared" si="94"/>
        <v>0</v>
      </c>
      <c r="BA71" s="8">
        <f t="shared" si="95"/>
        <v>0</v>
      </c>
      <c r="BB71" s="8">
        <f t="shared" si="96"/>
        <v>0</v>
      </c>
      <c r="BC71" s="8">
        <f t="shared" si="97"/>
        <v>0</v>
      </c>
      <c r="BD71" s="8">
        <f t="shared" si="98"/>
        <v>0</v>
      </c>
      <c r="BE71" s="8">
        <f t="shared" si="99"/>
        <v>0</v>
      </c>
      <c r="BF71" s="8">
        <f t="shared" si="100"/>
        <v>0</v>
      </c>
      <c r="BG71" s="8">
        <f t="shared" si="101"/>
        <v>0</v>
      </c>
      <c r="BH71" s="8">
        <f t="shared" si="102"/>
        <v>29</v>
      </c>
      <c r="BI71" s="31" t="s">
        <v>267</v>
      </c>
      <c r="BJ71" s="8">
        <f t="shared" si="103"/>
        <v>0</v>
      </c>
      <c r="BK71" s="8">
        <f t="shared" si="104"/>
        <v>0</v>
      </c>
      <c r="BL71" s="31">
        <f t="shared" si="105"/>
        <v>0</v>
      </c>
      <c r="BM71" s="31">
        <f t="shared" si="106"/>
        <v>0</v>
      </c>
      <c r="BO71" s="10">
        <f t="shared" si="107"/>
        <v>29</v>
      </c>
      <c r="BP71" s="9" t="str">
        <f t="shared" si="78"/>
        <v/>
      </c>
      <c r="BQ71" s="72" t="str">
        <f t="shared" si="108"/>
        <v/>
      </c>
      <c r="BR71" s="83" t="str">
        <f t="shared" si="79"/>
        <v/>
      </c>
      <c r="BS71" s="84" t="str">
        <f t="shared" si="109"/>
        <v/>
      </c>
      <c r="BV71" s="5" t="str">
        <f t="shared" si="80"/>
        <v/>
      </c>
      <c r="BW71" s="102"/>
      <c r="BX71" s="5" t="str">
        <f t="shared" si="110"/>
        <v/>
      </c>
      <c r="BY71" s="78"/>
      <c r="BZ71" s="78"/>
      <c r="CA71" s="78"/>
      <c r="CB71" s="78"/>
      <c r="CC71" s="78"/>
      <c r="CD71" s="78"/>
      <c r="CE71" s="78"/>
      <c r="CF71" s="78"/>
      <c r="CG71" s="127"/>
      <c r="CH71" s="127"/>
      <c r="CI71" s="5" t="str">
        <f t="shared" si="111"/>
        <v/>
      </c>
      <c r="CJ71" s="78"/>
      <c r="CK71" s="78"/>
      <c r="CL71" s="78"/>
      <c r="CM71" s="78"/>
      <c r="CN71" s="78"/>
      <c r="CO71" s="78"/>
      <c r="CP71" s="78"/>
      <c r="CQ71" s="78"/>
      <c r="CR71" s="127"/>
      <c r="CS71" s="127"/>
      <c r="CT71" s="5" t="str">
        <f t="shared" si="112"/>
        <v/>
      </c>
      <c r="CU71" s="78"/>
      <c r="CV71" s="78"/>
      <c r="CW71" s="78"/>
      <c r="CX71" s="78"/>
      <c r="CY71" s="78"/>
      <c r="CZ71" s="78"/>
      <c r="DA71" s="78"/>
      <c r="DB71" s="78"/>
      <c r="DC71" s="127"/>
      <c r="DD71" s="127"/>
      <c r="DE71" s="5" t="str">
        <f t="shared" si="113"/>
        <v/>
      </c>
      <c r="DF71" s="78"/>
      <c r="DG71" s="78"/>
      <c r="DH71" s="78"/>
      <c r="DI71" s="78"/>
      <c r="DJ71" s="78"/>
      <c r="DK71" s="78"/>
      <c r="DL71" s="78"/>
      <c r="DM71" s="78"/>
      <c r="DN71" s="127"/>
      <c r="DO71" s="127"/>
      <c r="DP71" s="5" t="str">
        <f t="shared" si="114"/>
        <v/>
      </c>
      <c r="DQ71" s="127"/>
      <c r="DR71" s="127"/>
      <c r="DS71" s="127"/>
      <c r="DT71" s="5" t="str">
        <f t="shared" si="115"/>
        <v/>
      </c>
      <c r="DX71" s="5" t="str">
        <f t="shared" si="116"/>
        <v/>
      </c>
      <c r="EB71" s="5" t="str">
        <f t="shared" si="117"/>
        <v/>
      </c>
      <c r="EF71" s="5" t="str">
        <f t="shared" si="118"/>
        <v/>
      </c>
      <c r="EJ71" s="5" t="str">
        <f t="shared" si="119"/>
        <v/>
      </c>
      <c r="EN71" s="5" t="str">
        <f t="shared" si="120"/>
        <v/>
      </c>
      <c r="ER71" s="5" t="str">
        <f t="shared" si="121"/>
        <v/>
      </c>
      <c r="EV71" s="5" t="str">
        <f t="shared" si="122"/>
        <v/>
      </c>
      <c r="EZ71" s="5" t="str">
        <f t="shared" si="123"/>
        <v/>
      </c>
      <c r="FD71" s="5" t="str">
        <f t="shared" si="124"/>
        <v/>
      </c>
      <c r="FH71" s="5" t="str">
        <f t="shared" si="125"/>
        <v/>
      </c>
      <c r="FL71" s="5" t="str">
        <f t="shared" si="126"/>
        <v/>
      </c>
      <c r="FP71" s="5" t="str">
        <f t="shared" si="127"/>
        <v/>
      </c>
      <c r="FT71" s="5" t="str">
        <f t="shared" si="128"/>
        <v/>
      </c>
      <c r="FX71" s="5" t="str">
        <f t="shared" si="129"/>
        <v/>
      </c>
      <c r="GB71" s="5" t="str">
        <f t="shared" si="130"/>
        <v/>
      </c>
      <c r="GF71" s="5" t="str">
        <f t="shared" si="131"/>
        <v/>
      </c>
      <c r="GJ71" s="5" t="str">
        <f t="shared" si="132"/>
        <v/>
      </c>
      <c r="GN71" s="5" t="str">
        <f t="shared" si="133"/>
        <v/>
      </c>
      <c r="GR71" s="5" t="str">
        <f t="shared" si="134"/>
        <v/>
      </c>
      <c r="GV71" s="5" t="str">
        <f t="shared" si="135"/>
        <v/>
      </c>
      <c r="GZ71" s="5" t="str">
        <f t="shared" si="136"/>
        <v/>
      </c>
      <c r="HD71" s="5" t="str">
        <f t="shared" si="137"/>
        <v/>
      </c>
      <c r="HH71" s="5" t="str">
        <f t="shared" si="138"/>
        <v/>
      </c>
      <c r="HL71" s="5" t="str">
        <f t="shared" si="139"/>
        <v/>
      </c>
      <c r="HP71" s="5" t="str">
        <f t="shared" si="140"/>
        <v/>
      </c>
      <c r="HT71" s="5" t="str">
        <f t="shared" si="141"/>
        <v/>
      </c>
      <c r="HX71" s="103">
        <f t="shared" si="142"/>
        <v>0</v>
      </c>
      <c r="HY71" s="5" t="str">
        <f t="shared" si="143"/>
        <v/>
      </c>
    </row>
    <row r="72" spans="1:233" thickTop="1" thickBot="1" x14ac:dyDescent="0.4">
      <c r="A72" s="49" t="str">
        <f t="shared" si="75"/>
        <v>kq</v>
      </c>
      <c r="B72" s="78"/>
      <c r="C72" s="78"/>
      <c r="D72" s="78"/>
      <c r="E72" s="78"/>
      <c r="F72" s="4"/>
      <c r="G72" s="4"/>
      <c r="H72" s="4"/>
      <c r="I72" s="4"/>
      <c r="J72" s="3">
        <f t="shared" si="71"/>
        <v>0</v>
      </c>
      <c r="K72" s="4"/>
      <c r="L72" s="4"/>
      <c r="M72" s="4"/>
      <c r="N72" s="4"/>
      <c r="O72" s="4"/>
      <c r="P72" s="3">
        <f t="shared" si="81"/>
        <v>0</v>
      </c>
      <c r="Q72" s="91">
        <f t="shared" si="82"/>
        <v>0</v>
      </c>
      <c r="R72" s="4"/>
      <c r="S72" s="4"/>
      <c r="T72" s="4"/>
      <c r="U72" s="4"/>
      <c r="V72" s="142"/>
      <c r="W72" s="5" t="str">
        <f t="shared" si="76"/>
        <v/>
      </c>
      <c r="X72" s="113">
        <f t="shared" si="83"/>
        <v>0</v>
      </c>
      <c r="Y72" s="94">
        <f t="shared" si="84"/>
        <v>0</v>
      </c>
      <c r="Z72" s="4"/>
      <c r="AA72" s="4"/>
      <c r="AB72" s="4"/>
      <c r="AC72" s="4"/>
      <c r="AD72" s="142"/>
      <c r="AE72" s="5" t="str">
        <f t="shared" si="77"/>
        <v/>
      </c>
      <c r="AF72" s="113">
        <f t="shared" si="85"/>
        <v>0</v>
      </c>
      <c r="AG72" s="94">
        <f t="shared" si="86"/>
        <v>0</v>
      </c>
      <c r="AH72" s="4"/>
      <c r="AI72" s="4"/>
      <c r="AJ72" s="4"/>
      <c r="AK72" s="4"/>
      <c r="AL72" s="4"/>
      <c r="AM72" s="113">
        <f t="shared" si="87"/>
        <v>0</v>
      </c>
      <c r="AN72" s="94">
        <f t="shared" si="88"/>
        <v>0</v>
      </c>
      <c r="AO72" s="3">
        <f t="shared" si="89"/>
        <v>0</v>
      </c>
      <c r="AP72" s="2" t="str">
        <f t="shared" si="90"/>
        <v/>
      </c>
      <c r="AQ72" s="4"/>
      <c r="AR72" s="4"/>
      <c r="AS72" s="4"/>
      <c r="AT72" s="4"/>
      <c r="AU72" s="3">
        <f t="shared" si="72"/>
        <v>0</v>
      </c>
      <c r="AV72" s="4"/>
      <c r="AW72" s="3">
        <f t="shared" si="91"/>
        <v>0</v>
      </c>
      <c r="AX72" s="2" t="str">
        <f t="shared" si="92"/>
        <v/>
      </c>
      <c r="AY72" s="8">
        <f t="shared" si="93"/>
        <v>0</v>
      </c>
      <c r="AZ72" s="8">
        <f t="shared" si="94"/>
        <v>0</v>
      </c>
      <c r="BA72" s="8">
        <f t="shared" si="95"/>
        <v>0</v>
      </c>
      <c r="BB72" s="8">
        <f t="shared" si="96"/>
        <v>0</v>
      </c>
      <c r="BC72" s="8">
        <f t="shared" si="97"/>
        <v>0</v>
      </c>
      <c r="BD72" s="8">
        <f t="shared" si="98"/>
        <v>0</v>
      </c>
      <c r="BE72" s="8">
        <f t="shared" si="99"/>
        <v>0</v>
      </c>
      <c r="BF72" s="8">
        <f t="shared" si="100"/>
        <v>0</v>
      </c>
      <c r="BG72" s="8">
        <f t="shared" si="101"/>
        <v>0</v>
      </c>
      <c r="BH72" s="8">
        <f t="shared" si="102"/>
        <v>29</v>
      </c>
      <c r="BI72" s="31" t="s">
        <v>268</v>
      </c>
      <c r="BJ72" s="8">
        <f t="shared" si="103"/>
        <v>0</v>
      </c>
      <c r="BK72" s="8">
        <f t="shared" si="104"/>
        <v>0</v>
      </c>
      <c r="BL72" s="31">
        <f t="shared" si="105"/>
        <v>0</v>
      </c>
      <c r="BM72" s="31">
        <f t="shared" si="106"/>
        <v>0</v>
      </c>
      <c r="BO72" s="10">
        <f t="shared" si="107"/>
        <v>29</v>
      </c>
      <c r="BP72" s="9" t="str">
        <f t="shared" si="78"/>
        <v/>
      </c>
      <c r="BQ72" s="72" t="str">
        <f t="shared" si="108"/>
        <v/>
      </c>
      <c r="BR72" s="83" t="str">
        <f t="shared" si="79"/>
        <v/>
      </c>
      <c r="BS72" s="84" t="str">
        <f t="shared" si="109"/>
        <v/>
      </c>
      <c r="BV72" s="5" t="str">
        <f t="shared" si="80"/>
        <v/>
      </c>
      <c r="BW72" s="102"/>
      <c r="BX72" s="5" t="str">
        <f t="shared" si="110"/>
        <v/>
      </c>
      <c r="BY72" s="78"/>
      <c r="BZ72" s="78"/>
      <c r="CA72" s="78"/>
      <c r="CB72" s="78"/>
      <c r="CC72" s="78"/>
      <c r="CD72" s="78"/>
      <c r="CE72" s="78"/>
      <c r="CF72" s="78"/>
      <c r="CG72" s="127"/>
      <c r="CH72" s="127"/>
      <c r="CI72" s="5" t="str">
        <f t="shared" si="111"/>
        <v/>
      </c>
      <c r="CJ72" s="78"/>
      <c r="CK72" s="78"/>
      <c r="CL72" s="78"/>
      <c r="CM72" s="78"/>
      <c r="CN72" s="78"/>
      <c r="CO72" s="78"/>
      <c r="CP72" s="78"/>
      <c r="CQ72" s="78"/>
      <c r="CR72" s="127"/>
      <c r="CS72" s="127"/>
      <c r="CT72" s="5" t="str">
        <f t="shared" si="112"/>
        <v/>
      </c>
      <c r="CU72" s="78"/>
      <c r="CV72" s="78"/>
      <c r="CW72" s="78"/>
      <c r="CX72" s="78"/>
      <c r="CY72" s="78"/>
      <c r="CZ72" s="78"/>
      <c r="DA72" s="78"/>
      <c r="DB72" s="78"/>
      <c r="DC72" s="127"/>
      <c r="DD72" s="127"/>
      <c r="DE72" s="5" t="str">
        <f t="shared" si="113"/>
        <v/>
      </c>
      <c r="DF72" s="78"/>
      <c r="DG72" s="78"/>
      <c r="DH72" s="78"/>
      <c r="DI72" s="78"/>
      <c r="DJ72" s="78"/>
      <c r="DK72" s="78"/>
      <c r="DL72" s="78"/>
      <c r="DM72" s="78"/>
      <c r="DN72" s="127"/>
      <c r="DO72" s="127"/>
      <c r="DP72" s="5" t="str">
        <f t="shared" si="114"/>
        <v/>
      </c>
      <c r="DQ72" s="127"/>
      <c r="DR72" s="127"/>
      <c r="DS72" s="127"/>
      <c r="DT72" s="5" t="str">
        <f t="shared" si="115"/>
        <v/>
      </c>
      <c r="DX72" s="5" t="str">
        <f t="shared" si="116"/>
        <v/>
      </c>
      <c r="EB72" s="5" t="str">
        <f t="shared" si="117"/>
        <v/>
      </c>
      <c r="EF72" s="5" t="str">
        <f t="shared" si="118"/>
        <v/>
      </c>
      <c r="EJ72" s="5" t="str">
        <f t="shared" si="119"/>
        <v/>
      </c>
      <c r="EN72" s="5" t="str">
        <f t="shared" si="120"/>
        <v/>
      </c>
      <c r="ER72" s="5" t="str">
        <f t="shared" si="121"/>
        <v/>
      </c>
      <c r="EV72" s="5" t="str">
        <f t="shared" si="122"/>
        <v/>
      </c>
      <c r="EZ72" s="5" t="str">
        <f t="shared" si="123"/>
        <v/>
      </c>
      <c r="FD72" s="5" t="str">
        <f t="shared" si="124"/>
        <v/>
      </c>
      <c r="FH72" s="5" t="str">
        <f t="shared" si="125"/>
        <v/>
      </c>
      <c r="FL72" s="5" t="str">
        <f t="shared" si="126"/>
        <v/>
      </c>
      <c r="FP72" s="5" t="str">
        <f t="shared" si="127"/>
        <v/>
      </c>
      <c r="FT72" s="5" t="str">
        <f t="shared" si="128"/>
        <v/>
      </c>
      <c r="FX72" s="5" t="str">
        <f t="shared" si="129"/>
        <v/>
      </c>
      <c r="GB72" s="5" t="str">
        <f t="shared" si="130"/>
        <v/>
      </c>
      <c r="GF72" s="5" t="str">
        <f t="shared" si="131"/>
        <v/>
      </c>
      <c r="GJ72" s="5" t="str">
        <f t="shared" si="132"/>
        <v/>
      </c>
      <c r="GN72" s="5" t="str">
        <f t="shared" si="133"/>
        <v/>
      </c>
      <c r="GR72" s="5" t="str">
        <f t="shared" si="134"/>
        <v/>
      </c>
      <c r="GV72" s="5" t="str">
        <f t="shared" si="135"/>
        <v/>
      </c>
      <c r="GZ72" s="5" t="str">
        <f t="shared" si="136"/>
        <v/>
      </c>
      <c r="HD72" s="5" t="str">
        <f t="shared" si="137"/>
        <v/>
      </c>
      <c r="HH72" s="5" t="str">
        <f t="shared" si="138"/>
        <v/>
      </c>
      <c r="HL72" s="5" t="str">
        <f t="shared" si="139"/>
        <v/>
      </c>
      <c r="HP72" s="5" t="str">
        <f t="shared" si="140"/>
        <v/>
      </c>
      <c r="HT72" s="5" t="str">
        <f t="shared" si="141"/>
        <v/>
      </c>
      <c r="HX72" s="103">
        <f t="shared" si="142"/>
        <v>0</v>
      </c>
      <c r="HY72" s="5" t="str">
        <f t="shared" si="143"/>
        <v/>
      </c>
    </row>
    <row r="73" spans="1:233" thickTop="1" thickBot="1" x14ac:dyDescent="0.4">
      <c r="A73" s="49" t="str">
        <f t="shared" si="75"/>
        <v>kr</v>
      </c>
      <c r="B73" s="78"/>
      <c r="C73" s="78"/>
      <c r="D73" s="78"/>
      <c r="E73" s="78"/>
      <c r="F73" s="4"/>
      <c r="G73" s="4"/>
      <c r="H73" s="4"/>
      <c r="I73" s="4"/>
      <c r="J73" s="3">
        <f t="shared" si="71"/>
        <v>0</v>
      </c>
      <c r="K73" s="4"/>
      <c r="L73" s="4"/>
      <c r="M73" s="4"/>
      <c r="N73" s="4"/>
      <c r="O73" s="4"/>
      <c r="P73" s="3">
        <f t="shared" si="81"/>
        <v>0</v>
      </c>
      <c r="Q73" s="91">
        <f t="shared" si="82"/>
        <v>0</v>
      </c>
      <c r="R73" s="4"/>
      <c r="S73" s="4"/>
      <c r="T73" s="4"/>
      <c r="U73" s="4"/>
      <c r="V73" s="142"/>
      <c r="W73" s="5" t="str">
        <f t="shared" si="76"/>
        <v/>
      </c>
      <c r="X73" s="113">
        <f t="shared" si="83"/>
        <v>0</v>
      </c>
      <c r="Y73" s="94">
        <f t="shared" si="84"/>
        <v>0</v>
      </c>
      <c r="Z73" s="4"/>
      <c r="AA73" s="4"/>
      <c r="AB73" s="4"/>
      <c r="AC73" s="4"/>
      <c r="AD73" s="142"/>
      <c r="AE73" s="5" t="str">
        <f t="shared" si="77"/>
        <v/>
      </c>
      <c r="AF73" s="113">
        <f t="shared" si="85"/>
        <v>0</v>
      </c>
      <c r="AG73" s="94">
        <f t="shared" si="86"/>
        <v>0</v>
      </c>
      <c r="AH73" s="4"/>
      <c r="AI73" s="4"/>
      <c r="AJ73" s="4"/>
      <c r="AK73" s="4"/>
      <c r="AL73" s="4"/>
      <c r="AM73" s="113">
        <f t="shared" si="87"/>
        <v>0</v>
      </c>
      <c r="AN73" s="94">
        <f t="shared" si="88"/>
        <v>0</v>
      </c>
      <c r="AO73" s="3">
        <f t="shared" si="89"/>
        <v>0</v>
      </c>
      <c r="AP73" s="2" t="str">
        <f t="shared" si="90"/>
        <v/>
      </c>
      <c r="AQ73" s="4"/>
      <c r="AR73" s="4"/>
      <c r="AS73" s="4"/>
      <c r="AT73" s="4"/>
      <c r="AU73" s="3">
        <f t="shared" si="72"/>
        <v>0</v>
      </c>
      <c r="AV73" s="4"/>
      <c r="AW73" s="3">
        <f t="shared" si="91"/>
        <v>0</v>
      </c>
      <c r="AX73" s="2" t="str">
        <f t="shared" si="92"/>
        <v/>
      </c>
      <c r="AY73" s="8">
        <f t="shared" si="93"/>
        <v>0</v>
      </c>
      <c r="AZ73" s="8">
        <f t="shared" si="94"/>
        <v>0</v>
      </c>
      <c r="BA73" s="8">
        <f t="shared" si="95"/>
        <v>0</v>
      </c>
      <c r="BB73" s="8">
        <f t="shared" si="96"/>
        <v>0</v>
      </c>
      <c r="BC73" s="8">
        <f t="shared" si="97"/>
        <v>0</v>
      </c>
      <c r="BD73" s="8">
        <f t="shared" si="98"/>
        <v>0</v>
      </c>
      <c r="BE73" s="8">
        <f t="shared" si="99"/>
        <v>0</v>
      </c>
      <c r="BF73" s="8">
        <f t="shared" si="100"/>
        <v>0</v>
      </c>
      <c r="BG73" s="8">
        <f t="shared" si="101"/>
        <v>0</v>
      </c>
      <c r="BH73" s="8">
        <f t="shared" si="102"/>
        <v>29</v>
      </c>
      <c r="BI73" s="31" t="s">
        <v>269</v>
      </c>
      <c r="BJ73" s="8">
        <f t="shared" si="103"/>
        <v>0</v>
      </c>
      <c r="BK73" s="8">
        <f t="shared" si="104"/>
        <v>0</v>
      </c>
      <c r="BL73" s="31">
        <f t="shared" si="105"/>
        <v>0</v>
      </c>
      <c r="BM73" s="31">
        <f t="shared" si="106"/>
        <v>0</v>
      </c>
      <c r="BO73" s="10">
        <f t="shared" si="107"/>
        <v>29</v>
      </c>
      <c r="BP73" s="9" t="str">
        <f t="shared" si="78"/>
        <v/>
      </c>
      <c r="BQ73" s="72" t="str">
        <f t="shared" si="108"/>
        <v/>
      </c>
      <c r="BR73" s="83" t="str">
        <f t="shared" si="79"/>
        <v/>
      </c>
      <c r="BS73" s="84" t="str">
        <f t="shared" si="109"/>
        <v/>
      </c>
      <c r="BV73" s="5" t="str">
        <f t="shared" si="80"/>
        <v/>
      </c>
      <c r="BW73" s="102"/>
      <c r="BX73" s="5" t="str">
        <f t="shared" si="110"/>
        <v/>
      </c>
      <c r="BY73" s="78"/>
      <c r="BZ73" s="78"/>
      <c r="CA73" s="78"/>
      <c r="CB73" s="78"/>
      <c r="CC73" s="78"/>
      <c r="CD73" s="78"/>
      <c r="CE73" s="78"/>
      <c r="CF73" s="78"/>
      <c r="CG73" s="127"/>
      <c r="CH73" s="127"/>
      <c r="CI73" s="5" t="str">
        <f t="shared" si="111"/>
        <v/>
      </c>
      <c r="CJ73" s="78"/>
      <c r="CK73" s="78"/>
      <c r="CL73" s="78"/>
      <c r="CM73" s="78"/>
      <c r="CN73" s="78"/>
      <c r="CO73" s="78"/>
      <c r="CP73" s="78"/>
      <c r="CQ73" s="78"/>
      <c r="CR73" s="127"/>
      <c r="CS73" s="127"/>
      <c r="CT73" s="5" t="str">
        <f t="shared" si="112"/>
        <v/>
      </c>
      <c r="CU73" s="78"/>
      <c r="CV73" s="78"/>
      <c r="CW73" s="78"/>
      <c r="CX73" s="78"/>
      <c r="CY73" s="78"/>
      <c r="CZ73" s="78"/>
      <c r="DA73" s="78"/>
      <c r="DB73" s="78"/>
      <c r="DC73" s="127"/>
      <c r="DD73" s="127"/>
      <c r="DE73" s="5" t="str">
        <f t="shared" si="113"/>
        <v/>
      </c>
      <c r="DF73" s="78"/>
      <c r="DG73" s="78"/>
      <c r="DH73" s="78"/>
      <c r="DI73" s="78"/>
      <c r="DJ73" s="78"/>
      <c r="DK73" s="78"/>
      <c r="DL73" s="78"/>
      <c r="DM73" s="78"/>
      <c r="DN73" s="127"/>
      <c r="DO73" s="127"/>
      <c r="DP73" s="5" t="str">
        <f t="shared" si="114"/>
        <v/>
      </c>
      <c r="DQ73" s="127"/>
      <c r="DR73" s="127"/>
      <c r="DS73" s="127"/>
      <c r="DT73" s="5" t="str">
        <f t="shared" si="115"/>
        <v/>
      </c>
      <c r="DX73" s="5" t="str">
        <f t="shared" si="116"/>
        <v/>
      </c>
      <c r="EB73" s="5" t="str">
        <f t="shared" si="117"/>
        <v/>
      </c>
      <c r="EF73" s="5" t="str">
        <f t="shared" si="118"/>
        <v/>
      </c>
      <c r="EJ73" s="5" t="str">
        <f t="shared" si="119"/>
        <v/>
      </c>
      <c r="EN73" s="5" t="str">
        <f t="shared" si="120"/>
        <v/>
      </c>
      <c r="ER73" s="5" t="str">
        <f t="shared" si="121"/>
        <v/>
      </c>
      <c r="EV73" s="5" t="str">
        <f t="shared" si="122"/>
        <v/>
      </c>
      <c r="EZ73" s="5" t="str">
        <f t="shared" si="123"/>
        <v/>
      </c>
      <c r="FD73" s="5" t="str">
        <f t="shared" si="124"/>
        <v/>
      </c>
      <c r="FH73" s="5" t="str">
        <f t="shared" si="125"/>
        <v/>
      </c>
      <c r="FL73" s="5" t="str">
        <f t="shared" si="126"/>
        <v/>
      </c>
      <c r="FP73" s="5" t="str">
        <f t="shared" si="127"/>
        <v/>
      </c>
      <c r="FT73" s="5" t="str">
        <f t="shared" si="128"/>
        <v/>
      </c>
      <c r="FX73" s="5" t="str">
        <f t="shared" si="129"/>
        <v/>
      </c>
      <c r="GB73" s="5" t="str">
        <f t="shared" si="130"/>
        <v/>
      </c>
      <c r="GF73" s="5" t="str">
        <f t="shared" si="131"/>
        <v/>
      </c>
      <c r="GJ73" s="5" t="str">
        <f t="shared" si="132"/>
        <v/>
      </c>
      <c r="GN73" s="5" t="str">
        <f t="shared" si="133"/>
        <v/>
      </c>
      <c r="GR73" s="5" t="str">
        <f t="shared" si="134"/>
        <v/>
      </c>
      <c r="GV73" s="5" t="str">
        <f t="shared" si="135"/>
        <v/>
      </c>
      <c r="GZ73" s="5" t="str">
        <f t="shared" si="136"/>
        <v/>
      </c>
      <c r="HD73" s="5" t="str">
        <f t="shared" si="137"/>
        <v/>
      </c>
      <c r="HH73" s="5" t="str">
        <f t="shared" si="138"/>
        <v/>
      </c>
      <c r="HL73" s="5" t="str">
        <f t="shared" si="139"/>
        <v/>
      </c>
      <c r="HP73" s="5" t="str">
        <f t="shared" si="140"/>
        <v/>
      </c>
      <c r="HT73" s="5" t="str">
        <f t="shared" si="141"/>
        <v/>
      </c>
      <c r="HX73" s="103">
        <f t="shared" si="142"/>
        <v>0</v>
      </c>
      <c r="HY73" s="5" t="str">
        <f t="shared" si="143"/>
        <v/>
      </c>
    </row>
    <row r="74" spans="1:233" thickTop="1" thickBot="1" x14ac:dyDescent="0.4">
      <c r="A74" s="49" t="str">
        <f t="shared" si="75"/>
        <v>ks</v>
      </c>
      <c r="B74" s="78"/>
      <c r="C74" s="78"/>
      <c r="D74" s="78"/>
      <c r="E74" s="78"/>
      <c r="F74" s="4"/>
      <c r="G74" s="4"/>
      <c r="H74" s="4"/>
      <c r="I74" s="4"/>
      <c r="J74" s="3">
        <f t="shared" si="71"/>
        <v>0</v>
      </c>
      <c r="K74" s="4"/>
      <c r="L74" s="4"/>
      <c r="M74" s="4"/>
      <c r="N74" s="4"/>
      <c r="O74" s="4"/>
      <c r="P74" s="3">
        <f t="shared" si="81"/>
        <v>0</v>
      </c>
      <c r="Q74" s="91">
        <f t="shared" si="82"/>
        <v>0</v>
      </c>
      <c r="R74" s="4"/>
      <c r="S74" s="4"/>
      <c r="T74" s="4"/>
      <c r="U74" s="4"/>
      <c r="V74" s="142"/>
      <c r="W74" s="5" t="str">
        <f t="shared" si="76"/>
        <v/>
      </c>
      <c r="X74" s="113">
        <f t="shared" si="83"/>
        <v>0</v>
      </c>
      <c r="Y74" s="94">
        <f t="shared" si="84"/>
        <v>0</v>
      </c>
      <c r="Z74" s="4"/>
      <c r="AA74" s="4"/>
      <c r="AB74" s="4"/>
      <c r="AC74" s="4"/>
      <c r="AD74" s="142"/>
      <c r="AE74" s="5" t="str">
        <f t="shared" si="77"/>
        <v/>
      </c>
      <c r="AF74" s="113">
        <f t="shared" si="85"/>
        <v>0</v>
      </c>
      <c r="AG74" s="94">
        <f t="shared" si="86"/>
        <v>0</v>
      </c>
      <c r="AH74" s="4"/>
      <c r="AI74" s="4"/>
      <c r="AJ74" s="4"/>
      <c r="AK74" s="4"/>
      <c r="AL74" s="4"/>
      <c r="AM74" s="113">
        <f t="shared" si="87"/>
        <v>0</v>
      </c>
      <c r="AN74" s="94">
        <f t="shared" si="88"/>
        <v>0</v>
      </c>
      <c r="AO74" s="3">
        <f t="shared" si="89"/>
        <v>0</v>
      </c>
      <c r="AP74" s="2" t="str">
        <f t="shared" si="90"/>
        <v/>
      </c>
      <c r="AQ74" s="4"/>
      <c r="AR74" s="4"/>
      <c r="AS74" s="4"/>
      <c r="AT74" s="4"/>
      <c r="AU74" s="3">
        <f t="shared" si="72"/>
        <v>0</v>
      </c>
      <c r="AV74" s="4"/>
      <c r="AW74" s="3">
        <f t="shared" si="91"/>
        <v>0</v>
      </c>
      <c r="AX74" s="2" t="str">
        <f t="shared" si="92"/>
        <v/>
      </c>
      <c r="AY74" s="8">
        <f t="shared" si="93"/>
        <v>0</v>
      </c>
      <c r="AZ74" s="8">
        <f t="shared" si="94"/>
        <v>0</v>
      </c>
      <c r="BA74" s="8">
        <f t="shared" si="95"/>
        <v>0</v>
      </c>
      <c r="BB74" s="8">
        <f t="shared" si="96"/>
        <v>0</v>
      </c>
      <c r="BC74" s="8">
        <f t="shared" si="97"/>
        <v>0</v>
      </c>
      <c r="BD74" s="8">
        <f t="shared" si="98"/>
        <v>0</v>
      </c>
      <c r="BE74" s="8">
        <f t="shared" si="99"/>
        <v>0</v>
      </c>
      <c r="BF74" s="8">
        <f t="shared" si="100"/>
        <v>0</v>
      </c>
      <c r="BG74" s="8">
        <f t="shared" si="101"/>
        <v>0</v>
      </c>
      <c r="BH74" s="8">
        <f t="shared" si="102"/>
        <v>29</v>
      </c>
      <c r="BI74" s="31" t="s">
        <v>270</v>
      </c>
      <c r="BJ74" s="8">
        <f t="shared" si="103"/>
        <v>0</v>
      </c>
      <c r="BK74" s="8">
        <f t="shared" si="104"/>
        <v>0</v>
      </c>
      <c r="BL74" s="31">
        <f t="shared" si="105"/>
        <v>0</v>
      </c>
      <c r="BM74" s="31">
        <f t="shared" si="106"/>
        <v>0</v>
      </c>
      <c r="BO74" s="10">
        <f t="shared" si="107"/>
        <v>29</v>
      </c>
      <c r="BP74" s="9" t="str">
        <f t="shared" si="78"/>
        <v/>
      </c>
      <c r="BQ74" s="72" t="str">
        <f t="shared" si="108"/>
        <v/>
      </c>
      <c r="BR74" s="83" t="str">
        <f t="shared" si="79"/>
        <v/>
      </c>
      <c r="BS74" s="84" t="str">
        <f t="shared" si="109"/>
        <v/>
      </c>
      <c r="BV74" s="5" t="str">
        <f t="shared" si="80"/>
        <v/>
      </c>
      <c r="BW74" s="102"/>
      <c r="BX74" s="5" t="str">
        <f t="shared" si="110"/>
        <v/>
      </c>
      <c r="BY74" s="78"/>
      <c r="BZ74" s="78"/>
      <c r="CA74" s="78"/>
      <c r="CB74" s="78"/>
      <c r="CC74" s="78"/>
      <c r="CD74" s="78"/>
      <c r="CE74" s="78"/>
      <c r="CF74" s="78"/>
      <c r="CG74" s="127"/>
      <c r="CH74" s="127"/>
      <c r="CI74" s="5" t="str">
        <f t="shared" si="111"/>
        <v/>
      </c>
      <c r="CJ74" s="78"/>
      <c r="CK74" s="78"/>
      <c r="CL74" s="78"/>
      <c r="CM74" s="78"/>
      <c r="CN74" s="78"/>
      <c r="CO74" s="78"/>
      <c r="CP74" s="78"/>
      <c r="CQ74" s="78"/>
      <c r="CR74" s="127"/>
      <c r="CS74" s="127"/>
      <c r="CT74" s="5" t="str">
        <f t="shared" si="112"/>
        <v/>
      </c>
      <c r="CU74" s="78"/>
      <c r="CV74" s="78"/>
      <c r="CW74" s="78"/>
      <c r="CX74" s="78"/>
      <c r="CY74" s="78"/>
      <c r="CZ74" s="78"/>
      <c r="DA74" s="78"/>
      <c r="DB74" s="78"/>
      <c r="DC74" s="127"/>
      <c r="DD74" s="127"/>
      <c r="DE74" s="5" t="str">
        <f t="shared" si="113"/>
        <v/>
      </c>
      <c r="DF74" s="78"/>
      <c r="DG74" s="78"/>
      <c r="DH74" s="78"/>
      <c r="DI74" s="78"/>
      <c r="DJ74" s="78"/>
      <c r="DK74" s="78"/>
      <c r="DL74" s="78"/>
      <c r="DM74" s="78"/>
      <c r="DN74" s="127"/>
      <c r="DO74" s="127"/>
      <c r="DP74" s="5" t="str">
        <f t="shared" si="114"/>
        <v/>
      </c>
      <c r="DQ74" s="127"/>
      <c r="DR74" s="127"/>
      <c r="DS74" s="127"/>
      <c r="DT74" s="5" t="str">
        <f t="shared" si="115"/>
        <v/>
      </c>
      <c r="DX74" s="5" t="str">
        <f t="shared" si="116"/>
        <v/>
      </c>
      <c r="EB74" s="5" t="str">
        <f t="shared" si="117"/>
        <v/>
      </c>
      <c r="EF74" s="5" t="str">
        <f t="shared" si="118"/>
        <v/>
      </c>
      <c r="EJ74" s="5" t="str">
        <f t="shared" si="119"/>
        <v/>
      </c>
      <c r="EN74" s="5" t="str">
        <f t="shared" si="120"/>
        <v/>
      </c>
      <c r="ER74" s="5" t="str">
        <f t="shared" si="121"/>
        <v/>
      </c>
      <c r="EV74" s="5" t="str">
        <f t="shared" si="122"/>
        <v/>
      </c>
      <c r="EZ74" s="5" t="str">
        <f t="shared" si="123"/>
        <v/>
      </c>
      <c r="FD74" s="5" t="str">
        <f t="shared" si="124"/>
        <v/>
      </c>
      <c r="FH74" s="5" t="str">
        <f t="shared" si="125"/>
        <v/>
      </c>
      <c r="FL74" s="5" t="str">
        <f t="shared" si="126"/>
        <v/>
      </c>
      <c r="FP74" s="5" t="str">
        <f t="shared" si="127"/>
        <v/>
      </c>
      <c r="FT74" s="5" t="str">
        <f t="shared" si="128"/>
        <v/>
      </c>
      <c r="FX74" s="5" t="str">
        <f t="shared" si="129"/>
        <v/>
      </c>
      <c r="GB74" s="5" t="str">
        <f t="shared" si="130"/>
        <v/>
      </c>
      <c r="GF74" s="5" t="str">
        <f t="shared" si="131"/>
        <v/>
      </c>
      <c r="GJ74" s="5" t="str">
        <f t="shared" si="132"/>
        <v/>
      </c>
      <c r="GN74" s="5" t="str">
        <f t="shared" si="133"/>
        <v/>
      </c>
      <c r="GR74" s="5" t="str">
        <f t="shared" si="134"/>
        <v/>
      </c>
      <c r="GV74" s="5" t="str">
        <f t="shared" si="135"/>
        <v/>
      </c>
      <c r="GZ74" s="5" t="str">
        <f t="shared" si="136"/>
        <v/>
      </c>
      <c r="HD74" s="5" t="str">
        <f t="shared" si="137"/>
        <v/>
      </c>
      <c r="HH74" s="5" t="str">
        <f t="shared" si="138"/>
        <v/>
      </c>
      <c r="HL74" s="5" t="str">
        <f t="shared" si="139"/>
        <v/>
      </c>
      <c r="HP74" s="5" t="str">
        <f t="shared" si="140"/>
        <v/>
      </c>
      <c r="HT74" s="5" t="str">
        <f t="shared" si="141"/>
        <v/>
      </c>
      <c r="HX74" s="103">
        <f t="shared" si="142"/>
        <v>0</v>
      </c>
      <c r="HY74" s="5" t="str">
        <f t="shared" si="143"/>
        <v/>
      </c>
    </row>
    <row r="75" spans="1:233" thickTop="1" thickBot="1" x14ac:dyDescent="0.4">
      <c r="A75" s="49" t="str">
        <f t="shared" si="75"/>
        <v>kt</v>
      </c>
      <c r="B75" s="78"/>
      <c r="C75" s="78"/>
      <c r="D75" s="78"/>
      <c r="E75" s="78"/>
      <c r="F75" s="4"/>
      <c r="G75" s="4"/>
      <c r="H75" s="4"/>
      <c r="I75" s="4"/>
      <c r="J75" s="3">
        <f t="shared" ref="J75:J100" si="144">IF(SUM(F75:I75)=0,0,AVERAGE(F75:I75))</f>
        <v>0</v>
      </c>
      <c r="K75" s="4"/>
      <c r="L75" s="4"/>
      <c r="M75" s="4"/>
      <c r="N75" s="4"/>
      <c r="O75" s="4"/>
      <c r="P75" s="3">
        <f t="shared" si="81"/>
        <v>0</v>
      </c>
      <c r="Q75" s="91">
        <f t="shared" si="82"/>
        <v>0</v>
      </c>
      <c r="R75" s="4"/>
      <c r="S75" s="4"/>
      <c r="T75" s="4"/>
      <c r="U75" s="4"/>
      <c r="V75" s="142"/>
      <c r="W75" s="5" t="str">
        <f t="shared" si="76"/>
        <v/>
      </c>
      <c r="X75" s="113">
        <f t="shared" si="83"/>
        <v>0</v>
      </c>
      <c r="Y75" s="94">
        <f t="shared" si="84"/>
        <v>0</v>
      </c>
      <c r="Z75" s="4"/>
      <c r="AA75" s="4"/>
      <c r="AB75" s="4"/>
      <c r="AC75" s="4"/>
      <c r="AD75" s="142"/>
      <c r="AE75" s="5" t="str">
        <f t="shared" si="77"/>
        <v/>
      </c>
      <c r="AF75" s="113">
        <f t="shared" si="85"/>
        <v>0</v>
      </c>
      <c r="AG75" s="94">
        <f t="shared" si="86"/>
        <v>0</v>
      </c>
      <c r="AH75" s="4"/>
      <c r="AI75" s="4"/>
      <c r="AJ75" s="4"/>
      <c r="AK75" s="4"/>
      <c r="AL75" s="4"/>
      <c r="AM75" s="113">
        <f t="shared" si="87"/>
        <v>0</v>
      </c>
      <c r="AN75" s="94">
        <f t="shared" si="88"/>
        <v>0</v>
      </c>
      <c r="AO75" s="3">
        <f t="shared" si="89"/>
        <v>0</v>
      </c>
      <c r="AP75" s="2" t="str">
        <f t="shared" si="90"/>
        <v/>
      </c>
      <c r="AQ75" s="4"/>
      <c r="AR75" s="4"/>
      <c r="AS75" s="4"/>
      <c r="AT75" s="4"/>
      <c r="AU75" s="3">
        <f t="shared" ref="AU75:AU100" si="145">IF(SUM(AQ75:AT75)=0,0,AVERAGE(AQ75:AT75))</f>
        <v>0</v>
      </c>
      <c r="AV75" s="4"/>
      <c r="AW75" s="3">
        <f t="shared" si="91"/>
        <v>0</v>
      </c>
      <c r="AX75" s="2" t="str">
        <f t="shared" si="92"/>
        <v/>
      </c>
      <c r="AY75" s="8">
        <f t="shared" si="93"/>
        <v>0</v>
      </c>
      <c r="AZ75" s="8">
        <f t="shared" si="94"/>
        <v>0</v>
      </c>
      <c r="BA75" s="8">
        <f t="shared" si="95"/>
        <v>0</v>
      </c>
      <c r="BB75" s="8">
        <f t="shared" si="96"/>
        <v>0</v>
      </c>
      <c r="BC75" s="8">
        <f t="shared" si="97"/>
        <v>0</v>
      </c>
      <c r="BD75" s="8">
        <f t="shared" si="98"/>
        <v>0</v>
      </c>
      <c r="BE75" s="8">
        <f t="shared" si="99"/>
        <v>0</v>
      </c>
      <c r="BF75" s="8">
        <f t="shared" si="100"/>
        <v>0</v>
      </c>
      <c r="BG75" s="8">
        <f t="shared" si="101"/>
        <v>0</v>
      </c>
      <c r="BH75" s="8">
        <f t="shared" si="102"/>
        <v>29</v>
      </c>
      <c r="BI75" s="31" t="s">
        <v>271</v>
      </c>
      <c r="BJ75" s="8">
        <f t="shared" si="103"/>
        <v>0</v>
      </c>
      <c r="BK75" s="8">
        <f t="shared" si="104"/>
        <v>0</v>
      </c>
      <c r="BL75" s="31">
        <f t="shared" si="105"/>
        <v>0</v>
      </c>
      <c r="BM75" s="31">
        <f t="shared" si="106"/>
        <v>0</v>
      </c>
      <c r="BO75" s="10">
        <f t="shared" si="107"/>
        <v>29</v>
      </c>
      <c r="BP75" s="9" t="str">
        <f t="shared" si="78"/>
        <v/>
      </c>
      <c r="BQ75" s="72" t="str">
        <f t="shared" si="108"/>
        <v/>
      </c>
      <c r="BR75" s="83" t="str">
        <f t="shared" si="79"/>
        <v/>
      </c>
      <c r="BS75" s="84" t="str">
        <f t="shared" si="109"/>
        <v/>
      </c>
      <c r="BV75" s="5" t="str">
        <f t="shared" si="80"/>
        <v/>
      </c>
      <c r="BW75" s="102"/>
      <c r="BX75" s="5" t="str">
        <f t="shared" si="110"/>
        <v/>
      </c>
      <c r="BY75" s="78"/>
      <c r="BZ75" s="78"/>
      <c r="CA75" s="78"/>
      <c r="CB75" s="78"/>
      <c r="CC75" s="78"/>
      <c r="CD75" s="78"/>
      <c r="CE75" s="78"/>
      <c r="CF75" s="78"/>
      <c r="CG75" s="127"/>
      <c r="CH75" s="127"/>
      <c r="CI75" s="5" t="str">
        <f t="shared" si="111"/>
        <v/>
      </c>
      <c r="CJ75" s="78"/>
      <c r="CK75" s="78"/>
      <c r="CL75" s="78"/>
      <c r="CM75" s="78"/>
      <c r="CN75" s="78"/>
      <c r="CO75" s="78"/>
      <c r="CP75" s="78"/>
      <c r="CQ75" s="78"/>
      <c r="CR75" s="127"/>
      <c r="CS75" s="127"/>
      <c r="CT75" s="5" t="str">
        <f t="shared" si="112"/>
        <v/>
      </c>
      <c r="CU75" s="78"/>
      <c r="CV75" s="78"/>
      <c r="CW75" s="78"/>
      <c r="CX75" s="78"/>
      <c r="CY75" s="78"/>
      <c r="CZ75" s="78"/>
      <c r="DA75" s="78"/>
      <c r="DB75" s="78"/>
      <c r="DC75" s="127"/>
      <c r="DD75" s="127"/>
      <c r="DE75" s="5" t="str">
        <f t="shared" si="113"/>
        <v/>
      </c>
      <c r="DF75" s="78"/>
      <c r="DG75" s="78"/>
      <c r="DH75" s="78"/>
      <c r="DI75" s="78"/>
      <c r="DJ75" s="78"/>
      <c r="DK75" s="78"/>
      <c r="DL75" s="78"/>
      <c r="DM75" s="78"/>
      <c r="DN75" s="127"/>
      <c r="DO75" s="127"/>
      <c r="DP75" s="5" t="str">
        <f t="shared" si="114"/>
        <v/>
      </c>
      <c r="DQ75" s="127"/>
      <c r="DR75" s="127"/>
      <c r="DS75" s="127"/>
      <c r="DT75" s="5" t="str">
        <f t="shared" si="115"/>
        <v/>
      </c>
      <c r="DX75" s="5" t="str">
        <f t="shared" si="116"/>
        <v/>
      </c>
      <c r="EB75" s="5" t="str">
        <f t="shared" si="117"/>
        <v/>
      </c>
      <c r="EF75" s="5" t="str">
        <f t="shared" si="118"/>
        <v/>
      </c>
      <c r="EJ75" s="5" t="str">
        <f t="shared" si="119"/>
        <v/>
      </c>
      <c r="EN75" s="5" t="str">
        <f t="shared" si="120"/>
        <v/>
      </c>
      <c r="ER75" s="5" t="str">
        <f t="shared" si="121"/>
        <v/>
      </c>
      <c r="EV75" s="5" t="str">
        <f t="shared" si="122"/>
        <v/>
      </c>
      <c r="EZ75" s="5" t="str">
        <f t="shared" si="123"/>
        <v/>
      </c>
      <c r="FD75" s="5" t="str">
        <f t="shared" si="124"/>
        <v/>
      </c>
      <c r="FH75" s="5" t="str">
        <f t="shared" si="125"/>
        <v/>
      </c>
      <c r="FL75" s="5" t="str">
        <f t="shared" si="126"/>
        <v/>
      </c>
      <c r="FP75" s="5" t="str">
        <f t="shared" si="127"/>
        <v/>
      </c>
      <c r="FT75" s="5" t="str">
        <f t="shared" si="128"/>
        <v/>
      </c>
      <c r="FX75" s="5" t="str">
        <f t="shared" si="129"/>
        <v/>
      </c>
      <c r="GB75" s="5" t="str">
        <f t="shared" si="130"/>
        <v/>
      </c>
      <c r="GF75" s="5" t="str">
        <f t="shared" si="131"/>
        <v/>
      </c>
      <c r="GJ75" s="5" t="str">
        <f t="shared" si="132"/>
        <v/>
      </c>
      <c r="GN75" s="5" t="str">
        <f t="shared" si="133"/>
        <v/>
      </c>
      <c r="GR75" s="5" t="str">
        <f t="shared" si="134"/>
        <v/>
      </c>
      <c r="GV75" s="5" t="str">
        <f t="shared" si="135"/>
        <v/>
      </c>
      <c r="GZ75" s="5" t="str">
        <f t="shared" si="136"/>
        <v/>
      </c>
      <c r="HD75" s="5" t="str">
        <f t="shared" si="137"/>
        <v/>
      </c>
      <c r="HH75" s="5" t="str">
        <f t="shared" si="138"/>
        <v/>
      </c>
      <c r="HL75" s="5" t="str">
        <f t="shared" si="139"/>
        <v/>
      </c>
      <c r="HP75" s="5" t="str">
        <f t="shared" si="140"/>
        <v/>
      </c>
      <c r="HT75" s="5" t="str">
        <f t="shared" si="141"/>
        <v/>
      </c>
      <c r="HX75" s="103">
        <f t="shared" si="142"/>
        <v>0</v>
      </c>
      <c r="HY75" s="5" t="str">
        <f t="shared" si="143"/>
        <v/>
      </c>
    </row>
    <row r="76" spans="1:233" thickTop="1" thickBot="1" x14ac:dyDescent="0.4">
      <c r="A76" s="49" t="str">
        <f t="shared" si="75"/>
        <v>ku</v>
      </c>
      <c r="B76" s="78"/>
      <c r="C76" s="78"/>
      <c r="D76" s="78"/>
      <c r="E76" s="78"/>
      <c r="F76" s="4"/>
      <c r="G76" s="4"/>
      <c r="H76" s="4"/>
      <c r="I76" s="4"/>
      <c r="J76" s="3">
        <f t="shared" si="144"/>
        <v>0</v>
      </c>
      <c r="K76" s="4"/>
      <c r="L76" s="4"/>
      <c r="M76" s="4"/>
      <c r="N76" s="4"/>
      <c r="O76" s="4"/>
      <c r="P76" s="3">
        <f t="shared" si="81"/>
        <v>0</v>
      </c>
      <c r="Q76" s="91">
        <f t="shared" si="82"/>
        <v>0</v>
      </c>
      <c r="R76" s="4"/>
      <c r="S76" s="4"/>
      <c r="T76" s="4"/>
      <c r="U76" s="4"/>
      <c r="V76" s="142"/>
      <c r="W76" s="5" t="str">
        <f t="shared" si="76"/>
        <v/>
      </c>
      <c r="X76" s="113">
        <f t="shared" si="83"/>
        <v>0</v>
      </c>
      <c r="Y76" s="94">
        <f t="shared" si="84"/>
        <v>0</v>
      </c>
      <c r="Z76" s="4"/>
      <c r="AA76" s="4"/>
      <c r="AB76" s="4"/>
      <c r="AC76" s="4"/>
      <c r="AD76" s="142"/>
      <c r="AE76" s="5" t="str">
        <f t="shared" si="77"/>
        <v/>
      </c>
      <c r="AF76" s="113">
        <f t="shared" si="85"/>
        <v>0</v>
      </c>
      <c r="AG76" s="94">
        <f t="shared" si="86"/>
        <v>0</v>
      </c>
      <c r="AH76" s="4"/>
      <c r="AI76" s="4"/>
      <c r="AJ76" s="4"/>
      <c r="AK76" s="4"/>
      <c r="AL76" s="4"/>
      <c r="AM76" s="113">
        <f t="shared" si="87"/>
        <v>0</v>
      </c>
      <c r="AN76" s="94">
        <f t="shared" si="88"/>
        <v>0</v>
      </c>
      <c r="AO76" s="3">
        <f t="shared" si="89"/>
        <v>0</v>
      </c>
      <c r="AP76" s="2" t="str">
        <f t="shared" si="90"/>
        <v/>
      </c>
      <c r="AQ76" s="4"/>
      <c r="AR76" s="4"/>
      <c r="AS76" s="4"/>
      <c r="AT76" s="4"/>
      <c r="AU76" s="3">
        <f t="shared" si="145"/>
        <v>0</v>
      </c>
      <c r="AV76" s="4"/>
      <c r="AW76" s="3">
        <f t="shared" si="91"/>
        <v>0</v>
      </c>
      <c r="AX76" s="2" t="str">
        <f t="shared" si="92"/>
        <v/>
      </c>
      <c r="AY76" s="8">
        <f t="shared" si="93"/>
        <v>0</v>
      </c>
      <c r="AZ76" s="8">
        <f t="shared" si="94"/>
        <v>0</v>
      </c>
      <c r="BA76" s="8">
        <f t="shared" si="95"/>
        <v>0</v>
      </c>
      <c r="BB76" s="8">
        <f t="shared" si="96"/>
        <v>0</v>
      </c>
      <c r="BC76" s="8">
        <f t="shared" si="97"/>
        <v>0</v>
      </c>
      <c r="BD76" s="8">
        <f t="shared" si="98"/>
        <v>0</v>
      </c>
      <c r="BE76" s="8">
        <f t="shared" si="99"/>
        <v>0</v>
      </c>
      <c r="BF76" s="8">
        <f t="shared" si="100"/>
        <v>0</v>
      </c>
      <c r="BG76" s="8">
        <f t="shared" si="101"/>
        <v>0</v>
      </c>
      <c r="BH76" s="8">
        <f t="shared" si="102"/>
        <v>29</v>
      </c>
      <c r="BI76" s="31" t="s">
        <v>272</v>
      </c>
      <c r="BJ76" s="8">
        <f t="shared" si="103"/>
        <v>0</v>
      </c>
      <c r="BK76" s="8">
        <f t="shared" si="104"/>
        <v>0</v>
      </c>
      <c r="BL76" s="31">
        <f t="shared" si="105"/>
        <v>0</v>
      </c>
      <c r="BM76" s="31">
        <f t="shared" si="106"/>
        <v>0</v>
      </c>
      <c r="BO76" s="10">
        <f t="shared" si="107"/>
        <v>29</v>
      </c>
      <c r="BP76" s="9" t="str">
        <f t="shared" si="78"/>
        <v/>
      </c>
      <c r="BQ76" s="72" t="str">
        <f t="shared" si="108"/>
        <v/>
      </c>
      <c r="BR76" s="83" t="str">
        <f t="shared" si="79"/>
        <v/>
      </c>
      <c r="BS76" s="84" t="str">
        <f t="shared" si="109"/>
        <v/>
      </c>
      <c r="BV76" s="5" t="str">
        <f t="shared" si="80"/>
        <v/>
      </c>
      <c r="BW76" s="102"/>
      <c r="BX76" s="5" t="str">
        <f t="shared" si="110"/>
        <v/>
      </c>
      <c r="BY76" s="78"/>
      <c r="BZ76" s="78"/>
      <c r="CA76" s="78"/>
      <c r="CB76" s="78"/>
      <c r="CC76" s="78"/>
      <c r="CD76" s="78"/>
      <c r="CE76" s="78"/>
      <c r="CF76" s="78"/>
      <c r="CG76" s="127"/>
      <c r="CH76" s="127"/>
      <c r="CI76" s="5" t="str">
        <f t="shared" si="111"/>
        <v/>
      </c>
      <c r="CJ76" s="78"/>
      <c r="CK76" s="78"/>
      <c r="CL76" s="78"/>
      <c r="CM76" s="78"/>
      <c r="CN76" s="78"/>
      <c r="CO76" s="78"/>
      <c r="CP76" s="78"/>
      <c r="CQ76" s="78"/>
      <c r="CR76" s="127"/>
      <c r="CS76" s="127"/>
      <c r="CT76" s="5" t="str">
        <f t="shared" si="112"/>
        <v/>
      </c>
      <c r="CU76" s="78"/>
      <c r="CV76" s="78"/>
      <c r="CW76" s="78"/>
      <c r="CX76" s="78"/>
      <c r="CY76" s="78"/>
      <c r="CZ76" s="78"/>
      <c r="DA76" s="78"/>
      <c r="DB76" s="78"/>
      <c r="DC76" s="127"/>
      <c r="DD76" s="127"/>
      <c r="DE76" s="5" t="str">
        <f t="shared" si="113"/>
        <v/>
      </c>
      <c r="DF76" s="78"/>
      <c r="DG76" s="78"/>
      <c r="DH76" s="78"/>
      <c r="DI76" s="78"/>
      <c r="DJ76" s="78"/>
      <c r="DK76" s="78"/>
      <c r="DL76" s="78"/>
      <c r="DM76" s="78"/>
      <c r="DN76" s="127"/>
      <c r="DO76" s="127"/>
      <c r="DP76" s="5" t="str">
        <f t="shared" si="114"/>
        <v/>
      </c>
      <c r="DQ76" s="127"/>
      <c r="DR76" s="127"/>
      <c r="DS76" s="127"/>
      <c r="DT76" s="5" t="str">
        <f t="shared" si="115"/>
        <v/>
      </c>
      <c r="DX76" s="5" t="str">
        <f t="shared" si="116"/>
        <v/>
      </c>
      <c r="EB76" s="5" t="str">
        <f t="shared" si="117"/>
        <v/>
      </c>
      <c r="EF76" s="5" t="str">
        <f t="shared" si="118"/>
        <v/>
      </c>
      <c r="EJ76" s="5" t="str">
        <f t="shared" si="119"/>
        <v/>
      </c>
      <c r="EN76" s="5" t="str">
        <f t="shared" si="120"/>
        <v/>
      </c>
      <c r="ER76" s="5" t="str">
        <f t="shared" si="121"/>
        <v/>
      </c>
      <c r="EV76" s="5" t="str">
        <f t="shared" si="122"/>
        <v/>
      </c>
      <c r="EZ76" s="5" t="str">
        <f t="shared" si="123"/>
        <v/>
      </c>
      <c r="FD76" s="5" t="str">
        <f t="shared" si="124"/>
        <v/>
      </c>
      <c r="FH76" s="5" t="str">
        <f t="shared" si="125"/>
        <v/>
      </c>
      <c r="FL76" s="5" t="str">
        <f t="shared" si="126"/>
        <v/>
      </c>
      <c r="FP76" s="5" t="str">
        <f t="shared" si="127"/>
        <v/>
      </c>
      <c r="FT76" s="5" t="str">
        <f t="shared" si="128"/>
        <v/>
      </c>
      <c r="FX76" s="5" t="str">
        <f t="shared" si="129"/>
        <v/>
      </c>
      <c r="GB76" s="5" t="str">
        <f t="shared" si="130"/>
        <v/>
      </c>
      <c r="GF76" s="5" t="str">
        <f t="shared" si="131"/>
        <v/>
      </c>
      <c r="GJ76" s="5" t="str">
        <f t="shared" si="132"/>
        <v/>
      </c>
      <c r="GN76" s="5" t="str">
        <f t="shared" si="133"/>
        <v/>
      </c>
      <c r="GR76" s="5" t="str">
        <f t="shared" si="134"/>
        <v/>
      </c>
      <c r="GV76" s="5" t="str">
        <f t="shared" si="135"/>
        <v/>
      </c>
      <c r="GZ76" s="5" t="str">
        <f t="shared" si="136"/>
        <v/>
      </c>
      <c r="HD76" s="5" t="str">
        <f t="shared" si="137"/>
        <v/>
      </c>
      <c r="HH76" s="5" t="str">
        <f t="shared" si="138"/>
        <v/>
      </c>
      <c r="HL76" s="5" t="str">
        <f t="shared" si="139"/>
        <v/>
      </c>
      <c r="HP76" s="5" t="str">
        <f t="shared" si="140"/>
        <v/>
      </c>
      <c r="HT76" s="5" t="str">
        <f t="shared" si="141"/>
        <v/>
      </c>
      <c r="HX76" s="103">
        <f t="shared" si="142"/>
        <v>0</v>
      </c>
      <c r="HY76" s="5" t="str">
        <f t="shared" si="143"/>
        <v/>
      </c>
    </row>
    <row r="77" spans="1:233" thickTop="1" thickBot="1" x14ac:dyDescent="0.4">
      <c r="A77" s="49" t="str">
        <f t="shared" si="75"/>
        <v>kv</v>
      </c>
      <c r="B77" s="78"/>
      <c r="C77" s="78"/>
      <c r="D77" s="78"/>
      <c r="E77" s="78"/>
      <c r="F77" s="4"/>
      <c r="G77" s="4"/>
      <c r="H77" s="4"/>
      <c r="I77" s="4"/>
      <c r="J77" s="3">
        <f t="shared" si="144"/>
        <v>0</v>
      </c>
      <c r="K77" s="4"/>
      <c r="L77" s="4"/>
      <c r="M77" s="4"/>
      <c r="N77" s="4"/>
      <c r="O77" s="4"/>
      <c r="P77" s="3">
        <f t="shared" si="81"/>
        <v>0</v>
      </c>
      <c r="Q77" s="91">
        <f t="shared" si="82"/>
        <v>0</v>
      </c>
      <c r="R77" s="4"/>
      <c r="S77" s="4"/>
      <c r="T77" s="4"/>
      <c r="U77" s="4"/>
      <c r="V77" s="142"/>
      <c r="W77" s="5" t="str">
        <f t="shared" si="76"/>
        <v/>
      </c>
      <c r="X77" s="113">
        <f t="shared" si="83"/>
        <v>0</v>
      </c>
      <c r="Y77" s="94">
        <f t="shared" si="84"/>
        <v>0</v>
      </c>
      <c r="Z77" s="4"/>
      <c r="AA77" s="4"/>
      <c r="AB77" s="4"/>
      <c r="AC77" s="4"/>
      <c r="AD77" s="142"/>
      <c r="AE77" s="5" t="str">
        <f t="shared" si="77"/>
        <v/>
      </c>
      <c r="AF77" s="113">
        <f t="shared" si="85"/>
        <v>0</v>
      </c>
      <c r="AG77" s="94">
        <f t="shared" si="86"/>
        <v>0</v>
      </c>
      <c r="AH77" s="4"/>
      <c r="AI77" s="4"/>
      <c r="AJ77" s="4"/>
      <c r="AK77" s="4"/>
      <c r="AL77" s="4"/>
      <c r="AM77" s="113">
        <f t="shared" si="87"/>
        <v>0</v>
      </c>
      <c r="AN77" s="94">
        <f t="shared" si="88"/>
        <v>0</v>
      </c>
      <c r="AO77" s="3">
        <f t="shared" si="89"/>
        <v>0</v>
      </c>
      <c r="AP77" s="2" t="str">
        <f t="shared" si="90"/>
        <v/>
      </c>
      <c r="AQ77" s="4"/>
      <c r="AR77" s="4"/>
      <c r="AS77" s="4"/>
      <c r="AT77" s="4"/>
      <c r="AU77" s="3">
        <f t="shared" si="145"/>
        <v>0</v>
      </c>
      <c r="AV77" s="4"/>
      <c r="AW77" s="3">
        <f t="shared" si="91"/>
        <v>0</v>
      </c>
      <c r="AX77" s="2" t="str">
        <f t="shared" si="92"/>
        <v/>
      </c>
      <c r="AY77" s="8">
        <f t="shared" si="93"/>
        <v>0</v>
      </c>
      <c r="AZ77" s="8">
        <f t="shared" si="94"/>
        <v>0</v>
      </c>
      <c r="BA77" s="8">
        <f t="shared" si="95"/>
        <v>0</v>
      </c>
      <c r="BB77" s="8">
        <f t="shared" si="96"/>
        <v>0</v>
      </c>
      <c r="BC77" s="8">
        <f t="shared" si="97"/>
        <v>0</v>
      </c>
      <c r="BD77" s="8">
        <f t="shared" si="98"/>
        <v>0</v>
      </c>
      <c r="BE77" s="8">
        <f t="shared" si="99"/>
        <v>0</v>
      </c>
      <c r="BF77" s="8">
        <f t="shared" si="100"/>
        <v>0</v>
      </c>
      <c r="BG77" s="8">
        <f t="shared" si="101"/>
        <v>0</v>
      </c>
      <c r="BH77" s="8">
        <f t="shared" si="102"/>
        <v>29</v>
      </c>
      <c r="BI77" s="31" t="s">
        <v>273</v>
      </c>
      <c r="BJ77" s="8">
        <f t="shared" si="103"/>
        <v>0</v>
      </c>
      <c r="BK77" s="8">
        <f t="shared" si="104"/>
        <v>0</v>
      </c>
      <c r="BL77" s="31">
        <f t="shared" si="105"/>
        <v>0</v>
      </c>
      <c r="BM77" s="31">
        <f t="shared" si="106"/>
        <v>0</v>
      </c>
      <c r="BO77" s="10">
        <f t="shared" si="107"/>
        <v>29</v>
      </c>
      <c r="BP77" s="9" t="str">
        <f t="shared" si="78"/>
        <v/>
      </c>
      <c r="BQ77" s="72" t="str">
        <f t="shared" si="108"/>
        <v/>
      </c>
      <c r="BR77" s="83" t="str">
        <f t="shared" si="79"/>
        <v/>
      </c>
      <c r="BS77" s="84" t="str">
        <f t="shared" si="109"/>
        <v/>
      </c>
      <c r="BV77" s="5" t="str">
        <f t="shared" si="80"/>
        <v/>
      </c>
      <c r="BW77" s="102"/>
      <c r="BX77" s="5" t="str">
        <f t="shared" si="110"/>
        <v/>
      </c>
      <c r="BY77" s="78"/>
      <c r="BZ77" s="78"/>
      <c r="CA77" s="78"/>
      <c r="CB77" s="78"/>
      <c r="CC77" s="78"/>
      <c r="CD77" s="78"/>
      <c r="CE77" s="78"/>
      <c r="CF77" s="78"/>
      <c r="CG77" s="127"/>
      <c r="CH77" s="127"/>
      <c r="CI77" s="5" t="str">
        <f t="shared" si="111"/>
        <v/>
      </c>
      <c r="CJ77" s="78"/>
      <c r="CK77" s="78"/>
      <c r="CL77" s="78"/>
      <c r="CM77" s="78"/>
      <c r="CN77" s="78"/>
      <c r="CO77" s="78"/>
      <c r="CP77" s="78"/>
      <c r="CQ77" s="78"/>
      <c r="CR77" s="127"/>
      <c r="CS77" s="127"/>
      <c r="CT77" s="5" t="str">
        <f t="shared" si="112"/>
        <v/>
      </c>
      <c r="CU77" s="78"/>
      <c r="CV77" s="78"/>
      <c r="CW77" s="78"/>
      <c r="CX77" s="78"/>
      <c r="CY77" s="78"/>
      <c r="CZ77" s="78"/>
      <c r="DA77" s="78"/>
      <c r="DB77" s="78"/>
      <c r="DC77" s="127"/>
      <c r="DD77" s="127"/>
      <c r="DE77" s="5" t="str">
        <f t="shared" si="113"/>
        <v/>
      </c>
      <c r="DF77" s="78"/>
      <c r="DG77" s="78"/>
      <c r="DH77" s="78"/>
      <c r="DI77" s="78"/>
      <c r="DJ77" s="78"/>
      <c r="DK77" s="78"/>
      <c r="DL77" s="78"/>
      <c r="DM77" s="78"/>
      <c r="DN77" s="127"/>
      <c r="DO77" s="127"/>
      <c r="DP77" s="5" t="str">
        <f t="shared" si="114"/>
        <v/>
      </c>
      <c r="DQ77" s="127"/>
      <c r="DR77" s="127"/>
      <c r="DS77" s="127"/>
      <c r="DT77" s="5" t="str">
        <f t="shared" si="115"/>
        <v/>
      </c>
      <c r="DX77" s="5" t="str">
        <f t="shared" si="116"/>
        <v/>
      </c>
      <c r="EB77" s="5" t="str">
        <f t="shared" si="117"/>
        <v/>
      </c>
      <c r="EF77" s="5" t="str">
        <f t="shared" si="118"/>
        <v/>
      </c>
      <c r="EJ77" s="5" t="str">
        <f t="shared" si="119"/>
        <v/>
      </c>
      <c r="EN77" s="5" t="str">
        <f t="shared" si="120"/>
        <v/>
      </c>
      <c r="ER77" s="5" t="str">
        <f t="shared" si="121"/>
        <v/>
      </c>
      <c r="EV77" s="5" t="str">
        <f t="shared" si="122"/>
        <v/>
      </c>
      <c r="EZ77" s="5" t="str">
        <f t="shared" si="123"/>
        <v/>
      </c>
      <c r="FD77" s="5" t="str">
        <f t="shared" si="124"/>
        <v/>
      </c>
      <c r="FH77" s="5" t="str">
        <f t="shared" si="125"/>
        <v/>
      </c>
      <c r="FL77" s="5" t="str">
        <f t="shared" si="126"/>
        <v/>
      </c>
      <c r="FP77" s="5" t="str">
        <f t="shared" si="127"/>
        <v/>
      </c>
      <c r="FT77" s="5" t="str">
        <f t="shared" si="128"/>
        <v/>
      </c>
      <c r="FX77" s="5" t="str">
        <f t="shared" si="129"/>
        <v/>
      </c>
      <c r="GB77" s="5" t="str">
        <f t="shared" si="130"/>
        <v/>
      </c>
      <c r="GF77" s="5" t="str">
        <f t="shared" si="131"/>
        <v/>
      </c>
      <c r="GJ77" s="5" t="str">
        <f t="shared" si="132"/>
        <v/>
      </c>
      <c r="GN77" s="5" t="str">
        <f t="shared" si="133"/>
        <v/>
      </c>
      <c r="GR77" s="5" t="str">
        <f t="shared" si="134"/>
        <v/>
      </c>
      <c r="GV77" s="5" t="str">
        <f t="shared" si="135"/>
        <v/>
      </c>
      <c r="GZ77" s="5" t="str">
        <f t="shared" si="136"/>
        <v/>
      </c>
      <c r="HD77" s="5" t="str">
        <f t="shared" si="137"/>
        <v/>
      </c>
      <c r="HH77" s="5" t="str">
        <f t="shared" si="138"/>
        <v/>
      </c>
      <c r="HL77" s="5" t="str">
        <f t="shared" si="139"/>
        <v/>
      </c>
      <c r="HP77" s="5" t="str">
        <f t="shared" si="140"/>
        <v/>
      </c>
      <c r="HT77" s="5" t="str">
        <f t="shared" si="141"/>
        <v/>
      </c>
      <c r="HX77" s="103">
        <f t="shared" si="142"/>
        <v>0</v>
      </c>
      <c r="HY77" s="5" t="str">
        <f t="shared" si="143"/>
        <v/>
      </c>
    </row>
    <row r="78" spans="1:233" thickTop="1" thickBot="1" x14ac:dyDescent="0.4">
      <c r="A78" s="49" t="str">
        <f t="shared" si="75"/>
        <v>kw</v>
      </c>
      <c r="B78" s="78"/>
      <c r="C78" s="78"/>
      <c r="D78" s="78"/>
      <c r="E78" s="78"/>
      <c r="F78" s="4"/>
      <c r="G78" s="4"/>
      <c r="H78" s="4"/>
      <c r="I78" s="4"/>
      <c r="J78" s="3">
        <f t="shared" si="144"/>
        <v>0</v>
      </c>
      <c r="K78" s="4"/>
      <c r="L78" s="4"/>
      <c r="M78" s="4"/>
      <c r="N78" s="4"/>
      <c r="O78" s="4"/>
      <c r="P78" s="3">
        <f t="shared" si="81"/>
        <v>0</v>
      </c>
      <c r="Q78" s="91">
        <f t="shared" si="82"/>
        <v>0</v>
      </c>
      <c r="R78" s="4"/>
      <c r="S78" s="4"/>
      <c r="T78" s="4"/>
      <c r="U78" s="4"/>
      <c r="V78" s="142"/>
      <c r="W78" s="5" t="str">
        <f t="shared" si="76"/>
        <v/>
      </c>
      <c r="X78" s="113">
        <f t="shared" si="83"/>
        <v>0</v>
      </c>
      <c r="Y78" s="94">
        <f t="shared" si="84"/>
        <v>0</v>
      </c>
      <c r="Z78" s="4"/>
      <c r="AA78" s="4"/>
      <c r="AB78" s="4"/>
      <c r="AC78" s="4"/>
      <c r="AD78" s="142"/>
      <c r="AE78" s="5" t="str">
        <f t="shared" si="77"/>
        <v/>
      </c>
      <c r="AF78" s="113">
        <f t="shared" si="85"/>
        <v>0</v>
      </c>
      <c r="AG78" s="94">
        <f t="shared" si="86"/>
        <v>0</v>
      </c>
      <c r="AH78" s="4"/>
      <c r="AI78" s="4"/>
      <c r="AJ78" s="4"/>
      <c r="AK78" s="4"/>
      <c r="AL78" s="4"/>
      <c r="AM78" s="113">
        <f t="shared" si="87"/>
        <v>0</v>
      </c>
      <c r="AN78" s="94">
        <f t="shared" si="88"/>
        <v>0</v>
      </c>
      <c r="AO78" s="3">
        <f t="shared" si="89"/>
        <v>0</v>
      </c>
      <c r="AP78" s="2" t="str">
        <f t="shared" si="90"/>
        <v/>
      </c>
      <c r="AQ78" s="4"/>
      <c r="AR78" s="4"/>
      <c r="AS78" s="4"/>
      <c r="AT78" s="4"/>
      <c r="AU78" s="3">
        <f t="shared" si="145"/>
        <v>0</v>
      </c>
      <c r="AV78" s="4"/>
      <c r="AW78" s="3">
        <f t="shared" si="91"/>
        <v>0</v>
      </c>
      <c r="AX78" s="2" t="str">
        <f t="shared" si="92"/>
        <v/>
      </c>
      <c r="AY78" s="8">
        <f t="shared" si="93"/>
        <v>0</v>
      </c>
      <c r="AZ78" s="8">
        <f t="shared" si="94"/>
        <v>0</v>
      </c>
      <c r="BA78" s="8">
        <f t="shared" si="95"/>
        <v>0</v>
      </c>
      <c r="BB78" s="8">
        <f t="shared" si="96"/>
        <v>0</v>
      </c>
      <c r="BC78" s="8">
        <f t="shared" si="97"/>
        <v>0</v>
      </c>
      <c r="BD78" s="8">
        <f t="shared" si="98"/>
        <v>0</v>
      </c>
      <c r="BE78" s="8">
        <f t="shared" si="99"/>
        <v>0</v>
      </c>
      <c r="BF78" s="8">
        <f t="shared" si="100"/>
        <v>0</v>
      </c>
      <c r="BG78" s="8">
        <f t="shared" si="101"/>
        <v>0</v>
      </c>
      <c r="BH78" s="8">
        <f t="shared" si="102"/>
        <v>29</v>
      </c>
      <c r="BI78" s="31" t="s">
        <v>274</v>
      </c>
      <c r="BJ78" s="8">
        <f t="shared" si="103"/>
        <v>0</v>
      </c>
      <c r="BK78" s="8">
        <f t="shared" si="104"/>
        <v>0</v>
      </c>
      <c r="BL78" s="31">
        <f t="shared" si="105"/>
        <v>0</v>
      </c>
      <c r="BM78" s="31">
        <f t="shared" si="106"/>
        <v>0</v>
      </c>
      <c r="BO78" s="10">
        <f t="shared" si="107"/>
        <v>29</v>
      </c>
      <c r="BP78" s="9" t="str">
        <f t="shared" si="78"/>
        <v/>
      </c>
      <c r="BQ78" s="72" t="str">
        <f t="shared" si="108"/>
        <v/>
      </c>
      <c r="BR78" s="83" t="str">
        <f t="shared" si="79"/>
        <v/>
      </c>
      <c r="BS78" s="84" t="str">
        <f t="shared" si="109"/>
        <v/>
      </c>
      <c r="BV78" s="5" t="str">
        <f t="shared" si="80"/>
        <v/>
      </c>
      <c r="BW78" s="102"/>
      <c r="BX78" s="5" t="str">
        <f t="shared" si="110"/>
        <v/>
      </c>
      <c r="BY78" s="78"/>
      <c r="BZ78" s="78"/>
      <c r="CA78" s="78"/>
      <c r="CB78" s="78"/>
      <c r="CC78" s="78"/>
      <c r="CD78" s="78"/>
      <c r="CE78" s="78"/>
      <c r="CF78" s="78"/>
      <c r="CG78" s="127"/>
      <c r="CH78" s="127"/>
      <c r="CI78" s="5" t="str">
        <f t="shared" si="111"/>
        <v/>
      </c>
      <c r="CJ78" s="78"/>
      <c r="CK78" s="78"/>
      <c r="CL78" s="78"/>
      <c r="CM78" s="78"/>
      <c r="CN78" s="78"/>
      <c r="CO78" s="78"/>
      <c r="CP78" s="78"/>
      <c r="CQ78" s="78"/>
      <c r="CR78" s="127"/>
      <c r="CS78" s="127"/>
      <c r="CT78" s="5" t="str">
        <f t="shared" si="112"/>
        <v/>
      </c>
      <c r="CU78" s="78"/>
      <c r="CV78" s="78"/>
      <c r="CW78" s="78"/>
      <c r="CX78" s="78"/>
      <c r="CY78" s="78"/>
      <c r="CZ78" s="78"/>
      <c r="DA78" s="78"/>
      <c r="DB78" s="78"/>
      <c r="DC78" s="127"/>
      <c r="DD78" s="127"/>
      <c r="DE78" s="5" t="str">
        <f t="shared" si="113"/>
        <v/>
      </c>
      <c r="DF78" s="78"/>
      <c r="DG78" s="78"/>
      <c r="DH78" s="78"/>
      <c r="DI78" s="78"/>
      <c r="DJ78" s="78"/>
      <c r="DK78" s="78"/>
      <c r="DL78" s="78"/>
      <c r="DM78" s="78"/>
      <c r="DN78" s="127"/>
      <c r="DO78" s="127"/>
      <c r="DP78" s="5" t="str">
        <f t="shared" si="114"/>
        <v/>
      </c>
      <c r="DQ78" s="127"/>
      <c r="DR78" s="127"/>
      <c r="DS78" s="127"/>
      <c r="DT78" s="5" t="str">
        <f t="shared" si="115"/>
        <v/>
      </c>
      <c r="DX78" s="5" t="str">
        <f t="shared" si="116"/>
        <v/>
      </c>
      <c r="EB78" s="5" t="str">
        <f t="shared" si="117"/>
        <v/>
      </c>
      <c r="EF78" s="5" t="str">
        <f t="shared" si="118"/>
        <v/>
      </c>
      <c r="EJ78" s="5" t="str">
        <f t="shared" si="119"/>
        <v/>
      </c>
      <c r="EN78" s="5" t="str">
        <f t="shared" si="120"/>
        <v/>
      </c>
      <c r="ER78" s="5" t="str">
        <f t="shared" si="121"/>
        <v/>
      </c>
      <c r="EV78" s="5" t="str">
        <f t="shared" si="122"/>
        <v/>
      </c>
      <c r="EZ78" s="5" t="str">
        <f t="shared" si="123"/>
        <v/>
      </c>
      <c r="FD78" s="5" t="str">
        <f t="shared" si="124"/>
        <v/>
      </c>
      <c r="FH78" s="5" t="str">
        <f t="shared" si="125"/>
        <v/>
      </c>
      <c r="FL78" s="5" t="str">
        <f t="shared" si="126"/>
        <v/>
      </c>
      <c r="FP78" s="5" t="str">
        <f t="shared" si="127"/>
        <v/>
      </c>
      <c r="FT78" s="5" t="str">
        <f t="shared" si="128"/>
        <v/>
      </c>
      <c r="FX78" s="5" t="str">
        <f t="shared" si="129"/>
        <v/>
      </c>
      <c r="GB78" s="5" t="str">
        <f t="shared" si="130"/>
        <v/>
      </c>
      <c r="GF78" s="5" t="str">
        <f t="shared" si="131"/>
        <v/>
      </c>
      <c r="GJ78" s="5" t="str">
        <f t="shared" si="132"/>
        <v/>
      </c>
      <c r="GN78" s="5" t="str">
        <f t="shared" si="133"/>
        <v/>
      </c>
      <c r="GR78" s="5" t="str">
        <f t="shared" si="134"/>
        <v/>
      </c>
      <c r="GV78" s="5" t="str">
        <f t="shared" si="135"/>
        <v/>
      </c>
      <c r="GZ78" s="5" t="str">
        <f t="shared" si="136"/>
        <v/>
      </c>
      <c r="HD78" s="5" t="str">
        <f t="shared" si="137"/>
        <v/>
      </c>
      <c r="HH78" s="5" t="str">
        <f t="shared" si="138"/>
        <v/>
      </c>
      <c r="HL78" s="5" t="str">
        <f t="shared" si="139"/>
        <v/>
      </c>
      <c r="HP78" s="5" t="str">
        <f t="shared" si="140"/>
        <v/>
      </c>
      <c r="HT78" s="5" t="str">
        <f t="shared" si="141"/>
        <v/>
      </c>
      <c r="HX78" s="103">
        <f t="shared" si="142"/>
        <v>0</v>
      </c>
      <c r="HY78" s="5" t="str">
        <f t="shared" si="143"/>
        <v/>
      </c>
    </row>
    <row r="79" spans="1:233" thickTop="1" thickBot="1" x14ac:dyDescent="0.4">
      <c r="A79" s="49" t="str">
        <f t="shared" si="75"/>
        <v>kx</v>
      </c>
      <c r="B79" s="78"/>
      <c r="C79" s="78"/>
      <c r="D79" s="78"/>
      <c r="E79" s="78"/>
      <c r="F79" s="4"/>
      <c r="G79" s="4"/>
      <c r="H79" s="4"/>
      <c r="I79" s="4"/>
      <c r="J79" s="3">
        <f t="shared" si="144"/>
        <v>0</v>
      </c>
      <c r="K79" s="4"/>
      <c r="L79" s="4"/>
      <c r="M79" s="4"/>
      <c r="N79" s="4"/>
      <c r="O79" s="4"/>
      <c r="P79" s="3">
        <f t="shared" si="81"/>
        <v>0</v>
      </c>
      <c r="Q79" s="91">
        <f t="shared" si="82"/>
        <v>0</v>
      </c>
      <c r="R79" s="4"/>
      <c r="S79" s="4"/>
      <c r="T79" s="4"/>
      <c r="U79" s="4"/>
      <c r="V79" s="142"/>
      <c r="W79" s="5" t="str">
        <f t="shared" si="76"/>
        <v/>
      </c>
      <c r="X79" s="113">
        <f t="shared" si="83"/>
        <v>0</v>
      </c>
      <c r="Y79" s="94">
        <f t="shared" si="84"/>
        <v>0</v>
      </c>
      <c r="Z79" s="4"/>
      <c r="AA79" s="4"/>
      <c r="AB79" s="4"/>
      <c r="AC79" s="4"/>
      <c r="AD79" s="142"/>
      <c r="AE79" s="5" t="str">
        <f t="shared" si="77"/>
        <v/>
      </c>
      <c r="AF79" s="113">
        <f t="shared" si="85"/>
        <v>0</v>
      </c>
      <c r="AG79" s="94">
        <f t="shared" si="86"/>
        <v>0</v>
      </c>
      <c r="AH79" s="4"/>
      <c r="AI79" s="4"/>
      <c r="AJ79" s="4"/>
      <c r="AK79" s="4"/>
      <c r="AL79" s="4"/>
      <c r="AM79" s="113">
        <f t="shared" si="87"/>
        <v>0</v>
      </c>
      <c r="AN79" s="94">
        <f t="shared" si="88"/>
        <v>0</v>
      </c>
      <c r="AO79" s="3">
        <f t="shared" si="89"/>
        <v>0</v>
      </c>
      <c r="AP79" s="2" t="str">
        <f t="shared" si="90"/>
        <v/>
      </c>
      <c r="AQ79" s="4"/>
      <c r="AR79" s="4"/>
      <c r="AS79" s="4"/>
      <c r="AT79" s="4"/>
      <c r="AU79" s="3">
        <f t="shared" si="145"/>
        <v>0</v>
      </c>
      <c r="AV79" s="4"/>
      <c r="AW79" s="3">
        <f t="shared" si="91"/>
        <v>0</v>
      </c>
      <c r="AX79" s="2" t="str">
        <f t="shared" si="92"/>
        <v/>
      </c>
      <c r="AY79" s="8">
        <f t="shared" si="93"/>
        <v>0</v>
      </c>
      <c r="AZ79" s="8">
        <f t="shared" si="94"/>
        <v>0</v>
      </c>
      <c r="BA79" s="8">
        <f t="shared" si="95"/>
        <v>0</v>
      </c>
      <c r="BB79" s="8">
        <f t="shared" si="96"/>
        <v>0</v>
      </c>
      <c r="BC79" s="8">
        <f t="shared" si="97"/>
        <v>0</v>
      </c>
      <c r="BD79" s="8">
        <f t="shared" si="98"/>
        <v>0</v>
      </c>
      <c r="BE79" s="8">
        <f t="shared" si="99"/>
        <v>0</v>
      </c>
      <c r="BF79" s="8">
        <f t="shared" si="100"/>
        <v>0</v>
      </c>
      <c r="BG79" s="8">
        <f t="shared" si="101"/>
        <v>0</v>
      </c>
      <c r="BH79" s="8">
        <f t="shared" si="102"/>
        <v>29</v>
      </c>
      <c r="BI79" s="31" t="s">
        <v>275</v>
      </c>
      <c r="BJ79" s="8">
        <f t="shared" si="103"/>
        <v>0</v>
      </c>
      <c r="BK79" s="8">
        <f t="shared" si="104"/>
        <v>0</v>
      </c>
      <c r="BL79" s="31">
        <f t="shared" si="105"/>
        <v>0</v>
      </c>
      <c r="BM79" s="31">
        <f t="shared" si="106"/>
        <v>0</v>
      </c>
      <c r="BO79" s="10">
        <f t="shared" si="107"/>
        <v>29</v>
      </c>
      <c r="BP79" s="9" t="str">
        <f t="shared" si="78"/>
        <v/>
      </c>
      <c r="BQ79" s="72" t="str">
        <f t="shared" si="108"/>
        <v/>
      </c>
      <c r="BR79" s="83" t="str">
        <f t="shared" si="79"/>
        <v/>
      </c>
      <c r="BS79" s="84" t="str">
        <f t="shared" si="109"/>
        <v/>
      </c>
      <c r="BV79" s="5" t="str">
        <f t="shared" si="80"/>
        <v/>
      </c>
      <c r="BW79" s="102"/>
      <c r="BX79" s="5" t="str">
        <f t="shared" si="110"/>
        <v/>
      </c>
      <c r="BY79" s="78"/>
      <c r="BZ79" s="78"/>
      <c r="CA79" s="78"/>
      <c r="CB79" s="78"/>
      <c r="CC79" s="78"/>
      <c r="CD79" s="78"/>
      <c r="CE79" s="78"/>
      <c r="CF79" s="78"/>
      <c r="CG79" s="127"/>
      <c r="CH79" s="127"/>
      <c r="CI79" s="5" t="str">
        <f t="shared" si="111"/>
        <v/>
      </c>
      <c r="CJ79" s="78"/>
      <c r="CK79" s="78"/>
      <c r="CL79" s="78"/>
      <c r="CM79" s="78"/>
      <c r="CN79" s="78"/>
      <c r="CO79" s="78"/>
      <c r="CP79" s="78"/>
      <c r="CQ79" s="78"/>
      <c r="CR79" s="127"/>
      <c r="CS79" s="127"/>
      <c r="CT79" s="5" t="str">
        <f t="shared" si="112"/>
        <v/>
      </c>
      <c r="CU79" s="78"/>
      <c r="CV79" s="78"/>
      <c r="CW79" s="78"/>
      <c r="CX79" s="78"/>
      <c r="CY79" s="78"/>
      <c r="CZ79" s="78"/>
      <c r="DA79" s="78"/>
      <c r="DB79" s="78"/>
      <c r="DC79" s="127"/>
      <c r="DD79" s="127"/>
      <c r="DE79" s="5" t="str">
        <f t="shared" si="113"/>
        <v/>
      </c>
      <c r="DF79" s="78"/>
      <c r="DG79" s="78"/>
      <c r="DH79" s="78"/>
      <c r="DI79" s="78"/>
      <c r="DJ79" s="78"/>
      <c r="DK79" s="78"/>
      <c r="DL79" s="78"/>
      <c r="DM79" s="78"/>
      <c r="DN79" s="127"/>
      <c r="DO79" s="127"/>
      <c r="DP79" s="5" t="str">
        <f t="shared" si="114"/>
        <v/>
      </c>
      <c r="DQ79" s="127"/>
      <c r="DR79" s="127"/>
      <c r="DS79" s="127"/>
      <c r="DT79" s="5" t="str">
        <f t="shared" si="115"/>
        <v/>
      </c>
      <c r="DX79" s="5" t="str">
        <f t="shared" si="116"/>
        <v/>
      </c>
      <c r="EB79" s="5" t="str">
        <f t="shared" si="117"/>
        <v/>
      </c>
      <c r="EF79" s="5" t="str">
        <f t="shared" si="118"/>
        <v/>
      </c>
      <c r="EJ79" s="5" t="str">
        <f t="shared" si="119"/>
        <v/>
      </c>
      <c r="EN79" s="5" t="str">
        <f t="shared" si="120"/>
        <v/>
      </c>
      <c r="ER79" s="5" t="str">
        <f t="shared" si="121"/>
        <v/>
      </c>
      <c r="EV79" s="5" t="str">
        <f t="shared" si="122"/>
        <v/>
      </c>
      <c r="EZ79" s="5" t="str">
        <f t="shared" si="123"/>
        <v/>
      </c>
      <c r="FD79" s="5" t="str">
        <f t="shared" si="124"/>
        <v/>
      </c>
      <c r="FH79" s="5" t="str">
        <f t="shared" si="125"/>
        <v/>
      </c>
      <c r="FL79" s="5" t="str">
        <f t="shared" si="126"/>
        <v/>
      </c>
      <c r="FP79" s="5" t="str">
        <f t="shared" si="127"/>
        <v/>
      </c>
      <c r="FT79" s="5" t="str">
        <f t="shared" si="128"/>
        <v/>
      </c>
      <c r="FX79" s="5" t="str">
        <f t="shared" si="129"/>
        <v/>
      </c>
      <c r="GB79" s="5" t="str">
        <f t="shared" si="130"/>
        <v/>
      </c>
      <c r="GF79" s="5" t="str">
        <f t="shared" si="131"/>
        <v/>
      </c>
      <c r="GJ79" s="5" t="str">
        <f t="shared" si="132"/>
        <v/>
      </c>
      <c r="GN79" s="5" t="str">
        <f t="shared" si="133"/>
        <v/>
      </c>
      <c r="GR79" s="5" t="str">
        <f t="shared" si="134"/>
        <v/>
      </c>
      <c r="GV79" s="5" t="str">
        <f t="shared" si="135"/>
        <v/>
      </c>
      <c r="GZ79" s="5" t="str">
        <f t="shared" si="136"/>
        <v/>
      </c>
      <c r="HD79" s="5" t="str">
        <f t="shared" si="137"/>
        <v/>
      </c>
      <c r="HH79" s="5" t="str">
        <f t="shared" si="138"/>
        <v/>
      </c>
      <c r="HL79" s="5" t="str">
        <f t="shared" si="139"/>
        <v/>
      </c>
      <c r="HP79" s="5" t="str">
        <f t="shared" si="140"/>
        <v/>
      </c>
      <c r="HT79" s="5" t="str">
        <f t="shared" si="141"/>
        <v/>
      </c>
      <c r="HX79" s="103">
        <f t="shared" si="142"/>
        <v>0</v>
      </c>
      <c r="HY79" s="5" t="str">
        <f t="shared" si="143"/>
        <v/>
      </c>
    </row>
    <row r="80" spans="1:233" thickTop="1" thickBot="1" x14ac:dyDescent="0.4">
      <c r="A80" s="49" t="str">
        <f t="shared" si="75"/>
        <v>ky</v>
      </c>
      <c r="B80" s="78"/>
      <c r="C80" s="78"/>
      <c r="D80" s="78"/>
      <c r="E80" s="78"/>
      <c r="F80" s="4"/>
      <c r="G80" s="4"/>
      <c r="H80" s="4"/>
      <c r="I80" s="4"/>
      <c r="J80" s="3">
        <f t="shared" si="144"/>
        <v>0</v>
      </c>
      <c r="K80" s="4"/>
      <c r="L80" s="4"/>
      <c r="M80" s="4"/>
      <c r="N80" s="4"/>
      <c r="O80" s="4"/>
      <c r="P80" s="3">
        <f t="shared" si="81"/>
        <v>0</v>
      </c>
      <c r="Q80" s="91">
        <f t="shared" si="82"/>
        <v>0</v>
      </c>
      <c r="R80" s="4"/>
      <c r="S80" s="4"/>
      <c r="T80" s="4"/>
      <c r="U80" s="4"/>
      <c r="V80" s="142"/>
      <c r="W80" s="5" t="str">
        <f t="shared" si="76"/>
        <v/>
      </c>
      <c r="X80" s="113">
        <f t="shared" si="83"/>
        <v>0</v>
      </c>
      <c r="Y80" s="94">
        <f t="shared" si="84"/>
        <v>0</v>
      </c>
      <c r="Z80" s="4"/>
      <c r="AA80" s="4"/>
      <c r="AB80" s="4"/>
      <c r="AC80" s="4"/>
      <c r="AD80" s="142"/>
      <c r="AE80" s="5" t="str">
        <f t="shared" si="77"/>
        <v/>
      </c>
      <c r="AF80" s="113">
        <f t="shared" si="85"/>
        <v>0</v>
      </c>
      <c r="AG80" s="94">
        <f t="shared" si="86"/>
        <v>0</v>
      </c>
      <c r="AH80" s="4"/>
      <c r="AI80" s="4"/>
      <c r="AJ80" s="4"/>
      <c r="AK80" s="4"/>
      <c r="AL80" s="4"/>
      <c r="AM80" s="113">
        <f t="shared" si="87"/>
        <v>0</v>
      </c>
      <c r="AN80" s="94">
        <f t="shared" si="88"/>
        <v>0</v>
      </c>
      <c r="AO80" s="3">
        <f t="shared" si="89"/>
        <v>0</v>
      </c>
      <c r="AP80" s="2" t="str">
        <f t="shared" si="90"/>
        <v/>
      </c>
      <c r="AQ80" s="4"/>
      <c r="AR80" s="4"/>
      <c r="AS80" s="4"/>
      <c r="AT80" s="4"/>
      <c r="AU80" s="3">
        <f t="shared" si="145"/>
        <v>0</v>
      </c>
      <c r="AV80" s="4"/>
      <c r="AW80" s="3">
        <f t="shared" si="91"/>
        <v>0</v>
      </c>
      <c r="AX80" s="2" t="str">
        <f t="shared" si="92"/>
        <v/>
      </c>
      <c r="AY80" s="8">
        <f t="shared" si="93"/>
        <v>0</v>
      </c>
      <c r="AZ80" s="8">
        <f t="shared" si="94"/>
        <v>0</v>
      </c>
      <c r="BA80" s="8">
        <f t="shared" si="95"/>
        <v>0</v>
      </c>
      <c r="BB80" s="8">
        <f t="shared" si="96"/>
        <v>0</v>
      </c>
      <c r="BC80" s="8">
        <f t="shared" si="97"/>
        <v>0</v>
      </c>
      <c r="BD80" s="8">
        <f t="shared" si="98"/>
        <v>0</v>
      </c>
      <c r="BE80" s="8">
        <f t="shared" si="99"/>
        <v>0</v>
      </c>
      <c r="BF80" s="8">
        <f t="shared" si="100"/>
        <v>0</v>
      </c>
      <c r="BG80" s="8">
        <f t="shared" si="101"/>
        <v>0</v>
      </c>
      <c r="BH80" s="8">
        <f t="shared" si="102"/>
        <v>29</v>
      </c>
      <c r="BI80" s="31" t="s">
        <v>276</v>
      </c>
      <c r="BJ80" s="8">
        <f t="shared" si="103"/>
        <v>0</v>
      </c>
      <c r="BK80" s="8">
        <f t="shared" si="104"/>
        <v>0</v>
      </c>
      <c r="BL80" s="31">
        <f t="shared" si="105"/>
        <v>0</v>
      </c>
      <c r="BM80" s="31">
        <f t="shared" si="106"/>
        <v>0</v>
      </c>
      <c r="BO80" s="10">
        <f t="shared" si="107"/>
        <v>29</v>
      </c>
      <c r="BP80" s="9" t="str">
        <f t="shared" si="78"/>
        <v/>
      </c>
      <c r="BQ80" s="72" t="str">
        <f t="shared" si="108"/>
        <v/>
      </c>
      <c r="BR80" s="83" t="str">
        <f t="shared" si="79"/>
        <v/>
      </c>
      <c r="BS80" s="84" t="str">
        <f t="shared" si="109"/>
        <v/>
      </c>
      <c r="BV80" s="5" t="str">
        <f t="shared" si="80"/>
        <v/>
      </c>
      <c r="BW80" s="102"/>
      <c r="BX80" s="5" t="str">
        <f t="shared" si="110"/>
        <v/>
      </c>
      <c r="BY80" s="78"/>
      <c r="BZ80" s="78"/>
      <c r="CA80" s="78"/>
      <c r="CB80" s="78"/>
      <c r="CC80" s="78"/>
      <c r="CD80" s="78"/>
      <c r="CE80" s="78"/>
      <c r="CF80" s="78"/>
      <c r="CG80" s="127"/>
      <c r="CH80" s="127"/>
      <c r="CI80" s="5" t="str">
        <f t="shared" si="111"/>
        <v/>
      </c>
      <c r="CJ80" s="78"/>
      <c r="CK80" s="78"/>
      <c r="CL80" s="78"/>
      <c r="CM80" s="78"/>
      <c r="CN80" s="78"/>
      <c r="CO80" s="78"/>
      <c r="CP80" s="78"/>
      <c r="CQ80" s="78"/>
      <c r="CR80" s="127"/>
      <c r="CS80" s="127"/>
      <c r="CT80" s="5" t="str">
        <f t="shared" si="112"/>
        <v/>
      </c>
      <c r="CU80" s="78"/>
      <c r="CV80" s="78"/>
      <c r="CW80" s="78"/>
      <c r="CX80" s="78"/>
      <c r="CY80" s="78"/>
      <c r="CZ80" s="78"/>
      <c r="DA80" s="78"/>
      <c r="DB80" s="78"/>
      <c r="DC80" s="127"/>
      <c r="DD80" s="127"/>
      <c r="DE80" s="5" t="str">
        <f t="shared" si="113"/>
        <v/>
      </c>
      <c r="DF80" s="78"/>
      <c r="DG80" s="78"/>
      <c r="DH80" s="78"/>
      <c r="DI80" s="78"/>
      <c r="DJ80" s="78"/>
      <c r="DK80" s="78"/>
      <c r="DL80" s="78"/>
      <c r="DM80" s="78"/>
      <c r="DN80" s="127"/>
      <c r="DO80" s="127"/>
      <c r="DP80" s="5" t="str">
        <f t="shared" si="114"/>
        <v/>
      </c>
      <c r="DQ80" s="127"/>
      <c r="DR80" s="127"/>
      <c r="DS80" s="127"/>
      <c r="DT80" s="5" t="str">
        <f t="shared" si="115"/>
        <v/>
      </c>
      <c r="DX80" s="5" t="str">
        <f t="shared" si="116"/>
        <v/>
      </c>
      <c r="EB80" s="5" t="str">
        <f t="shared" si="117"/>
        <v/>
      </c>
      <c r="EF80" s="5" t="str">
        <f t="shared" si="118"/>
        <v/>
      </c>
      <c r="EJ80" s="5" t="str">
        <f t="shared" si="119"/>
        <v/>
      </c>
      <c r="EN80" s="5" t="str">
        <f t="shared" si="120"/>
        <v/>
      </c>
      <c r="ER80" s="5" t="str">
        <f t="shared" si="121"/>
        <v/>
      </c>
      <c r="EV80" s="5" t="str">
        <f t="shared" si="122"/>
        <v/>
      </c>
      <c r="EZ80" s="5" t="str">
        <f t="shared" si="123"/>
        <v/>
      </c>
      <c r="FD80" s="5" t="str">
        <f t="shared" si="124"/>
        <v/>
      </c>
      <c r="FH80" s="5" t="str">
        <f t="shared" si="125"/>
        <v/>
      </c>
      <c r="FL80" s="5" t="str">
        <f t="shared" si="126"/>
        <v/>
      </c>
      <c r="FP80" s="5" t="str">
        <f t="shared" si="127"/>
        <v/>
      </c>
      <c r="FT80" s="5" t="str">
        <f t="shared" si="128"/>
        <v/>
      </c>
      <c r="FX80" s="5" t="str">
        <f t="shared" si="129"/>
        <v/>
      </c>
      <c r="GB80" s="5" t="str">
        <f t="shared" si="130"/>
        <v/>
      </c>
      <c r="GF80" s="5" t="str">
        <f t="shared" si="131"/>
        <v/>
      </c>
      <c r="GJ80" s="5" t="str">
        <f t="shared" si="132"/>
        <v/>
      </c>
      <c r="GN80" s="5" t="str">
        <f t="shared" si="133"/>
        <v/>
      </c>
      <c r="GR80" s="5" t="str">
        <f t="shared" si="134"/>
        <v/>
      </c>
      <c r="GV80" s="5" t="str">
        <f t="shared" si="135"/>
        <v/>
      </c>
      <c r="GZ80" s="5" t="str">
        <f t="shared" si="136"/>
        <v/>
      </c>
      <c r="HD80" s="5" t="str">
        <f t="shared" si="137"/>
        <v/>
      </c>
      <c r="HH80" s="5" t="str">
        <f t="shared" si="138"/>
        <v/>
      </c>
      <c r="HL80" s="5" t="str">
        <f t="shared" si="139"/>
        <v/>
      </c>
      <c r="HP80" s="5" t="str">
        <f t="shared" si="140"/>
        <v/>
      </c>
      <c r="HT80" s="5" t="str">
        <f t="shared" si="141"/>
        <v/>
      </c>
      <c r="HX80" s="103">
        <f t="shared" si="142"/>
        <v>0</v>
      </c>
      <c r="HY80" s="5" t="str">
        <f t="shared" si="143"/>
        <v/>
      </c>
    </row>
    <row r="81" spans="1:233" thickTop="1" thickBot="1" x14ac:dyDescent="0.4">
      <c r="A81" s="49" t="str">
        <f t="shared" si="75"/>
        <v>kz</v>
      </c>
      <c r="B81" s="78"/>
      <c r="C81" s="78"/>
      <c r="D81" s="78"/>
      <c r="E81" s="78"/>
      <c r="F81" s="4"/>
      <c r="G81" s="4"/>
      <c r="H81" s="4"/>
      <c r="I81" s="4"/>
      <c r="J81" s="3">
        <f t="shared" si="144"/>
        <v>0</v>
      </c>
      <c r="K81" s="4"/>
      <c r="L81" s="4"/>
      <c r="M81" s="4"/>
      <c r="N81" s="4"/>
      <c r="O81" s="4"/>
      <c r="P81" s="3">
        <f t="shared" si="81"/>
        <v>0</v>
      </c>
      <c r="Q81" s="91">
        <f t="shared" si="82"/>
        <v>0</v>
      </c>
      <c r="R81" s="4"/>
      <c r="S81" s="4"/>
      <c r="T81" s="4"/>
      <c r="U81" s="4"/>
      <c r="V81" s="142"/>
      <c r="W81" s="5" t="str">
        <f t="shared" si="76"/>
        <v/>
      </c>
      <c r="X81" s="113">
        <f t="shared" si="83"/>
        <v>0</v>
      </c>
      <c r="Y81" s="94">
        <f t="shared" si="84"/>
        <v>0</v>
      </c>
      <c r="Z81" s="4"/>
      <c r="AA81" s="4"/>
      <c r="AB81" s="4"/>
      <c r="AC81" s="4"/>
      <c r="AD81" s="142"/>
      <c r="AE81" s="5" t="str">
        <f t="shared" si="77"/>
        <v/>
      </c>
      <c r="AF81" s="113">
        <f t="shared" si="85"/>
        <v>0</v>
      </c>
      <c r="AG81" s="94">
        <f t="shared" si="86"/>
        <v>0</v>
      </c>
      <c r="AH81" s="4"/>
      <c r="AI81" s="4"/>
      <c r="AJ81" s="4"/>
      <c r="AK81" s="4"/>
      <c r="AL81" s="4"/>
      <c r="AM81" s="113">
        <f t="shared" si="87"/>
        <v>0</v>
      </c>
      <c r="AN81" s="94">
        <f t="shared" si="88"/>
        <v>0</v>
      </c>
      <c r="AO81" s="3">
        <f t="shared" si="89"/>
        <v>0</v>
      </c>
      <c r="AP81" s="2" t="str">
        <f t="shared" si="90"/>
        <v/>
      </c>
      <c r="AQ81" s="4"/>
      <c r="AR81" s="4"/>
      <c r="AS81" s="4"/>
      <c r="AT81" s="4"/>
      <c r="AU81" s="3">
        <f t="shared" si="145"/>
        <v>0</v>
      </c>
      <c r="AV81" s="4"/>
      <c r="AW81" s="3">
        <f t="shared" si="91"/>
        <v>0</v>
      </c>
      <c r="AX81" s="2" t="str">
        <f t="shared" si="92"/>
        <v/>
      </c>
      <c r="AY81" s="8">
        <f t="shared" si="93"/>
        <v>0</v>
      </c>
      <c r="AZ81" s="8">
        <f t="shared" si="94"/>
        <v>0</v>
      </c>
      <c r="BA81" s="8">
        <f t="shared" si="95"/>
        <v>0</v>
      </c>
      <c r="BB81" s="8">
        <f t="shared" si="96"/>
        <v>0</v>
      </c>
      <c r="BC81" s="8">
        <f t="shared" si="97"/>
        <v>0</v>
      </c>
      <c r="BD81" s="8">
        <f t="shared" si="98"/>
        <v>0</v>
      </c>
      <c r="BE81" s="8">
        <f t="shared" si="99"/>
        <v>0</v>
      </c>
      <c r="BF81" s="8">
        <f t="shared" si="100"/>
        <v>0</v>
      </c>
      <c r="BG81" s="8">
        <f t="shared" si="101"/>
        <v>0</v>
      </c>
      <c r="BH81" s="8">
        <f t="shared" si="102"/>
        <v>29</v>
      </c>
      <c r="BI81" s="31" t="s">
        <v>277</v>
      </c>
      <c r="BJ81" s="8">
        <f t="shared" si="103"/>
        <v>0</v>
      </c>
      <c r="BK81" s="8">
        <f t="shared" si="104"/>
        <v>0</v>
      </c>
      <c r="BL81" s="31">
        <f t="shared" si="105"/>
        <v>0</v>
      </c>
      <c r="BM81" s="31">
        <f t="shared" si="106"/>
        <v>0</v>
      </c>
      <c r="BO81" s="10">
        <f t="shared" si="107"/>
        <v>29</v>
      </c>
      <c r="BP81" s="9" t="str">
        <f t="shared" si="78"/>
        <v/>
      </c>
      <c r="BQ81" s="72" t="str">
        <f t="shared" si="108"/>
        <v/>
      </c>
      <c r="BR81" s="83" t="str">
        <f t="shared" si="79"/>
        <v/>
      </c>
      <c r="BS81" s="84" t="str">
        <f t="shared" si="109"/>
        <v/>
      </c>
      <c r="BV81" s="5" t="str">
        <f t="shared" si="80"/>
        <v/>
      </c>
      <c r="BW81" s="102"/>
      <c r="BX81" s="5" t="str">
        <f t="shared" si="110"/>
        <v/>
      </c>
      <c r="BY81" s="78"/>
      <c r="BZ81" s="78"/>
      <c r="CA81" s="78"/>
      <c r="CB81" s="78"/>
      <c r="CC81" s="78"/>
      <c r="CD81" s="78"/>
      <c r="CE81" s="78"/>
      <c r="CF81" s="78"/>
      <c r="CG81" s="127"/>
      <c r="CH81" s="127"/>
      <c r="CI81" s="5" t="str">
        <f t="shared" si="111"/>
        <v/>
      </c>
      <c r="CJ81" s="78"/>
      <c r="CK81" s="78"/>
      <c r="CL81" s="78"/>
      <c r="CM81" s="78"/>
      <c r="CN81" s="78"/>
      <c r="CO81" s="78"/>
      <c r="CP81" s="78"/>
      <c r="CQ81" s="78"/>
      <c r="CR81" s="127"/>
      <c r="CS81" s="127"/>
      <c r="CT81" s="5" t="str">
        <f t="shared" si="112"/>
        <v/>
      </c>
      <c r="CU81" s="78"/>
      <c r="CV81" s="78"/>
      <c r="CW81" s="78"/>
      <c r="CX81" s="78"/>
      <c r="CY81" s="78"/>
      <c r="CZ81" s="78"/>
      <c r="DA81" s="78"/>
      <c r="DB81" s="78"/>
      <c r="DC81" s="127"/>
      <c r="DD81" s="127"/>
      <c r="DE81" s="5" t="str">
        <f t="shared" si="113"/>
        <v/>
      </c>
      <c r="DF81" s="78"/>
      <c r="DG81" s="78"/>
      <c r="DH81" s="78"/>
      <c r="DI81" s="78"/>
      <c r="DJ81" s="78"/>
      <c r="DK81" s="78"/>
      <c r="DL81" s="78"/>
      <c r="DM81" s="78"/>
      <c r="DN81" s="127"/>
      <c r="DO81" s="127"/>
      <c r="DP81" s="5" t="str">
        <f t="shared" si="114"/>
        <v/>
      </c>
      <c r="DQ81" s="127"/>
      <c r="DR81" s="127"/>
      <c r="DS81" s="127"/>
      <c r="DT81" s="5" t="str">
        <f t="shared" si="115"/>
        <v/>
      </c>
      <c r="DX81" s="5" t="str">
        <f t="shared" si="116"/>
        <v/>
      </c>
      <c r="EB81" s="5" t="str">
        <f t="shared" si="117"/>
        <v/>
      </c>
      <c r="EF81" s="5" t="str">
        <f t="shared" si="118"/>
        <v/>
      </c>
      <c r="EJ81" s="5" t="str">
        <f t="shared" si="119"/>
        <v/>
      </c>
      <c r="EN81" s="5" t="str">
        <f t="shared" si="120"/>
        <v/>
      </c>
      <c r="ER81" s="5" t="str">
        <f t="shared" si="121"/>
        <v/>
      </c>
      <c r="EV81" s="5" t="str">
        <f t="shared" si="122"/>
        <v/>
      </c>
      <c r="EZ81" s="5" t="str">
        <f t="shared" si="123"/>
        <v/>
      </c>
      <c r="FD81" s="5" t="str">
        <f t="shared" si="124"/>
        <v/>
      </c>
      <c r="FH81" s="5" t="str">
        <f t="shared" si="125"/>
        <v/>
      </c>
      <c r="FL81" s="5" t="str">
        <f t="shared" si="126"/>
        <v/>
      </c>
      <c r="FP81" s="5" t="str">
        <f t="shared" si="127"/>
        <v/>
      </c>
      <c r="FT81" s="5" t="str">
        <f t="shared" si="128"/>
        <v/>
      </c>
      <c r="FX81" s="5" t="str">
        <f t="shared" si="129"/>
        <v/>
      </c>
      <c r="GB81" s="5" t="str">
        <f t="shared" si="130"/>
        <v/>
      </c>
      <c r="GF81" s="5" t="str">
        <f t="shared" si="131"/>
        <v/>
      </c>
      <c r="GJ81" s="5" t="str">
        <f t="shared" si="132"/>
        <v/>
      </c>
      <c r="GN81" s="5" t="str">
        <f t="shared" si="133"/>
        <v/>
      </c>
      <c r="GR81" s="5" t="str">
        <f t="shared" si="134"/>
        <v/>
      </c>
      <c r="GV81" s="5" t="str">
        <f t="shared" si="135"/>
        <v/>
      </c>
      <c r="GZ81" s="5" t="str">
        <f t="shared" si="136"/>
        <v/>
      </c>
      <c r="HD81" s="5" t="str">
        <f t="shared" si="137"/>
        <v/>
      </c>
      <c r="HH81" s="5" t="str">
        <f t="shared" si="138"/>
        <v/>
      </c>
      <c r="HL81" s="5" t="str">
        <f t="shared" si="139"/>
        <v/>
      </c>
      <c r="HP81" s="5" t="str">
        <f t="shared" si="140"/>
        <v/>
      </c>
      <c r="HT81" s="5" t="str">
        <f t="shared" si="141"/>
        <v/>
      </c>
      <c r="HX81" s="103">
        <f t="shared" si="142"/>
        <v>0</v>
      </c>
      <c r="HY81" s="5" t="str">
        <f t="shared" si="143"/>
        <v/>
      </c>
    </row>
    <row r="82" spans="1:233" thickTop="1" thickBot="1" x14ac:dyDescent="0.4">
      <c r="A82" s="49" t="str">
        <f t="shared" si="75"/>
        <v>la</v>
      </c>
      <c r="B82" s="78"/>
      <c r="C82" s="78"/>
      <c r="D82" s="78"/>
      <c r="E82" s="78"/>
      <c r="F82" s="4"/>
      <c r="G82" s="4"/>
      <c r="H82" s="4"/>
      <c r="I82" s="4"/>
      <c r="J82" s="3">
        <f t="shared" si="144"/>
        <v>0</v>
      </c>
      <c r="K82" s="4"/>
      <c r="L82" s="4"/>
      <c r="M82" s="4"/>
      <c r="N82" s="4"/>
      <c r="O82" s="4"/>
      <c r="P82" s="3">
        <f t="shared" si="81"/>
        <v>0</v>
      </c>
      <c r="Q82" s="91">
        <f t="shared" si="82"/>
        <v>0</v>
      </c>
      <c r="R82" s="4"/>
      <c r="S82" s="4"/>
      <c r="T82" s="4"/>
      <c r="U82" s="4"/>
      <c r="V82" s="142"/>
      <c r="W82" s="5" t="str">
        <f t="shared" si="76"/>
        <v/>
      </c>
      <c r="X82" s="113">
        <f t="shared" si="83"/>
        <v>0</v>
      </c>
      <c r="Y82" s="94">
        <f t="shared" si="84"/>
        <v>0</v>
      </c>
      <c r="Z82" s="4"/>
      <c r="AA82" s="4"/>
      <c r="AB82" s="4"/>
      <c r="AC82" s="4"/>
      <c r="AD82" s="142"/>
      <c r="AE82" s="5" t="str">
        <f t="shared" si="77"/>
        <v/>
      </c>
      <c r="AF82" s="113">
        <f t="shared" si="85"/>
        <v>0</v>
      </c>
      <c r="AG82" s="94">
        <f t="shared" si="86"/>
        <v>0</v>
      </c>
      <c r="AH82" s="4"/>
      <c r="AI82" s="4"/>
      <c r="AJ82" s="4"/>
      <c r="AK82" s="4"/>
      <c r="AL82" s="4"/>
      <c r="AM82" s="113">
        <f t="shared" si="87"/>
        <v>0</v>
      </c>
      <c r="AN82" s="94">
        <f t="shared" si="88"/>
        <v>0</v>
      </c>
      <c r="AO82" s="3">
        <f t="shared" si="89"/>
        <v>0</v>
      </c>
      <c r="AP82" s="2" t="str">
        <f t="shared" si="90"/>
        <v/>
      </c>
      <c r="AQ82" s="4"/>
      <c r="AR82" s="4"/>
      <c r="AS82" s="4"/>
      <c r="AT82" s="4"/>
      <c r="AU82" s="3">
        <f t="shared" si="145"/>
        <v>0</v>
      </c>
      <c r="AV82" s="4"/>
      <c r="AW82" s="3">
        <f t="shared" si="91"/>
        <v>0</v>
      </c>
      <c r="AX82" s="2" t="str">
        <f t="shared" si="92"/>
        <v/>
      </c>
      <c r="AY82" s="8">
        <f t="shared" si="93"/>
        <v>0</v>
      </c>
      <c r="AZ82" s="8">
        <f t="shared" si="94"/>
        <v>0</v>
      </c>
      <c r="BA82" s="8">
        <f t="shared" si="95"/>
        <v>0</v>
      </c>
      <c r="BB82" s="8">
        <f t="shared" si="96"/>
        <v>0</v>
      </c>
      <c r="BC82" s="8">
        <f t="shared" si="97"/>
        <v>0</v>
      </c>
      <c r="BD82" s="8">
        <f t="shared" si="98"/>
        <v>0</v>
      </c>
      <c r="BE82" s="8">
        <f t="shared" si="99"/>
        <v>0</v>
      </c>
      <c r="BF82" s="8">
        <f t="shared" si="100"/>
        <v>0</v>
      </c>
      <c r="BG82" s="8">
        <f t="shared" si="101"/>
        <v>0</v>
      </c>
      <c r="BH82" s="8">
        <f t="shared" si="102"/>
        <v>29</v>
      </c>
      <c r="BI82" s="31" t="s">
        <v>278</v>
      </c>
      <c r="BJ82" s="8">
        <f t="shared" si="103"/>
        <v>0</v>
      </c>
      <c r="BK82" s="8">
        <f t="shared" si="104"/>
        <v>0</v>
      </c>
      <c r="BL82" s="31">
        <f t="shared" si="105"/>
        <v>0</v>
      </c>
      <c r="BM82" s="31">
        <f t="shared" si="106"/>
        <v>0</v>
      </c>
      <c r="BO82" s="10">
        <f t="shared" si="107"/>
        <v>29</v>
      </c>
      <c r="BP82" s="9" t="str">
        <f t="shared" si="78"/>
        <v/>
      </c>
      <c r="BQ82" s="72" t="str">
        <f t="shared" si="108"/>
        <v/>
      </c>
      <c r="BR82" s="83" t="str">
        <f t="shared" si="79"/>
        <v/>
      </c>
      <c r="BS82" s="84" t="str">
        <f t="shared" si="109"/>
        <v/>
      </c>
      <c r="BV82" s="5" t="str">
        <f t="shared" si="80"/>
        <v/>
      </c>
      <c r="BW82" s="102"/>
      <c r="BX82" s="5" t="str">
        <f t="shared" si="110"/>
        <v/>
      </c>
      <c r="BY82" s="78"/>
      <c r="BZ82" s="78"/>
      <c r="CA82" s="78"/>
      <c r="CB82" s="78"/>
      <c r="CC82" s="78"/>
      <c r="CD82" s="78"/>
      <c r="CE82" s="78"/>
      <c r="CF82" s="78"/>
      <c r="CG82" s="127"/>
      <c r="CH82" s="127"/>
      <c r="CI82" s="5" t="str">
        <f t="shared" si="111"/>
        <v/>
      </c>
      <c r="CJ82" s="78"/>
      <c r="CK82" s="78"/>
      <c r="CL82" s="78"/>
      <c r="CM82" s="78"/>
      <c r="CN82" s="78"/>
      <c r="CO82" s="78"/>
      <c r="CP82" s="78"/>
      <c r="CQ82" s="78"/>
      <c r="CR82" s="127"/>
      <c r="CS82" s="127"/>
      <c r="CT82" s="5" t="str">
        <f t="shared" si="112"/>
        <v/>
      </c>
      <c r="CU82" s="78"/>
      <c r="CV82" s="78"/>
      <c r="CW82" s="78"/>
      <c r="CX82" s="78"/>
      <c r="CY82" s="78"/>
      <c r="CZ82" s="78"/>
      <c r="DA82" s="78"/>
      <c r="DB82" s="78"/>
      <c r="DC82" s="127"/>
      <c r="DD82" s="127"/>
      <c r="DE82" s="5" t="str">
        <f t="shared" si="113"/>
        <v/>
      </c>
      <c r="DF82" s="78"/>
      <c r="DG82" s="78"/>
      <c r="DH82" s="78"/>
      <c r="DI82" s="78"/>
      <c r="DJ82" s="78"/>
      <c r="DK82" s="78"/>
      <c r="DL82" s="78"/>
      <c r="DM82" s="78"/>
      <c r="DN82" s="127"/>
      <c r="DO82" s="127"/>
      <c r="DP82" s="5" t="str">
        <f t="shared" si="114"/>
        <v/>
      </c>
      <c r="DQ82" s="127"/>
      <c r="DR82" s="127"/>
      <c r="DS82" s="127"/>
      <c r="DT82" s="5" t="str">
        <f t="shared" si="115"/>
        <v/>
      </c>
      <c r="DX82" s="5" t="str">
        <f t="shared" si="116"/>
        <v/>
      </c>
      <c r="EB82" s="5" t="str">
        <f t="shared" si="117"/>
        <v/>
      </c>
      <c r="EF82" s="5" t="str">
        <f t="shared" si="118"/>
        <v/>
      </c>
      <c r="EJ82" s="5" t="str">
        <f t="shared" si="119"/>
        <v/>
      </c>
      <c r="EN82" s="5" t="str">
        <f t="shared" si="120"/>
        <v/>
      </c>
      <c r="ER82" s="5" t="str">
        <f t="shared" si="121"/>
        <v/>
      </c>
      <c r="EV82" s="5" t="str">
        <f t="shared" si="122"/>
        <v/>
      </c>
      <c r="EZ82" s="5" t="str">
        <f t="shared" si="123"/>
        <v/>
      </c>
      <c r="FD82" s="5" t="str">
        <f t="shared" si="124"/>
        <v/>
      </c>
      <c r="FH82" s="5" t="str">
        <f t="shared" si="125"/>
        <v/>
      </c>
      <c r="FL82" s="5" t="str">
        <f t="shared" si="126"/>
        <v/>
      </c>
      <c r="FP82" s="5" t="str">
        <f t="shared" si="127"/>
        <v/>
      </c>
      <c r="FT82" s="5" t="str">
        <f t="shared" si="128"/>
        <v/>
      </c>
      <c r="FX82" s="5" t="str">
        <f t="shared" si="129"/>
        <v/>
      </c>
      <c r="GB82" s="5" t="str">
        <f t="shared" si="130"/>
        <v/>
      </c>
      <c r="GF82" s="5" t="str">
        <f t="shared" si="131"/>
        <v/>
      </c>
      <c r="GJ82" s="5" t="str">
        <f t="shared" si="132"/>
        <v/>
      </c>
      <c r="GN82" s="5" t="str">
        <f t="shared" si="133"/>
        <v/>
      </c>
      <c r="GR82" s="5" t="str">
        <f t="shared" si="134"/>
        <v/>
      </c>
      <c r="GV82" s="5" t="str">
        <f t="shared" si="135"/>
        <v/>
      </c>
      <c r="GZ82" s="5" t="str">
        <f t="shared" si="136"/>
        <v/>
      </c>
      <c r="HD82" s="5" t="str">
        <f t="shared" si="137"/>
        <v/>
      </c>
      <c r="HH82" s="5" t="str">
        <f t="shared" si="138"/>
        <v/>
      </c>
      <c r="HL82" s="5" t="str">
        <f t="shared" si="139"/>
        <v/>
      </c>
      <c r="HP82" s="5" t="str">
        <f t="shared" si="140"/>
        <v/>
      </c>
      <c r="HT82" s="5" t="str">
        <f t="shared" si="141"/>
        <v/>
      </c>
      <c r="HX82" s="103">
        <f t="shared" si="142"/>
        <v>0</v>
      </c>
      <c r="HY82" s="5" t="str">
        <f t="shared" si="143"/>
        <v/>
      </c>
    </row>
    <row r="83" spans="1:233" thickTop="1" thickBot="1" x14ac:dyDescent="0.4">
      <c r="A83" s="49" t="str">
        <f t="shared" si="75"/>
        <v>lb</v>
      </c>
      <c r="B83" s="78"/>
      <c r="C83" s="78"/>
      <c r="D83" s="78"/>
      <c r="E83" s="78"/>
      <c r="F83" s="4"/>
      <c r="G83" s="4"/>
      <c r="H83" s="4"/>
      <c r="I83" s="4"/>
      <c r="J83" s="3">
        <f t="shared" si="144"/>
        <v>0</v>
      </c>
      <c r="K83" s="4"/>
      <c r="L83" s="4"/>
      <c r="M83" s="4"/>
      <c r="N83" s="4"/>
      <c r="O83" s="4"/>
      <c r="P83" s="3">
        <f t="shared" si="81"/>
        <v>0</v>
      </c>
      <c r="Q83" s="91">
        <f t="shared" si="82"/>
        <v>0</v>
      </c>
      <c r="R83" s="4"/>
      <c r="S83" s="4"/>
      <c r="T83" s="4"/>
      <c r="U83" s="4"/>
      <c r="V83" s="142"/>
      <c r="W83" s="5" t="str">
        <f t="shared" si="76"/>
        <v/>
      </c>
      <c r="X83" s="113">
        <f t="shared" si="83"/>
        <v>0</v>
      </c>
      <c r="Y83" s="94">
        <f t="shared" si="84"/>
        <v>0</v>
      </c>
      <c r="Z83" s="4"/>
      <c r="AA83" s="4"/>
      <c r="AB83" s="4"/>
      <c r="AC83" s="4"/>
      <c r="AD83" s="142"/>
      <c r="AE83" s="5" t="str">
        <f t="shared" si="77"/>
        <v/>
      </c>
      <c r="AF83" s="113">
        <f t="shared" si="85"/>
        <v>0</v>
      </c>
      <c r="AG83" s="94">
        <f t="shared" si="86"/>
        <v>0</v>
      </c>
      <c r="AH83" s="4"/>
      <c r="AI83" s="4"/>
      <c r="AJ83" s="4"/>
      <c r="AK83" s="4"/>
      <c r="AL83" s="4"/>
      <c r="AM83" s="113">
        <f t="shared" si="87"/>
        <v>0</v>
      </c>
      <c r="AN83" s="94">
        <f t="shared" si="88"/>
        <v>0</v>
      </c>
      <c r="AO83" s="3">
        <f t="shared" si="89"/>
        <v>0</v>
      </c>
      <c r="AP83" s="2" t="str">
        <f t="shared" si="90"/>
        <v/>
      </c>
      <c r="AQ83" s="4"/>
      <c r="AR83" s="4"/>
      <c r="AS83" s="4"/>
      <c r="AT83" s="4"/>
      <c r="AU83" s="3">
        <f t="shared" si="145"/>
        <v>0</v>
      </c>
      <c r="AV83" s="4"/>
      <c r="AW83" s="3">
        <f t="shared" si="91"/>
        <v>0</v>
      </c>
      <c r="AX83" s="2" t="str">
        <f t="shared" si="92"/>
        <v/>
      </c>
      <c r="AY83" s="8">
        <f t="shared" si="93"/>
        <v>0</v>
      </c>
      <c r="AZ83" s="8">
        <f t="shared" si="94"/>
        <v>0</v>
      </c>
      <c r="BA83" s="8">
        <f t="shared" si="95"/>
        <v>0</v>
      </c>
      <c r="BB83" s="8">
        <f t="shared" si="96"/>
        <v>0</v>
      </c>
      <c r="BC83" s="8">
        <f t="shared" si="97"/>
        <v>0</v>
      </c>
      <c r="BD83" s="8">
        <f t="shared" si="98"/>
        <v>0</v>
      </c>
      <c r="BE83" s="8">
        <f t="shared" si="99"/>
        <v>0</v>
      </c>
      <c r="BF83" s="8">
        <f t="shared" si="100"/>
        <v>0</v>
      </c>
      <c r="BG83" s="8">
        <f t="shared" si="101"/>
        <v>0</v>
      </c>
      <c r="BH83" s="8">
        <f t="shared" si="102"/>
        <v>29</v>
      </c>
      <c r="BI83" s="31" t="s">
        <v>279</v>
      </c>
      <c r="BJ83" s="8">
        <f t="shared" si="103"/>
        <v>0</v>
      </c>
      <c r="BK83" s="8">
        <f t="shared" si="104"/>
        <v>0</v>
      </c>
      <c r="BL83" s="31">
        <f t="shared" si="105"/>
        <v>0</v>
      </c>
      <c r="BM83" s="31">
        <f t="shared" si="106"/>
        <v>0</v>
      </c>
      <c r="BO83" s="10">
        <f t="shared" si="107"/>
        <v>29</v>
      </c>
      <c r="BP83" s="9" t="str">
        <f t="shared" si="78"/>
        <v/>
      </c>
      <c r="BQ83" s="72" t="str">
        <f t="shared" si="108"/>
        <v/>
      </c>
      <c r="BR83" s="83" t="str">
        <f t="shared" si="79"/>
        <v/>
      </c>
      <c r="BS83" s="84" t="str">
        <f t="shared" si="109"/>
        <v/>
      </c>
      <c r="BV83" s="5" t="str">
        <f t="shared" si="80"/>
        <v/>
      </c>
      <c r="BW83" s="102"/>
      <c r="BX83" s="5" t="str">
        <f t="shared" si="110"/>
        <v/>
      </c>
      <c r="BY83" s="78"/>
      <c r="BZ83" s="78"/>
      <c r="CA83" s="78"/>
      <c r="CB83" s="78"/>
      <c r="CC83" s="78"/>
      <c r="CD83" s="78"/>
      <c r="CE83" s="78"/>
      <c r="CF83" s="78"/>
      <c r="CG83" s="127"/>
      <c r="CH83" s="127"/>
      <c r="CI83" s="5" t="str">
        <f t="shared" si="111"/>
        <v/>
      </c>
      <c r="CJ83" s="78"/>
      <c r="CK83" s="78"/>
      <c r="CL83" s="78"/>
      <c r="CM83" s="78"/>
      <c r="CN83" s="78"/>
      <c r="CO83" s="78"/>
      <c r="CP83" s="78"/>
      <c r="CQ83" s="78"/>
      <c r="CR83" s="127"/>
      <c r="CS83" s="127"/>
      <c r="CT83" s="5" t="str">
        <f t="shared" si="112"/>
        <v/>
      </c>
      <c r="CU83" s="78"/>
      <c r="CV83" s="78"/>
      <c r="CW83" s="78"/>
      <c r="CX83" s="78"/>
      <c r="CY83" s="78"/>
      <c r="CZ83" s="78"/>
      <c r="DA83" s="78"/>
      <c r="DB83" s="78"/>
      <c r="DC83" s="127"/>
      <c r="DD83" s="127"/>
      <c r="DE83" s="5" t="str">
        <f t="shared" si="113"/>
        <v/>
      </c>
      <c r="DF83" s="78"/>
      <c r="DG83" s="78"/>
      <c r="DH83" s="78"/>
      <c r="DI83" s="78"/>
      <c r="DJ83" s="78"/>
      <c r="DK83" s="78"/>
      <c r="DL83" s="78"/>
      <c r="DM83" s="78"/>
      <c r="DN83" s="127"/>
      <c r="DO83" s="127"/>
      <c r="DP83" s="5" t="str">
        <f t="shared" si="114"/>
        <v/>
      </c>
      <c r="DQ83" s="127"/>
      <c r="DR83" s="127"/>
      <c r="DS83" s="127"/>
      <c r="DT83" s="5" t="str">
        <f t="shared" si="115"/>
        <v/>
      </c>
      <c r="DX83" s="5" t="str">
        <f t="shared" si="116"/>
        <v/>
      </c>
      <c r="EB83" s="5" t="str">
        <f t="shared" si="117"/>
        <v/>
      </c>
      <c r="EF83" s="5" t="str">
        <f t="shared" si="118"/>
        <v/>
      </c>
      <c r="EJ83" s="5" t="str">
        <f t="shared" si="119"/>
        <v/>
      </c>
      <c r="EN83" s="5" t="str">
        <f t="shared" si="120"/>
        <v/>
      </c>
      <c r="ER83" s="5" t="str">
        <f t="shared" si="121"/>
        <v/>
      </c>
      <c r="EV83" s="5" t="str">
        <f t="shared" si="122"/>
        <v/>
      </c>
      <c r="EZ83" s="5" t="str">
        <f t="shared" si="123"/>
        <v/>
      </c>
      <c r="FD83" s="5" t="str">
        <f t="shared" si="124"/>
        <v/>
      </c>
      <c r="FH83" s="5" t="str">
        <f t="shared" si="125"/>
        <v/>
      </c>
      <c r="FL83" s="5" t="str">
        <f t="shared" si="126"/>
        <v/>
      </c>
      <c r="FP83" s="5" t="str">
        <f t="shared" si="127"/>
        <v/>
      </c>
      <c r="FT83" s="5" t="str">
        <f t="shared" si="128"/>
        <v/>
      </c>
      <c r="FX83" s="5" t="str">
        <f t="shared" si="129"/>
        <v/>
      </c>
      <c r="GB83" s="5" t="str">
        <f t="shared" si="130"/>
        <v/>
      </c>
      <c r="GF83" s="5" t="str">
        <f t="shared" si="131"/>
        <v/>
      </c>
      <c r="GJ83" s="5" t="str">
        <f t="shared" si="132"/>
        <v/>
      </c>
      <c r="GN83" s="5" t="str">
        <f t="shared" si="133"/>
        <v/>
      </c>
      <c r="GR83" s="5" t="str">
        <f t="shared" si="134"/>
        <v/>
      </c>
      <c r="GV83" s="5" t="str">
        <f t="shared" si="135"/>
        <v/>
      </c>
      <c r="GZ83" s="5" t="str">
        <f t="shared" si="136"/>
        <v/>
      </c>
      <c r="HD83" s="5" t="str">
        <f t="shared" si="137"/>
        <v/>
      </c>
      <c r="HH83" s="5" t="str">
        <f t="shared" si="138"/>
        <v/>
      </c>
      <c r="HL83" s="5" t="str">
        <f t="shared" si="139"/>
        <v/>
      </c>
      <c r="HP83" s="5" t="str">
        <f t="shared" si="140"/>
        <v/>
      </c>
      <c r="HT83" s="5" t="str">
        <f t="shared" si="141"/>
        <v/>
      </c>
      <c r="HX83" s="103">
        <f t="shared" si="142"/>
        <v>0</v>
      </c>
      <c r="HY83" s="5" t="str">
        <f t="shared" si="143"/>
        <v/>
      </c>
    </row>
    <row r="84" spans="1:233" thickTop="1" thickBot="1" x14ac:dyDescent="0.4">
      <c r="A84" s="49" t="str">
        <f t="shared" si="75"/>
        <v>lc</v>
      </c>
      <c r="B84" s="78"/>
      <c r="C84" s="78"/>
      <c r="D84" s="78"/>
      <c r="E84" s="78"/>
      <c r="F84" s="4"/>
      <c r="G84" s="4"/>
      <c r="H84" s="4"/>
      <c r="I84" s="4"/>
      <c r="J84" s="3">
        <f t="shared" si="144"/>
        <v>0</v>
      </c>
      <c r="K84" s="4"/>
      <c r="L84" s="4"/>
      <c r="M84" s="4"/>
      <c r="N84" s="4"/>
      <c r="O84" s="4"/>
      <c r="P84" s="3">
        <f t="shared" si="81"/>
        <v>0</v>
      </c>
      <c r="Q84" s="91">
        <f t="shared" si="82"/>
        <v>0</v>
      </c>
      <c r="R84" s="4"/>
      <c r="S84" s="4"/>
      <c r="T84" s="4"/>
      <c r="U84" s="4"/>
      <c r="V84" s="142"/>
      <c r="W84" s="5" t="str">
        <f t="shared" si="76"/>
        <v/>
      </c>
      <c r="X84" s="113">
        <f t="shared" si="83"/>
        <v>0</v>
      </c>
      <c r="Y84" s="94">
        <f t="shared" si="84"/>
        <v>0</v>
      </c>
      <c r="Z84" s="4"/>
      <c r="AA84" s="4"/>
      <c r="AB84" s="4"/>
      <c r="AC84" s="4"/>
      <c r="AD84" s="142"/>
      <c r="AE84" s="5" t="str">
        <f t="shared" si="77"/>
        <v/>
      </c>
      <c r="AF84" s="113">
        <f t="shared" si="85"/>
        <v>0</v>
      </c>
      <c r="AG84" s="94">
        <f t="shared" si="86"/>
        <v>0</v>
      </c>
      <c r="AH84" s="4"/>
      <c r="AI84" s="4"/>
      <c r="AJ84" s="4"/>
      <c r="AK84" s="4"/>
      <c r="AL84" s="4"/>
      <c r="AM84" s="113">
        <f t="shared" si="87"/>
        <v>0</v>
      </c>
      <c r="AN84" s="94">
        <f t="shared" si="88"/>
        <v>0</v>
      </c>
      <c r="AO84" s="3">
        <f t="shared" si="89"/>
        <v>0</v>
      </c>
      <c r="AP84" s="2" t="str">
        <f t="shared" si="90"/>
        <v/>
      </c>
      <c r="AQ84" s="4"/>
      <c r="AR84" s="4"/>
      <c r="AS84" s="4"/>
      <c r="AT84" s="4"/>
      <c r="AU84" s="3">
        <f t="shared" si="145"/>
        <v>0</v>
      </c>
      <c r="AV84" s="4"/>
      <c r="AW84" s="3">
        <f t="shared" si="91"/>
        <v>0</v>
      </c>
      <c r="AX84" s="2" t="str">
        <f t="shared" si="92"/>
        <v/>
      </c>
      <c r="AY84" s="8">
        <f t="shared" si="93"/>
        <v>0</v>
      </c>
      <c r="AZ84" s="8">
        <f t="shared" si="94"/>
        <v>0</v>
      </c>
      <c r="BA84" s="8">
        <f t="shared" si="95"/>
        <v>0</v>
      </c>
      <c r="BB84" s="8">
        <f t="shared" si="96"/>
        <v>0</v>
      </c>
      <c r="BC84" s="8">
        <f t="shared" si="97"/>
        <v>0</v>
      </c>
      <c r="BD84" s="8">
        <f t="shared" si="98"/>
        <v>0</v>
      </c>
      <c r="BE84" s="8">
        <f t="shared" si="99"/>
        <v>0</v>
      </c>
      <c r="BF84" s="8">
        <f t="shared" si="100"/>
        <v>0</v>
      </c>
      <c r="BG84" s="8">
        <f t="shared" si="101"/>
        <v>0</v>
      </c>
      <c r="BH84" s="8">
        <f t="shared" si="102"/>
        <v>29</v>
      </c>
      <c r="BI84" s="31" t="s">
        <v>280</v>
      </c>
      <c r="BJ84" s="8">
        <f t="shared" si="103"/>
        <v>0</v>
      </c>
      <c r="BK84" s="8">
        <f t="shared" si="104"/>
        <v>0</v>
      </c>
      <c r="BL84" s="31">
        <f t="shared" si="105"/>
        <v>0</v>
      </c>
      <c r="BM84" s="31">
        <f t="shared" si="106"/>
        <v>0</v>
      </c>
      <c r="BO84" s="10">
        <f t="shared" si="107"/>
        <v>29</v>
      </c>
      <c r="BP84" s="9" t="str">
        <f t="shared" si="78"/>
        <v/>
      </c>
      <c r="BQ84" s="72" t="str">
        <f t="shared" si="108"/>
        <v/>
      </c>
      <c r="BR84" s="83" t="str">
        <f t="shared" si="79"/>
        <v/>
      </c>
      <c r="BS84" s="84" t="str">
        <f t="shared" si="109"/>
        <v/>
      </c>
      <c r="BV84" s="5" t="str">
        <f t="shared" si="80"/>
        <v/>
      </c>
      <c r="BW84" s="102"/>
      <c r="BX84" s="5" t="str">
        <f t="shared" si="110"/>
        <v/>
      </c>
      <c r="BY84" s="78"/>
      <c r="BZ84" s="78"/>
      <c r="CA84" s="78"/>
      <c r="CB84" s="78"/>
      <c r="CC84" s="78"/>
      <c r="CD84" s="78"/>
      <c r="CE84" s="78"/>
      <c r="CF84" s="78"/>
      <c r="CG84" s="127"/>
      <c r="CH84" s="127"/>
      <c r="CI84" s="5" t="str">
        <f t="shared" si="111"/>
        <v/>
      </c>
      <c r="CJ84" s="78"/>
      <c r="CK84" s="78"/>
      <c r="CL84" s="78"/>
      <c r="CM84" s="78"/>
      <c r="CN84" s="78"/>
      <c r="CO84" s="78"/>
      <c r="CP84" s="78"/>
      <c r="CQ84" s="78"/>
      <c r="CR84" s="127"/>
      <c r="CS84" s="127"/>
      <c r="CT84" s="5" t="str">
        <f t="shared" si="112"/>
        <v/>
      </c>
      <c r="CU84" s="78"/>
      <c r="CV84" s="78"/>
      <c r="CW84" s="78"/>
      <c r="CX84" s="78"/>
      <c r="CY84" s="78"/>
      <c r="CZ84" s="78"/>
      <c r="DA84" s="78"/>
      <c r="DB84" s="78"/>
      <c r="DC84" s="127"/>
      <c r="DD84" s="127"/>
      <c r="DE84" s="5" t="str">
        <f t="shared" si="113"/>
        <v/>
      </c>
      <c r="DF84" s="78"/>
      <c r="DG84" s="78"/>
      <c r="DH84" s="78"/>
      <c r="DI84" s="78"/>
      <c r="DJ84" s="78"/>
      <c r="DK84" s="78"/>
      <c r="DL84" s="78"/>
      <c r="DM84" s="78"/>
      <c r="DN84" s="127"/>
      <c r="DO84" s="127"/>
      <c r="DP84" s="5" t="str">
        <f t="shared" si="114"/>
        <v/>
      </c>
      <c r="DQ84" s="127"/>
      <c r="DR84" s="127"/>
      <c r="DS84" s="127"/>
      <c r="DT84" s="5" t="str">
        <f t="shared" si="115"/>
        <v/>
      </c>
      <c r="DX84" s="5" t="str">
        <f t="shared" si="116"/>
        <v/>
      </c>
      <c r="EB84" s="5" t="str">
        <f t="shared" si="117"/>
        <v/>
      </c>
      <c r="EF84" s="5" t="str">
        <f t="shared" si="118"/>
        <v/>
      </c>
      <c r="EJ84" s="5" t="str">
        <f t="shared" si="119"/>
        <v/>
      </c>
      <c r="EN84" s="5" t="str">
        <f t="shared" si="120"/>
        <v/>
      </c>
      <c r="ER84" s="5" t="str">
        <f t="shared" si="121"/>
        <v/>
      </c>
      <c r="EV84" s="5" t="str">
        <f t="shared" si="122"/>
        <v/>
      </c>
      <c r="EZ84" s="5" t="str">
        <f t="shared" si="123"/>
        <v/>
      </c>
      <c r="FD84" s="5" t="str">
        <f t="shared" si="124"/>
        <v/>
      </c>
      <c r="FH84" s="5" t="str">
        <f t="shared" si="125"/>
        <v/>
      </c>
      <c r="FL84" s="5" t="str">
        <f t="shared" si="126"/>
        <v/>
      </c>
      <c r="FP84" s="5" t="str">
        <f t="shared" si="127"/>
        <v/>
      </c>
      <c r="FT84" s="5" t="str">
        <f t="shared" si="128"/>
        <v/>
      </c>
      <c r="FX84" s="5" t="str">
        <f t="shared" si="129"/>
        <v/>
      </c>
      <c r="GB84" s="5" t="str">
        <f t="shared" si="130"/>
        <v/>
      </c>
      <c r="GF84" s="5" t="str">
        <f t="shared" si="131"/>
        <v/>
      </c>
      <c r="GJ84" s="5" t="str">
        <f t="shared" si="132"/>
        <v/>
      </c>
      <c r="GN84" s="5" t="str">
        <f t="shared" si="133"/>
        <v/>
      </c>
      <c r="GR84" s="5" t="str">
        <f t="shared" si="134"/>
        <v/>
      </c>
      <c r="GV84" s="5" t="str">
        <f t="shared" si="135"/>
        <v/>
      </c>
      <c r="GZ84" s="5" t="str">
        <f t="shared" si="136"/>
        <v/>
      </c>
      <c r="HD84" s="5" t="str">
        <f t="shared" si="137"/>
        <v/>
      </c>
      <c r="HH84" s="5" t="str">
        <f t="shared" si="138"/>
        <v/>
      </c>
      <c r="HL84" s="5" t="str">
        <f t="shared" si="139"/>
        <v/>
      </c>
      <c r="HP84" s="5" t="str">
        <f t="shared" si="140"/>
        <v/>
      </c>
      <c r="HT84" s="5" t="str">
        <f t="shared" si="141"/>
        <v/>
      </c>
      <c r="HX84" s="103">
        <f t="shared" si="142"/>
        <v>0</v>
      </c>
      <c r="HY84" s="5" t="str">
        <f t="shared" si="143"/>
        <v/>
      </c>
    </row>
    <row r="85" spans="1:233" thickTop="1" thickBot="1" x14ac:dyDescent="0.4">
      <c r="A85" s="49" t="str">
        <f t="shared" si="75"/>
        <v>ld</v>
      </c>
      <c r="B85" s="78"/>
      <c r="C85" s="78"/>
      <c r="D85" s="78"/>
      <c r="E85" s="78"/>
      <c r="F85" s="4"/>
      <c r="G85" s="4"/>
      <c r="H85" s="4"/>
      <c r="I85" s="4"/>
      <c r="J85" s="3">
        <f t="shared" si="144"/>
        <v>0</v>
      </c>
      <c r="K85" s="4"/>
      <c r="L85" s="4"/>
      <c r="M85" s="4"/>
      <c r="N85" s="4"/>
      <c r="O85" s="4"/>
      <c r="P85" s="3">
        <f t="shared" si="81"/>
        <v>0</v>
      </c>
      <c r="Q85" s="91">
        <f t="shared" si="82"/>
        <v>0</v>
      </c>
      <c r="R85" s="4"/>
      <c r="S85" s="4"/>
      <c r="T85" s="4"/>
      <c r="U85" s="4"/>
      <c r="V85" s="142"/>
      <c r="W85" s="5" t="str">
        <f t="shared" si="76"/>
        <v/>
      </c>
      <c r="X85" s="113">
        <f t="shared" si="83"/>
        <v>0</v>
      </c>
      <c r="Y85" s="94">
        <f t="shared" si="84"/>
        <v>0</v>
      </c>
      <c r="Z85" s="4"/>
      <c r="AA85" s="4"/>
      <c r="AB85" s="4"/>
      <c r="AC85" s="4"/>
      <c r="AD85" s="142"/>
      <c r="AE85" s="5" t="str">
        <f t="shared" si="77"/>
        <v/>
      </c>
      <c r="AF85" s="113">
        <f t="shared" si="85"/>
        <v>0</v>
      </c>
      <c r="AG85" s="94">
        <f t="shared" si="86"/>
        <v>0</v>
      </c>
      <c r="AH85" s="4"/>
      <c r="AI85" s="4"/>
      <c r="AJ85" s="4"/>
      <c r="AK85" s="4"/>
      <c r="AL85" s="4"/>
      <c r="AM85" s="113">
        <f t="shared" si="87"/>
        <v>0</v>
      </c>
      <c r="AN85" s="94">
        <f t="shared" si="88"/>
        <v>0</v>
      </c>
      <c r="AO85" s="3">
        <f t="shared" si="89"/>
        <v>0</v>
      </c>
      <c r="AP85" s="2" t="str">
        <f t="shared" si="90"/>
        <v/>
      </c>
      <c r="AQ85" s="4"/>
      <c r="AR85" s="4"/>
      <c r="AS85" s="4"/>
      <c r="AT85" s="4"/>
      <c r="AU85" s="3">
        <f t="shared" si="145"/>
        <v>0</v>
      </c>
      <c r="AV85" s="4"/>
      <c r="AW85" s="3">
        <f t="shared" si="91"/>
        <v>0</v>
      </c>
      <c r="AX85" s="2" t="str">
        <f t="shared" si="92"/>
        <v/>
      </c>
      <c r="AY85" s="8">
        <f t="shared" si="93"/>
        <v>0</v>
      </c>
      <c r="AZ85" s="8">
        <f t="shared" si="94"/>
        <v>0</v>
      </c>
      <c r="BA85" s="8">
        <f t="shared" si="95"/>
        <v>0</v>
      </c>
      <c r="BB85" s="8">
        <f t="shared" si="96"/>
        <v>0</v>
      </c>
      <c r="BC85" s="8">
        <f t="shared" si="97"/>
        <v>0</v>
      </c>
      <c r="BD85" s="8">
        <f t="shared" si="98"/>
        <v>0</v>
      </c>
      <c r="BE85" s="8">
        <f t="shared" si="99"/>
        <v>0</v>
      </c>
      <c r="BF85" s="8">
        <f t="shared" si="100"/>
        <v>0</v>
      </c>
      <c r="BG85" s="8">
        <f t="shared" si="101"/>
        <v>0</v>
      </c>
      <c r="BH85" s="8">
        <f t="shared" si="102"/>
        <v>29</v>
      </c>
      <c r="BI85" s="31" t="s">
        <v>281</v>
      </c>
      <c r="BJ85" s="8">
        <f t="shared" si="103"/>
        <v>0</v>
      </c>
      <c r="BK85" s="8">
        <f t="shared" si="104"/>
        <v>0</v>
      </c>
      <c r="BL85" s="31">
        <f t="shared" si="105"/>
        <v>0</v>
      </c>
      <c r="BM85" s="31">
        <f t="shared" si="106"/>
        <v>0</v>
      </c>
      <c r="BO85" s="10">
        <f t="shared" si="107"/>
        <v>29</v>
      </c>
      <c r="BP85" s="9" t="str">
        <f t="shared" si="78"/>
        <v/>
      </c>
      <c r="BQ85" s="72" t="str">
        <f t="shared" si="108"/>
        <v/>
      </c>
      <c r="BR85" s="83" t="str">
        <f t="shared" si="79"/>
        <v/>
      </c>
      <c r="BS85" s="84" t="str">
        <f t="shared" si="109"/>
        <v/>
      </c>
      <c r="BV85" s="5" t="str">
        <f t="shared" si="80"/>
        <v/>
      </c>
      <c r="BW85" s="102"/>
      <c r="BX85" s="5" t="str">
        <f t="shared" si="110"/>
        <v/>
      </c>
      <c r="BY85" s="78"/>
      <c r="BZ85" s="78"/>
      <c r="CA85" s="78"/>
      <c r="CB85" s="78"/>
      <c r="CC85" s="78"/>
      <c r="CD85" s="78"/>
      <c r="CE85" s="78"/>
      <c r="CF85" s="78"/>
      <c r="CG85" s="127"/>
      <c r="CH85" s="127"/>
      <c r="CI85" s="5" t="str">
        <f t="shared" si="111"/>
        <v/>
      </c>
      <c r="CJ85" s="78"/>
      <c r="CK85" s="78"/>
      <c r="CL85" s="78"/>
      <c r="CM85" s="78"/>
      <c r="CN85" s="78"/>
      <c r="CO85" s="78"/>
      <c r="CP85" s="78"/>
      <c r="CQ85" s="78"/>
      <c r="CR85" s="127"/>
      <c r="CS85" s="127"/>
      <c r="CT85" s="5" t="str">
        <f t="shared" si="112"/>
        <v/>
      </c>
      <c r="CU85" s="78"/>
      <c r="CV85" s="78"/>
      <c r="CW85" s="78"/>
      <c r="CX85" s="78"/>
      <c r="CY85" s="78"/>
      <c r="CZ85" s="78"/>
      <c r="DA85" s="78"/>
      <c r="DB85" s="78"/>
      <c r="DC85" s="127"/>
      <c r="DD85" s="127"/>
      <c r="DE85" s="5" t="str">
        <f t="shared" si="113"/>
        <v/>
      </c>
      <c r="DF85" s="78"/>
      <c r="DG85" s="78"/>
      <c r="DH85" s="78"/>
      <c r="DI85" s="78"/>
      <c r="DJ85" s="78"/>
      <c r="DK85" s="78"/>
      <c r="DL85" s="78"/>
      <c r="DM85" s="78"/>
      <c r="DN85" s="127"/>
      <c r="DO85" s="127"/>
      <c r="DP85" s="5" t="str">
        <f t="shared" si="114"/>
        <v/>
      </c>
      <c r="DQ85" s="127"/>
      <c r="DR85" s="127"/>
      <c r="DS85" s="127"/>
      <c r="DT85" s="5" t="str">
        <f t="shared" si="115"/>
        <v/>
      </c>
      <c r="DX85" s="5" t="str">
        <f t="shared" si="116"/>
        <v/>
      </c>
      <c r="EB85" s="5" t="str">
        <f t="shared" si="117"/>
        <v/>
      </c>
      <c r="EF85" s="5" t="str">
        <f t="shared" si="118"/>
        <v/>
      </c>
      <c r="EJ85" s="5" t="str">
        <f t="shared" si="119"/>
        <v/>
      </c>
      <c r="EN85" s="5" t="str">
        <f t="shared" si="120"/>
        <v/>
      </c>
      <c r="ER85" s="5" t="str">
        <f t="shared" si="121"/>
        <v/>
      </c>
      <c r="EV85" s="5" t="str">
        <f t="shared" si="122"/>
        <v/>
      </c>
      <c r="EZ85" s="5" t="str">
        <f t="shared" si="123"/>
        <v/>
      </c>
      <c r="FD85" s="5" t="str">
        <f t="shared" si="124"/>
        <v/>
      </c>
      <c r="FH85" s="5" t="str">
        <f t="shared" si="125"/>
        <v/>
      </c>
      <c r="FL85" s="5" t="str">
        <f t="shared" si="126"/>
        <v/>
      </c>
      <c r="FP85" s="5" t="str">
        <f t="shared" si="127"/>
        <v/>
      </c>
      <c r="FT85" s="5" t="str">
        <f t="shared" si="128"/>
        <v/>
      </c>
      <c r="FX85" s="5" t="str">
        <f t="shared" si="129"/>
        <v/>
      </c>
      <c r="GB85" s="5" t="str">
        <f t="shared" si="130"/>
        <v/>
      </c>
      <c r="GF85" s="5" t="str">
        <f t="shared" si="131"/>
        <v/>
      </c>
      <c r="GJ85" s="5" t="str">
        <f t="shared" si="132"/>
        <v/>
      </c>
      <c r="GN85" s="5" t="str">
        <f t="shared" si="133"/>
        <v/>
      </c>
      <c r="GR85" s="5" t="str">
        <f t="shared" si="134"/>
        <v/>
      </c>
      <c r="GV85" s="5" t="str">
        <f t="shared" si="135"/>
        <v/>
      </c>
      <c r="GZ85" s="5" t="str">
        <f t="shared" si="136"/>
        <v/>
      </c>
      <c r="HD85" s="5" t="str">
        <f t="shared" si="137"/>
        <v/>
      </c>
      <c r="HH85" s="5" t="str">
        <f t="shared" si="138"/>
        <v/>
      </c>
      <c r="HL85" s="5" t="str">
        <f t="shared" si="139"/>
        <v/>
      </c>
      <c r="HP85" s="5" t="str">
        <f t="shared" si="140"/>
        <v/>
      </c>
      <c r="HT85" s="5" t="str">
        <f t="shared" si="141"/>
        <v/>
      </c>
      <c r="HX85" s="103">
        <f t="shared" si="142"/>
        <v>0</v>
      </c>
      <c r="HY85" s="5" t="str">
        <f t="shared" si="143"/>
        <v/>
      </c>
    </row>
    <row r="86" spans="1:233" thickTop="1" thickBot="1" x14ac:dyDescent="0.4">
      <c r="A86" s="49" t="str">
        <f t="shared" si="75"/>
        <v>le</v>
      </c>
      <c r="B86" s="78"/>
      <c r="C86" s="78"/>
      <c r="D86" s="78"/>
      <c r="E86" s="78"/>
      <c r="F86" s="4"/>
      <c r="G86" s="4"/>
      <c r="H86" s="4"/>
      <c r="I86" s="4"/>
      <c r="J86" s="3">
        <f t="shared" si="144"/>
        <v>0</v>
      </c>
      <c r="K86" s="4"/>
      <c r="L86" s="4"/>
      <c r="M86" s="4"/>
      <c r="N86" s="4"/>
      <c r="O86" s="4"/>
      <c r="P86" s="3">
        <f t="shared" si="81"/>
        <v>0</v>
      </c>
      <c r="Q86" s="91">
        <f t="shared" si="82"/>
        <v>0</v>
      </c>
      <c r="R86" s="4"/>
      <c r="S86" s="4"/>
      <c r="T86" s="4"/>
      <c r="U86" s="4"/>
      <c r="V86" s="142"/>
      <c r="W86" s="5" t="str">
        <f t="shared" si="76"/>
        <v/>
      </c>
      <c r="X86" s="113">
        <f t="shared" si="83"/>
        <v>0</v>
      </c>
      <c r="Y86" s="94">
        <f t="shared" si="84"/>
        <v>0</v>
      </c>
      <c r="Z86" s="4"/>
      <c r="AA86" s="4"/>
      <c r="AB86" s="4"/>
      <c r="AC86" s="4"/>
      <c r="AD86" s="142"/>
      <c r="AE86" s="5" t="str">
        <f t="shared" si="77"/>
        <v/>
      </c>
      <c r="AF86" s="113">
        <f t="shared" si="85"/>
        <v>0</v>
      </c>
      <c r="AG86" s="94">
        <f t="shared" si="86"/>
        <v>0</v>
      </c>
      <c r="AH86" s="4"/>
      <c r="AI86" s="4"/>
      <c r="AJ86" s="4"/>
      <c r="AK86" s="4"/>
      <c r="AL86" s="4"/>
      <c r="AM86" s="113">
        <f t="shared" si="87"/>
        <v>0</v>
      </c>
      <c r="AN86" s="94">
        <f t="shared" si="88"/>
        <v>0</v>
      </c>
      <c r="AO86" s="3">
        <f t="shared" si="89"/>
        <v>0</v>
      </c>
      <c r="AP86" s="2" t="str">
        <f t="shared" si="90"/>
        <v/>
      </c>
      <c r="AQ86" s="4"/>
      <c r="AR86" s="4"/>
      <c r="AS86" s="4"/>
      <c r="AT86" s="4"/>
      <c r="AU86" s="3">
        <f t="shared" si="145"/>
        <v>0</v>
      </c>
      <c r="AV86" s="4"/>
      <c r="AW86" s="3">
        <f t="shared" si="91"/>
        <v>0</v>
      </c>
      <c r="AX86" s="2" t="str">
        <f t="shared" si="92"/>
        <v/>
      </c>
      <c r="AY86" s="8">
        <f t="shared" si="93"/>
        <v>0</v>
      </c>
      <c r="AZ86" s="8">
        <f t="shared" si="94"/>
        <v>0</v>
      </c>
      <c r="BA86" s="8">
        <f t="shared" si="95"/>
        <v>0</v>
      </c>
      <c r="BB86" s="8">
        <f t="shared" si="96"/>
        <v>0</v>
      </c>
      <c r="BC86" s="8">
        <f t="shared" si="97"/>
        <v>0</v>
      </c>
      <c r="BD86" s="8">
        <f t="shared" si="98"/>
        <v>0</v>
      </c>
      <c r="BE86" s="8">
        <f t="shared" si="99"/>
        <v>0</v>
      </c>
      <c r="BF86" s="8">
        <f t="shared" si="100"/>
        <v>0</v>
      </c>
      <c r="BG86" s="8">
        <f t="shared" si="101"/>
        <v>0</v>
      </c>
      <c r="BH86" s="8">
        <f t="shared" si="102"/>
        <v>29</v>
      </c>
      <c r="BI86" s="31" t="s">
        <v>282</v>
      </c>
      <c r="BJ86" s="8">
        <f t="shared" si="103"/>
        <v>0</v>
      </c>
      <c r="BK86" s="8">
        <f t="shared" si="104"/>
        <v>0</v>
      </c>
      <c r="BL86" s="31">
        <f t="shared" si="105"/>
        <v>0</v>
      </c>
      <c r="BM86" s="31">
        <f t="shared" si="106"/>
        <v>0</v>
      </c>
      <c r="BO86" s="10">
        <f t="shared" si="107"/>
        <v>29</v>
      </c>
      <c r="BP86" s="9" t="str">
        <f t="shared" si="78"/>
        <v/>
      </c>
      <c r="BQ86" s="72" t="str">
        <f t="shared" si="108"/>
        <v/>
      </c>
      <c r="BR86" s="83" t="str">
        <f t="shared" si="79"/>
        <v/>
      </c>
      <c r="BS86" s="84" t="str">
        <f t="shared" si="109"/>
        <v/>
      </c>
      <c r="BV86" s="5" t="str">
        <f t="shared" si="80"/>
        <v/>
      </c>
      <c r="BW86" s="102"/>
      <c r="BX86" s="5" t="str">
        <f t="shared" si="110"/>
        <v/>
      </c>
      <c r="BY86" s="78"/>
      <c r="BZ86" s="78"/>
      <c r="CA86" s="78"/>
      <c r="CB86" s="78"/>
      <c r="CC86" s="78"/>
      <c r="CD86" s="78"/>
      <c r="CE86" s="78"/>
      <c r="CF86" s="78"/>
      <c r="CG86" s="127"/>
      <c r="CH86" s="127"/>
      <c r="CI86" s="5" t="str">
        <f t="shared" si="111"/>
        <v/>
      </c>
      <c r="CJ86" s="78"/>
      <c r="CK86" s="78"/>
      <c r="CL86" s="78"/>
      <c r="CM86" s="78"/>
      <c r="CN86" s="78"/>
      <c r="CO86" s="78"/>
      <c r="CP86" s="78"/>
      <c r="CQ86" s="78"/>
      <c r="CR86" s="127"/>
      <c r="CS86" s="127"/>
      <c r="CT86" s="5" t="str">
        <f t="shared" si="112"/>
        <v/>
      </c>
      <c r="CU86" s="78"/>
      <c r="CV86" s="78"/>
      <c r="CW86" s="78"/>
      <c r="CX86" s="78"/>
      <c r="CY86" s="78"/>
      <c r="CZ86" s="78"/>
      <c r="DA86" s="78"/>
      <c r="DB86" s="78"/>
      <c r="DC86" s="127"/>
      <c r="DD86" s="127"/>
      <c r="DE86" s="5" t="str">
        <f t="shared" si="113"/>
        <v/>
      </c>
      <c r="DF86" s="78"/>
      <c r="DG86" s="78"/>
      <c r="DH86" s="78"/>
      <c r="DI86" s="78"/>
      <c r="DJ86" s="78"/>
      <c r="DK86" s="78"/>
      <c r="DL86" s="78"/>
      <c r="DM86" s="78"/>
      <c r="DN86" s="127"/>
      <c r="DO86" s="127"/>
      <c r="DP86" s="5" t="str">
        <f t="shared" si="114"/>
        <v/>
      </c>
      <c r="DQ86" s="127"/>
      <c r="DR86" s="127"/>
      <c r="DS86" s="127"/>
      <c r="DT86" s="5" t="str">
        <f t="shared" si="115"/>
        <v/>
      </c>
      <c r="DX86" s="5" t="str">
        <f t="shared" si="116"/>
        <v/>
      </c>
      <c r="EB86" s="5" t="str">
        <f t="shared" si="117"/>
        <v/>
      </c>
      <c r="EF86" s="5" t="str">
        <f t="shared" si="118"/>
        <v/>
      </c>
      <c r="EJ86" s="5" t="str">
        <f t="shared" si="119"/>
        <v/>
      </c>
      <c r="EN86" s="5" t="str">
        <f t="shared" si="120"/>
        <v/>
      </c>
      <c r="ER86" s="5" t="str">
        <f t="shared" si="121"/>
        <v/>
      </c>
      <c r="EV86" s="5" t="str">
        <f t="shared" si="122"/>
        <v/>
      </c>
      <c r="EZ86" s="5" t="str">
        <f t="shared" si="123"/>
        <v/>
      </c>
      <c r="FD86" s="5" t="str">
        <f t="shared" si="124"/>
        <v/>
      </c>
      <c r="FH86" s="5" t="str">
        <f t="shared" si="125"/>
        <v/>
      </c>
      <c r="FL86" s="5" t="str">
        <f t="shared" si="126"/>
        <v/>
      </c>
      <c r="FP86" s="5" t="str">
        <f t="shared" si="127"/>
        <v/>
      </c>
      <c r="FT86" s="5" t="str">
        <f t="shared" si="128"/>
        <v/>
      </c>
      <c r="FX86" s="5" t="str">
        <f t="shared" si="129"/>
        <v/>
      </c>
      <c r="GB86" s="5" t="str">
        <f t="shared" si="130"/>
        <v/>
      </c>
      <c r="GF86" s="5" t="str">
        <f t="shared" si="131"/>
        <v/>
      </c>
      <c r="GJ86" s="5" t="str">
        <f t="shared" si="132"/>
        <v/>
      </c>
      <c r="GN86" s="5" t="str">
        <f t="shared" si="133"/>
        <v/>
      </c>
      <c r="GR86" s="5" t="str">
        <f t="shared" si="134"/>
        <v/>
      </c>
      <c r="GV86" s="5" t="str">
        <f t="shared" si="135"/>
        <v/>
      </c>
      <c r="GZ86" s="5" t="str">
        <f t="shared" si="136"/>
        <v/>
      </c>
      <c r="HD86" s="5" t="str">
        <f t="shared" si="137"/>
        <v/>
      </c>
      <c r="HH86" s="5" t="str">
        <f t="shared" si="138"/>
        <v/>
      </c>
      <c r="HL86" s="5" t="str">
        <f t="shared" si="139"/>
        <v/>
      </c>
      <c r="HP86" s="5" t="str">
        <f t="shared" si="140"/>
        <v/>
      </c>
      <c r="HT86" s="5" t="str">
        <f t="shared" si="141"/>
        <v/>
      </c>
      <c r="HX86" s="103">
        <f t="shared" si="142"/>
        <v>0</v>
      </c>
      <c r="HY86" s="5" t="str">
        <f t="shared" si="143"/>
        <v/>
      </c>
    </row>
    <row r="87" spans="1:233" thickTop="1" thickBot="1" x14ac:dyDescent="0.4">
      <c r="A87" s="49" t="str">
        <f t="shared" si="75"/>
        <v>lf</v>
      </c>
      <c r="B87" s="78"/>
      <c r="C87" s="78"/>
      <c r="D87" s="78"/>
      <c r="E87" s="78"/>
      <c r="F87" s="4"/>
      <c r="G87" s="4"/>
      <c r="H87" s="4"/>
      <c r="I87" s="4"/>
      <c r="J87" s="3">
        <f t="shared" si="144"/>
        <v>0</v>
      </c>
      <c r="K87" s="4"/>
      <c r="L87" s="4"/>
      <c r="M87" s="4"/>
      <c r="N87" s="4"/>
      <c r="O87" s="4"/>
      <c r="P87" s="3">
        <f t="shared" si="81"/>
        <v>0</v>
      </c>
      <c r="Q87" s="91">
        <f t="shared" si="82"/>
        <v>0</v>
      </c>
      <c r="R87" s="4"/>
      <c r="S87" s="4"/>
      <c r="T87" s="4"/>
      <c r="U87" s="4"/>
      <c r="V87" s="142"/>
      <c r="W87" s="5" t="str">
        <f t="shared" si="76"/>
        <v/>
      </c>
      <c r="X87" s="113">
        <f t="shared" si="83"/>
        <v>0</v>
      </c>
      <c r="Y87" s="94">
        <f t="shared" si="84"/>
        <v>0</v>
      </c>
      <c r="Z87" s="4"/>
      <c r="AA87" s="4"/>
      <c r="AB87" s="4"/>
      <c r="AC87" s="4"/>
      <c r="AD87" s="142"/>
      <c r="AE87" s="5" t="str">
        <f t="shared" si="77"/>
        <v/>
      </c>
      <c r="AF87" s="113">
        <f t="shared" si="85"/>
        <v>0</v>
      </c>
      <c r="AG87" s="94">
        <f t="shared" si="86"/>
        <v>0</v>
      </c>
      <c r="AH87" s="4"/>
      <c r="AI87" s="4"/>
      <c r="AJ87" s="4"/>
      <c r="AK87" s="4"/>
      <c r="AL87" s="4"/>
      <c r="AM87" s="113">
        <f t="shared" si="87"/>
        <v>0</v>
      </c>
      <c r="AN87" s="94">
        <f t="shared" si="88"/>
        <v>0</v>
      </c>
      <c r="AO87" s="3">
        <f t="shared" si="89"/>
        <v>0</v>
      </c>
      <c r="AP87" s="2" t="str">
        <f t="shared" si="90"/>
        <v/>
      </c>
      <c r="AQ87" s="4"/>
      <c r="AR87" s="4"/>
      <c r="AS87" s="4"/>
      <c r="AT87" s="4"/>
      <c r="AU87" s="3">
        <f t="shared" si="145"/>
        <v>0</v>
      </c>
      <c r="AV87" s="4"/>
      <c r="AW87" s="3">
        <f t="shared" si="91"/>
        <v>0</v>
      </c>
      <c r="AX87" s="2" t="str">
        <f t="shared" si="92"/>
        <v/>
      </c>
      <c r="AY87" s="8">
        <f t="shared" si="93"/>
        <v>0</v>
      </c>
      <c r="AZ87" s="8">
        <f t="shared" si="94"/>
        <v>0</v>
      </c>
      <c r="BA87" s="8">
        <f t="shared" si="95"/>
        <v>0</v>
      </c>
      <c r="BB87" s="8">
        <f t="shared" si="96"/>
        <v>0</v>
      </c>
      <c r="BC87" s="8">
        <f t="shared" si="97"/>
        <v>0</v>
      </c>
      <c r="BD87" s="8">
        <f t="shared" si="98"/>
        <v>0</v>
      </c>
      <c r="BE87" s="8">
        <f t="shared" si="99"/>
        <v>0</v>
      </c>
      <c r="BF87" s="8">
        <f t="shared" si="100"/>
        <v>0</v>
      </c>
      <c r="BG87" s="8">
        <f t="shared" si="101"/>
        <v>0</v>
      </c>
      <c r="BH87" s="8">
        <f t="shared" si="102"/>
        <v>29</v>
      </c>
      <c r="BI87" s="31" t="s">
        <v>283</v>
      </c>
      <c r="BJ87" s="8">
        <f t="shared" si="103"/>
        <v>0</v>
      </c>
      <c r="BK87" s="8">
        <f t="shared" si="104"/>
        <v>0</v>
      </c>
      <c r="BL87" s="31">
        <f t="shared" si="105"/>
        <v>0</v>
      </c>
      <c r="BM87" s="31">
        <f t="shared" si="106"/>
        <v>0</v>
      </c>
      <c r="BO87" s="10">
        <f t="shared" si="107"/>
        <v>29</v>
      </c>
      <c r="BP87" s="9" t="str">
        <f t="shared" si="78"/>
        <v/>
      </c>
      <c r="BQ87" s="72" t="str">
        <f t="shared" si="108"/>
        <v/>
      </c>
      <c r="BR87" s="83" t="str">
        <f t="shared" si="79"/>
        <v/>
      </c>
      <c r="BS87" s="84" t="str">
        <f t="shared" si="109"/>
        <v/>
      </c>
      <c r="BV87" s="5" t="str">
        <f t="shared" si="80"/>
        <v/>
      </c>
      <c r="BW87" s="102"/>
      <c r="BX87" s="5" t="str">
        <f t="shared" si="110"/>
        <v/>
      </c>
      <c r="BY87" s="78"/>
      <c r="BZ87" s="78"/>
      <c r="CA87" s="78"/>
      <c r="CB87" s="78"/>
      <c r="CC87" s="78"/>
      <c r="CD87" s="78"/>
      <c r="CE87" s="78"/>
      <c r="CF87" s="78"/>
      <c r="CG87" s="127"/>
      <c r="CH87" s="127"/>
      <c r="CI87" s="5" t="str">
        <f t="shared" si="111"/>
        <v/>
      </c>
      <c r="CJ87" s="78"/>
      <c r="CK87" s="78"/>
      <c r="CL87" s="78"/>
      <c r="CM87" s="78"/>
      <c r="CN87" s="78"/>
      <c r="CO87" s="78"/>
      <c r="CP87" s="78"/>
      <c r="CQ87" s="78"/>
      <c r="CR87" s="127"/>
      <c r="CS87" s="127"/>
      <c r="CT87" s="5" t="str">
        <f t="shared" si="112"/>
        <v/>
      </c>
      <c r="CU87" s="78"/>
      <c r="CV87" s="78"/>
      <c r="CW87" s="78"/>
      <c r="CX87" s="78"/>
      <c r="CY87" s="78"/>
      <c r="CZ87" s="78"/>
      <c r="DA87" s="78"/>
      <c r="DB87" s="78"/>
      <c r="DC87" s="127"/>
      <c r="DD87" s="127"/>
      <c r="DE87" s="5" t="str">
        <f t="shared" si="113"/>
        <v/>
      </c>
      <c r="DF87" s="78"/>
      <c r="DG87" s="78"/>
      <c r="DH87" s="78"/>
      <c r="DI87" s="78"/>
      <c r="DJ87" s="78"/>
      <c r="DK87" s="78"/>
      <c r="DL87" s="78"/>
      <c r="DM87" s="78"/>
      <c r="DN87" s="127"/>
      <c r="DO87" s="127"/>
      <c r="DP87" s="5" t="str">
        <f t="shared" si="114"/>
        <v/>
      </c>
      <c r="DQ87" s="127"/>
      <c r="DR87" s="127"/>
      <c r="DS87" s="127"/>
      <c r="DT87" s="5" t="str">
        <f t="shared" si="115"/>
        <v/>
      </c>
      <c r="DX87" s="5" t="str">
        <f t="shared" si="116"/>
        <v/>
      </c>
      <c r="EB87" s="5" t="str">
        <f t="shared" si="117"/>
        <v/>
      </c>
      <c r="EF87" s="5" t="str">
        <f t="shared" si="118"/>
        <v/>
      </c>
      <c r="EJ87" s="5" t="str">
        <f t="shared" si="119"/>
        <v/>
      </c>
      <c r="EN87" s="5" t="str">
        <f t="shared" si="120"/>
        <v/>
      </c>
      <c r="ER87" s="5" t="str">
        <f t="shared" si="121"/>
        <v/>
      </c>
      <c r="EV87" s="5" t="str">
        <f t="shared" si="122"/>
        <v/>
      </c>
      <c r="EZ87" s="5" t="str">
        <f t="shared" si="123"/>
        <v/>
      </c>
      <c r="FD87" s="5" t="str">
        <f t="shared" si="124"/>
        <v/>
      </c>
      <c r="FH87" s="5" t="str">
        <f t="shared" si="125"/>
        <v/>
      </c>
      <c r="FL87" s="5" t="str">
        <f t="shared" si="126"/>
        <v/>
      </c>
      <c r="FP87" s="5" t="str">
        <f t="shared" si="127"/>
        <v/>
      </c>
      <c r="FT87" s="5" t="str">
        <f t="shared" si="128"/>
        <v/>
      </c>
      <c r="FX87" s="5" t="str">
        <f t="shared" si="129"/>
        <v/>
      </c>
      <c r="GB87" s="5" t="str">
        <f t="shared" si="130"/>
        <v/>
      </c>
      <c r="GF87" s="5" t="str">
        <f t="shared" si="131"/>
        <v/>
      </c>
      <c r="GJ87" s="5" t="str">
        <f t="shared" si="132"/>
        <v/>
      </c>
      <c r="GN87" s="5" t="str">
        <f t="shared" si="133"/>
        <v/>
      </c>
      <c r="GR87" s="5" t="str">
        <f t="shared" si="134"/>
        <v/>
      </c>
      <c r="GV87" s="5" t="str">
        <f t="shared" si="135"/>
        <v/>
      </c>
      <c r="GZ87" s="5" t="str">
        <f t="shared" si="136"/>
        <v/>
      </c>
      <c r="HD87" s="5" t="str">
        <f t="shared" si="137"/>
        <v/>
      </c>
      <c r="HH87" s="5" t="str">
        <f t="shared" si="138"/>
        <v/>
      </c>
      <c r="HL87" s="5" t="str">
        <f t="shared" si="139"/>
        <v/>
      </c>
      <c r="HP87" s="5" t="str">
        <f t="shared" si="140"/>
        <v/>
      </c>
      <c r="HT87" s="5" t="str">
        <f t="shared" si="141"/>
        <v/>
      </c>
      <c r="HX87" s="103">
        <f t="shared" si="142"/>
        <v>0</v>
      </c>
      <c r="HY87" s="5" t="str">
        <f t="shared" si="143"/>
        <v/>
      </c>
    </row>
    <row r="88" spans="1:233" thickTop="1" thickBot="1" x14ac:dyDescent="0.4">
      <c r="A88" s="49" t="str">
        <f t="shared" si="75"/>
        <v>lg</v>
      </c>
      <c r="B88" s="78"/>
      <c r="C88" s="78"/>
      <c r="D88" s="78"/>
      <c r="E88" s="78"/>
      <c r="F88" s="4"/>
      <c r="G88" s="4"/>
      <c r="H88" s="4"/>
      <c r="I88" s="4"/>
      <c r="J88" s="3">
        <f t="shared" si="144"/>
        <v>0</v>
      </c>
      <c r="K88" s="4"/>
      <c r="L88" s="4"/>
      <c r="M88" s="4"/>
      <c r="N88" s="4"/>
      <c r="O88" s="4"/>
      <c r="P88" s="3">
        <f t="shared" si="81"/>
        <v>0</v>
      </c>
      <c r="Q88" s="91">
        <f t="shared" si="82"/>
        <v>0</v>
      </c>
      <c r="R88" s="4"/>
      <c r="S88" s="4"/>
      <c r="T88" s="4"/>
      <c r="U88" s="4"/>
      <c r="V88" s="142"/>
      <c r="W88" s="5" t="str">
        <f t="shared" si="76"/>
        <v/>
      </c>
      <c r="X88" s="113">
        <f t="shared" si="83"/>
        <v>0</v>
      </c>
      <c r="Y88" s="94">
        <f t="shared" si="84"/>
        <v>0</v>
      </c>
      <c r="Z88" s="4"/>
      <c r="AA88" s="4"/>
      <c r="AB88" s="4"/>
      <c r="AC88" s="4"/>
      <c r="AD88" s="142"/>
      <c r="AE88" s="5" t="str">
        <f t="shared" si="77"/>
        <v/>
      </c>
      <c r="AF88" s="113">
        <f t="shared" si="85"/>
        <v>0</v>
      </c>
      <c r="AG88" s="94">
        <f t="shared" si="86"/>
        <v>0</v>
      </c>
      <c r="AH88" s="4"/>
      <c r="AI88" s="4"/>
      <c r="AJ88" s="4"/>
      <c r="AK88" s="4"/>
      <c r="AL88" s="4"/>
      <c r="AM88" s="113">
        <f t="shared" si="87"/>
        <v>0</v>
      </c>
      <c r="AN88" s="94">
        <f t="shared" si="88"/>
        <v>0</v>
      </c>
      <c r="AO88" s="3">
        <f t="shared" si="89"/>
        <v>0</v>
      </c>
      <c r="AP88" s="2" t="str">
        <f t="shared" si="90"/>
        <v/>
      </c>
      <c r="AQ88" s="4"/>
      <c r="AR88" s="4"/>
      <c r="AS88" s="4"/>
      <c r="AT88" s="4"/>
      <c r="AU88" s="3">
        <f t="shared" si="145"/>
        <v>0</v>
      </c>
      <c r="AV88" s="4"/>
      <c r="AW88" s="3">
        <f t="shared" si="91"/>
        <v>0</v>
      </c>
      <c r="AX88" s="2" t="str">
        <f t="shared" si="92"/>
        <v/>
      </c>
      <c r="AY88" s="8">
        <f t="shared" si="93"/>
        <v>0</v>
      </c>
      <c r="AZ88" s="8">
        <f t="shared" si="94"/>
        <v>0</v>
      </c>
      <c r="BA88" s="8">
        <f t="shared" si="95"/>
        <v>0</v>
      </c>
      <c r="BB88" s="8">
        <f t="shared" si="96"/>
        <v>0</v>
      </c>
      <c r="BC88" s="8">
        <f t="shared" si="97"/>
        <v>0</v>
      </c>
      <c r="BD88" s="8">
        <f t="shared" si="98"/>
        <v>0</v>
      </c>
      <c r="BE88" s="8">
        <f t="shared" si="99"/>
        <v>0</v>
      </c>
      <c r="BF88" s="8">
        <f t="shared" si="100"/>
        <v>0</v>
      </c>
      <c r="BG88" s="8">
        <f t="shared" si="101"/>
        <v>0</v>
      </c>
      <c r="BH88" s="8">
        <f t="shared" si="102"/>
        <v>29</v>
      </c>
      <c r="BI88" s="31" t="s">
        <v>284</v>
      </c>
      <c r="BJ88" s="8">
        <f t="shared" si="103"/>
        <v>0</v>
      </c>
      <c r="BK88" s="8">
        <f t="shared" si="104"/>
        <v>0</v>
      </c>
      <c r="BL88" s="31">
        <f t="shared" si="105"/>
        <v>0</v>
      </c>
      <c r="BM88" s="31">
        <f t="shared" si="106"/>
        <v>0</v>
      </c>
      <c r="BO88" s="10">
        <f t="shared" si="107"/>
        <v>29</v>
      </c>
      <c r="BP88" s="9" t="str">
        <f t="shared" si="78"/>
        <v/>
      </c>
      <c r="BQ88" s="72" t="str">
        <f t="shared" si="108"/>
        <v/>
      </c>
      <c r="BR88" s="83" t="str">
        <f t="shared" si="79"/>
        <v/>
      </c>
      <c r="BS88" s="84" t="str">
        <f t="shared" si="109"/>
        <v/>
      </c>
      <c r="BV88" s="5" t="str">
        <f t="shared" si="80"/>
        <v/>
      </c>
      <c r="BW88" s="102"/>
      <c r="BX88" s="5" t="str">
        <f t="shared" si="110"/>
        <v/>
      </c>
      <c r="BY88" s="78"/>
      <c r="BZ88" s="78"/>
      <c r="CA88" s="78"/>
      <c r="CB88" s="78"/>
      <c r="CC88" s="78"/>
      <c r="CD88" s="78"/>
      <c r="CE88" s="78"/>
      <c r="CF88" s="78"/>
      <c r="CG88" s="127"/>
      <c r="CH88" s="127"/>
      <c r="CI88" s="5" t="str">
        <f t="shared" si="111"/>
        <v/>
      </c>
      <c r="CJ88" s="78"/>
      <c r="CK88" s="78"/>
      <c r="CL88" s="78"/>
      <c r="CM88" s="78"/>
      <c r="CN88" s="78"/>
      <c r="CO88" s="78"/>
      <c r="CP88" s="78"/>
      <c r="CQ88" s="78"/>
      <c r="CR88" s="127"/>
      <c r="CS88" s="127"/>
      <c r="CT88" s="5" t="str">
        <f t="shared" si="112"/>
        <v/>
      </c>
      <c r="CU88" s="78"/>
      <c r="CV88" s="78"/>
      <c r="CW88" s="78"/>
      <c r="CX88" s="78"/>
      <c r="CY88" s="78"/>
      <c r="CZ88" s="78"/>
      <c r="DA88" s="78"/>
      <c r="DB88" s="78"/>
      <c r="DC88" s="127"/>
      <c r="DD88" s="127"/>
      <c r="DE88" s="5" t="str">
        <f t="shared" si="113"/>
        <v/>
      </c>
      <c r="DF88" s="78"/>
      <c r="DG88" s="78"/>
      <c r="DH88" s="78"/>
      <c r="DI88" s="78"/>
      <c r="DJ88" s="78"/>
      <c r="DK88" s="78"/>
      <c r="DL88" s="78"/>
      <c r="DM88" s="78"/>
      <c r="DN88" s="127"/>
      <c r="DO88" s="127"/>
      <c r="DP88" s="5" t="str">
        <f t="shared" si="114"/>
        <v/>
      </c>
      <c r="DQ88" s="127"/>
      <c r="DR88" s="127"/>
      <c r="DS88" s="127"/>
      <c r="DT88" s="5" t="str">
        <f t="shared" si="115"/>
        <v/>
      </c>
      <c r="DX88" s="5" t="str">
        <f t="shared" si="116"/>
        <v/>
      </c>
      <c r="EB88" s="5" t="str">
        <f t="shared" si="117"/>
        <v/>
      </c>
      <c r="EF88" s="5" t="str">
        <f t="shared" si="118"/>
        <v/>
      </c>
      <c r="EJ88" s="5" t="str">
        <f t="shared" si="119"/>
        <v/>
      </c>
      <c r="EN88" s="5" t="str">
        <f t="shared" si="120"/>
        <v/>
      </c>
      <c r="ER88" s="5" t="str">
        <f t="shared" si="121"/>
        <v/>
      </c>
      <c r="EV88" s="5" t="str">
        <f t="shared" si="122"/>
        <v/>
      </c>
      <c r="EZ88" s="5" t="str">
        <f t="shared" si="123"/>
        <v/>
      </c>
      <c r="FD88" s="5" t="str">
        <f t="shared" si="124"/>
        <v/>
      </c>
      <c r="FH88" s="5" t="str">
        <f t="shared" si="125"/>
        <v/>
      </c>
      <c r="FL88" s="5" t="str">
        <f t="shared" si="126"/>
        <v/>
      </c>
      <c r="FP88" s="5" t="str">
        <f t="shared" si="127"/>
        <v/>
      </c>
      <c r="FT88" s="5" t="str">
        <f t="shared" si="128"/>
        <v/>
      </c>
      <c r="FX88" s="5" t="str">
        <f t="shared" si="129"/>
        <v/>
      </c>
      <c r="GB88" s="5" t="str">
        <f t="shared" si="130"/>
        <v/>
      </c>
      <c r="GF88" s="5" t="str">
        <f t="shared" si="131"/>
        <v/>
      </c>
      <c r="GJ88" s="5" t="str">
        <f t="shared" si="132"/>
        <v/>
      </c>
      <c r="GN88" s="5" t="str">
        <f t="shared" si="133"/>
        <v/>
      </c>
      <c r="GR88" s="5" t="str">
        <f t="shared" si="134"/>
        <v/>
      </c>
      <c r="GV88" s="5" t="str">
        <f t="shared" si="135"/>
        <v/>
      </c>
      <c r="GZ88" s="5" t="str">
        <f t="shared" si="136"/>
        <v/>
      </c>
      <c r="HD88" s="5" t="str">
        <f t="shared" si="137"/>
        <v/>
      </c>
      <c r="HH88" s="5" t="str">
        <f t="shared" si="138"/>
        <v/>
      </c>
      <c r="HL88" s="5" t="str">
        <f t="shared" si="139"/>
        <v/>
      </c>
      <c r="HP88" s="5" t="str">
        <f t="shared" si="140"/>
        <v/>
      </c>
      <c r="HT88" s="5" t="str">
        <f t="shared" si="141"/>
        <v/>
      </c>
      <c r="HX88" s="103">
        <f t="shared" si="142"/>
        <v>0</v>
      </c>
      <c r="HY88" s="5" t="str">
        <f t="shared" si="143"/>
        <v/>
      </c>
    </row>
    <row r="89" spans="1:233" thickTop="1" thickBot="1" x14ac:dyDescent="0.4">
      <c r="A89" s="49" t="str">
        <f t="shared" si="75"/>
        <v>lh</v>
      </c>
      <c r="B89" s="78"/>
      <c r="C89" s="78"/>
      <c r="D89" s="78"/>
      <c r="E89" s="78"/>
      <c r="F89" s="4"/>
      <c r="G89" s="4"/>
      <c r="H89" s="4"/>
      <c r="I89" s="4"/>
      <c r="J89" s="3">
        <f t="shared" si="144"/>
        <v>0</v>
      </c>
      <c r="K89" s="4"/>
      <c r="L89" s="4"/>
      <c r="M89" s="4"/>
      <c r="N89" s="4"/>
      <c r="O89" s="4"/>
      <c r="P89" s="3">
        <f t="shared" si="81"/>
        <v>0</v>
      </c>
      <c r="Q89" s="91">
        <f t="shared" si="82"/>
        <v>0</v>
      </c>
      <c r="R89" s="4"/>
      <c r="S89" s="4"/>
      <c r="T89" s="4"/>
      <c r="U89" s="4"/>
      <c r="V89" s="142"/>
      <c r="W89" s="5" t="str">
        <f t="shared" si="76"/>
        <v/>
      </c>
      <c r="X89" s="113">
        <f t="shared" si="83"/>
        <v>0</v>
      </c>
      <c r="Y89" s="94">
        <f t="shared" si="84"/>
        <v>0</v>
      </c>
      <c r="Z89" s="4"/>
      <c r="AA89" s="4"/>
      <c r="AB89" s="4"/>
      <c r="AC89" s="4"/>
      <c r="AD89" s="142"/>
      <c r="AE89" s="5" t="str">
        <f t="shared" si="77"/>
        <v/>
      </c>
      <c r="AF89" s="113">
        <f t="shared" si="85"/>
        <v>0</v>
      </c>
      <c r="AG89" s="94">
        <f t="shared" si="86"/>
        <v>0</v>
      </c>
      <c r="AH89" s="4"/>
      <c r="AI89" s="4"/>
      <c r="AJ89" s="4"/>
      <c r="AK89" s="4"/>
      <c r="AL89" s="4"/>
      <c r="AM89" s="113">
        <f t="shared" si="87"/>
        <v>0</v>
      </c>
      <c r="AN89" s="94">
        <f t="shared" si="88"/>
        <v>0</v>
      </c>
      <c r="AO89" s="3">
        <f t="shared" si="89"/>
        <v>0</v>
      </c>
      <c r="AP89" s="2" t="str">
        <f t="shared" si="90"/>
        <v/>
      </c>
      <c r="AQ89" s="4"/>
      <c r="AR89" s="4"/>
      <c r="AS89" s="4"/>
      <c r="AT89" s="4"/>
      <c r="AU89" s="3">
        <f t="shared" si="145"/>
        <v>0</v>
      </c>
      <c r="AV89" s="4"/>
      <c r="AW89" s="3">
        <f t="shared" si="91"/>
        <v>0</v>
      </c>
      <c r="AX89" s="2" t="str">
        <f t="shared" si="92"/>
        <v/>
      </c>
      <c r="AY89" s="8">
        <f t="shared" si="93"/>
        <v>0</v>
      </c>
      <c r="AZ89" s="8">
        <f t="shared" si="94"/>
        <v>0</v>
      </c>
      <c r="BA89" s="8">
        <f t="shared" si="95"/>
        <v>0</v>
      </c>
      <c r="BB89" s="8">
        <f t="shared" si="96"/>
        <v>0</v>
      </c>
      <c r="BC89" s="8">
        <f t="shared" si="97"/>
        <v>0</v>
      </c>
      <c r="BD89" s="8">
        <f t="shared" si="98"/>
        <v>0</v>
      </c>
      <c r="BE89" s="8">
        <f t="shared" si="99"/>
        <v>0</v>
      </c>
      <c r="BF89" s="8">
        <f t="shared" si="100"/>
        <v>0</v>
      </c>
      <c r="BG89" s="8">
        <f t="shared" si="101"/>
        <v>0</v>
      </c>
      <c r="BH89" s="8">
        <f t="shared" si="102"/>
        <v>29</v>
      </c>
      <c r="BI89" s="31" t="s">
        <v>285</v>
      </c>
      <c r="BJ89" s="8">
        <f t="shared" si="103"/>
        <v>0</v>
      </c>
      <c r="BK89" s="8">
        <f t="shared" si="104"/>
        <v>0</v>
      </c>
      <c r="BL89" s="31">
        <f t="shared" si="105"/>
        <v>0</v>
      </c>
      <c r="BM89" s="31">
        <f t="shared" si="106"/>
        <v>0</v>
      </c>
      <c r="BO89" s="10">
        <f t="shared" si="107"/>
        <v>29</v>
      </c>
      <c r="BP89" s="9" t="str">
        <f t="shared" si="78"/>
        <v/>
      </c>
      <c r="BQ89" s="72" t="str">
        <f t="shared" si="108"/>
        <v/>
      </c>
      <c r="BR89" s="83" t="str">
        <f t="shared" si="79"/>
        <v/>
      </c>
      <c r="BS89" s="84" t="str">
        <f t="shared" si="109"/>
        <v/>
      </c>
      <c r="BV89" s="5" t="str">
        <f t="shared" si="80"/>
        <v/>
      </c>
      <c r="BW89" s="102"/>
      <c r="BX89" s="5" t="str">
        <f t="shared" si="110"/>
        <v/>
      </c>
      <c r="BY89" s="78"/>
      <c r="BZ89" s="78"/>
      <c r="CA89" s="78"/>
      <c r="CB89" s="78"/>
      <c r="CC89" s="78"/>
      <c r="CD89" s="78"/>
      <c r="CE89" s="78"/>
      <c r="CF89" s="78"/>
      <c r="CG89" s="127"/>
      <c r="CH89" s="127"/>
      <c r="CI89" s="5" t="str">
        <f t="shared" si="111"/>
        <v/>
      </c>
      <c r="CJ89" s="78"/>
      <c r="CK89" s="78"/>
      <c r="CL89" s="78"/>
      <c r="CM89" s="78"/>
      <c r="CN89" s="78"/>
      <c r="CO89" s="78"/>
      <c r="CP89" s="78"/>
      <c r="CQ89" s="78"/>
      <c r="CR89" s="127"/>
      <c r="CS89" s="127"/>
      <c r="CT89" s="5" t="str">
        <f t="shared" si="112"/>
        <v/>
      </c>
      <c r="CU89" s="78"/>
      <c r="CV89" s="78"/>
      <c r="CW89" s="78"/>
      <c r="CX89" s="78"/>
      <c r="CY89" s="78"/>
      <c r="CZ89" s="78"/>
      <c r="DA89" s="78"/>
      <c r="DB89" s="78"/>
      <c r="DC89" s="127"/>
      <c r="DD89" s="127"/>
      <c r="DE89" s="5" t="str">
        <f t="shared" si="113"/>
        <v/>
      </c>
      <c r="DF89" s="78"/>
      <c r="DG89" s="78"/>
      <c r="DH89" s="78"/>
      <c r="DI89" s="78"/>
      <c r="DJ89" s="78"/>
      <c r="DK89" s="78"/>
      <c r="DL89" s="78"/>
      <c r="DM89" s="78"/>
      <c r="DN89" s="127"/>
      <c r="DO89" s="127"/>
      <c r="DP89" s="5" t="str">
        <f t="shared" si="114"/>
        <v/>
      </c>
      <c r="DQ89" s="127"/>
      <c r="DR89" s="127"/>
      <c r="DS89" s="127"/>
      <c r="DT89" s="5" t="str">
        <f t="shared" si="115"/>
        <v/>
      </c>
      <c r="DX89" s="5" t="str">
        <f t="shared" si="116"/>
        <v/>
      </c>
      <c r="EB89" s="5" t="str">
        <f t="shared" si="117"/>
        <v/>
      </c>
      <c r="EF89" s="5" t="str">
        <f t="shared" si="118"/>
        <v/>
      </c>
      <c r="EJ89" s="5" t="str">
        <f t="shared" si="119"/>
        <v/>
      </c>
      <c r="EN89" s="5" t="str">
        <f t="shared" si="120"/>
        <v/>
      </c>
      <c r="ER89" s="5" t="str">
        <f t="shared" si="121"/>
        <v/>
      </c>
      <c r="EV89" s="5" t="str">
        <f t="shared" si="122"/>
        <v/>
      </c>
      <c r="EZ89" s="5" t="str">
        <f t="shared" si="123"/>
        <v/>
      </c>
      <c r="FD89" s="5" t="str">
        <f t="shared" si="124"/>
        <v/>
      </c>
      <c r="FH89" s="5" t="str">
        <f t="shared" si="125"/>
        <v/>
      </c>
      <c r="FL89" s="5" t="str">
        <f t="shared" si="126"/>
        <v/>
      </c>
      <c r="FP89" s="5" t="str">
        <f t="shared" si="127"/>
        <v/>
      </c>
      <c r="FT89" s="5" t="str">
        <f t="shared" si="128"/>
        <v/>
      </c>
      <c r="FX89" s="5" t="str">
        <f t="shared" si="129"/>
        <v/>
      </c>
      <c r="GB89" s="5" t="str">
        <f t="shared" si="130"/>
        <v/>
      </c>
      <c r="GF89" s="5" t="str">
        <f t="shared" si="131"/>
        <v/>
      </c>
      <c r="GJ89" s="5" t="str">
        <f t="shared" si="132"/>
        <v/>
      </c>
      <c r="GN89" s="5" t="str">
        <f t="shared" si="133"/>
        <v/>
      </c>
      <c r="GR89" s="5" t="str">
        <f t="shared" si="134"/>
        <v/>
      </c>
      <c r="GV89" s="5" t="str">
        <f t="shared" si="135"/>
        <v/>
      </c>
      <c r="GZ89" s="5" t="str">
        <f t="shared" si="136"/>
        <v/>
      </c>
      <c r="HD89" s="5" t="str">
        <f t="shared" si="137"/>
        <v/>
      </c>
      <c r="HH89" s="5" t="str">
        <f t="shared" si="138"/>
        <v/>
      </c>
      <c r="HL89" s="5" t="str">
        <f t="shared" si="139"/>
        <v/>
      </c>
      <c r="HP89" s="5" t="str">
        <f t="shared" si="140"/>
        <v/>
      </c>
      <c r="HT89" s="5" t="str">
        <f t="shared" si="141"/>
        <v/>
      </c>
      <c r="HX89" s="103">
        <f t="shared" si="142"/>
        <v>0</v>
      </c>
      <c r="HY89" s="5" t="str">
        <f t="shared" si="143"/>
        <v/>
      </c>
    </row>
    <row r="90" spans="1:233" thickTop="1" thickBot="1" x14ac:dyDescent="0.4">
      <c r="A90" s="49" t="str">
        <f t="shared" si="75"/>
        <v>li</v>
      </c>
      <c r="B90" s="78"/>
      <c r="C90" s="78"/>
      <c r="D90" s="78"/>
      <c r="E90" s="78"/>
      <c r="F90" s="4"/>
      <c r="G90" s="4"/>
      <c r="H90" s="4"/>
      <c r="I90" s="4"/>
      <c r="J90" s="3">
        <f t="shared" si="144"/>
        <v>0</v>
      </c>
      <c r="K90" s="4"/>
      <c r="L90" s="4"/>
      <c r="M90" s="4"/>
      <c r="N90" s="4"/>
      <c r="O90" s="4"/>
      <c r="P90" s="3">
        <f t="shared" si="81"/>
        <v>0</v>
      </c>
      <c r="Q90" s="91">
        <f t="shared" si="82"/>
        <v>0</v>
      </c>
      <c r="R90" s="4"/>
      <c r="S90" s="4"/>
      <c r="T90" s="4"/>
      <c r="U90" s="4"/>
      <c r="V90" s="142"/>
      <c r="W90" s="5" t="str">
        <f t="shared" si="76"/>
        <v/>
      </c>
      <c r="X90" s="113">
        <f t="shared" si="83"/>
        <v>0</v>
      </c>
      <c r="Y90" s="94">
        <f t="shared" si="84"/>
        <v>0</v>
      </c>
      <c r="Z90" s="4"/>
      <c r="AA90" s="4"/>
      <c r="AB90" s="4"/>
      <c r="AC90" s="4"/>
      <c r="AD90" s="142"/>
      <c r="AE90" s="5" t="str">
        <f t="shared" si="77"/>
        <v/>
      </c>
      <c r="AF90" s="113">
        <f t="shared" si="85"/>
        <v>0</v>
      </c>
      <c r="AG90" s="94">
        <f t="shared" si="86"/>
        <v>0</v>
      </c>
      <c r="AH90" s="4"/>
      <c r="AI90" s="4"/>
      <c r="AJ90" s="4"/>
      <c r="AK90" s="4"/>
      <c r="AL90" s="4"/>
      <c r="AM90" s="113">
        <f t="shared" si="87"/>
        <v>0</v>
      </c>
      <c r="AN90" s="94">
        <f t="shared" si="88"/>
        <v>0</v>
      </c>
      <c r="AO90" s="3">
        <f t="shared" si="89"/>
        <v>0</v>
      </c>
      <c r="AP90" s="2" t="str">
        <f t="shared" si="90"/>
        <v/>
      </c>
      <c r="AQ90" s="4"/>
      <c r="AR90" s="4"/>
      <c r="AS90" s="4"/>
      <c r="AT90" s="4"/>
      <c r="AU90" s="3">
        <f t="shared" si="145"/>
        <v>0</v>
      </c>
      <c r="AV90" s="4"/>
      <c r="AW90" s="3">
        <f t="shared" si="91"/>
        <v>0</v>
      </c>
      <c r="AX90" s="2" t="str">
        <f t="shared" si="92"/>
        <v/>
      </c>
      <c r="AY90" s="8">
        <f t="shared" si="93"/>
        <v>0</v>
      </c>
      <c r="AZ90" s="8">
        <f t="shared" si="94"/>
        <v>0</v>
      </c>
      <c r="BA90" s="8">
        <f t="shared" si="95"/>
        <v>0</v>
      </c>
      <c r="BB90" s="8">
        <f t="shared" si="96"/>
        <v>0</v>
      </c>
      <c r="BC90" s="8">
        <f t="shared" si="97"/>
        <v>0</v>
      </c>
      <c r="BD90" s="8">
        <f t="shared" si="98"/>
        <v>0</v>
      </c>
      <c r="BE90" s="8">
        <f t="shared" si="99"/>
        <v>0</v>
      </c>
      <c r="BF90" s="8">
        <f t="shared" si="100"/>
        <v>0</v>
      </c>
      <c r="BG90" s="8">
        <f t="shared" si="101"/>
        <v>0</v>
      </c>
      <c r="BH90" s="8">
        <f t="shared" si="102"/>
        <v>29</v>
      </c>
      <c r="BI90" s="31" t="s">
        <v>286</v>
      </c>
      <c r="BJ90" s="8">
        <f t="shared" si="103"/>
        <v>0</v>
      </c>
      <c r="BK90" s="8">
        <f t="shared" si="104"/>
        <v>0</v>
      </c>
      <c r="BL90" s="31">
        <f t="shared" si="105"/>
        <v>0</v>
      </c>
      <c r="BM90" s="31">
        <f t="shared" si="106"/>
        <v>0</v>
      </c>
      <c r="BO90" s="10">
        <f t="shared" si="107"/>
        <v>29</v>
      </c>
      <c r="BP90" s="9" t="str">
        <f t="shared" si="78"/>
        <v/>
      </c>
      <c r="BQ90" s="72" t="str">
        <f t="shared" si="108"/>
        <v/>
      </c>
      <c r="BR90" s="83" t="str">
        <f t="shared" si="79"/>
        <v/>
      </c>
      <c r="BS90" s="84" t="str">
        <f t="shared" si="109"/>
        <v/>
      </c>
      <c r="BV90" s="5" t="str">
        <f t="shared" si="80"/>
        <v/>
      </c>
      <c r="BW90" s="102"/>
      <c r="BX90" s="5" t="str">
        <f t="shared" si="110"/>
        <v/>
      </c>
      <c r="BY90" s="78"/>
      <c r="BZ90" s="78"/>
      <c r="CA90" s="78"/>
      <c r="CB90" s="78"/>
      <c r="CC90" s="78"/>
      <c r="CD90" s="78"/>
      <c r="CE90" s="78"/>
      <c r="CF90" s="78"/>
      <c r="CG90" s="127"/>
      <c r="CH90" s="127"/>
      <c r="CI90" s="5" t="str">
        <f t="shared" si="111"/>
        <v/>
      </c>
      <c r="CJ90" s="78"/>
      <c r="CK90" s="78"/>
      <c r="CL90" s="78"/>
      <c r="CM90" s="78"/>
      <c r="CN90" s="78"/>
      <c r="CO90" s="78"/>
      <c r="CP90" s="78"/>
      <c r="CQ90" s="78"/>
      <c r="CR90" s="127"/>
      <c r="CS90" s="127"/>
      <c r="CT90" s="5" t="str">
        <f t="shared" si="112"/>
        <v/>
      </c>
      <c r="CU90" s="78"/>
      <c r="CV90" s="78"/>
      <c r="CW90" s="78"/>
      <c r="CX90" s="78"/>
      <c r="CY90" s="78"/>
      <c r="CZ90" s="78"/>
      <c r="DA90" s="78"/>
      <c r="DB90" s="78"/>
      <c r="DC90" s="127"/>
      <c r="DD90" s="127"/>
      <c r="DE90" s="5" t="str">
        <f t="shared" si="113"/>
        <v/>
      </c>
      <c r="DF90" s="78"/>
      <c r="DG90" s="78"/>
      <c r="DH90" s="78"/>
      <c r="DI90" s="78"/>
      <c r="DJ90" s="78"/>
      <c r="DK90" s="78"/>
      <c r="DL90" s="78"/>
      <c r="DM90" s="78"/>
      <c r="DN90" s="127"/>
      <c r="DO90" s="127"/>
      <c r="DP90" s="5" t="str">
        <f t="shared" si="114"/>
        <v/>
      </c>
      <c r="DQ90" s="127"/>
      <c r="DR90" s="127"/>
      <c r="DS90" s="127"/>
      <c r="DT90" s="5" t="str">
        <f t="shared" si="115"/>
        <v/>
      </c>
      <c r="DX90" s="5" t="str">
        <f t="shared" si="116"/>
        <v/>
      </c>
      <c r="EB90" s="5" t="str">
        <f t="shared" si="117"/>
        <v/>
      </c>
      <c r="EF90" s="5" t="str">
        <f t="shared" si="118"/>
        <v/>
      </c>
      <c r="EJ90" s="5" t="str">
        <f t="shared" si="119"/>
        <v/>
      </c>
      <c r="EN90" s="5" t="str">
        <f t="shared" si="120"/>
        <v/>
      </c>
      <c r="ER90" s="5" t="str">
        <f t="shared" si="121"/>
        <v/>
      </c>
      <c r="EV90" s="5" t="str">
        <f t="shared" si="122"/>
        <v/>
      </c>
      <c r="EZ90" s="5" t="str">
        <f t="shared" si="123"/>
        <v/>
      </c>
      <c r="FD90" s="5" t="str">
        <f t="shared" si="124"/>
        <v/>
      </c>
      <c r="FH90" s="5" t="str">
        <f t="shared" si="125"/>
        <v/>
      </c>
      <c r="FL90" s="5" t="str">
        <f t="shared" si="126"/>
        <v/>
      </c>
      <c r="FP90" s="5" t="str">
        <f t="shared" si="127"/>
        <v/>
      </c>
      <c r="FT90" s="5" t="str">
        <f t="shared" si="128"/>
        <v/>
      </c>
      <c r="FX90" s="5" t="str">
        <f t="shared" si="129"/>
        <v/>
      </c>
      <c r="GB90" s="5" t="str">
        <f t="shared" si="130"/>
        <v/>
      </c>
      <c r="GF90" s="5" t="str">
        <f t="shared" si="131"/>
        <v/>
      </c>
      <c r="GJ90" s="5" t="str">
        <f t="shared" si="132"/>
        <v/>
      </c>
      <c r="GN90" s="5" t="str">
        <f t="shared" si="133"/>
        <v/>
      </c>
      <c r="GR90" s="5" t="str">
        <f t="shared" si="134"/>
        <v/>
      </c>
      <c r="GV90" s="5" t="str">
        <f t="shared" si="135"/>
        <v/>
      </c>
      <c r="GZ90" s="5" t="str">
        <f t="shared" si="136"/>
        <v/>
      </c>
      <c r="HD90" s="5" t="str">
        <f t="shared" si="137"/>
        <v/>
      </c>
      <c r="HH90" s="5" t="str">
        <f t="shared" si="138"/>
        <v/>
      </c>
      <c r="HL90" s="5" t="str">
        <f t="shared" si="139"/>
        <v/>
      </c>
      <c r="HP90" s="5" t="str">
        <f t="shared" si="140"/>
        <v/>
      </c>
      <c r="HT90" s="5" t="str">
        <f t="shared" si="141"/>
        <v/>
      </c>
      <c r="HX90" s="103">
        <f t="shared" si="142"/>
        <v>0</v>
      </c>
      <c r="HY90" s="5" t="str">
        <f t="shared" si="143"/>
        <v/>
      </c>
    </row>
    <row r="91" spans="1:233" thickTop="1" thickBot="1" x14ac:dyDescent="0.4">
      <c r="A91" s="49" t="str">
        <f t="shared" si="75"/>
        <v>lj</v>
      </c>
      <c r="B91" s="78"/>
      <c r="C91" s="78"/>
      <c r="D91" s="78"/>
      <c r="E91" s="78"/>
      <c r="F91" s="4"/>
      <c r="G91" s="4"/>
      <c r="H91" s="4"/>
      <c r="I91" s="4"/>
      <c r="J91" s="3">
        <f t="shared" si="144"/>
        <v>0</v>
      </c>
      <c r="K91" s="4"/>
      <c r="L91" s="4"/>
      <c r="M91" s="4"/>
      <c r="N91" s="4"/>
      <c r="O91" s="4"/>
      <c r="P91" s="3">
        <f t="shared" si="81"/>
        <v>0</v>
      </c>
      <c r="Q91" s="91">
        <f t="shared" si="82"/>
        <v>0</v>
      </c>
      <c r="R91" s="4"/>
      <c r="S91" s="4"/>
      <c r="T91" s="4"/>
      <c r="U91" s="4"/>
      <c r="V91" s="142"/>
      <c r="W91" s="5" t="str">
        <f t="shared" si="76"/>
        <v/>
      </c>
      <c r="X91" s="113">
        <f t="shared" si="83"/>
        <v>0</v>
      </c>
      <c r="Y91" s="94">
        <f t="shared" si="84"/>
        <v>0</v>
      </c>
      <c r="Z91" s="4"/>
      <c r="AA91" s="4"/>
      <c r="AB91" s="4"/>
      <c r="AC91" s="4"/>
      <c r="AD91" s="142"/>
      <c r="AE91" s="5" t="str">
        <f t="shared" si="77"/>
        <v/>
      </c>
      <c r="AF91" s="113">
        <f t="shared" si="85"/>
        <v>0</v>
      </c>
      <c r="AG91" s="94">
        <f t="shared" si="86"/>
        <v>0</v>
      </c>
      <c r="AH91" s="4"/>
      <c r="AI91" s="4"/>
      <c r="AJ91" s="4"/>
      <c r="AK91" s="4"/>
      <c r="AL91" s="4"/>
      <c r="AM91" s="113">
        <f t="shared" si="87"/>
        <v>0</v>
      </c>
      <c r="AN91" s="94">
        <f t="shared" si="88"/>
        <v>0</v>
      </c>
      <c r="AO91" s="3">
        <f t="shared" si="89"/>
        <v>0</v>
      </c>
      <c r="AP91" s="2" t="str">
        <f t="shared" si="90"/>
        <v/>
      </c>
      <c r="AQ91" s="4"/>
      <c r="AR91" s="4"/>
      <c r="AS91" s="4"/>
      <c r="AT91" s="4"/>
      <c r="AU91" s="3">
        <f t="shared" si="145"/>
        <v>0</v>
      </c>
      <c r="AV91" s="4"/>
      <c r="AW91" s="3">
        <f t="shared" si="91"/>
        <v>0</v>
      </c>
      <c r="AX91" s="2" t="str">
        <f t="shared" si="92"/>
        <v/>
      </c>
      <c r="AY91" s="8">
        <f t="shared" si="93"/>
        <v>0</v>
      </c>
      <c r="AZ91" s="8">
        <f t="shared" si="94"/>
        <v>0</v>
      </c>
      <c r="BA91" s="8">
        <f t="shared" si="95"/>
        <v>0</v>
      </c>
      <c r="BB91" s="8">
        <f t="shared" si="96"/>
        <v>0</v>
      </c>
      <c r="BC91" s="8">
        <f t="shared" si="97"/>
        <v>0</v>
      </c>
      <c r="BD91" s="8">
        <f t="shared" si="98"/>
        <v>0</v>
      </c>
      <c r="BE91" s="8">
        <f t="shared" si="99"/>
        <v>0</v>
      </c>
      <c r="BF91" s="8">
        <f t="shared" si="100"/>
        <v>0</v>
      </c>
      <c r="BG91" s="8">
        <f t="shared" si="101"/>
        <v>0</v>
      </c>
      <c r="BH91" s="8">
        <f t="shared" si="102"/>
        <v>29</v>
      </c>
      <c r="BI91" s="31" t="s">
        <v>287</v>
      </c>
      <c r="BJ91" s="8">
        <f t="shared" si="103"/>
        <v>0</v>
      </c>
      <c r="BK91" s="8">
        <f t="shared" si="104"/>
        <v>0</v>
      </c>
      <c r="BL91" s="31">
        <f t="shared" si="105"/>
        <v>0</v>
      </c>
      <c r="BM91" s="31">
        <f t="shared" si="106"/>
        <v>0</v>
      </c>
      <c r="BO91" s="10">
        <f t="shared" si="107"/>
        <v>29</v>
      </c>
      <c r="BP91" s="9" t="str">
        <f t="shared" si="78"/>
        <v/>
      </c>
      <c r="BQ91" s="72" t="str">
        <f t="shared" si="108"/>
        <v/>
      </c>
      <c r="BR91" s="83" t="str">
        <f t="shared" si="79"/>
        <v/>
      </c>
      <c r="BS91" s="84" t="str">
        <f t="shared" si="109"/>
        <v/>
      </c>
      <c r="BV91" s="5" t="str">
        <f t="shared" si="80"/>
        <v/>
      </c>
      <c r="BW91" s="102"/>
      <c r="BX91" s="5" t="str">
        <f t="shared" si="110"/>
        <v/>
      </c>
      <c r="BY91" s="78"/>
      <c r="BZ91" s="78"/>
      <c r="CA91" s="78"/>
      <c r="CB91" s="78"/>
      <c r="CC91" s="78"/>
      <c r="CD91" s="78"/>
      <c r="CE91" s="78"/>
      <c r="CF91" s="78"/>
      <c r="CG91" s="127"/>
      <c r="CH91" s="127"/>
      <c r="CI91" s="5" t="str">
        <f t="shared" si="111"/>
        <v/>
      </c>
      <c r="CJ91" s="78"/>
      <c r="CK91" s="78"/>
      <c r="CL91" s="78"/>
      <c r="CM91" s="78"/>
      <c r="CN91" s="78"/>
      <c r="CO91" s="78"/>
      <c r="CP91" s="78"/>
      <c r="CQ91" s="78"/>
      <c r="CR91" s="127"/>
      <c r="CS91" s="127"/>
      <c r="CT91" s="5" t="str">
        <f t="shared" si="112"/>
        <v/>
      </c>
      <c r="CU91" s="78"/>
      <c r="CV91" s="78"/>
      <c r="CW91" s="78"/>
      <c r="CX91" s="78"/>
      <c r="CY91" s="78"/>
      <c r="CZ91" s="78"/>
      <c r="DA91" s="78"/>
      <c r="DB91" s="78"/>
      <c r="DC91" s="127"/>
      <c r="DD91" s="127"/>
      <c r="DE91" s="5" t="str">
        <f t="shared" si="113"/>
        <v/>
      </c>
      <c r="DF91" s="78"/>
      <c r="DG91" s="78"/>
      <c r="DH91" s="78"/>
      <c r="DI91" s="78"/>
      <c r="DJ91" s="78"/>
      <c r="DK91" s="78"/>
      <c r="DL91" s="78"/>
      <c r="DM91" s="78"/>
      <c r="DN91" s="127"/>
      <c r="DO91" s="127"/>
      <c r="DP91" s="5" t="str">
        <f t="shared" si="114"/>
        <v/>
      </c>
      <c r="DQ91" s="127"/>
      <c r="DR91" s="127"/>
      <c r="DS91" s="127"/>
      <c r="DT91" s="5" t="str">
        <f t="shared" si="115"/>
        <v/>
      </c>
      <c r="DX91" s="5" t="str">
        <f t="shared" si="116"/>
        <v/>
      </c>
      <c r="EB91" s="5" t="str">
        <f t="shared" si="117"/>
        <v/>
      </c>
      <c r="EF91" s="5" t="str">
        <f t="shared" si="118"/>
        <v/>
      </c>
      <c r="EJ91" s="5" t="str">
        <f t="shared" si="119"/>
        <v/>
      </c>
      <c r="EN91" s="5" t="str">
        <f t="shared" si="120"/>
        <v/>
      </c>
      <c r="ER91" s="5" t="str">
        <f t="shared" si="121"/>
        <v/>
      </c>
      <c r="EV91" s="5" t="str">
        <f t="shared" si="122"/>
        <v/>
      </c>
      <c r="EZ91" s="5" t="str">
        <f t="shared" si="123"/>
        <v/>
      </c>
      <c r="FD91" s="5" t="str">
        <f t="shared" si="124"/>
        <v/>
      </c>
      <c r="FH91" s="5" t="str">
        <f t="shared" si="125"/>
        <v/>
      </c>
      <c r="FL91" s="5" t="str">
        <f t="shared" si="126"/>
        <v/>
      </c>
      <c r="FP91" s="5" t="str">
        <f t="shared" si="127"/>
        <v/>
      </c>
      <c r="FT91" s="5" t="str">
        <f t="shared" si="128"/>
        <v/>
      </c>
      <c r="FX91" s="5" t="str">
        <f t="shared" si="129"/>
        <v/>
      </c>
      <c r="GB91" s="5" t="str">
        <f t="shared" si="130"/>
        <v/>
      </c>
      <c r="GF91" s="5" t="str">
        <f t="shared" si="131"/>
        <v/>
      </c>
      <c r="GJ91" s="5" t="str">
        <f t="shared" si="132"/>
        <v/>
      </c>
      <c r="GN91" s="5" t="str">
        <f t="shared" si="133"/>
        <v/>
      </c>
      <c r="GR91" s="5" t="str">
        <f t="shared" si="134"/>
        <v/>
      </c>
      <c r="GV91" s="5" t="str">
        <f t="shared" si="135"/>
        <v/>
      </c>
      <c r="GZ91" s="5" t="str">
        <f t="shared" si="136"/>
        <v/>
      </c>
      <c r="HD91" s="5" t="str">
        <f t="shared" si="137"/>
        <v/>
      </c>
      <c r="HH91" s="5" t="str">
        <f t="shared" si="138"/>
        <v/>
      </c>
      <c r="HL91" s="5" t="str">
        <f t="shared" si="139"/>
        <v/>
      </c>
      <c r="HP91" s="5" t="str">
        <f t="shared" si="140"/>
        <v/>
      </c>
      <c r="HT91" s="5" t="str">
        <f t="shared" si="141"/>
        <v/>
      </c>
      <c r="HX91" s="103">
        <f t="shared" si="142"/>
        <v>0</v>
      </c>
      <c r="HY91" s="5" t="str">
        <f t="shared" si="143"/>
        <v/>
      </c>
    </row>
    <row r="92" spans="1:233" thickTop="1" thickBot="1" x14ac:dyDescent="0.4">
      <c r="A92" s="49" t="str">
        <f t="shared" si="75"/>
        <v>lk</v>
      </c>
      <c r="B92" s="78"/>
      <c r="C92" s="78"/>
      <c r="D92" s="78"/>
      <c r="E92" s="78"/>
      <c r="F92" s="4"/>
      <c r="G92" s="4"/>
      <c r="H92" s="4"/>
      <c r="I92" s="4"/>
      <c r="J92" s="3">
        <f t="shared" si="144"/>
        <v>0</v>
      </c>
      <c r="K92" s="4"/>
      <c r="L92" s="4"/>
      <c r="M92" s="4"/>
      <c r="N92" s="4"/>
      <c r="O92" s="4"/>
      <c r="P92" s="3">
        <f t="shared" si="81"/>
        <v>0</v>
      </c>
      <c r="Q92" s="91">
        <f t="shared" si="82"/>
        <v>0</v>
      </c>
      <c r="R92" s="4"/>
      <c r="S92" s="4"/>
      <c r="T92" s="4"/>
      <c r="U92" s="4"/>
      <c r="V92" s="142"/>
      <c r="W92" s="5" t="str">
        <f t="shared" si="76"/>
        <v/>
      </c>
      <c r="X92" s="113">
        <f t="shared" si="83"/>
        <v>0</v>
      </c>
      <c r="Y92" s="94">
        <f t="shared" si="84"/>
        <v>0</v>
      </c>
      <c r="Z92" s="4"/>
      <c r="AA92" s="4"/>
      <c r="AB92" s="4"/>
      <c r="AC92" s="4"/>
      <c r="AD92" s="142"/>
      <c r="AE92" s="5" t="str">
        <f t="shared" si="77"/>
        <v/>
      </c>
      <c r="AF92" s="113">
        <f t="shared" si="85"/>
        <v>0</v>
      </c>
      <c r="AG92" s="94">
        <f t="shared" si="86"/>
        <v>0</v>
      </c>
      <c r="AH92" s="4"/>
      <c r="AI92" s="4"/>
      <c r="AJ92" s="4"/>
      <c r="AK92" s="4"/>
      <c r="AL92" s="4"/>
      <c r="AM92" s="113">
        <f t="shared" si="87"/>
        <v>0</v>
      </c>
      <c r="AN92" s="94">
        <f t="shared" si="88"/>
        <v>0</v>
      </c>
      <c r="AO92" s="3">
        <f t="shared" si="89"/>
        <v>0</v>
      </c>
      <c r="AP92" s="2" t="str">
        <f t="shared" si="90"/>
        <v/>
      </c>
      <c r="AQ92" s="4"/>
      <c r="AR92" s="4"/>
      <c r="AS92" s="4"/>
      <c r="AT92" s="4"/>
      <c r="AU92" s="3">
        <f t="shared" si="145"/>
        <v>0</v>
      </c>
      <c r="AV92" s="4"/>
      <c r="AW92" s="3">
        <f t="shared" si="91"/>
        <v>0</v>
      </c>
      <c r="AX92" s="2" t="str">
        <f t="shared" si="92"/>
        <v/>
      </c>
      <c r="AY92" s="8">
        <f t="shared" si="93"/>
        <v>0</v>
      </c>
      <c r="AZ92" s="8">
        <f t="shared" si="94"/>
        <v>0</v>
      </c>
      <c r="BA92" s="8">
        <f t="shared" si="95"/>
        <v>0</v>
      </c>
      <c r="BB92" s="8">
        <f t="shared" si="96"/>
        <v>0</v>
      </c>
      <c r="BC92" s="8">
        <f t="shared" si="97"/>
        <v>0</v>
      </c>
      <c r="BD92" s="8">
        <f t="shared" si="98"/>
        <v>0</v>
      </c>
      <c r="BE92" s="8">
        <f t="shared" si="99"/>
        <v>0</v>
      </c>
      <c r="BF92" s="8">
        <f t="shared" si="100"/>
        <v>0</v>
      </c>
      <c r="BG92" s="8">
        <f t="shared" si="101"/>
        <v>0</v>
      </c>
      <c r="BH92" s="8">
        <f t="shared" si="102"/>
        <v>29</v>
      </c>
      <c r="BI92" s="31" t="s">
        <v>288</v>
      </c>
      <c r="BJ92" s="8">
        <f t="shared" si="103"/>
        <v>0</v>
      </c>
      <c r="BK92" s="8">
        <f t="shared" si="104"/>
        <v>0</v>
      </c>
      <c r="BL92" s="31">
        <f t="shared" si="105"/>
        <v>0</v>
      </c>
      <c r="BM92" s="31">
        <f t="shared" si="106"/>
        <v>0</v>
      </c>
      <c r="BO92" s="10">
        <f t="shared" si="107"/>
        <v>29</v>
      </c>
      <c r="BP92" s="9" t="str">
        <f t="shared" si="78"/>
        <v/>
      </c>
      <c r="BQ92" s="72" t="str">
        <f t="shared" si="108"/>
        <v/>
      </c>
      <c r="BR92" s="83" t="str">
        <f t="shared" si="79"/>
        <v/>
      </c>
      <c r="BS92" s="84" t="str">
        <f t="shared" si="109"/>
        <v/>
      </c>
      <c r="BV92" s="5" t="str">
        <f t="shared" si="80"/>
        <v/>
      </c>
      <c r="BW92" s="102"/>
      <c r="BX92" s="5" t="str">
        <f t="shared" si="110"/>
        <v/>
      </c>
      <c r="BY92" s="78"/>
      <c r="BZ92" s="78"/>
      <c r="CA92" s="78"/>
      <c r="CB92" s="78"/>
      <c r="CC92" s="78"/>
      <c r="CD92" s="78"/>
      <c r="CE92" s="78"/>
      <c r="CF92" s="78"/>
      <c r="CG92" s="127"/>
      <c r="CH92" s="127"/>
      <c r="CI92" s="5" t="str">
        <f t="shared" si="111"/>
        <v/>
      </c>
      <c r="CJ92" s="78"/>
      <c r="CK92" s="78"/>
      <c r="CL92" s="78"/>
      <c r="CM92" s="78"/>
      <c r="CN92" s="78"/>
      <c r="CO92" s="78"/>
      <c r="CP92" s="78"/>
      <c r="CQ92" s="78"/>
      <c r="CR92" s="127"/>
      <c r="CS92" s="127"/>
      <c r="CT92" s="5" t="str">
        <f t="shared" si="112"/>
        <v/>
      </c>
      <c r="CU92" s="78"/>
      <c r="CV92" s="78"/>
      <c r="CW92" s="78"/>
      <c r="CX92" s="78"/>
      <c r="CY92" s="78"/>
      <c r="CZ92" s="78"/>
      <c r="DA92" s="78"/>
      <c r="DB92" s="78"/>
      <c r="DC92" s="127"/>
      <c r="DD92" s="127"/>
      <c r="DE92" s="5" t="str">
        <f t="shared" si="113"/>
        <v/>
      </c>
      <c r="DF92" s="78"/>
      <c r="DG92" s="78"/>
      <c r="DH92" s="78"/>
      <c r="DI92" s="78"/>
      <c r="DJ92" s="78"/>
      <c r="DK92" s="78"/>
      <c r="DL92" s="78"/>
      <c r="DM92" s="78"/>
      <c r="DN92" s="127"/>
      <c r="DO92" s="127"/>
      <c r="DP92" s="5" t="str">
        <f t="shared" si="114"/>
        <v/>
      </c>
      <c r="DQ92" s="127"/>
      <c r="DR92" s="127"/>
      <c r="DS92" s="127"/>
      <c r="DT92" s="5" t="str">
        <f t="shared" si="115"/>
        <v/>
      </c>
      <c r="DX92" s="5" t="str">
        <f t="shared" si="116"/>
        <v/>
      </c>
      <c r="EB92" s="5" t="str">
        <f t="shared" si="117"/>
        <v/>
      </c>
      <c r="EF92" s="5" t="str">
        <f t="shared" si="118"/>
        <v/>
      </c>
      <c r="EJ92" s="5" t="str">
        <f t="shared" si="119"/>
        <v/>
      </c>
      <c r="EN92" s="5" t="str">
        <f t="shared" si="120"/>
        <v/>
      </c>
      <c r="ER92" s="5" t="str">
        <f t="shared" si="121"/>
        <v/>
      </c>
      <c r="EV92" s="5" t="str">
        <f t="shared" si="122"/>
        <v/>
      </c>
      <c r="EZ92" s="5" t="str">
        <f t="shared" si="123"/>
        <v/>
      </c>
      <c r="FD92" s="5" t="str">
        <f t="shared" si="124"/>
        <v/>
      </c>
      <c r="FH92" s="5" t="str">
        <f t="shared" si="125"/>
        <v/>
      </c>
      <c r="FL92" s="5" t="str">
        <f t="shared" si="126"/>
        <v/>
      </c>
      <c r="FP92" s="5" t="str">
        <f t="shared" si="127"/>
        <v/>
      </c>
      <c r="FT92" s="5" t="str">
        <f t="shared" si="128"/>
        <v/>
      </c>
      <c r="FX92" s="5" t="str">
        <f t="shared" si="129"/>
        <v/>
      </c>
      <c r="GB92" s="5" t="str">
        <f t="shared" si="130"/>
        <v/>
      </c>
      <c r="GF92" s="5" t="str">
        <f t="shared" si="131"/>
        <v/>
      </c>
      <c r="GJ92" s="5" t="str">
        <f t="shared" si="132"/>
        <v/>
      </c>
      <c r="GN92" s="5" t="str">
        <f t="shared" si="133"/>
        <v/>
      </c>
      <c r="GR92" s="5" t="str">
        <f t="shared" si="134"/>
        <v/>
      </c>
      <c r="GV92" s="5" t="str">
        <f t="shared" si="135"/>
        <v/>
      </c>
      <c r="GZ92" s="5" t="str">
        <f t="shared" si="136"/>
        <v/>
      </c>
      <c r="HD92" s="5" t="str">
        <f t="shared" si="137"/>
        <v/>
      </c>
      <c r="HH92" s="5" t="str">
        <f t="shared" si="138"/>
        <v/>
      </c>
      <c r="HL92" s="5" t="str">
        <f t="shared" si="139"/>
        <v/>
      </c>
      <c r="HP92" s="5" t="str">
        <f t="shared" si="140"/>
        <v/>
      </c>
      <c r="HT92" s="5" t="str">
        <f t="shared" si="141"/>
        <v/>
      </c>
      <c r="HX92" s="103">
        <f t="shared" si="142"/>
        <v>0</v>
      </c>
      <c r="HY92" s="5" t="str">
        <f t="shared" si="143"/>
        <v/>
      </c>
    </row>
    <row r="93" spans="1:233" thickTop="1" thickBot="1" x14ac:dyDescent="0.4">
      <c r="A93" s="49" t="str">
        <f t="shared" si="75"/>
        <v>ll</v>
      </c>
      <c r="B93" s="78"/>
      <c r="C93" s="78"/>
      <c r="D93" s="78"/>
      <c r="E93" s="78"/>
      <c r="F93" s="4"/>
      <c r="G93" s="4"/>
      <c r="H93" s="4"/>
      <c r="I93" s="4"/>
      <c r="J93" s="3">
        <f t="shared" si="144"/>
        <v>0</v>
      </c>
      <c r="K93" s="4"/>
      <c r="L93" s="4"/>
      <c r="M93" s="4"/>
      <c r="N93" s="4"/>
      <c r="O93" s="4"/>
      <c r="P93" s="3">
        <f t="shared" si="81"/>
        <v>0</v>
      </c>
      <c r="Q93" s="91">
        <f t="shared" si="82"/>
        <v>0</v>
      </c>
      <c r="R93" s="4"/>
      <c r="S93" s="4"/>
      <c r="T93" s="4"/>
      <c r="U93" s="4"/>
      <c r="V93" s="142"/>
      <c r="W93" s="5" t="str">
        <f t="shared" si="76"/>
        <v/>
      </c>
      <c r="X93" s="113">
        <f t="shared" si="83"/>
        <v>0</v>
      </c>
      <c r="Y93" s="94">
        <f t="shared" si="84"/>
        <v>0</v>
      </c>
      <c r="Z93" s="4"/>
      <c r="AA93" s="4"/>
      <c r="AB93" s="4"/>
      <c r="AC93" s="4"/>
      <c r="AD93" s="142"/>
      <c r="AE93" s="5" t="str">
        <f t="shared" si="77"/>
        <v/>
      </c>
      <c r="AF93" s="113">
        <f t="shared" si="85"/>
        <v>0</v>
      </c>
      <c r="AG93" s="94">
        <f t="shared" si="86"/>
        <v>0</v>
      </c>
      <c r="AH93" s="4"/>
      <c r="AI93" s="4"/>
      <c r="AJ93" s="4"/>
      <c r="AK93" s="4"/>
      <c r="AL93" s="4"/>
      <c r="AM93" s="113">
        <f t="shared" si="87"/>
        <v>0</v>
      </c>
      <c r="AN93" s="94">
        <f t="shared" si="88"/>
        <v>0</v>
      </c>
      <c r="AO93" s="3">
        <f t="shared" si="89"/>
        <v>0</v>
      </c>
      <c r="AP93" s="2" t="str">
        <f t="shared" si="90"/>
        <v/>
      </c>
      <c r="AQ93" s="4"/>
      <c r="AR93" s="4"/>
      <c r="AS93" s="4"/>
      <c r="AT93" s="4"/>
      <c r="AU93" s="3">
        <f t="shared" si="145"/>
        <v>0</v>
      </c>
      <c r="AV93" s="4"/>
      <c r="AW93" s="3">
        <f t="shared" si="91"/>
        <v>0</v>
      </c>
      <c r="AX93" s="2" t="str">
        <f t="shared" si="92"/>
        <v/>
      </c>
      <c r="AY93" s="8">
        <f t="shared" si="93"/>
        <v>0</v>
      </c>
      <c r="AZ93" s="8">
        <f t="shared" si="94"/>
        <v>0</v>
      </c>
      <c r="BA93" s="8">
        <f t="shared" si="95"/>
        <v>0</v>
      </c>
      <c r="BB93" s="8">
        <f t="shared" si="96"/>
        <v>0</v>
      </c>
      <c r="BC93" s="8">
        <f t="shared" si="97"/>
        <v>0</v>
      </c>
      <c r="BD93" s="8">
        <f t="shared" si="98"/>
        <v>0</v>
      </c>
      <c r="BE93" s="8">
        <f t="shared" si="99"/>
        <v>0</v>
      </c>
      <c r="BF93" s="8">
        <f t="shared" si="100"/>
        <v>0</v>
      </c>
      <c r="BG93" s="8">
        <f t="shared" si="101"/>
        <v>0</v>
      </c>
      <c r="BH93" s="8">
        <f t="shared" si="102"/>
        <v>29</v>
      </c>
      <c r="BI93" s="31" t="s">
        <v>289</v>
      </c>
      <c r="BJ93" s="8">
        <f t="shared" si="103"/>
        <v>0</v>
      </c>
      <c r="BK93" s="8">
        <f t="shared" si="104"/>
        <v>0</v>
      </c>
      <c r="BL93" s="31">
        <f t="shared" si="105"/>
        <v>0</v>
      </c>
      <c r="BM93" s="31">
        <f t="shared" si="106"/>
        <v>0</v>
      </c>
      <c r="BO93" s="10">
        <f t="shared" si="107"/>
        <v>29</v>
      </c>
      <c r="BP93" s="9" t="str">
        <f t="shared" si="78"/>
        <v/>
      </c>
      <c r="BQ93" s="72" t="str">
        <f t="shared" si="108"/>
        <v/>
      </c>
      <c r="BR93" s="83" t="str">
        <f t="shared" si="79"/>
        <v/>
      </c>
      <c r="BS93" s="84" t="str">
        <f t="shared" si="109"/>
        <v/>
      </c>
      <c r="BV93" s="5" t="str">
        <f t="shared" si="80"/>
        <v/>
      </c>
      <c r="BW93" s="102"/>
      <c r="BX93" s="5" t="str">
        <f t="shared" si="110"/>
        <v/>
      </c>
      <c r="BY93" s="78"/>
      <c r="BZ93" s="78"/>
      <c r="CA93" s="78"/>
      <c r="CB93" s="78"/>
      <c r="CC93" s="78"/>
      <c r="CD93" s="78"/>
      <c r="CE93" s="78"/>
      <c r="CF93" s="78"/>
      <c r="CG93" s="127"/>
      <c r="CH93" s="127"/>
      <c r="CI93" s="5" t="str">
        <f t="shared" si="111"/>
        <v/>
      </c>
      <c r="CJ93" s="78"/>
      <c r="CK93" s="78"/>
      <c r="CL93" s="78"/>
      <c r="CM93" s="78"/>
      <c r="CN93" s="78"/>
      <c r="CO93" s="78"/>
      <c r="CP93" s="78"/>
      <c r="CQ93" s="78"/>
      <c r="CR93" s="127"/>
      <c r="CS93" s="127"/>
      <c r="CT93" s="5" t="str">
        <f t="shared" si="112"/>
        <v/>
      </c>
      <c r="CU93" s="78"/>
      <c r="CV93" s="78"/>
      <c r="CW93" s="78"/>
      <c r="CX93" s="78"/>
      <c r="CY93" s="78"/>
      <c r="CZ93" s="78"/>
      <c r="DA93" s="78"/>
      <c r="DB93" s="78"/>
      <c r="DC93" s="127"/>
      <c r="DD93" s="127"/>
      <c r="DE93" s="5" t="str">
        <f t="shared" si="113"/>
        <v/>
      </c>
      <c r="DF93" s="78"/>
      <c r="DG93" s="78"/>
      <c r="DH93" s="78"/>
      <c r="DI93" s="78"/>
      <c r="DJ93" s="78"/>
      <c r="DK93" s="78"/>
      <c r="DL93" s="78"/>
      <c r="DM93" s="78"/>
      <c r="DN93" s="127"/>
      <c r="DO93" s="127"/>
      <c r="DP93" s="5" t="str">
        <f t="shared" si="114"/>
        <v/>
      </c>
      <c r="DQ93" s="127"/>
      <c r="DR93" s="127"/>
      <c r="DS93" s="127"/>
      <c r="DT93" s="5" t="str">
        <f t="shared" si="115"/>
        <v/>
      </c>
      <c r="DX93" s="5" t="str">
        <f t="shared" si="116"/>
        <v/>
      </c>
      <c r="EB93" s="5" t="str">
        <f t="shared" si="117"/>
        <v/>
      </c>
      <c r="EF93" s="5" t="str">
        <f t="shared" si="118"/>
        <v/>
      </c>
      <c r="EJ93" s="5" t="str">
        <f t="shared" si="119"/>
        <v/>
      </c>
      <c r="EN93" s="5" t="str">
        <f t="shared" si="120"/>
        <v/>
      </c>
      <c r="ER93" s="5" t="str">
        <f t="shared" si="121"/>
        <v/>
      </c>
      <c r="EV93" s="5" t="str">
        <f t="shared" si="122"/>
        <v/>
      </c>
      <c r="EZ93" s="5" t="str">
        <f t="shared" si="123"/>
        <v/>
      </c>
      <c r="FD93" s="5" t="str">
        <f t="shared" si="124"/>
        <v/>
      </c>
      <c r="FH93" s="5" t="str">
        <f t="shared" si="125"/>
        <v/>
      </c>
      <c r="FL93" s="5" t="str">
        <f t="shared" si="126"/>
        <v/>
      </c>
      <c r="FP93" s="5" t="str">
        <f t="shared" si="127"/>
        <v/>
      </c>
      <c r="FT93" s="5" t="str">
        <f t="shared" si="128"/>
        <v/>
      </c>
      <c r="FX93" s="5" t="str">
        <f t="shared" si="129"/>
        <v/>
      </c>
      <c r="GB93" s="5" t="str">
        <f t="shared" si="130"/>
        <v/>
      </c>
      <c r="GF93" s="5" t="str">
        <f t="shared" si="131"/>
        <v/>
      </c>
      <c r="GJ93" s="5" t="str">
        <f t="shared" si="132"/>
        <v/>
      </c>
      <c r="GN93" s="5" t="str">
        <f t="shared" si="133"/>
        <v/>
      </c>
      <c r="GR93" s="5" t="str">
        <f t="shared" si="134"/>
        <v/>
      </c>
      <c r="GV93" s="5" t="str">
        <f t="shared" si="135"/>
        <v/>
      </c>
      <c r="GZ93" s="5" t="str">
        <f t="shared" si="136"/>
        <v/>
      </c>
      <c r="HD93" s="5" t="str">
        <f t="shared" si="137"/>
        <v/>
      </c>
      <c r="HH93" s="5" t="str">
        <f t="shared" si="138"/>
        <v/>
      </c>
      <c r="HL93" s="5" t="str">
        <f t="shared" si="139"/>
        <v/>
      </c>
      <c r="HP93" s="5" t="str">
        <f t="shared" si="140"/>
        <v/>
      </c>
      <c r="HT93" s="5" t="str">
        <f t="shared" si="141"/>
        <v/>
      </c>
      <c r="HX93" s="103">
        <f t="shared" si="142"/>
        <v>0</v>
      </c>
      <c r="HY93" s="5" t="str">
        <f t="shared" si="143"/>
        <v/>
      </c>
    </row>
    <row r="94" spans="1:233" thickTop="1" thickBot="1" x14ac:dyDescent="0.4">
      <c r="A94" s="49" t="str">
        <f t="shared" si="75"/>
        <v>lm</v>
      </c>
      <c r="B94" s="78"/>
      <c r="C94" s="78"/>
      <c r="D94" s="78"/>
      <c r="E94" s="78"/>
      <c r="F94" s="4"/>
      <c r="G94" s="4"/>
      <c r="H94" s="4"/>
      <c r="I94" s="4"/>
      <c r="J94" s="3">
        <f t="shared" si="144"/>
        <v>0</v>
      </c>
      <c r="K94" s="4"/>
      <c r="L94" s="4"/>
      <c r="M94" s="4"/>
      <c r="N94" s="4"/>
      <c r="O94" s="4"/>
      <c r="P94" s="3">
        <f t="shared" si="81"/>
        <v>0</v>
      </c>
      <c r="Q94" s="91">
        <f t="shared" si="82"/>
        <v>0</v>
      </c>
      <c r="R94" s="4"/>
      <c r="S94" s="4"/>
      <c r="T94" s="4"/>
      <c r="U94" s="4"/>
      <c r="V94" s="142"/>
      <c r="W94" s="5" t="str">
        <f t="shared" si="76"/>
        <v/>
      </c>
      <c r="X94" s="113">
        <f t="shared" si="83"/>
        <v>0</v>
      </c>
      <c r="Y94" s="94">
        <f t="shared" si="84"/>
        <v>0</v>
      </c>
      <c r="Z94" s="4"/>
      <c r="AA94" s="4"/>
      <c r="AB94" s="4"/>
      <c r="AC94" s="4"/>
      <c r="AD94" s="142"/>
      <c r="AE94" s="5" t="str">
        <f t="shared" si="77"/>
        <v/>
      </c>
      <c r="AF94" s="113">
        <f t="shared" si="85"/>
        <v>0</v>
      </c>
      <c r="AG94" s="94">
        <f t="shared" si="86"/>
        <v>0</v>
      </c>
      <c r="AH94" s="4"/>
      <c r="AI94" s="4"/>
      <c r="AJ94" s="4"/>
      <c r="AK94" s="4"/>
      <c r="AL94" s="4"/>
      <c r="AM94" s="113">
        <f t="shared" si="87"/>
        <v>0</v>
      </c>
      <c r="AN94" s="94">
        <f t="shared" si="88"/>
        <v>0</v>
      </c>
      <c r="AO94" s="3">
        <f t="shared" si="89"/>
        <v>0</v>
      </c>
      <c r="AP94" s="2" t="str">
        <f t="shared" si="90"/>
        <v/>
      </c>
      <c r="AQ94" s="4"/>
      <c r="AR94" s="4"/>
      <c r="AS94" s="4"/>
      <c r="AT94" s="4"/>
      <c r="AU94" s="3">
        <f t="shared" si="145"/>
        <v>0</v>
      </c>
      <c r="AV94" s="4"/>
      <c r="AW94" s="3">
        <f t="shared" si="91"/>
        <v>0</v>
      </c>
      <c r="AX94" s="2" t="str">
        <f t="shared" si="92"/>
        <v/>
      </c>
      <c r="AY94" s="8">
        <f t="shared" si="93"/>
        <v>0</v>
      </c>
      <c r="AZ94" s="8">
        <f t="shared" si="94"/>
        <v>0</v>
      </c>
      <c r="BA94" s="8">
        <f t="shared" si="95"/>
        <v>0</v>
      </c>
      <c r="BB94" s="8">
        <f t="shared" si="96"/>
        <v>0</v>
      </c>
      <c r="BC94" s="8">
        <f t="shared" si="97"/>
        <v>0</v>
      </c>
      <c r="BD94" s="8">
        <f t="shared" si="98"/>
        <v>0</v>
      </c>
      <c r="BE94" s="8">
        <f t="shared" si="99"/>
        <v>0</v>
      </c>
      <c r="BF94" s="8">
        <f t="shared" si="100"/>
        <v>0</v>
      </c>
      <c r="BG94" s="8">
        <f t="shared" si="101"/>
        <v>0</v>
      </c>
      <c r="BH94" s="8">
        <f t="shared" si="102"/>
        <v>29</v>
      </c>
      <c r="BI94" s="31" t="s">
        <v>290</v>
      </c>
      <c r="BJ94" s="8">
        <f t="shared" si="103"/>
        <v>0</v>
      </c>
      <c r="BK94" s="8">
        <f t="shared" si="104"/>
        <v>0</v>
      </c>
      <c r="BL94" s="31">
        <f t="shared" si="105"/>
        <v>0</v>
      </c>
      <c r="BM94" s="31">
        <f t="shared" si="106"/>
        <v>0</v>
      </c>
      <c r="BO94" s="10">
        <f t="shared" si="107"/>
        <v>29</v>
      </c>
      <c r="BP94" s="9" t="str">
        <f t="shared" si="78"/>
        <v/>
      </c>
      <c r="BQ94" s="72" t="str">
        <f t="shared" si="108"/>
        <v/>
      </c>
      <c r="BR94" s="83" t="str">
        <f t="shared" si="79"/>
        <v/>
      </c>
      <c r="BS94" s="84" t="str">
        <f t="shared" si="109"/>
        <v/>
      </c>
      <c r="BV94" s="5" t="str">
        <f t="shared" si="80"/>
        <v/>
      </c>
      <c r="BW94" s="102"/>
      <c r="BX94" s="5" t="str">
        <f t="shared" si="110"/>
        <v/>
      </c>
      <c r="BY94" s="78"/>
      <c r="BZ94" s="78"/>
      <c r="CA94" s="78"/>
      <c r="CB94" s="78"/>
      <c r="CC94" s="78"/>
      <c r="CD94" s="78"/>
      <c r="CE94" s="78"/>
      <c r="CF94" s="78"/>
      <c r="CG94" s="127"/>
      <c r="CH94" s="127"/>
      <c r="CI94" s="5" t="str">
        <f t="shared" si="111"/>
        <v/>
      </c>
      <c r="CJ94" s="78"/>
      <c r="CK94" s="78"/>
      <c r="CL94" s="78"/>
      <c r="CM94" s="78"/>
      <c r="CN94" s="78"/>
      <c r="CO94" s="78"/>
      <c r="CP94" s="78"/>
      <c r="CQ94" s="78"/>
      <c r="CR94" s="127"/>
      <c r="CS94" s="127"/>
      <c r="CT94" s="5" t="str">
        <f t="shared" si="112"/>
        <v/>
      </c>
      <c r="CU94" s="78"/>
      <c r="CV94" s="78"/>
      <c r="CW94" s="78"/>
      <c r="CX94" s="78"/>
      <c r="CY94" s="78"/>
      <c r="CZ94" s="78"/>
      <c r="DA94" s="78"/>
      <c r="DB94" s="78"/>
      <c r="DC94" s="127"/>
      <c r="DD94" s="127"/>
      <c r="DE94" s="5" t="str">
        <f t="shared" si="113"/>
        <v/>
      </c>
      <c r="DF94" s="78"/>
      <c r="DG94" s="78"/>
      <c r="DH94" s="78"/>
      <c r="DI94" s="78"/>
      <c r="DJ94" s="78"/>
      <c r="DK94" s="78"/>
      <c r="DL94" s="78"/>
      <c r="DM94" s="78"/>
      <c r="DN94" s="127"/>
      <c r="DO94" s="127"/>
      <c r="DP94" s="5" t="str">
        <f t="shared" si="114"/>
        <v/>
      </c>
      <c r="DQ94" s="127"/>
      <c r="DR94" s="127"/>
      <c r="DS94" s="127"/>
      <c r="DT94" s="5" t="str">
        <f t="shared" si="115"/>
        <v/>
      </c>
      <c r="DX94" s="5" t="str">
        <f t="shared" si="116"/>
        <v/>
      </c>
      <c r="EB94" s="5" t="str">
        <f t="shared" si="117"/>
        <v/>
      </c>
      <c r="EF94" s="5" t="str">
        <f t="shared" si="118"/>
        <v/>
      </c>
      <c r="EJ94" s="5" t="str">
        <f t="shared" si="119"/>
        <v/>
      </c>
      <c r="EN94" s="5" t="str">
        <f t="shared" si="120"/>
        <v/>
      </c>
      <c r="ER94" s="5" t="str">
        <f t="shared" si="121"/>
        <v/>
      </c>
      <c r="EV94" s="5" t="str">
        <f t="shared" si="122"/>
        <v/>
      </c>
      <c r="EZ94" s="5" t="str">
        <f t="shared" si="123"/>
        <v/>
      </c>
      <c r="FD94" s="5" t="str">
        <f t="shared" si="124"/>
        <v/>
      </c>
      <c r="FH94" s="5" t="str">
        <f t="shared" si="125"/>
        <v/>
      </c>
      <c r="FL94" s="5" t="str">
        <f t="shared" si="126"/>
        <v/>
      </c>
      <c r="FP94" s="5" t="str">
        <f t="shared" si="127"/>
        <v/>
      </c>
      <c r="FT94" s="5" t="str">
        <f t="shared" si="128"/>
        <v/>
      </c>
      <c r="FX94" s="5" t="str">
        <f t="shared" si="129"/>
        <v/>
      </c>
      <c r="GB94" s="5" t="str">
        <f t="shared" si="130"/>
        <v/>
      </c>
      <c r="GF94" s="5" t="str">
        <f t="shared" si="131"/>
        <v/>
      </c>
      <c r="GJ94" s="5" t="str">
        <f t="shared" si="132"/>
        <v/>
      </c>
      <c r="GN94" s="5" t="str">
        <f t="shared" si="133"/>
        <v/>
      </c>
      <c r="GR94" s="5" t="str">
        <f t="shared" si="134"/>
        <v/>
      </c>
      <c r="GV94" s="5" t="str">
        <f t="shared" si="135"/>
        <v/>
      </c>
      <c r="GZ94" s="5" t="str">
        <f t="shared" si="136"/>
        <v/>
      </c>
      <c r="HD94" s="5" t="str">
        <f t="shared" si="137"/>
        <v/>
      </c>
      <c r="HH94" s="5" t="str">
        <f t="shared" si="138"/>
        <v/>
      </c>
      <c r="HL94" s="5" t="str">
        <f t="shared" si="139"/>
        <v/>
      </c>
      <c r="HP94" s="5" t="str">
        <f t="shared" si="140"/>
        <v/>
      </c>
      <c r="HT94" s="5" t="str">
        <f t="shared" si="141"/>
        <v/>
      </c>
      <c r="HX94" s="103">
        <f t="shared" si="142"/>
        <v>0</v>
      </c>
      <c r="HY94" s="5" t="str">
        <f t="shared" si="143"/>
        <v/>
      </c>
    </row>
    <row r="95" spans="1:233" thickTop="1" thickBot="1" x14ac:dyDescent="0.4">
      <c r="A95" s="49" t="str">
        <f t="shared" si="75"/>
        <v>ln</v>
      </c>
      <c r="B95" s="78"/>
      <c r="C95" s="78"/>
      <c r="D95" s="78"/>
      <c r="E95" s="78"/>
      <c r="F95" s="4"/>
      <c r="G95" s="4"/>
      <c r="H95" s="4"/>
      <c r="I95" s="4"/>
      <c r="J95" s="3">
        <f t="shared" si="144"/>
        <v>0</v>
      </c>
      <c r="K95" s="4"/>
      <c r="L95" s="4"/>
      <c r="M95" s="4"/>
      <c r="N95" s="4"/>
      <c r="O95" s="4"/>
      <c r="P95" s="3">
        <f t="shared" si="81"/>
        <v>0</v>
      </c>
      <c r="Q95" s="91">
        <f t="shared" si="82"/>
        <v>0</v>
      </c>
      <c r="R95" s="4"/>
      <c r="S95" s="4"/>
      <c r="T95" s="4"/>
      <c r="U95" s="4"/>
      <c r="V95" s="142"/>
      <c r="W95" s="5" t="str">
        <f t="shared" si="76"/>
        <v/>
      </c>
      <c r="X95" s="113">
        <f t="shared" si="83"/>
        <v>0</v>
      </c>
      <c r="Y95" s="94">
        <f t="shared" si="84"/>
        <v>0</v>
      </c>
      <c r="Z95" s="4"/>
      <c r="AA95" s="4"/>
      <c r="AB95" s="4"/>
      <c r="AC95" s="4"/>
      <c r="AD95" s="142"/>
      <c r="AE95" s="5" t="str">
        <f t="shared" si="77"/>
        <v/>
      </c>
      <c r="AF95" s="113">
        <f t="shared" si="85"/>
        <v>0</v>
      </c>
      <c r="AG95" s="94">
        <f t="shared" si="86"/>
        <v>0</v>
      </c>
      <c r="AH95" s="4"/>
      <c r="AI95" s="4"/>
      <c r="AJ95" s="4"/>
      <c r="AK95" s="4"/>
      <c r="AL95" s="4"/>
      <c r="AM95" s="113">
        <f t="shared" si="87"/>
        <v>0</v>
      </c>
      <c r="AN95" s="94">
        <f t="shared" si="88"/>
        <v>0</v>
      </c>
      <c r="AO95" s="3">
        <f t="shared" si="89"/>
        <v>0</v>
      </c>
      <c r="AP95" s="2" t="str">
        <f t="shared" si="90"/>
        <v/>
      </c>
      <c r="AQ95" s="4"/>
      <c r="AR95" s="4"/>
      <c r="AS95" s="4"/>
      <c r="AT95" s="4"/>
      <c r="AU95" s="3">
        <f t="shared" si="145"/>
        <v>0</v>
      </c>
      <c r="AV95" s="4"/>
      <c r="AW95" s="3">
        <f t="shared" si="91"/>
        <v>0</v>
      </c>
      <c r="AX95" s="2" t="str">
        <f t="shared" si="92"/>
        <v/>
      </c>
      <c r="AY95" s="8">
        <f t="shared" si="93"/>
        <v>0</v>
      </c>
      <c r="AZ95" s="8">
        <f t="shared" si="94"/>
        <v>0</v>
      </c>
      <c r="BA95" s="8">
        <f t="shared" si="95"/>
        <v>0</v>
      </c>
      <c r="BB95" s="8">
        <f t="shared" si="96"/>
        <v>0</v>
      </c>
      <c r="BC95" s="8">
        <f t="shared" si="97"/>
        <v>0</v>
      </c>
      <c r="BD95" s="8">
        <f t="shared" si="98"/>
        <v>0</v>
      </c>
      <c r="BE95" s="8">
        <f t="shared" si="99"/>
        <v>0</v>
      </c>
      <c r="BF95" s="8">
        <f t="shared" si="100"/>
        <v>0</v>
      </c>
      <c r="BG95" s="8">
        <f t="shared" si="101"/>
        <v>0</v>
      </c>
      <c r="BH95" s="8">
        <f t="shared" si="102"/>
        <v>29</v>
      </c>
      <c r="BI95" s="31" t="s">
        <v>291</v>
      </c>
      <c r="BJ95" s="8">
        <f t="shared" si="103"/>
        <v>0</v>
      </c>
      <c r="BK95" s="8">
        <f t="shared" si="104"/>
        <v>0</v>
      </c>
      <c r="BL95" s="31">
        <f t="shared" si="105"/>
        <v>0</v>
      </c>
      <c r="BM95" s="31">
        <f t="shared" si="106"/>
        <v>0</v>
      </c>
      <c r="BO95" s="10">
        <f t="shared" si="107"/>
        <v>29</v>
      </c>
      <c r="BP95" s="9" t="str">
        <f t="shared" si="78"/>
        <v/>
      </c>
      <c r="BQ95" s="72" t="str">
        <f t="shared" si="108"/>
        <v/>
      </c>
      <c r="BR95" s="83" t="str">
        <f t="shared" si="79"/>
        <v/>
      </c>
      <c r="BS95" s="84" t="str">
        <f t="shared" si="109"/>
        <v/>
      </c>
      <c r="BV95" s="5" t="str">
        <f t="shared" si="80"/>
        <v/>
      </c>
      <c r="BW95" s="102"/>
      <c r="BX95" s="5" t="str">
        <f t="shared" si="110"/>
        <v/>
      </c>
      <c r="BY95" s="78"/>
      <c r="BZ95" s="78"/>
      <c r="CA95" s="78"/>
      <c r="CB95" s="78"/>
      <c r="CC95" s="78"/>
      <c r="CD95" s="78"/>
      <c r="CE95" s="78"/>
      <c r="CF95" s="78"/>
      <c r="CG95" s="127"/>
      <c r="CH95" s="127"/>
      <c r="CI95" s="5" t="str">
        <f t="shared" si="111"/>
        <v/>
      </c>
      <c r="CJ95" s="78"/>
      <c r="CK95" s="78"/>
      <c r="CL95" s="78"/>
      <c r="CM95" s="78"/>
      <c r="CN95" s="78"/>
      <c r="CO95" s="78"/>
      <c r="CP95" s="78"/>
      <c r="CQ95" s="78"/>
      <c r="CR95" s="127"/>
      <c r="CS95" s="127"/>
      <c r="CT95" s="5" t="str">
        <f t="shared" si="112"/>
        <v/>
      </c>
      <c r="CU95" s="78"/>
      <c r="CV95" s="78"/>
      <c r="CW95" s="78"/>
      <c r="CX95" s="78"/>
      <c r="CY95" s="78"/>
      <c r="CZ95" s="78"/>
      <c r="DA95" s="78"/>
      <c r="DB95" s="78"/>
      <c r="DC95" s="127"/>
      <c r="DD95" s="127"/>
      <c r="DE95" s="5" t="str">
        <f t="shared" si="113"/>
        <v/>
      </c>
      <c r="DF95" s="78"/>
      <c r="DG95" s="78"/>
      <c r="DH95" s="78"/>
      <c r="DI95" s="78"/>
      <c r="DJ95" s="78"/>
      <c r="DK95" s="78"/>
      <c r="DL95" s="78"/>
      <c r="DM95" s="78"/>
      <c r="DN95" s="127"/>
      <c r="DO95" s="127"/>
      <c r="DP95" s="5" t="str">
        <f t="shared" si="114"/>
        <v/>
      </c>
      <c r="DQ95" s="127"/>
      <c r="DR95" s="127"/>
      <c r="DS95" s="127"/>
      <c r="DT95" s="5" t="str">
        <f t="shared" si="115"/>
        <v/>
      </c>
      <c r="DX95" s="5" t="str">
        <f t="shared" si="116"/>
        <v/>
      </c>
      <c r="EB95" s="5" t="str">
        <f t="shared" si="117"/>
        <v/>
      </c>
      <c r="EF95" s="5" t="str">
        <f t="shared" si="118"/>
        <v/>
      </c>
      <c r="EJ95" s="5" t="str">
        <f t="shared" si="119"/>
        <v/>
      </c>
      <c r="EN95" s="5" t="str">
        <f t="shared" si="120"/>
        <v/>
      </c>
      <c r="ER95" s="5" t="str">
        <f t="shared" si="121"/>
        <v/>
      </c>
      <c r="EV95" s="5" t="str">
        <f t="shared" si="122"/>
        <v/>
      </c>
      <c r="EZ95" s="5" t="str">
        <f t="shared" si="123"/>
        <v/>
      </c>
      <c r="FD95" s="5" t="str">
        <f t="shared" si="124"/>
        <v/>
      </c>
      <c r="FH95" s="5" t="str">
        <f t="shared" si="125"/>
        <v/>
      </c>
      <c r="FL95" s="5" t="str">
        <f t="shared" si="126"/>
        <v/>
      </c>
      <c r="FP95" s="5" t="str">
        <f t="shared" si="127"/>
        <v/>
      </c>
      <c r="FT95" s="5" t="str">
        <f t="shared" si="128"/>
        <v/>
      </c>
      <c r="FX95" s="5" t="str">
        <f t="shared" si="129"/>
        <v/>
      </c>
      <c r="GB95" s="5" t="str">
        <f t="shared" si="130"/>
        <v/>
      </c>
      <c r="GF95" s="5" t="str">
        <f t="shared" si="131"/>
        <v/>
      </c>
      <c r="GJ95" s="5" t="str">
        <f t="shared" si="132"/>
        <v/>
      </c>
      <c r="GN95" s="5" t="str">
        <f t="shared" si="133"/>
        <v/>
      </c>
      <c r="GR95" s="5" t="str">
        <f t="shared" si="134"/>
        <v/>
      </c>
      <c r="GV95" s="5" t="str">
        <f t="shared" si="135"/>
        <v/>
      </c>
      <c r="GZ95" s="5" t="str">
        <f t="shared" si="136"/>
        <v/>
      </c>
      <c r="HD95" s="5" t="str">
        <f t="shared" si="137"/>
        <v/>
      </c>
      <c r="HH95" s="5" t="str">
        <f t="shared" si="138"/>
        <v/>
      </c>
      <c r="HL95" s="5" t="str">
        <f t="shared" si="139"/>
        <v/>
      </c>
      <c r="HP95" s="5" t="str">
        <f t="shared" si="140"/>
        <v/>
      </c>
      <c r="HT95" s="5" t="str">
        <f t="shared" si="141"/>
        <v/>
      </c>
      <c r="HX95" s="103">
        <f t="shared" si="142"/>
        <v>0</v>
      </c>
      <c r="HY95" s="5" t="str">
        <f t="shared" si="143"/>
        <v/>
      </c>
    </row>
    <row r="96" spans="1:233" thickTop="1" thickBot="1" x14ac:dyDescent="0.4">
      <c r="A96" s="49" t="str">
        <f t="shared" si="75"/>
        <v>lo</v>
      </c>
      <c r="B96" s="78"/>
      <c r="C96" s="78"/>
      <c r="D96" s="78"/>
      <c r="E96" s="78"/>
      <c r="F96" s="4"/>
      <c r="G96" s="4"/>
      <c r="H96" s="4"/>
      <c r="I96" s="4"/>
      <c r="J96" s="3">
        <f t="shared" si="144"/>
        <v>0</v>
      </c>
      <c r="K96" s="4"/>
      <c r="L96" s="4"/>
      <c r="M96" s="4"/>
      <c r="N96" s="4"/>
      <c r="O96" s="4"/>
      <c r="P96" s="3">
        <f t="shared" si="81"/>
        <v>0</v>
      </c>
      <c r="Q96" s="91">
        <f t="shared" si="82"/>
        <v>0</v>
      </c>
      <c r="R96" s="4"/>
      <c r="S96" s="4"/>
      <c r="T96" s="4"/>
      <c r="U96" s="4"/>
      <c r="V96" s="142"/>
      <c r="W96" s="5" t="str">
        <f t="shared" si="76"/>
        <v/>
      </c>
      <c r="X96" s="113">
        <f t="shared" si="83"/>
        <v>0</v>
      </c>
      <c r="Y96" s="94">
        <f t="shared" si="84"/>
        <v>0</v>
      </c>
      <c r="Z96" s="4"/>
      <c r="AA96" s="4"/>
      <c r="AB96" s="4"/>
      <c r="AC96" s="4"/>
      <c r="AD96" s="142"/>
      <c r="AE96" s="5" t="str">
        <f t="shared" si="77"/>
        <v/>
      </c>
      <c r="AF96" s="113">
        <f t="shared" si="85"/>
        <v>0</v>
      </c>
      <c r="AG96" s="94">
        <f t="shared" si="86"/>
        <v>0</v>
      </c>
      <c r="AH96" s="4"/>
      <c r="AI96" s="4"/>
      <c r="AJ96" s="4"/>
      <c r="AK96" s="4"/>
      <c r="AL96" s="4"/>
      <c r="AM96" s="113">
        <f t="shared" si="87"/>
        <v>0</v>
      </c>
      <c r="AN96" s="94">
        <f t="shared" si="88"/>
        <v>0</v>
      </c>
      <c r="AO96" s="3">
        <f t="shared" si="89"/>
        <v>0</v>
      </c>
      <c r="AP96" s="2" t="str">
        <f t="shared" si="90"/>
        <v/>
      </c>
      <c r="AQ96" s="4"/>
      <c r="AR96" s="4"/>
      <c r="AS96" s="4"/>
      <c r="AT96" s="4"/>
      <c r="AU96" s="3">
        <f t="shared" si="145"/>
        <v>0</v>
      </c>
      <c r="AV96" s="4"/>
      <c r="AW96" s="3">
        <f t="shared" si="91"/>
        <v>0</v>
      </c>
      <c r="AX96" s="2" t="str">
        <f t="shared" si="92"/>
        <v/>
      </c>
      <c r="AY96" s="8">
        <f t="shared" si="93"/>
        <v>0</v>
      </c>
      <c r="AZ96" s="8">
        <f t="shared" si="94"/>
        <v>0</v>
      </c>
      <c r="BA96" s="8">
        <f t="shared" si="95"/>
        <v>0</v>
      </c>
      <c r="BB96" s="8">
        <f t="shared" si="96"/>
        <v>0</v>
      </c>
      <c r="BC96" s="8">
        <f t="shared" si="97"/>
        <v>0</v>
      </c>
      <c r="BD96" s="8">
        <f t="shared" si="98"/>
        <v>0</v>
      </c>
      <c r="BE96" s="8">
        <f t="shared" si="99"/>
        <v>0</v>
      </c>
      <c r="BF96" s="8">
        <f t="shared" si="100"/>
        <v>0</v>
      </c>
      <c r="BG96" s="8">
        <f t="shared" si="101"/>
        <v>0</v>
      </c>
      <c r="BH96" s="8">
        <f t="shared" si="102"/>
        <v>29</v>
      </c>
      <c r="BI96" s="31" t="s">
        <v>292</v>
      </c>
      <c r="BJ96" s="8">
        <f t="shared" si="103"/>
        <v>0</v>
      </c>
      <c r="BK96" s="8">
        <f t="shared" si="104"/>
        <v>0</v>
      </c>
      <c r="BL96" s="31">
        <f t="shared" si="105"/>
        <v>0</v>
      </c>
      <c r="BM96" s="31">
        <f t="shared" si="106"/>
        <v>0</v>
      </c>
      <c r="BO96" s="10">
        <f t="shared" si="107"/>
        <v>29</v>
      </c>
      <c r="BP96" s="9" t="str">
        <f t="shared" si="78"/>
        <v/>
      </c>
      <c r="BQ96" s="72" t="str">
        <f t="shared" si="108"/>
        <v/>
      </c>
      <c r="BR96" s="83" t="str">
        <f t="shared" si="79"/>
        <v/>
      </c>
      <c r="BS96" s="84" t="str">
        <f t="shared" si="109"/>
        <v/>
      </c>
      <c r="BV96" s="5" t="str">
        <f t="shared" si="80"/>
        <v/>
      </c>
      <c r="BW96" s="102"/>
      <c r="BX96" s="5" t="str">
        <f t="shared" si="110"/>
        <v/>
      </c>
      <c r="BY96" s="78"/>
      <c r="BZ96" s="78"/>
      <c r="CA96" s="78"/>
      <c r="CB96" s="78"/>
      <c r="CC96" s="78"/>
      <c r="CD96" s="78"/>
      <c r="CE96" s="78"/>
      <c r="CF96" s="78"/>
      <c r="CG96" s="127"/>
      <c r="CH96" s="127"/>
      <c r="CI96" s="5" t="str">
        <f t="shared" si="111"/>
        <v/>
      </c>
      <c r="CJ96" s="78"/>
      <c r="CK96" s="78"/>
      <c r="CL96" s="78"/>
      <c r="CM96" s="78"/>
      <c r="CN96" s="78"/>
      <c r="CO96" s="78"/>
      <c r="CP96" s="78"/>
      <c r="CQ96" s="78"/>
      <c r="CR96" s="127"/>
      <c r="CS96" s="127"/>
      <c r="CT96" s="5" t="str">
        <f t="shared" si="112"/>
        <v/>
      </c>
      <c r="CU96" s="78"/>
      <c r="CV96" s="78"/>
      <c r="CW96" s="78"/>
      <c r="CX96" s="78"/>
      <c r="CY96" s="78"/>
      <c r="CZ96" s="78"/>
      <c r="DA96" s="78"/>
      <c r="DB96" s="78"/>
      <c r="DC96" s="127"/>
      <c r="DD96" s="127"/>
      <c r="DE96" s="5" t="str">
        <f t="shared" si="113"/>
        <v/>
      </c>
      <c r="DF96" s="78"/>
      <c r="DG96" s="78"/>
      <c r="DH96" s="78"/>
      <c r="DI96" s="78"/>
      <c r="DJ96" s="78"/>
      <c r="DK96" s="78"/>
      <c r="DL96" s="78"/>
      <c r="DM96" s="78"/>
      <c r="DN96" s="127"/>
      <c r="DO96" s="127"/>
      <c r="DP96" s="5" t="str">
        <f t="shared" si="114"/>
        <v/>
      </c>
      <c r="DQ96" s="127"/>
      <c r="DR96" s="127"/>
      <c r="DS96" s="127"/>
      <c r="DT96" s="5" t="str">
        <f t="shared" si="115"/>
        <v/>
      </c>
      <c r="DX96" s="5" t="str">
        <f t="shared" si="116"/>
        <v/>
      </c>
      <c r="EB96" s="5" t="str">
        <f t="shared" si="117"/>
        <v/>
      </c>
      <c r="EF96" s="5" t="str">
        <f t="shared" si="118"/>
        <v/>
      </c>
      <c r="EJ96" s="5" t="str">
        <f t="shared" si="119"/>
        <v/>
      </c>
      <c r="EN96" s="5" t="str">
        <f t="shared" si="120"/>
        <v/>
      </c>
      <c r="ER96" s="5" t="str">
        <f t="shared" si="121"/>
        <v/>
      </c>
      <c r="EV96" s="5" t="str">
        <f t="shared" si="122"/>
        <v/>
      </c>
      <c r="EZ96" s="5" t="str">
        <f t="shared" si="123"/>
        <v/>
      </c>
      <c r="FD96" s="5" t="str">
        <f t="shared" si="124"/>
        <v/>
      </c>
      <c r="FH96" s="5" t="str">
        <f t="shared" si="125"/>
        <v/>
      </c>
      <c r="FL96" s="5" t="str">
        <f t="shared" si="126"/>
        <v/>
      </c>
      <c r="FP96" s="5" t="str">
        <f t="shared" si="127"/>
        <v/>
      </c>
      <c r="FT96" s="5" t="str">
        <f t="shared" si="128"/>
        <v/>
      </c>
      <c r="FX96" s="5" t="str">
        <f t="shared" si="129"/>
        <v/>
      </c>
      <c r="GB96" s="5" t="str">
        <f t="shared" si="130"/>
        <v/>
      </c>
      <c r="GF96" s="5" t="str">
        <f t="shared" si="131"/>
        <v/>
      </c>
      <c r="GJ96" s="5" t="str">
        <f t="shared" si="132"/>
        <v/>
      </c>
      <c r="GN96" s="5" t="str">
        <f t="shared" si="133"/>
        <v/>
      </c>
      <c r="GR96" s="5" t="str">
        <f t="shared" si="134"/>
        <v/>
      </c>
      <c r="GV96" s="5" t="str">
        <f t="shared" si="135"/>
        <v/>
      </c>
      <c r="GZ96" s="5" t="str">
        <f t="shared" si="136"/>
        <v/>
      </c>
      <c r="HD96" s="5" t="str">
        <f t="shared" si="137"/>
        <v/>
      </c>
      <c r="HH96" s="5" t="str">
        <f t="shared" si="138"/>
        <v/>
      </c>
      <c r="HL96" s="5" t="str">
        <f t="shared" si="139"/>
        <v/>
      </c>
      <c r="HP96" s="5" t="str">
        <f t="shared" si="140"/>
        <v/>
      </c>
      <c r="HT96" s="5" t="str">
        <f t="shared" si="141"/>
        <v/>
      </c>
      <c r="HX96" s="103">
        <f t="shared" si="142"/>
        <v>0</v>
      </c>
      <c r="HY96" s="5" t="str">
        <f t="shared" si="143"/>
        <v/>
      </c>
    </row>
    <row r="97" spans="1:233" thickTop="1" thickBot="1" x14ac:dyDescent="0.4">
      <c r="A97" s="49" t="str">
        <f t="shared" si="75"/>
        <v>lp</v>
      </c>
      <c r="B97" s="78"/>
      <c r="C97" s="78"/>
      <c r="D97" s="78"/>
      <c r="E97" s="78"/>
      <c r="F97" s="4"/>
      <c r="G97" s="4"/>
      <c r="H97" s="4"/>
      <c r="I97" s="4"/>
      <c r="J97" s="3">
        <f t="shared" si="144"/>
        <v>0</v>
      </c>
      <c r="K97" s="4"/>
      <c r="L97" s="4"/>
      <c r="M97" s="4"/>
      <c r="N97" s="4"/>
      <c r="O97" s="4"/>
      <c r="P97" s="3">
        <f t="shared" si="81"/>
        <v>0</v>
      </c>
      <c r="Q97" s="91">
        <f t="shared" si="82"/>
        <v>0</v>
      </c>
      <c r="R97" s="4"/>
      <c r="S97" s="4"/>
      <c r="T97" s="4"/>
      <c r="U97" s="4"/>
      <c r="V97" s="142"/>
      <c r="W97" s="5" t="str">
        <f t="shared" si="76"/>
        <v/>
      </c>
      <c r="X97" s="113">
        <f t="shared" si="83"/>
        <v>0</v>
      </c>
      <c r="Y97" s="94">
        <f t="shared" si="84"/>
        <v>0</v>
      </c>
      <c r="Z97" s="4"/>
      <c r="AA97" s="4"/>
      <c r="AB97" s="4"/>
      <c r="AC97" s="4"/>
      <c r="AD97" s="142"/>
      <c r="AE97" s="5" t="str">
        <f t="shared" si="77"/>
        <v/>
      </c>
      <c r="AF97" s="113">
        <f t="shared" si="85"/>
        <v>0</v>
      </c>
      <c r="AG97" s="94">
        <f t="shared" si="86"/>
        <v>0</v>
      </c>
      <c r="AH97" s="4"/>
      <c r="AI97" s="4"/>
      <c r="AJ97" s="4"/>
      <c r="AK97" s="4"/>
      <c r="AL97" s="4"/>
      <c r="AM97" s="113">
        <f t="shared" si="87"/>
        <v>0</v>
      </c>
      <c r="AN97" s="94">
        <f t="shared" si="88"/>
        <v>0</v>
      </c>
      <c r="AO97" s="3">
        <f t="shared" si="89"/>
        <v>0</v>
      </c>
      <c r="AP97" s="2" t="str">
        <f t="shared" si="90"/>
        <v/>
      </c>
      <c r="AQ97" s="4"/>
      <c r="AR97" s="4"/>
      <c r="AS97" s="4"/>
      <c r="AT97" s="4"/>
      <c r="AU97" s="3">
        <f t="shared" si="145"/>
        <v>0</v>
      </c>
      <c r="AV97" s="4"/>
      <c r="AW97" s="3">
        <f t="shared" si="91"/>
        <v>0</v>
      </c>
      <c r="AX97" s="2" t="str">
        <f t="shared" si="92"/>
        <v/>
      </c>
      <c r="AY97" s="8">
        <f t="shared" si="93"/>
        <v>0</v>
      </c>
      <c r="AZ97" s="8">
        <f t="shared" si="94"/>
        <v>0</v>
      </c>
      <c r="BA97" s="8">
        <f t="shared" si="95"/>
        <v>0</v>
      </c>
      <c r="BB97" s="8">
        <f t="shared" si="96"/>
        <v>0</v>
      </c>
      <c r="BC97" s="8">
        <f t="shared" si="97"/>
        <v>0</v>
      </c>
      <c r="BD97" s="8">
        <f t="shared" si="98"/>
        <v>0</v>
      </c>
      <c r="BE97" s="8">
        <f t="shared" si="99"/>
        <v>0</v>
      </c>
      <c r="BF97" s="8">
        <f t="shared" si="100"/>
        <v>0</v>
      </c>
      <c r="BG97" s="8">
        <f t="shared" si="101"/>
        <v>0</v>
      </c>
      <c r="BH97" s="8">
        <f t="shared" si="102"/>
        <v>29</v>
      </c>
      <c r="BI97" s="31" t="s">
        <v>293</v>
      </c>
      <c r="BJ97" s="8">
        <f t="shared" si="103"/>
        <v>0</v>
      </c>
      <c r="BK97" s="8">
        <f t="shared" si="104"/>
        <v>0</v>
      </c>
      <c r="BL97" s="31">
        <f t="shared" si="105"/>
        <v>0</v>
      </c>
      <c r="BM97" s="31">
        <f t="shared" si="106"/>
        <v>0</v>
      </c>
      <c r="BO97" s="10">
        <f t="shared" si="107"/>
        <v>29</v>
      </c>
      <c r="BP97" s="9" t="str">
        <f t="shared" si="78"/>
        <v/>
      </c>
      <c r="BQ97" s="72" t="str">
        <f t="shared" si="108"/>
        <v/>
      </c>
      <c r="BR97" s="83" t="str">
        <f t="shared" si="79"/>
        <v/>
      </c>
      <c r="BS97" s="84" t="str">
        <f t="shared" si="109"/>
        <v/>
      </c>
      <c r="BV97" s="5" t="str">
        <f t="shared" si="80"/>
        <v/>
      </c>
      <c r="BW97" s="102"/>
      <c r="BX97" s="5" t="str">
        <f t="shared" si="110"/>
        <v/>
      </c>
      <c r="BY97" s="78"/>
      <c r="BZ97" s="78"/>
      <c r="CA97" s="78"/>
      <c r="CB97" s="78"/>
      <c r="CC97" s="78"/>
      <c r="CD97" s="78"/>
      <c r="CE97" s="78"/>
      <c r="CF97" s="78"/>
      <c r="CG97" s="127"/>
      <c r="CH97" s="127"/>
      <c r="CI97" s="5" t="str">
        <f t="shared" si="111"/>
        <v/>
      </c>
      <c r="CJ97" s="78"/>
      <c r="CK97" s="78"/>
      <c r="CL97" s="78"/>
      <c r="CM97" s="78"/>
      <c r="CN97" s="78"/>
      <c r="CO97" s="78"/>
      <c r="CP97" s="78"/>
      <c r="CQ97" s="78"/>
      <c r="CR97" s="127"/>
      <c r="CS97" s="127"/>
      <c r="CT97" s="5" t="str">
        <f t="shared" si="112"/>
        <v/>
      </c>
      <c r="CU97" s="78"/>
      <c r="CV97" s="78"/>
      <c r="CW97" s="78"/>
      <c r="CX97" s="78"/>
      <c r="CY97" s="78"/>
      <c r="CZ97" s="78"/>
      <c r="DA97" s="78"/>
      <c r="DB97" s="78"/>
      <c r="DC97" s="127"/>
      <c r="DD97" s="127"/>
      <c r="DE97" s="5" t="str">
        <f t="shared" si="113"/>
        <v/>
      </c>
      <c r="DF97" s="78"/>
      <c r="DG97" s="78"/>
      <c r="DH97" s="78"/>
      <c r="DI97" s="78"/>
      <c r="DJ97" s="78"/>
      <c r="DK97" s="78"/>
      <c r="DL97" s="78"/>
      <c r="DM97" s="78"/>
      <c r="DN97" s="127"/>
      <c r="DO97" s="127"/>
      <c r="DP97" s="5" t="str">
        <f t="shared" si="114"/>
        <v/>
      </c>
      <c r="DQ97" s="127"/>
      <c r="DR97" s="127"/>
      <c r="DS97" s="127"/>
      <c r="DT97" s="5" t="str">
        <f t="shared" si="115"/>
        <v/>
      </c>
      <c r="DX97" s="5" t="str">
        <f t="shared" si="116"/>
        <v/>
      </c>
      <c r="EB97" s="5" t="str">
        <f t="shared" si="117"/>
        <v/>
      </c>
      <c r="EF97" s="5" t="str">
        <f t="shared" si="118"/>
        <v/>
      </c>
      <c r="EJ97" s="5" t="str">
        <f t="shared" si="119"/>
        <v/>
      </c>
      <c r="EN97" s="5" t="str">
        <f t="shared" si="120"/>
        <v/>
      </c>
      <c r="ER97" s="5" t="str">
        <f t="shared" si="121"/>
        <v/>
      </c>
      <c r="EV97" s="5" t="str">
        <f t="shared" si="122"/>
        <v/>
      </c>
      <c r="EZ97" s="5" t="str">
        <f t="shared" si="123"/>
        <v/>
      </c>
      <c r="FD97" s="5" t="str">
        <f t="shared" si="124"/>
        <v/>
      </c>
      <c r="FH97" s="5" t="str">
        <f t="shared" si="125"/>
        <v/>
      </c>
      <c r="FL97" s="5" t="str">
        <f t="shared" si="126"/>
        <v/>
      </c>
      <c r="FP97" s="5" t="str">
        <f t="shared" si="127"/>
        <v/>
      </c>
      <c r="FT97" s="5" t="str">
        <f t="shared" si="128"/>
        <v/>
      </c>
      <c r="FX97" s="5" t="str">
        <f t="shared" si="129"/>
        <v/>
      </c>
      <c r="GB97" s="5" t="str">
        <f t="shared" si="130"/>
        <v/>
      </c>
      <c r="GF97" s="5" t="str">
        <f t="shared" si="131"/>
        <v/>
      </c>
      <c r="GJ97" s="5" t="str">
        <f t="shared" si="132"/>
        <v/>
      </c>
      <c r="GN97" s="5" t="str">
        <f t="shared" si="133"/>
        <v/>
      </c>
      <c r="GR97" s="5" t="str">
        <f t="shared" si="134"/>
        <v/>
      </c>
      <c r="GV97" s="5" t="str">
        <f t="shared" si="135"/>
        <v/>
      </c>
      <c r="GZ97" s="5" t="str">
        <f t="shared" si="136"/>
        <v/>
      </c>
      <c r="HD97" s="5" t="str">
        <f t="shared" si="137"/>
        <v/>
      </c>
      <c r="HH97" s="5" t="str">
        <f t="shared" si="138"/>
        <v/>
      </c>
      <c r="HL97" s="5" t="str">
        <f t="shared" si="139"/>
        <v/>
      </c>
      <c r="HP97" s="5" t="str">
        <f t="shared" si="140"/>
        <v/>
      </c>
      <c r="HT97" s="5" t="str">
        <f t="shared" si="141"/>
        <v/>
      </c>
      <c r="HX97" s="103">
        <f t="shared" si="142"/>
        <v>0</v>
      </c>
      <c r="HY97" s="5" t="str">
        <f t="shared" si="143"/>
        <v/>
      </c>
    </row>
    <row r="98" spans="1:233" thickTop="1" thickBot="1" x14ac:dyDescent="0.4">
      <c r="A98" s="49" t="str">
        <f t="shared" si="75"/>
        <v>lq</v>
      </c>
      <c r="B98" s="78"/>
      <c r="C98" s="78"/>
      <c r="D98" s="78"/>
      <c r="E98" s="78"/>
      <c r="F98" s="4"/>
      <c r="G98" s="4"/>
      <c r="H98" s="4"/>
      <c r="I98" s="4"/>
      <c r="J98" s="3">
        <f t="shared" si="144"/>
        <v>0</v>
      </c>
      <c r="K98" s="4"/>
      <c r="L98" s="4"/>
      <c r="M98" s="4"/>
      <c r="N98" s="4"/>
      <c r="O98" s="4"/>
      <c r="P98" s="3">
        <f t="shared" si="81"/>
        <v>0</v>
      </c>
      <c r="Q98" s="91">
        <f t="shared" si="82"/>
        <v>0</v>
      </c>
      <c r="R98" s="4"/>
      <c r="S98" s="4"/>
      <c r="T98" s="4"/>
      <c r="U98" s="4"/>
      <c r="V98" s="142"/>
      <c r="W98" s="5" t="str">
        <f t="shared" si="76"/>
        <v/>
      </c>
      <c r="X98" s="113">
        <f t="shared" si="83"/>
        <v>0</v>
      </c>
      <c r="Y98" s="94">
        <f t="shared" si="84"/>
        <v>0</v>
      </c>
      <c r="Z98" s="4"/>
      <c r="AA98" s="4"/>
      <c r="AB98" s="4"/>
      <c r="AC98" s="4"/>
      <c r="AD98" s="142"/>
      <c r="AE98" s="5" t="str">
        <f t="shared" si="77"/>
        <v/>
      </c>
      <c r="AF98" s="113">
        <f t="shared" si="85"/>
        <v>0</v>
      </c>
      <c r="AG98" s="94">
        <f t="shared" si="86"/>
        <v>0</v>
      </c>
      <c r="AH98" s="4"/>
      <c r="AI98" s="4"/>
      <c r="AJ98" s="4"/>
      <c r="AK98" s="4"/>
      <c r="AL98" s="4"/>
      <c r="AM98" s="113">
        <f t="shared" si="87"/>
        <v>0</v>
      </c>
      <c r="AN98" s="94">
        <f t="shared" si="88"/>
        <v>0</v>
      </c>
      <c r="AO98" s="3">
        <f t="shared" si="89"/>
        <v>0</v>
      </c>
      <c r="AP98" s="2" t="str">
        <f t="shared" si="90"/>
        <v/>
      </c>
      <c r="AQ98" s="4"/>
      <c r="AR98" s="4"/>
      <c r="AS98" s="4"/>
      <c r="AT98" s="4"/>
      <c r="AU98" s="3">
        <f t="shared" si="145"/>
        <v>0</v>
      </c>
      <c r="AV98" s="4"/>
      <c r="AW98" s="3">
        <f t="shared" si="91"/>
        <v>0</v>
      </c>
      <c r="AX98" s="2" t="str">
        <f t="shared" si="92"/>
        <v/>
      </c>
      <c r="AY98" s="8">
        <f t="shared" si="93"/>
        <v>0</v>
      </c>
      <c r="AZ98" s="8">
        <f t="shared" si="94"/>
        <v>0</v>
      </c>
      <c r="BA98" s="8">
        <f t="shared" si="95"/>
        <v>0</v>
      </c>
      <c r="BB98" s="8">
        <f t="shared" si="96"/>
        <v>0</v>
      </c>
      <c r="BC98" s="8">
        <f t="shared" si="97"/>
        <v>0</v>
      </c>
      <c r="BD98" s="8">
        <f t="shared" si="98"/>
        <v>0</v>
      </c>
      <c r="BE98" s="8">
        <f t="shared" si="99"/>
        <v>0</v>
      </c>
      <c r="BF98" s="8">
        <f t="shared" si="100"/>
        <v>0</v>
      </c>
      <c r="BG98" s="8">
        <f t="shared" si="101"/>
        <v>0</v>
      </c>
      <c r="BH98" s="8">
        <f t="shared" si="102"/>
        <v>29</v>
      </c>
      <c r="BI98" s="31" t="s">
        <v>294</v>
      </c>
      <c r="BJ98" s="8">
        <f t="shared" si="103"/>
        <v>0</v>
      </c>
      <c r="BK98" s="8">
        <f t="shared" si="104"/>
        <v>0</v>
      </c>
      <c r="BL98" s="31">
        <f t="shared" si="105"/>
        <v>0</v>
      </c>
      <c r="BM98" s="31">
        <f t="shared" si="106"/>
        <v>0</v>
      </c>
      <c r="BO98" s="10">
        <f t="shared" si="107"/>
        <v>29</v>
      </c>
      <c r="BP98" s="9" t="str">
        <f t="shared" si="78"/>
        <v/>
      </c>
      <c r="BQ98" s="72" t="str">
        <f t="shared" si="108"/>
        <v/>
      </c>
      <c r="BR98" s="83" t="str">
        <f t="shared" si="79"/>
        <v/>
      </c>
      <c r="BS98" s="84" t="str">
        <f t="shared" si="109"/>
        <v/>
      </c>
      <c r="BV98" s="5" t="str">
        <f t="shared" si="80"/>
        <v/>
      </c>
      <c r="BW98" s="102"/>
      <c r="BX98" s="5" t="str">
        <f t="shared" si="110"/>
        <v/>
      </c>
      <c r="BY98" s="78"/>
      <c r="BZ98" s="78"/>
      <c r="CA98" s="78"/>
      <c r="CB98" s="78"/>
      <c r="CC98" s="78"/>
      <c r="CD98" s="78"/>
      <c r="CE98" s="78"/>
      <c r="CF98" s="78"/>
      <c r="CG98" s="127"/>
      <c r="CH98" s="127"/>
      <c r="CI98" s="5" t="str">
        <f t="shared" si="111"/>
        <v/>
      </c>
      <c r="CJ98" s="78"/>
      <c r="CK98" s="78"/>
      <c r="CL98" s="78"/>
      <c r="CM98" s="78"/>
      <c r="CN98" s="78"/>
      <c r="CO98" s="78"/>
      <c r="CP98" s="78"/>
      <c r="CQ98" s="78"/>
      <c r="CR98" s="127"/>
      <c r="CS98" s="127"/>
      <c r="CT98" s="5" t="str">
        <f t="shared" si="112"/>
        <v/>
      </c>
      <c r="CU98" s="78"/>
      <c r="CV98" s="78"/>
      <c r="CW98" s="78"/>
      <c r="CX98" s="78"/>
      <c r="CY98" s="78"/>
      <c r="CZ98" s="78"/>
      <c r="DA98" s="78"/>
      <c r="DB98" s="78"/>
      <c r="DC98" s="127"/>
      <c r="DD98" s="127"/>
      <c r="DE98" s="5" t="str">
        <f t="shared" si="113"/>
        <v/>
      </c>
      <c r="DF98" s="78"/>
      <c r="DG98" s="78"/>
      <c r="DH98" s="78"/>
      <c r="DI98" s="78"/>
      <c r="DJ98" s="78"/>
      <c r="DK98" s="78"/>
      <c r="DL98" s="78"/>
      <c r="DM98" s="78"/>
      <c r="DN98" s="127"/>
      <c r="DO98" s="127"/>
      <c r="DP98" s="5" t="str">
        <f t="shared" si="114"/>
        <v/>
      </c>
      <c r="DQ98" s="127"/>
      <c r="DR98" s="127"/>
      <c r="DS98" s="127"/>
      <c r="DT98" s="5" t="str">
        <f t="shared" si="115"/>
        <v/>
      </c>
      <c r="DX98" s="5" t="str">
        <f t="shared" si="116"/>
        <v/>
      </c>
      <c r="EB98" s="5" t="str">
        <f t="shared" si="117"/>
        <v/>
      </c>
      <c r="EF98" s="5" t="str">
        <f t="shared" si="118"/>
        <v/>
      </c>
      <c r="EJ98" s="5" t="str">
        <f t="shared" si="119"/>
        <v/>
      </c>
      <c r="EN98" s="5" t="str">
        <f t="shared" si="120"/>
        <v/>
      </c>
      <c r="ER98" s="5" t="str">
        <f t="shared" si="121"/>
        <v/>
      </c>
      <c r="EV98" s="5" t="str">
        <f t="shared" si="122"/>
        <v/>
      </c>
      <c r="EZ98" s="5" t="str">
        <f t="shared" si="123"/>
        <v/>
      </c>
      <c r="FD98" s="5" t="str">
        <f t="shared" si="124"/>
        <v/>
      </c>
      <c r="FH98" s="5" t="str">
        <f t="shared" si="125"/>
        <v/>
      </c>
      <c r="FL98" s="5" t="str">
        <f t="shared" si="126"/>
        <v/>
      </c>
      <c r="FP98" s="5" t="str">
        <f t="shared" si="127"/>
        <v/>
      </c>
      <c r="FT98" s="5" t="str">
        <f t="shared" si="128"/>
        <v/>
      </c>
      <c r="FX98" s="5" t="str">
        <f t="shared" si="129"/>
        <v/>
      </c>
      <c r="GB98" s="5" t="str">
        <f t="shared" si="130"/>
        <v/>
      </c>
      <c r="GF98" s="5" t="str">
        <f t="shared" si="131"/>
        <v/>
      </c>
      <c r="GJ98" s="5" t="str">
        <f t="shared" si="132"/>
        <v/>
      </c>
      <c r="GN98" s="5" t="str">
        <f t="shared" si="133"/>
        <v/>
      </c>
      <c r="GR98" s="5" t="str">
        <f t="shared" si="134"/>
        <v/>
      </c>
      <c r="GV98" s="5" t="str">
        <f t="shared" si="135"/>
        <v/>
      </c>
      <c r="GZ98" s="5" t="str">
        <f t="shared" si="136"/>
        <v/>
      </c>
      <c r="HD98" s="5" t="str">
        <f t="shared" si="137"/>
        <v/>
      </c>
      <c r="HH98" s="5" t="str">
        <f t="shared" si="138"/>
        <v/>
      </c>
      <c r="HL98" s="5" t="str">
        <f t="shared" si="139"/>
        <v/>
      </c>
      <c r="HP98" s="5" t="str">
        <f t="shared" si="140"/>
        <v/>
      </c>
      <c r="HT98" s="5" t="str">
        <f t="shared" si="141"/>
        <v/>
      </c>
      <c r="HX98" s="103">
        <f t="shared" si="142"/>
        <v>0</v>
      </c>
      <c r="HY98" s="5" t="str">
        <f t="shared" si="143"/>
        <v/>
      </c>
    </row>
    <row r="99" spans="1:233" thickTop="1" thickBot="1" x14ac:dyDescent="0.4">
      <c r="A99" s="49" t="str">
        <f t="shared" si="75"/>
        <v>lr</v>
      </c>
      <c r="B99" s="78"/>
      <c r="C99" s="78"/>
      <c r="D99" s="78"/>
      <c r="E99" s="78"/>
      <c r="F99" s="4"/>
      <c r="G99" s="4"/>
      <c r="H99" s="4"/>
      <c r="I99" s="4"/>
      <c r="J99" s="3">
        <f t="shared" si="144"/>
        <v>0</v>
      </c>
      <c r="K99" s="4"/>
      <c r="L99" s="4"/>
      <c r="M99" s="4"/>
      <c r="N99" s="4"/>
      <c r="O99" s="4"/>
      <c r="P99" s="3">
        <f t="shared" si="81"/>
        <v>0</v>
      </c>
      <c r="Q99" s="91">
        <f t="shared" si="82"/>
        <v>0</v>
      </c>
      <c r="R99" s="4"/>
      <c r="S99" s="4"/>
      <c r="T99" s="4"/>
      <c r="U99" s="4"/>
      <c r="V99" s="142"/>
      <c r="W99" s="5" t="str">
        <f t="shared" si="76"/>
        <v/>
      </c>
      <c r="X99" s="113">
        <f t="shared" si="83"/>
        <v>0</v>
      </c>
      <c r="Y99" s="94">
        <f t="shared" si="84"/>
        <v>0</v>
      </c>
      <c r="Z99" s="4"/>
      <c r="AA99" s="4"/>
      <c r="AB99" s="4"/>
      <c r="AC99" s="4"/>
      <c r="AD99" s="142"/>
      <c r="AE99" s="5" t="str">
        <f t="shared" si="77"/>
        <v/>
      </c>
      <c r="AF99" s="113">
        <f t="shared" si="85"/>
        <v>0</v>
      </c>
      <c r="AG99" s="94">
        <f t="shared" si="86"/>
        <v>0</v>
      </c>
      <c r="AH99" s="4"/>
      <c r="AI99" s="4"/>
      <c r="AJ99" s="4"/>
      <c r="AK99" s="4"/>
      <c r="AL99" s="4"/>
      <c r="AM99" s="113">
        <f t="shared" si="87"/>
        <v>0</v>
      </c>
      <c r="AN99" s="94">
        <f t="shared" si="88"/>
        <v>0</v>
      </c>
      <c r="AO99" s="3">
        <f t="shared" si="89"/>
        <v>0</v>
      </c>
      <c r="AP99" s="2" t="str">
        <f t="shared" si="90"/>
        <v/>
      </c>
      <c r="AQ99" s="4"/>
      <c r="AR99" s="4"/>
      <c r="AS99" s="4"/>
      <c r="AT99" s="4"/>
      <c r="AU99" s="3">
        <f t="shared" si="145"/>
        <v>0</v>
      </c>
      <c r="AV99" s="4"/>
      <c r="AW99" s="3">
        <f t="shared" si="91"/>
        <v>0</v>
      </c>
      <c r="AX99" s="2" t="str">
        <f t="shared" si="92"/>
        <v/>
      </c>
      <c r="AY99" s="8">
        <f t="shared" si="93"/>
        <v>0</v>
      </c>
      <c r="AZ99" s="8">
        <f t="shared" si="94"/>
        <v>0</v>
      </c>
      <c r="BA99" s="8">
        <f t="shared" si="95"/>
        <v>0</v>
      </c>
      <c r="BB99" s="8">
        <f t="shared" si="96"/>
        <v>0</v>
      </c>
      <c r="BC99" s="8">
        <f t="shared" si="97"/>
        <v>0</v>
      </c>
      <c r="BD99" s="8">
        <f t="shared" si="98"/>
        <v>0</v>
      </c>
      <c r="BE99" s="8">
        <f t="shared" si="99"/>
        <v>0</v>
      </c>
      <c r="BF99" s="8">
        <f t="shared" si="100"/>
        <v>0</v>
      </c>
      <c r="BG99" s="8">
        <f t="shared" si="101"/>
        <v>0</v>
      </c>
      <c r="BH99" s="8">
        <f t="shared" si="102"/>
        <v>29</v>
      </c>
      <c r="BI99" s="31" t="s">
        <v>295</v>
      </c>
      <c r="BJ99" s="8">
        <f t="shared" si="103"/>
        <v>0</v>
      </c>
      <c r="BK99" s="8">
        <f t="shared" si="104"/>
        <v>0</v>
      </c>
      <c r="BL99" s="31">
        <f t="shared" si="105"/>
        <v>0</v>
      </c>
      <c r="BM99" s="31">
        <f t="shared" si="106"/>
        <v>0</v>
      </c>
      <c r="BO99" s="10">
        <f t="shared" si="107"/>
        <v>29</v>
      </c>
      <c r="BP99" s="9" t="str">
        <f t="shared" si="78"/>
        <v/>
      </c>
      <c r="BQ99" s="72" t="str">
        <f t="shared" si="108"/>
        <v/>
      </c>
      <c r="BR99" s="83" t="str">
        <f t="shared" si="79"/>
        <v/>
      </c>
      <c r="BS99" s="84" t="str">
        <f t="shared" si="109"/>
        <v/>
      </c>
      <c r="BV99" s="5" t="str">
        <f t="shared" si="80"/>
        <v/>
      </c>
      <c r="BW99" s="102"/>
      <c r="BX99" s="5" t="str">
        <f t="shared" si="110"/>
        <v/>
      </c>
      <c r="BY99" s="78"/>
      <c r="BZ99" s="78"/>
      <c r="CA99" s="78"/>
      <c r="CB99" s="78"/>
      <c r="CC99" s="78"/>
      <c r="CD99" s="78"/>
      <c r="CE99" s="78"/>
      <c r="CF99" s="78"/>
      <c r="CG99" s="127"/>
      <c r="CH99" s="127"/>
      <c r="CI99" s="5" t="str">
        <f t="shared" si="111"/>
        <v/>
      </c>
      <c r="CJ99" s="78"/>
      <c r="CK99" s="78"/>
      <c r="CL99" s="78"/>
      <c r="CM99" s="78"/>
      <c r="CN99" s="78"/>
      <c r="CO99" s="78"/>
      <c r="CP99" s="78"/>
      <c r="CQ99" s="78"/>
      <c r="CR99" s="127"/>
      <c r="CS99" s="127"/>
      <c r="CT99" s="5" t="str">
        <f t="shared" si="112"/>
        <v/>
      </c>
      <c r="CU99" s="78"/>
      <c r="CV99" s="78"/>
      <c r="CW99" s="78"/>
      <c r="CX99" s="78"/>
      <c r="CY99" s="78"/>
      <c r="CZ99" s="78"/>
      <c r="DA99" s="78"/>
      <c r="DB99" s="78"/>
      <c r="DC99" s="127"/>
      <c r="DD99" s="127"/>
      <c r="DE99" s="5" t="str">
        <f t="shared" si="113"/>
        <v/>
      </c>
      <c r="DF99" s="78"/>
      <c r="DG99" s="78"/>
      <c r="DH99" s="78"/>
      <c r="DI99" s="78"/>
      <c r="DJ99" s="78"/>
      <c r="DK99" s="78"/>
      <c r="DL99" s="78"/>
      <c r="DM99" s="78"/>
      <c r="DN99" s="127"/>
      <c r="DO99" s="127"/>
      <c r="DP99" s="5" t="str">
        <f t="shared" si="114"/>
        <v/>
      </c>
      <c r="DQ99" s="127"/>
      <c r="DR99" s="127"/>
      <c r="DS99" s="127"/>
      <c r="DT99" s="5" t="str">
        <f t="shared" si="115"/>
        <v/>
      </c>
      <c r="DX99" s="5" t="str">
        <f t="shared" si="116"/>
        <v/>
      </c>
      <c r="EB99" s="5" t="str">
        <f t="shared" si="117"/>
        <v/>
      </c>
      <c r="EF99" s="5" t="str">
        <f t="shared" si="118"/>
        <v/>
      </c>
      <c r="EJ99" s="5" t="str">
        <f t="shared" si="119"/>
        <v/>
      </c>
      <c r="EN99" s="5" t="str">
        <f t="shared" si="120"/>
        <v/>
      </c>
      <c r="ER99" s="5" t="str">
        <f t="shared" si="121"/>
        <v/>
      </c>
      <c r="EV99" s="5" t="str">
        <f t="shared" si="122"/>
        <v/>
      </c>
      <c r="EZ99" s="5" t="str">
        <f t="shared" si="123"/>
        <v/>
      </c>
      <c r="FD99" s="5" t="str">
        <f t="shared" si="124"/>
        <v/>
      </c>
      <c r="FH99" s="5" t="str">
        <f t="shared" si="125"/>
        <v/>
      </c>
      <c r="FL99" s="5" t="str">
        <f t="shared" si="126"/>
        <v/>
      </c>
      <c r="FP99" s="5" t="str">
        <f t="shared" si="127"/>
        <v/>
      </c>
      <c r="FT99" s="5" t="str">
        <f t="shared" si="128"/>
        <v/>
      </c>
      <c r="FX99" s="5" t="str">
        <f t="shared" si="129"/>
        <v/>
      </c>
      <c r="GB99" s="5" t="str">
        <f t="shared" si="130"/>
        <v/>
      </c>
      <c r="GF99" s="5" t="str">
        <f t="shared" si="131"/>
        <v/>
      </c>
      <c r="GJ99" s="5" t="str">
        <f t="shared" si="132"/>
        <v/>
      </c>
      <c r="GN99" s="5" t="str">
        <f t="shared" si="133"/>
        <v/>
      </c>
      <c r="GR99" s="5" t="str">
        <f t="shared" si="134"/>
        <v/>
      </c>
      <c r="GV99" s="5" t="str">
        <f t="shared" si="135"/>
        <v/>
      </c>
      <c r="GZ99" s="5" t="str">
        <f t="shared" si="136"/>
        <v/>
      </c>
      <c r="HD99" s="5" t="str">
        <f t="shared" si="137"/>
        <v/>
      </c>
      <c r="HH99" s="5" t="str">
        <f t="shared" si="138"/>
        <v/>
      </c>
      <c r="HL99" s="5" t="str">
        <f t="shared" si="139"/>
        <v/>
      </c>
      <c r="HP99" s="5" t="str">
        <f t="shared" si="140"/>
        <v/>
      </c>
      <c r="HT99" s="5" t="str">
        <f t="shared" si="141"/>
        <v/>
      </c>
      <c r="HX99" s="103">
        <f t="shared" si="142"/>
        <v>0</v>
      </c>
      <c r="HY99" s="5" t="str">
        <f t="shared" si="143"/>
        <v/>
      </c>
    </row>
    <row r="100" spans="1:233" thickTop="1" thickBot="1" x14ac:dyDescent="0.4">
      <c r="A100" s="49" t="str">
        <f t="shared" si="75"/>
        <v>ls</v>
      </c>
      <c r="B100" s="78"/>
      <c r="C100" s="78"/>
      <c r="D100" s="78"/>
      <c r="E100" s="78"/>
      <c r="F100" s="4"/>
      <c r="G100" s="4"/>
      <c r="H100" s="4"/>
      <c r="I100" s="4"/>
      <c r="J100" s="3">
        <f t="shared" si="144"/>
        <v>0</v>
      </c>
      <c r="K100" s="4"/>
      <c r="L100" s="4"/>
      <c r="M100" s="4"/>
      <c r="N100" s="4"/>
      <c r="O100" s="4"/>
      <c r="P100" s="3">
        <f t="shared" si="81"/>
        <v>0</v>
      </c>
      <c r="Q100" s="91">
        <f t="shared" si="82"/>
        <v>0</v>
      </c>
      <c r="R100" s="4"/>
      <c r="S100" s="4"/>
      <c r="T100" s="4"/>
      <c r="U100" s="4"/>
      <c r="V100" s="142"/>
      <c r="W100" s="5" t="str">
        <f t="shared" si="76"/>
        <v/>
      </c>
      <c r="X100" s="113">
        <f t="shared" si="83"/>
        <v>0</v>
      </c>
      <c r="Y100" s="94">
        <f t="shared" si="84"/>
        <v>0</v>
      </c>
      <c r="Z100" s="4"/>
      <c r="AA100" s="4"/>
      <c r="AB100" s="4"/>
      <c r="AC100" s="4"/>
      <c r="AD100" s="142"/>
      <c r="AE100" s="5" t="str">
        <f t="shared" si="77"/>
        <v/>
      </c>
      <c r="AF100" s="113">
        <f t="shared" si="85"/>
        <v>0</v>
      </c>
      <c r="AG100" s="94">
        <f t="shared" si="86"/>
        <v>0</v>
      </c>
      <c r="AH100" s="4"/>
      <c r="AI100" s="4"/>
      <c r="AJ100" s="4"/>
      <c r="AK100" s="4"/>
      <c r="AL100" s="4"/>
      <c r="AM100" s="113">
        <f t="shared" si="87"/>
        <v>0</v>
      </c>
      <c r="AN100" s="94">
        <f t="shared" si="88"/>
        <v>0</v>
      </c>
      <c r="AO100" s="3">
        <f t="shared" si="89"/>
        <v>0</v>
      </c>
      <c r="AP100" s="2" t="str">
        <f t="shared" si="90"/>
        <v/>
      </c>
      <c r="AQ100" s="4"/>
      <c r="AR100" s="4"/>
      <c r="AS100" s="4"/>
      <c r="AT100" s="4"/>
      <c r="AU100" s="3">
        <f t="shared" si="145"/>
        <v>0</v>
      </c>
      <c r="AV100" s="4"/>
      <c r="AW100" s="3">
        <f t="shared" si="91"/>
        <v>0</v>
      </c>
      <c r="AX100" s="2" t="str">
        <f t="shared" si="92"/>
        <v/>
      </c>
      <c r="AY100" s="8">
        <f t="shared" si="93"/>
        <v>0</v>
      </c>
      <c r="AZ100" s="8">
        <f t="shared" si="94"/>
        <v>0</v>
      </c>
      <c r="BA100" s="8">
        <f t="shared" si="95"/>
        <v>0</v>
      </c>
      <c r="BB100" s="8">
        <f t="shared" si="96"/>
        <v>0</v>
      </c>
      <c r="BC100" s="8">
        <f t="shared" si="97"/>
        <v>0</v>
      </c>
      <c r="BD100" s="8">
        <f t="shared" si="98"/>
        <v>0</v>
      </c>
      <c r="BE100" s="8">
        <f t="shared" si="99"/>
        <v>0</v>
      </c>
      <c r="BF100" s="8">
        <f t="shared" si="100"/>
        <v>0</v>
      </c>
      <c r="BG100" s="8">
        <f t="shared" si="101"/>
        <v>0</v>
      </c>
      <c r="BH100" s="8">
        <f t="shared" si="102"/>
        <v>29</v>
      </c>
      <c r="BI100" s="31" t="s">
        <v>296</v>
      </c>
      <c r="BJ100" s="8">
        <f t="shared" si="103"/>
        <v>0</v>
      </c>
      <c r="BK100" s="8">
        <f t="shared" si="104"/>
        <v>0</v>
      </c>
      <c r="BL100" s="31">
        <f t="shared" si="105"/>
        <v>0</v>
      </c>
      <c r="BM100" s="31">
        <f t="shared" si="106"/>
        <v>0</v>
      </c>
      <c r="BO100" s="10">
        <f t="shared" si="107"/>
        <v>29</v>
      </c>
      <c r="BP100" s="9" t="str">
        <f t="shared" si="78"/>
        <v/>
      </c>
      <c r="BQ100" s="72" t="str">
        <f t="shared" si="108"/>
        <v/>
      </c>
      <c r="BR100" s="83" t="str">
        <f t="shared" si="79"/>
        <v/>
      </c>
      <c r="BS100" s="84" t="str">
        <f t="shared" si="109"/>
        <v/>
      </c>
      <c r="BV100" s="5" t="str">
        <f t="shared" si="80"/>
        <v/>
      </c>
      <c r="BW100" s="102"/>
      <c r="BX100" s="5" t="str">
        <f t="shared" si="110"/>
        <v/>
      </c>
      <c r="BY100" s="78"/>
      <c r="BZ100" s="78"/>
      <c r="CA100" s="78"/>
      <c r="CB100" s="78"/>
      <c r="CC100" s="78"/>
      <c r="CD100" s="78"/>
      <c r="CE100" s="78"/>
      <c r="CF100" s="78"/>
      <c r="CG100" s="127"/>
      <c r="CH100" s="127"/>
      <c r="CI100" s="5" t="str">
        <f t="shared" si="111"/>
        <v/>
      </c>
      <c r="CJ100" s="78"/>
      <c r="CK100" s="78"/>
      <c r="CL100" s="78"/>
      <c r="CM100" s="78"/>
      <c r="CN100" s="78"/>
      <c r="CO100" s="78"/>
      <c r="CP100" s="78"/>
      <c r="CQ100" s="78"/>
      <c r="CR100" s="127"/>
      <c r="CS100" s="127"/>
      <c r="CT100" s="5" t="str">
        <f t="shared" si="112"/>
        <v/>
      </c>
      <c r="CU100" s="78"/>
      <c r="CV100" s="78"/>
      <c r="CW100" s="78"/>
      <c r="CX100" s="78"/>
      <c r="CY100" s="78"/>
      <c r="CZ100" s="78"/>
      <c r="DA100" s="78"/>
      <c r="DB100" s="78"/>
      <c r="DC100" s="127"/>
      <c r="DD100" s="127"/>
      <c r="DE100" s="5" t="str">
        <f t="shared" si="113"/>
        <v/>
      </c>
      <c r="DF100" s="78"/>
      <c r="DG100" s="78"/>
      <c r="DH100" s="78"/>
      <c r="DI100" s="78"/>
      <c r="DJ100" s="78"/>
      <c r="DK100" s="78"/>
      <c r="DL100" s="78"/>
      <c r="DM100" s="78"/>
      <c r="DN100" s="127"/>
      <c r="DO100" s="127"/>
      <c r="DP100" s="5" t="str">
        <f t="shared" si="114"/>
        <v/>
      </c>
      <c r="DQ100" s="127"/>
      <c r="DR100" s="127"/>
      <c r="DS100" s="127"/>
      <c r="DT100" s="5" t="str">
        <f t="shared" si="115"/>
        <v/>
      </c>
      <c r="DX100" s="5" t="str">
        <f t="shared" si="116"/>
        <v/>
      </c>
      <c r="EB100" s="5" t="str">
        <f t="shared" si="117"/>
        <v/>
      </c>
      <c r="EF100" s="5" t="str">
        <f t="shared" si="118"/>
        <v/>
      </c>
      <c r="EJ100" s="5" t="str">
        <f t="shared" si="119"/>
        <v/>
      </c>
      <c r="EN100" s="5" t="str">
        <f t="shared" si="120"/>
        <v/>
      </c>
      <c r="ER100" s="5" t="str">
        <f t="shared" si="121"/>
        <v/>
      </c>
      <c r="EV100" s="5" t="str">
        <f t="shared" si="122"/>
        <v/>
      </c>
      <c r="EZ100" s="5" t="str">
        <f t="shared" si="123"/>
        <v/>
      </c>
      <c r="FD100" s="5" t="str">
        <f t="shared" si="124"/>
        <v/>
      </c>
      <c r="FH100" s="5" t="str">
        <f t="shared" si="125"/>
        <v/>
      </c>
      <c r="FL100" s="5" t="str">
        <f t="shared" si="126"/>
        <v/>
      </c>
      <c r="FP100" s="5" t="str">
        <f t="shared" si="127"/>
        <v/>
      </c>
      <c r="FT100" s="5" t="str">
        <f t="shared" si="128"/>
        <v/>
      </c>
      <c r="FX100" s="5" t="str">
        <f t="shared" si="129"/>
        <v/>
      </c>
      <c r="GB100" s="5" t="str">
        <f t="shared" si="130"/>
        <v/>
      </c>
      <c r="GF100" s="5" t="str">
        <f t="shared" si="131"/>
        <v/>
      </c>
      <c r="GJ100" s="5" t="str">
        <f t="shared" si="132"/>
        <v/>
      </c>
      <c r="GN100" s="5" t="str">
        <f t="shared" si="133"/>
        <v/>
      </c>
      <c r="GR100" s="5" t="str">
        <f t="shared" si="134"/>
        <v/>
      </c>
      <c r="GV100" s="5" t="str">
        <f t="shared" si="135"/>
        <v/>
      </c>
      <c r="GZ100" s="5" t="str">
        <f t="shared" si="136"/>
        <v/>
      </c>
      <c r="HD100" s="5" t="str">
        <f t="shared" si="137"/>
        <v/>
      </c>
      <c r="HH100" s="5" t="str">
        <f t="shared" si="138"/>
        <v/>
      </c>
      <c r="HL100" s="5" t="str">
        <f t="shared" si="139"/>
        <v/>
      </c>
      <c r="HP100" s="5" t="str">
        <f t="shared" si="140"/>
        <v/>
      </c>
      <c r="HT100" s="5" t="str">
        <f t="shared" si="141"/>
        <v/>
      </c>
      <c r="HX100" s="103">
        <f t="shared" si="142"/>
        <v>0</v>
      </c>
      <c r="HY100" s="5" t="str">
        <f t="shared" si="143"/>
        <v/>
      </c>
    </row>
    <row r="101" spans="1:233" thickTop="1" thickBot="1" x14ac:dyDescent="0.4">
      <c r="A101" s="22"/>
      <c r="B101" s="24" t="s">
        <v>37</v>
      </c>
      <c r="C101" s="24" t="s">
        <v>37</v>
      </c>
      <c r="D101" s="24" t="s">
        <v>37</v>
      </c>
      <c r="E101" s="24" t="s">
        <v>37</v>
      </c>
      <c r="F101" s="24" t="s">
        <v>37</v>
      </c>
      <c r="G101" s="24" t="s">
        <v>37</v>
      </c>
      <c r="H101" s="24" t="s">
        <v>37</v>
      </c>
      <c r="I101" s="24" t="s">
        <v>37</v>
      </c>
      <c r="J101" s="24" t="s">
        <v>37</v>
      </c>
      <c r="K101" s="24" t="s">
        <v>37</v>
      </c>
      <c r="L101" s="24" t="s">
        <v>37</v>
      </c>
      <c r="M101" s="24" t="s">
        <v>37</v>
      </c>
      <c r="N101" s="24" t="s">
        <v>37</v>
      </c>
      <c r="O101" s="24"/>
      <c r="P101" s="88"/>
      <c r="Q101" s="92"/>
      <c r="R101" s="24"/>
      <c r="S101" s="24"/>
      <c r="T101" s="24"/>
      <c r="U101" s="24"/>
      <c r="V101" s="79"/>
      <c r="W101" s="79" t="s">
        <v>37</v>
      </c>
      <c r="X101" s="114"/>
      <c r="Y101" s="92"/>
      <c r="Z101" s="24"/>
      <c r="AA101" s="24"/>
      <c r="AB101" s="24"/>
      <c r="AC101" s="24"/>
      <c r="AD101" s="79"/>
      <c r="AE101" s="79" t="s">
        <v>37</v>
      </c>
      <c r="AF101" s="114"/>
      <c r="AG101" s="92"/>
      <c r="AH101" s="24"/>
      <c r="AI101" s="24"/>
      <c r="AJ101" s="24"/>
      <c r="AK101" s="24"/>
      <c r="AL101" s="24"/>
      <c r="AM101" s="114"/>
      <c r="AN101" s="92"/>
      <c r="AO101" s="24" t="s">
        <v>37</v>
      </c>
      <c r="AP101" s="24" t="s">
        <v>37</v>
      </c>
      <c r="AQ101" s="24" t="s">
        <v>37</v>
      </c>
      <c r="AR101" s="24" t="s">
        <v>37</v>
      </c>
      <c r="AS101" s="24" t="s">
        <v>37</v>
      </c>
      <c r="AT101" s="24" t="s">
        <v>37</v>
      </c>
      <c r="AU101" s="24" t="s">
        <v>37</v>
      </c>
      <c r="AV101" s="24" t="s">
        <v>37</v>
      </c>
      <c r="AW101" s="24" t="s">
        <v>37</v>
      </c>
      <c r="AX101" s="24" t="s">
        <v>37</v>
      </c>
      <c r="AY101" s="24" t="s">
        <v>37</v>
      </c>
      <c r="AZ101" s="24" t="s">
        <v>37</v>
      </c>
      <c r="BA101" s="24" t="s">
        <v>37</v>
      </c>
      <c r="BB101" s="24" t="s">
        <v>37</v>
      </c>
      <c r="BC101" s="24" t="s">
        <v>37</v>
      </c>
      <c r="BD101" s="24" t="s">
        <v>37</v>
      </c>
      <c r="BE101" s="24" t="s">
        <v>37</v>
      </c>
      <c r="BF101" s="24" t="s">
        <v>37</v>
      </c>
      <c r="BG101" s="24" t="s">
        <v>37</v>
      </c>
      <c r="BH101" s="24" t="s">
        <v>37</v>
      </c>
      <c r="BI101" s="24" t="s">
        <v>37</v>
      </c>
      <c r="BJ101" s="24" t="s">
        <v>37</v>
      </c>
      <c r="BK101" s="24" t="s">
        <v>37</v>
      </c>
      <c r="BL101" s="24" t="s">
        <v>37</v>
      </c>
      <c r="BM101" s="24" t="s">
        <v>37</v>
      </c>
      <c r="BN101" s="24" t="s">
        <v>37</v>
      </c>
      <c r="BO101" s="24" t="s">
        <v>37</v>
      </c>
      <c r="BP101" s="24" t="s">
        <v>37</v>
      </c>
      <c r="BQ101" s="79" t="s">
        <v>37</v>
      </c>
      <c r="BR101" s="81" t="s">
        <v>37</v>
      </c>
      <c r="BS101" s="81" t="s">
        <v>37</v>
      </c>
      <c r="BT101" s="80" t="s">
        <v>37</v>
      </c>
      <c r="BU101" s="24" t="s">
        <v>37</v>
      </c>
      <c r="BV101" s="79" t="s">
        <v>37</v>
      </c>
      <c r="BW101" s="106" t="s">
        <v>37</v>
      </c>
      <c r="BX101" s="79" t="s">
        <v>37</v>
      </c>
      <c r="BY101" s="126"/>
      <c r="BZ101" s="126"/>
      <c r="CA101" s="126"/>
      <c r="CB101" s="126"/>
      <c r="CC101" s="126"/>
      <c r="CD101" s="126"/>
      <c r="CE101" s="126"/>
      <c r="CF101" s="126"/>
      <c r="CG101" s="125"/>
      <c r="CH101" s="125"/>
      <c r="CI101" s="79" t="s">
        <v>37</v>
      </c>
      <c r="CJ101" s="126"/>
      <c r="CK101" s="126"/>
      <c r="CL101" s="126"/>
      <c r="CM101" s="126"/>
      <c r="CN101" s="126"/>
      <c r="CO101" s="126"/>
      <c r="CP101" s="126"/>
      <c r="CQ101" s="126"/>
      <c r="CR101" s="125"/>
      <c r="CS101" s="125"/>
      <c r="CT101" s="79" t="s">
        <v>37</v>
      </c>
      <c r="CU101" s="126"/>
      <c r="CV101" s="126"/>
      <c r="CW101" s="126"/>
      <c r="CX101" s="126"/>
      <c r="CY101" s="126"/>
      <c r="CZ101" s="126"/>
      <c r="DA101" s="126"/>
      <c r="DB101" s="126"/>
      <c r="DC101" s="125"/>
      <c r="DD101" s="125"/>
      <c r="DE101" s="79" t="s">
        <v>37</v>
      </c>
      <c r="DF101" s="126"/>
      <c r="DG101" s="126"/>
      <c r="DH101" s="126"/>
      <c r="DI101" s="126"/>
      <c r="DJ101" s="126"/>
      <c r="DK101" s="126"/>
      <c r="DL101" s="126"/>
      <c r="DM101" s="126"/>
      <c r="DN101" s="125"/>
      <c r="DO101" s="125"/>
      <c r="DP101" s="79" t="s">
        <v>37</v>
      </c>
      <c r="DQ101" s="125"/>
      <c r="DR101" s="125"/>
      <c r="DS101" s="125"/>
      <c r="DT101" s="79" t="s">
        <v>37</v>
      </c>
      <c r="DX101" s="79" t="s">
        <v>37</v>
      </c>
      <c r="EB101" s="79" t="s">
        <v>37</v>
      </c>
      <c r="EF101" s="79" t="s">
        <v>37</v>
      </c>
      <c r="EJ101" s="79" t="s">
        <v>37</v>
      </c>
      <c r="EN101" s="79" t="s">
        <v>37</v>
      </c>
      <c r="ER101" s="79" t="s">
        <v>37</v>
      </c>
      <c r="EV101" s="79" t="s">
        <v>37</v>
      </c>
      <c r="EZ101" s="79" t="s">
        <v>37</v>
      </c>
      <c r="FD101" s="79" t="s">
        <v>37</v>
      </c>
      <c r="FH101" s="79" t="s">
        <v>37</v>
      </c>
      <c r="FL101" s="79" t="s">
        <v>37</v>
      </c>
      <c r="FP101" s="79" t="s">
        <v>37</v>
      </c>
      <c r="FT101" s="79" t="s">
        <v>37</v>
      </c>
      <c r="FX101" s="79" t="s">
        <v>37</v>
      </c>
      <c r="GB101" s="79" t="s">
        <v>37</v>
      </c>
      <c r="GF101" s="79" t="s">
        <v>37</v>
      </c>
      <c r="GJ101" s="79" t="s">
        <v>37</v>
      </c>
      <c r="GN101" s="79" t="s">
        <v>37</v>
      </c>
      <c r="GR101" s="79" t="s">
        <v>37</v>
      </c>
      <c r="GV101" s="79" t="s">
        <v>37</v>
      </c>
      <c r="GZ101" s="79" t="s">
        <v>37</v>
      </c>
      <c r="HD101" s="79" t="s">
        <v>37</v>
      </c>
      <c r="HH101" s="79" t="s">
        <v>37</v>
      </c>
      <c r="HL101" s="79" t="s">
        <v>37</v>
      </c>
      <c r="HP101" s="79" t="s">
        <v>37</v>
      </c>
      <c r="HT101" s="79" t="s">
        <v>37</v>
      </c>
      <c r="HY101" s="79" t="s">
        <v>37</v>
      </c>
    </row>
    <row r="102" spans="1:233" thickTop="1" thickBot="1" x14ac:dyDescent="0.4">
      <c r="A102" s="22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R102" s="20"/>
      <c r="S102" s="20"/>
      <c r="T102" s="20"/>
      <c r="U102" s="20"/>
      <c r="V102" s="21"/>
      <c r="W102" s="21"/>
      <c r="Z102" s="20"/>
      <c r="AA102" s="20"/>
      <c r="AB102" s="20"/>
      <c r="AC102" s="20"/>
      <c r="AD102" s="21"/>
      <c r="AE102" s="21"/>
      <c r="AH102" s="20"/>
      <c r="AI102" s="20"/>
      <c r="AJ102" s="20"/>
      <c r="AK102" s="20"/>
      <c r="AL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1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32"/>
      <c r="BJ102" s="32"/>
      <c r="BK102" s="32"/>
      <c r="BL102" s="32"/>
      <c r="BM102" s="32"/>
      <c r="BO102" s="20"/>
      <c r="BP102" s="23"/>
      <c r="BQ102" s="21"/>
      <c r="BT102" s="22"/>
      <c r="BU102" s="22"/>
      <c r="BV102" s="21"/>
      <c r="BW102" s="107"/>
      <c r="BX102" s="21"/>
      <c r="CI102" s="21"/>
      <c r="CT102" s="21"/>
      <c r="DE102" s="21"/>
      <c r="DP102" s="21"/>
      <c r="DT102" s="21"/>
      <c r="DX102" s="21"/>
      <c r="EB102" s="21"/>
      <c r="EF102" s="21"/>
      <c r="EJ102" s="21"/>
      <c r="EN102" s="21"/>
      <c r="ER102" s="21"/>
      <c r="EV102" s="21"/>
      <c r="EZ102" s="21"/>
      <c r="FD102" s="21"/>
      <c r="FH102" s="21"/>
      <c r="FL102" s="21"/>
      <c r="FP102" s="21"/>
      <c r="FT102" s="21"/>
      <c r="FX102" s="21"/>
      <c r="GB102" s="21"/>
      <c r="GF102" s="21"/>
      <c r="GJ102" s="21"/>
      <c r="GN102" s="21"/>
      <c r="GR102" s="21"/>
      <c r="GV102" s="21"/>
      <c r="GZ102" s="21"/>
      <c r="HD102" s="21"/>
      <c r="HH102" s="21"/>
      <c r="HL102" s="21"/>
      <c r="HP102" s="21"/>
      <c r="HT102" s="21"/>
      <c r="HY102" s="21"/>
    </row>
  </sheetData>
  <sheetProtection password="E9BE" sheet="1" objects="1" scenarios="1" selectLockedCells="1"/>
  <customSheetViews>
    <customSheetView guid="{44F38882-778B-11D8-AA03-000347276831}" showRuler="0" topLeftCell="AB1">
      <selection activeCell="E11" sqref="E11"/>
      <pageMargins left="0.75" right="0.75" top="1" bottom="1" header="0.5" footer="0.5"/>
      <printOptions headings="1" gridLines="1"/>
      <pageSetup orientation="landscape" r:id="rId1"/>
      <headerFooter alignWithMargins="0"/>
    </customSheetView>
  </customSheetViews>
  <mergeCells count="3">
    <mergeCell ref="BP2:BQ2"/>
    <mergeCell ref="BR2:BS2"/>
    <mergeCell ref="F1:I1"/>
  </mergeCells>
  <phoneticPr fontId="0" type="noConversion"/>
  <conditionalFormatting sqref="BP4:BP100">
    <cfRule type="cellIs" dxfId="7" priority="1" stopIfTrue="1" operator="equal">
      <formula>"D (Fail)"</formula>
    </cfRule>
    <cfRule type="cellIs" dxfId="6" priority="2" stopIfTrue="1" operator="equal">
      <formula>"E (Fail)"</formula>
    </cfRule>
  </conditionalFormatting>
  <conditionalFormatting sqref="Q4:Q100">
    <cfRule type="cellIs" dxfId="5" priority="3" stopIfTrue="1" operator="between">
      <formula>1</formula>
      <formula>69</formula>
    </cfRule>
  </conditionalFormatting>
  <conditionalFormatting sqref="J4:J100 P4:P100 X4:X100 AF4:AF100 AW4:AW100 AU4:AU100 AM4:AM100 AO4:AO100">
    <cfRule type="cellIs" dxfId="4" priority="4" stopIfTrue="1" operator="between">
      <formula>0.01</formula>
      <formula>69.9</formula>
    </cfRule>
  </conditionalFormatting>
  <conditionalFormatting sqref="AV4:AV100 AQ26:AQ100 AR4:AT100 H31:H100 I4:I100 H4:H29 G4:G100 F26:F100">
    <cfRule type="cellIs" dxfId="3" priority="7" stopIfTrue="1" operator="greaterThan">
      <formula>100</formula>
    </cfRule>
    <cfRule type="cellIs" dxfId="2" priority="8" stopIfTrue="1" operator="lessThan">
      <formula>0</formula>
    </cfRule>
  </conditionalFormatting>
  <conditionalFormatting sqref="R4:V100 Z4:AD100 AH4:AL100 K4:O100">
    <cfRule type="cellIs" dxfId="1" priority="15" stopIfTrue="1" operator="greaterThan">
      <formula>20</formula>
    </cfRule>
    <cfRule type="cellIs" dxfId="0" priority="16" stopIfTrue="1" operator="lessThan">
      <formula>0</formula>
    </cfRule>
  </conditionalFormatting>
  <dataValidations xWindow="925" yWindow="171" count="15">
    <dataValidation type="decimal" errorStyle="warning" allowBlank="1" showInputMessage="1" showErrorMessage="1" errorTitle="Data Error" error="Please enter a grade between 0 and 100!" promptTitle="Field Name" prompt="Lab Week 4" sqref="AV4:AV100">
      <formula1>0</formula1>
      <formula2>100</formula2>
    </dataValidation>
    <dataValidation type="decimal" allowBlank="1" showInputMessage="1" showErrorMessage="1" errorTitle="Data Error" error="Please enter a number between 0 and 100." promptTitle="Field Name" prompt="Lecture Week 1" sqref="G49 F4:F100">
      <formula1>0</formula1>
      <formula2>100</formula2>
    </dataValidation>
    <dataValidation type="decimal" errorStyle="warning" allowBlank="1" showInputMessage="1" showErrorMessage="1" errorTitle="Data Error" error="Please enter a grade between 0 and 100!" promptTitle="Field Name" prompt="Lecture Week 2" sqref="G4:G48 G50:G100">
      <formula1>0</formula1>
      <formula2>100</formula2>
    </dataValidation>
    <dataValidation type="decimal" errorStyle="warning" allowBlank="1" showInputMessage="1" showErrorMessage="1" errorTitle="Data Error" error="Please enter a grade between 0 and 100!" promptTitle="Field Name" prompt="Lecture Week 3" sqref="H4:H29 H31:H100">
      <formula1>0</formula1>
      <formula2>100</formula2>
    </dataValidation>
    <dataValidation type="decimal" errorStyle="warning" allowBlank="1" showInputMessage="1" showErrorMessage="1" errorTitle="Data Error" error="Please enter a grade between 0 and 100!" promptTitle="Field Name" prompt="Lecture Week 4" sqref="I4:I100">
      <formula1>0</formula1>
      <formula2>100</formula2>
    </dataValidation>
    <dataValidation type="decimal" errorStyle="warning" allowBlank="1" showInputMessage="1" showErrorMessage="1" errorTitle="Data Error" error="Please enter a grade between 0 and 100!" promptTitle="Field Name" prompt="Spelling and Terms Week 1" sqref="AQ4:AQ100">
      <formula1>0</formula1>
      <formula2>100</formula2>
    </dataValidation>
    <dataValidation type="decimal" errorStyle="warning" allowBlank="1" showInputMessage="1" showErrorMessage="1" errorTitle="Data Error" error="Please enter a grade between 0 and 100!" promptTitle="Field Name" prompt="Spelling and Terms Week 2" sqref="AR4:AR100">
      <formula1>0</formula1>
      <formula2>100</formula2>
    </dataValidation>
    <dataValidation type="decimal" errorStyle="warning" allowBlank="1" showInputMessage="1" showErrorMessage="1" errorTitle="Data Error" error="Please enter a grade between 0 and 100!" promptTitle="Field Name" prompt="Spelling and Terms Week 3" sqref="AS4:AS100">
      <formula1>0</formula1>
      <formula2>100</formula2>
    </dataValidation>
    <dataValidation type="decimal" errorStyle="warning" allowBlank="1" showInputMessage="1" showErrorMessage="1" errorTitle="Data Error" error="Please enter a grade between 0 and 100!" promptTitle="Field Name" prompt="Spelling and Terms Week 4" sqref="AT4:AT100">
      <formula1>0</formula1>
      <formula2>100</formula2>
    </dataValidation>
    <dataValidation allowBlank="1" showInputMessage="1" promptTitle="Field Name" prompt="Comment" sqref="BW4:BW100"/>
    <dataValidation allowBlank="1" showInputMessage="1" showErrorMessage="1" promptTitle="Module:" prompt="This field is optional!" sqref="B4:B100"/>
    <dataValidation allowBlank="1" showInputMessage="1" showErrorMessage="1" promptTitle="Time:" prompt="This field is optional!" sqref="C4:C100"/>
    <dataValidation allowBlank="1" showInputMessage="1" showErrorMessage="1" promptTitle="Field Name" prompt="Teacher" sqref="F1:I1"/>
    <dataValidation allowBlank="1" showInputMessage="1" showErrorMessage="1" promptTitle="Field Name" prompt="Student Last Name" sqref="D17:D100 D4:D15"/>
    <dataValidation allowBlank="1" showInputMessage="1" showErrorMessage="1" promptTitle="Field Name" prompt="Student First Name" sqref="E17:E100 E4:E15"/>
  </dataValidations>
  <printOptions headings="1" gridLines="1"/>
  <pageMargins left="0.75" right="0.75" top="1" bottom="1" header="0.5" footer="0.5"/>
  <pageSetup orientation="landscape" r:id="rId2"/>
  <headerFooter alignWithMargins="0"/>
  <ignoredErrors>
    <ignoredError sqref="AG4:AG24 AG25 AG26:AG100 AN4:AN25 AN26:AN100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honeticPr fontId="3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One Student</vt:lpstr>
      <vt:lpstr>All Students</vt:lpstr>
      <vt:lpstr>Sheet1</vt:lpstr>
      <vt:lpstr>GR</vt:lpstr>
      <vt:lpstr>Instructor</vt:lpstr>
      <vt:lpstr>'All Students'!Print_Titles</vt:lpstr>
      <vt:lpstr>Students</vt:lpstr>
    </vt:vector>
  </TitlesOfParts>
  <Company>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Name</dc:creator>
  <cp:lastModifiedBy>Student</cp:lastModifiedBy>
  <cp:lastPrinted>2010-05-11T01:50:07Z</cp:lastPrinted>
  <dcterms:created xsi:type="dcterms:W3CDTF">2004-03-15T21:34:08Z</dcterms:created>
  <dcterms:modified xsi:type="dcterms:W3CDTF">2018-03-25T17:49:12Z</dcterms:modified>
</cp:coreProperties>
</file>