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tudy\MS\2023-4_NSYR Dissertation\cw\"/>
    </mc:Choice>
  </mc:AlternateContent>
  <xr:revisionPtr revIDLastSave="0" documentId="13_ncr:1_{9FB59C5D-90B6-4FEC-B5F9-E930966686A5}" xr6:coauthVersionLast="47" xr6:coauthVersionMax="47" xr10:uidLastSave="{00000000-0000-0000-0000-000000000000}"/>
  <bookViews>
    <workbookView xWindow="3061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" i="1" l="1"/>
  <c r="H3" i="1"/>
  <c r="I3" i="1"/>
  <c r="J3" i="1"/>
  <c r="K3" i="1" s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L7" i="1"/>
  <c r="M7" i="1"/>
  <c r="H8" i="1"/>
  <c r="I8" i="1"/>
  <c r="J8" i="1"/>
  <c r="K8" i="1" s="1"/>
  <c r="L8" i="1"/>
  <c r="M8" i="1"/>
  <c r="H9" i="1"/>
  <c r="I9" i="1"/>
  <c r="K9" i="1" s="1"/>
  <c r="J9" i="1"/>
  <c r="L9" i="1"/>
  <c r="M9" i="1"/>
  <c r="H10" i="1"/>
  <c r="I10" i="1"/>
  <c r="J10" i="1"/>
  <c r="L10" i="1"/>
  <c r="M10" i="1"/>
  <c r="H11" i="1"/>
  <c r="I11" i="1"/>
  <c r="J11" i="1"/>
  <c r="L11" i="1"/>
  <c r="M11" i="1"/>
  <c r="H12" i="1"/>
  <c r="I12" i="1"/>
  <c r="J12" i="1"/>
  <c r="K12" i="1" s="1"/>
  <c r="L12" i="1"/>
  <c r="M12" i="1"/>
  <c r="H13" i="1"/>
  <c r="I13" i="1"/>
  <c r="J13" i="1"/>
  <c r="L13" i="1"/>
  <c r="M13" i="1"/>
  <c r="H14" i="1"/>
  <c r="I14" i="1"/>
  <c r="J14" i="1"/>
  <c r="L14" i="1"/>
  <c r="M14" i="1"/>
  <c r="H15" i="1"/>
  <c r="I15" i="1"/>
  <c r="J15" i="1"/>
  <c r="K15" i="1" s="1"/>
  <c r="L15" i="1"/>
  <c r="M15" i="1"/>
  <c r="H16" i="1"/>
  <c r="I16" i="1"/>
  <c r="J16" i="1"/>
  <c r="K16" i="1" s="1"/>
  <c r="L16" i="1"/>
  <c r="M16" i="1"/>
  <c r="H17" i="1"/>
  <c r="I17" i="1"/>
  <c r="J17" i="1"/>
  <c r="L17" i="1"/>
  <c r="M17" i="1"/>
  <c r="H18" i="1"/>
  <c r="I18" i="1"/>
  <c r="J18" i="1"/>
  <c r="K18" i="1"/>
  <c r="L18" i="1"/>
  <c r="M18" i="1"/>
  <c r="H19" i="1"/>
  <c r="I19" i="1"/>
  <c r="J19" i="1"/>
  <c r="K19" i="1" s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 s="1"/>
  <c r="L23" i="1"/>
  <c r="M23" i="1"/>
  <c r="H24" i="1"/>
  <c r="I24" i="1"/>
  <c r="K24" i="1" s="1"/>
  <c r="J24" i="1"/>
  <c r="L24" i="1"/>
  <c r="M24" i="1"/>
  <c r="H25" i="1"/>
  <c r="I25" i="1"/>
  <c r="J25" i="1"/>
  <c r="K25" i="1"/>
  <c r="L25" i="1"/>
  <c r="M25" i="1"/>
  <c r="H26" i="1"/>
  <c r="I26" i="1"/>
  <c r="J26" i="1"/>
  <c r="L26" i="1"/>
  <c r="M26" i="1"/>
  <c r="H27" i="1"/>
  <c r="I27" i="1"/>
  <c r="J27" i="1"/>
  <c r="K27" i="1" s="1"/>
  <c r="L27" i="1"/>
  <c r="M27" i="1"/>
  <c r="H28" i="1"/>
  <c r="I28" i="1"/>
  <c r="J28" i="1"/>
  <c r="L28" i="1"/>
  <c r="M28" i="1"/>
  <c r="H29" i="1"/>
  <c r="I29" i="1"/>
  <c r="J29" i="1"/>
  <c r="L29" i="1"/>
  <c r="M29" i="1"/>
  <c r="H30" i="1"/>
  <c r="I30" i="1"/>
  <c r="J30" i="1"/>
  <c r="K30" i="1"/>
  <c r="L30" i="1"/>
  <c r="M30" i="1"/>
  <c r="H31" i="1"/>
  <c r="I31" i="1"/>
  <c r="J31" i="1"/>
  <c r="L31" i="1"/>
  <c r="M31" i="1"/>
  <c r="H32" i="1"/>
  <c r="I32" i="1"/>
  <c r="J32" i="1"/>
  <c r="L32" i="1"/>
  <c r="M32" i="1"/>
  <c r="H33" i="1"/>
  <c r="I33" i="1"/>
  <c r="J33" i="1"/>
  <c r="K33" i="1" s="1"/>
  <c r="L33" i="1"/>
  <c r="M33" i="1"/>
  <c r="H34" i="1"/>
  <c r="I34" i="1"/>
  <c r="J34" i="1"/>
  <c r="L34" i="1"/>
  <c r="M34" i="1"/>
  <c r="H35" i="1"/>
  <c r="I35" i="1"/>
  <c r="J35" i="1"/>
  <c r="L35" i="1"/>
  <c r="M35" i="1"/>
  <c r="H36" i="1"/>
  <c r="I36" i="1"/>
  <c r="J36" i="1"/>
  <c r="K36" i="1" s="1"/>
  <c r="L36" i="1"/>
  <c r="M36" i="1"/>
  <c r="H37" i="1"/>
  <c r="I37" i="1"/>
  <c r="J37" i="1"/>
  <c r="L37" i="1"/>
  <c r="M37" i="1"/>
  <c r="H38" i="1"/>
  <c r="I38" i="1"/>
  <c r="J38" i="1"/>
  <c r="L38" i="1"/>
  <c r="M38" i="1"/>
  <c r="H39" i="1"/>
  <c r="I39" i="1"/>
  <c r="J39" i="1"/>
  <c r="K39" i="1" s="1"/>
  <c r="L39" i="1"/>
  <c r="M39" i="1"/>
  <c r="H40" i="1"/>
  <c r="I40" i="1"/>
  <c r="J40" i="1"/>
  <c r="K40" i="1"/>
  <c r="L40" i="1"/>
  <c r="M40" i="1"/>
  <c r="H41" i="1"/>
  <c r="I41" i="1"/>
  <c r="J41" i="1"/>
  <c r="K41" i="1" s="1"/>
  <c r="L41" i="1"/>
  <c r="M41" i="1"/>
  <c r="H42" i="1"/>
  <c r="I42" i="1"/>
  <c r="J42" i="1"/>
  <c r="L42" i="1"/>
  <c r="M42" i="1"/>
  <c r="H43" i="1"/>
  <c r="I43" i="1"/>
  <c r="J43" i="1"/>
  <c r="L43" i="1"/>
  <c r="M43" i="1"/>
  <c r="H44" i="1"/>
  <c r="I44" i="1"/>
  <c r="K44" i="1" s="1"/>
  <c r="J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L47" i="1"/>
  <c r="M47" i="1"/>
  <c r="H48" i="1"/>
  <c r="I48" i="1"/>
  <c r="J48" i="1"/>
  <c r="L48" i="1"/>
  <c r="M48" i="1"/>
  <c r="H49" i="1"/>
  <c r="I49" i="1"/>
  <c r="J49" i="1"/>
  <c r="L49" i="1"/>
  <c r="M49" i="1"/>
  <c r="H50" i="1"/>
  <c r="I50" i="1"/>
  <c r="J50" i="1"/>
  <c r="L50" i="1"/>
  <c r="M50" i="1"/>
  <c r="H51" i="1"/>
  <c r="I51" i="1"/>
  <c r="J51" i="1"/>
  <c r="K51" i="1" s="1"/>
  <c r="L51" i="1"/>
  <c r="M51" i="1"/>
  <c r="H52" i="1"/>
  <c r="I52" i="1"/>
  <c r="J52" i="1"/>
  <c r="K52" i="1" s="1"/>
  <c r="L52" i="1"/>
  <c r="M52" i="1"/>
  <c r="H53" i="1"/>
  <c r="I53" i="1"/>
  <c r="J53" i="1"/>
  <c r="L53" i="1"/>
  <c r="M53" i="1"/>
  <c r="H54" i="1"/>
  <c r="I54" i="1"/>
  <c r="J54" i="1"/>
  <c r="L54" i="1"/>
  <c r="M54" i="1"/>
  <c r="H55" i="1"/>
  <c r="I55" i="1"/>
  <c r="J55" i="1"/>
  <c r="L55" i="1"/>
  <c r="M55" i="1"/>
  <c r="H56" i="1"/>
  <c r="I56" i="1"/>
  <c r="J56" i="1"/>
  <c r="K56" i="1"/>
  <c r="L56" i="1"/>
  <c r="M56" i="1"/>
  <c r="H57" i="1"/>
  <c r="I57" i="1"/>
  <c r="J57" i="1"/>
  <c r="L57" i="1"/>
  <c r="M57" i="1"/>
  <c r="H58" i="1"/>
  <c r="I58" i="1"/>
  <c r="J58" i="1"/>
  <c r="K58" i="1"/>
  <c r="L58" i="1"/>
  <c r="M58" i="1"/>
  <c r="H59" i="1"/>
  <c r="I59" i="1"/>
  <c r="J59" i="1"/>
  <c r="L59" i="1"/>
  <c r="M59" i="1"/>
  <c r="H60" i="1"/>
  <c r="I60" i="1"/>
  <c r="J60" i="1"/>
  <c r="K60" i="1" s="1"/>
  <c r="L60" i="1"/>
  <c r="M60" i="1"/>
  <c r="H61" i="1"/>
  <c r="I61" i="1"/>
  <c r="J61" i="1"/>
  <c r="L61" i="1"/>
  <c r="M61" i="1"/>
  <c r="H62" i="1"/>
  <c r="I62" i="1"/>
  <c r="J62" i="1"/>
  <c r="K62" i="1" s="1"/>
  <c r="L62" i="1"/>
  <c r="M62" i="1"/>
  <c r="H63" i="1"/>
  <c r="I63" i="1"/>
  <c r="J63" i="1"/>
  <c r="L63" i="1"/>
  <c r="M63" i="1"/>
  <c r="H64" i="1"/>
  <c r="I64" i="1"/>
  <c r="J64" i="1"/>
  <c r="K64" i="1" s="1"/>
  <c r="L64" i="1"/>
  <c r="M64" i="1"/>
  <c r="H65" i="1"/>
  <c r="I65" i="1"/>
  <c r="J65" i="1"/>
  <c r="L65" i="1"/>
  <c r="M65" i="1"/>
  <c r="H66" i="1"/>
  <c r="I66" i="1"/>
  <c r="J66" i="1"/>
  <c r="K66" i="1"/>
  <c r="L66" i="1"/>
  <c r="M66" i="1"/>
  <c r="H67" i="1"/>
  <c r="I67" i="1"/>
  <c r="J67" i="1"/>
  <c r="L67" i="1"/>
  <c r="M67" i="1"/>
  <c r="H68" i="1"/>
  <c r="I68" i="1"/>
  <c r="J68" i="1"/>
  <c r="K68" i="1" s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 s="1"/>
  <c r="L71" i="1"/>
  <c r="M71" i="1"/>
  <c r="H72" i="1"/>
  <c r="I72" i="1"/>
  <c r="K72" i="1" s="1"/>
  <c r="J72" i="1"/>
  <c r="L72" i="1"/>
  <c r="M72" i="1"/>
  <c r="H73" i="1"/>
  <c r="I73" i="1"/>
  <c r="J73" i="1"/>
  <c r="K73" i="1"/>
  <c r="L73" i="1"/>
  <c r="M73" i="1"/>
  <c r="H74" i="1"/>
  <c r="I74" i="1"/>
  <c r="J74" i="1"/>
  <c r="K74" i="1" s="1"/>
  <c r="L74" i="1"/>
  <c r="M74" i="1"/>
  <c r="H75" i="1"/>
  <c r="I75" i="1"/>
  <c r="J75" i="1"/>
  <c r="L75" i="1"/>
  <c r="M75" i="1"/>
  <c r="H76" i="1"/>
  <c r="I76" i="1"/>
  <c r="J76" i="1"/>
  <c r="L76" i="1"/>
  <c r="M76" i="1"/>
  <c r="H77" i="1"/>
  <c r="I77" i="1"/>
  <c r="J77" i="1"/>
  <c r="L77" i="1"/>
  <c r="M77" i="1"/>
  <c r="H78" i="1"/>
  <c r="I78" i="1"/>
  <c r="J78" i="1"/>
  <c r="L78" i="1"/>
  <c r="M78" i="1"/>
  <c r="H79" i="1"/>
  <c r="I79" i="1"/>
  <c r="J79" i="1"/>
  <c r="L79" i="1"/>
  <c r="M79" i="1"/>
  <c r="H80" i="1"/>
  <c r="I80" i="1"/>
  <c r="J80" i="1"/>
  <c r="L80" i="1"/>
  <c r="M80" i="1"/>
  <c r="H81" i="1"/>
  <c r="I81" i="1"/>
  <c r="J81" i="1"/>
  <c r="K81" i="1" s="1"/>
  <c r="L81" i="1"/>
  <c r="M81" i="1"/>
  <c r="H82" i="1"/>
  <c r="I82" i="1"/>
  <c r="J82" i="1"/>
  <c r="K82" i="1"/>
  <c r="L82" i="1"/>
  <c r="M82" i="1"/>
  <c r="H83" i="1"/>
  <c r="I83" i="1"/>
  <c r="J83" i="1"/>
  <c r="L83" i="1"/>
  <c r="M83" i="1"/>
  <c r="H84" i="1"/>
  <c r="I84" i="1"/>
  <c r="J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L87" i="1"/>
  <c r="M87" i="1"/>
  <c r="H88" i="1"/>
  <c r="I88" i="1"/>
  <c r="J88" i="1"/>
  <c r="K88" i="1"/>
  <c r="L88" i="1"/>
  <c r="M88" i="1"/>
  <c r="H89" i="1"/>
  <c r="I89" i="1"/>
  <c r="J89" i="1"/>
  <c r="L89" i="1"/>
  <c r="M89" i="1"/>
  <c r="H90" i="1"/>
  <c r="I90" i="1"/>
  <c r="K90" i="1" s="1"/>
  <c r="J90" i="1"/>
  <c r="L90" i="1"/>
  <c r="M90" i="1"/>
  <c r="H91" i="1"/>
  <c r="I91" i="1"/>
  <c r="J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L94" i="1"/>
  <c r="M94" i="1"/>
  <c r="H95" i="1"/>
  <c r="I95" i="1"/>
  <c r="J95" i="1"/>
  <c r="L95" i="1"/>
  <c r="M95" i="1"/>
  <c r="I96" i="1"/>
  <c r="J96" i="1"/>
  <c r="K96" i="1" s="1"/>
  <c r="L96" i="1"/>
  <c r="M96" i="1"/>
  <c r="H97" i="1"/>
  <c r="I97" i="1"/>
  <c r="J97" i="1"/>
  <c r="L97" i="1"/>
  <c r="M97" i="1"/>
  <c r="H98" i="1"/>
  <c r="I98" i="1"/>
  <c r="J98" i="1"/>
  <c r="L98" i="1"/>
  <c r="M98" i="1"/>
  <c r="H99" i="1"/>
  <c r="I99" i="1"/>
  <c r="J99" i="1"/>
  <c r="L99" i="1"/>
  <c r="M99" i="1"/>
  <c r="H100" i="1"/>
  <c r="I100" i="1"/>
  <c r="J100" i="1"/>
  <c r="K100" i="1"/>
  <c r="L100" i="1"/>
  <c r="M100" i="1"/>
  <c r="H101" i="1"/>
  <c r="I101" i="1"/>
  <c r="J101" i="1"/>
  <c r="L101" i="1"/>
  <c r="M101" i="1"/>
  <c r="H102" i="1"/>
  <c r="I102" i="1"/>
  <c r="J102" i="1"/>
  <c r="K102" i="1"/>
  <c r="L102" i="1"/>
  <c r="M102" i="1"/>
  <c r="H103" i="1"/>
  <c r="I103" i="1"/>
  <c r="J103" i="1"/>
  <c r="L103" i="1"/>
  <c r="M103" i="1"/>
  <c r="H104" i="1"/>
  <c r="I104" i="1"/>
  <c r="J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M2" i="1"/>
  <c r="L2" i="1"/>
  <c r="J2" i="1"/>
  <c r="I2" i="1"/>
  <c r="K2" i="1" s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3" i="1"/>
  <c r="P3" i="1"/>
  <c r="O4" i="1"/>
  <c r="P4" i="1"/>
  <c r="O5" i="1"/>
  <c r="P5" i="1"/>
  <c r="O6" i="1"/>
  <c r="P6" i="1"/>
  <c r="O7" i="1"/>
  <c r="P7" i="1"/>
  <c r="P2" i="1"/>
  <c r="O2" i="1"/>
  <c r="H2" i="1"/>
  <c r="K61" i="1" l="1"/>
  <c r="K43" i="1"/>
  <c r="K42" i="1"/>
  <c r="K49" i="1"/>
  <c r="K48" i="1"/>
  <c r="K55" i="1"/>
  <c r="K54" i="1"/>
  <c r="K104" i="1"/>
  <c r="K89" i="1"/>
  <c r="K50" i="1"/>
  <c r="K37" i="1"/>
  <c r="K35" i="1"/>
  <c r="K17" i="1"/>
  <c r="K98" i="1"/>
  <c r="K84" i="1"/>
  <c r="K80" i="1"/>
  <c r="K65" i="1"/>
  <c r="K63" i="1"/>
  <c r="K47" i="1"/>
  <c r="K31" i="1"/>
  <c r="K29" i="1"/>
  <c r="K28" i="1"/>
  <c r="K26" i="1"/>
  <c r="K10" i="1"/>
  <c r="K79" i="1"/>
  <c r="K76" i="1"/>
  <c r="K75" i="1"/>
  <c r="K32" i="1"/>
  <c r="K57" i="1"/>
  <c r="K97" i="1"/>
  <c r="K101" i="1"/>
  <c r="K53" i="1"/>
  <c r="K13" i="1"/>
  <c r="K94" i="1"/>
  <c r="K34" i="1"/>
  <c r="K38" i="1"/>
  <c r="K77" i="1"/>
  <c r="K67" i="1"/>
  <c r="K59" i="1"/>
  <c r="K99" i="1"/>
  <c r="K78" i="1"/>
  <c r="K14" i="1"/>
  <c r="K11" i="1"/>
  <c r="K7" i="1"/>
  <c r="K103" i="1"/>
  <c r="K107" i="1"/>
  <c r="K83" i="1"/>
  <c r="K87" i="1"/>
  <c r="K91" i="1"/>
  <c r="K95" i="1"/>
</calcChain>
</file>

<file path=xl/sharedStrings.xml><?xml version="1.0" encoding="utf-8"?>
<sst xmlns="http://schemas.openxmlformats.org/spreadsheetml/2006/main" count="144" uniqueCount="33">
  <si>
    <t>Baseline</t>
  </si>
  <si>
    <t>Combined</t>
  </si>
  <si>
    <t>SHARP</t>
  </si>
  <si>
    <t>Sunspot</t>
  </si>
  <si>
    <t>DT</t>
  </si>
  <si>
    <t>RF</t>
  </si>
  <si>
    <t>SVM</t>
  </si>
  <si>
    <t>GB</t>
  </si>
  <si>
    <t>LSTM</t>
  </si>
  <si>
    <t>CNN</t>
  </si>
  <si>
    <t>VC</t>
  </si>
  <si>
    <t>BC</t>
  </si>
  <si>
    <t>SC/DT</t>
  </si>
  <si>
    <t>SC/RF</t>
  </si>
  <si>
    <t>SC/SVM</t>
  </si>
  <si>
    <t>SC/GB</t>
  </si>
  <si>
    <t>Ensemble</t>
  </si>
  <si>
    <t>Over-sample</t>
  </si>
  <si>
    <t>Down-sample</t>
  </si>
  <si>
    <t>Over-fit</t>
  </si>
  <si>
    <t>Under-fit</t>
  </si>
  <si>
    <t>TN</t>
  </si>
  <si>
    <t>FP</t>
  </si>
  <si>
    <t>FN</t>
  </si>
  <si>
    <t>TP</t>
  </si>
  <si>
    <t>Acc</t>
  </si>
  <si>
    <t>Prec</t>
  </si>
  <si>
    <t>Reca</t>
  </si>
  <si>
    <t>F1</t>
  </si>
  <si>
    <t>TSS</t>
  </si>
  <si>
    <t>HSS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</si>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</sst>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zoomScale="115" zoomScaleNormal="115" workbookViewId="0">
      <pane ySplit="1" topLeftCell="A41" activePane="bottomLeft" state="frozen"/>
      <selection pane="bottomLeft" activeCell="R50" sqref="R50"/>
    </sheetView>
  </sheetViews>
  <sheetFormatPr defaultRowHeight="14.6" x14ac:dyDescent="0.4"/>
  <cols>
    <col min="1" max="1" width="12.69140625" style="1" customWidth="1"/>
    <col min="2" max="2" width="10.4609375" style="1" customWidth="1"/>
    <col min="3" max="3" width="9.23046875" style="1"/>
  </cols>
  <sheetData>
    <row r="1" spans="1:16" x14ac:dyDescent="0.4"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O1" t="s">
        <v>31</v>
      </c>
      <c r="P1" t="s">
        <v>32</v>
      </c>
    </row>
    <row r="2" spans="1:16" x14ac:dyDescent="0.4">
      <c r="A2" s="1" t="s">
        <v>0</v>
      </c>
      <c r="B2" s="2" t="s">
        <v>3</v>
      </c>
      <c r="C2" s="2" t="s">
        <v>4</v>
      </c>
      <c r="D2" s="3">
        <v>12050</v>
      </c>
      <c r="E2" s="3">
        <v>564</v>
      </c>
      <c r="F2" s="3">
        <v>435</v>
      </c>
      <c r="G2" s="3">
        <v>175</v>
      </c>
      <c r="H2" s="3">
        <f>ROUND((D2+G2)/(D2+E2+F2+G2),4)</f>
        <v>0.92449999999999999</v>
      </c>
      <c r="I2" s="3">
        <f>IFERROR(ROUND(G2/(G2+E2),4),0)</f>
        <v>0.23680000000000001</v>
      </c>
      <c r="J2" s="3">
        <f>IFERROR(ROUND(G2/(G2+F2),4),0)</f>
        <v>0.28689999999999999</v>
      </c>
      <c r="K2" s="3">
        <f>IFERROR(ROUND(2*I2*J2/(I2+J2),4),0)</f>
        <v>0.25950000000000001</v>
      </c>
      <c r="L2" s="3">
        <f>IFERROR(ROUND((G2/(G2+F2)-E2/(E2+D2)),4),0)</f>
        <v>0.2422</v>
      </c>
      <c r="M2" s="3">
        <f>IFERROR(ROUND((2 * (G2 * D2 - E2 * F2)) / ((G2 + F2) * (F2 + D2) + (G2 + E2) * (E2 + D2)), 4),0)</f>
        <v>0.22</v>
      </c>
      <c r="N2" s="3"/>
      <c r="O2" s="3">
        <f>F2+G2</f>
        <v>610</v>
      </c>
      <c r="P2" s="3">
        <f>D2+E2</f>
        <v>12614</v>
      </c>
    </row>
    <row r="3" spans="1:16" x14ac:dyDescent="0.4">
      <c r="B3" s="2"/>
      <c r="C3" s="2" t="s">
        <v>5</v>
      </c>
      <c r="D3" s="3">
        <v>12539</v>
      </c>
      <c r="E3" s="3">
        <v>75</v>
      </c>
      <c r="F3" s="3">
        <v>514</v>
      </c>
      <c r="G3" s="3">
        <v>96</v>
      </c>
      <c r="H3" s="3">
        <f t="shared" ref="H3:H66" si="0">ROUND((D3+G3)/(D3+E3+F3+G3),4)</f>
        <v>0.95550000000000002</v>
      </c>
      <c r="I3" s="3">
        <f t="shared" ref="I3:I66" si="1">IFERROR(ROUND(G3/(G3+E3),4),0)</f>
        <v>0.56140000000000001</v>
      </c>
      <c r="J3" s="3">
        <f t="shared" ref="J3:J66" si="2">IFERROR(ROUND(G3/(G3+F3),4),0)</f>
        <v>0.15740000000000001</v>
      </c>
      <c r="K3" s="3">
        <f t="shared" ref="K3:K66" si="3">IFERROR(ROUND(2*I3*J3/(I3+J3),4),0)</f>
        <v>0.24590000000000001</v>
      </c>
      <c r="L3" s="3">
        <f t="shared" ref="L3:L66" si="4">IFERROR(ROUND((G3/(G3+F3)-E3/(E3+D3)),4),0)</f>
        <v>0.15140000000000001</v>
      </c>
      <c r="M3" s="3">
        <f t="shared" ref="M3:M66" si="5">IFERROR(ROUND((2 * (G3 * D3 - E3 * F3)) / ((G3 + F3) * (F3 + D3) + (G3 + E3) * (E3 + D3)), 4),0)</f>
        <v>0.2303</v>
      </c>
      <c r="N3" s="3"/>
      <c r="O3" s="3">
        <f t="shared" ref="O3:O8" si="6">F3+G3</f>
        <v>610</v>
      </c>
      <c r="P3" s="3">
        <f t="shared" ref="P3:P8" si="7">D3+E3</f>
        <v>12614</v>
      </c>
    </row>
    <row r="4" spans="1:16" x14ac:dyDescent="0.4">
      <c r="B4" s="2"/>
      <c r="C4" s="2" t="s">
        <v>6</v>
      </c>
      <c r="D4" s="3">
        <v>12603</v>
      </c>
      <c r="E4" s="3">
        <v>11</v>
      </c>
      <c r="F4" s="3">
        <v>590</v>
      </c>
      <c r="G4" s="3">
        <v>20</v>
      </c>
      <c r="H4" s="3">
        <f t="shared" si="0"/>
        <v>0.9546</v>
      </c>
      <c r="I4" s="3">
        <f t="shared" si="1"/>
        <v>0.6452</v>
      </c>
      <c r="J4" s="3">
        <f t="shared" si="2"/>
        <v>3.2800000000000003E-2</v>
      </c>
      <c r="K4" s="3">
        <f t="shared" si="3"/>
        <v>6.2399999999999997E-2</v>
      </c>
      <c r="L4" s="3">
        <f t="shared" si="4"/>
        <v>3.1899999999999998E-2</v>
      </c>
      <c r="M4" s="3">
        <f t="shared" si="5"/>
        <v>5.8200000000000002E-2</v>
      </c>
      <c r="N4" s="3"/>
      <c r="O4" s="3">
        <f t="shared" si="6"/>
        <v>610</v>
      </c>
      <c r="P4" s="3">
        <f t="shared" si="7"/>
        <v>12614</v>
      </c>
    </row>
    <row r="5" spans="1:16" x14ac:dyDescent="0.4">
      <c r="B5" s="2"/>
      <c r="C5" s="2" t="s">
        <v>7</v>
      </c>
      <c r="D5" s="3">
        <v>12579</v>
      </c>
      <c r="E5" s="3">
        <v>35</v>
      </c>
      <c r="F5" s="3">
        <v>544</v>
      </c>
      <c r="G5" s="3">
        <v>66</v>
      </c>
      <c r="H5" s="3">
        <f t="shared" si="0"/>
        <v>0.95620000000000005</v>
      </c>
      <c r="I5" s="3">
        <f t="shared" si="1"/>
        <v>0.65349999999999997</v>
      </c>
      <c r="J5" s="3">
        <f t="shared" si="2"/>
        <v>0.1082</v>
      </c>
      <c r="K5" s="3">
        <f t="shared" si="3"/>
        <v>0.1857</v>
      </c>
      <c r="L5" s="3">
        <f t="shared" si="4"/>
        <v>0.10539999999999999</v>
      </c>
      <c r="M5" s="3">
        <f t="shared" si="5"/>
        <v>0.17480000000000001</v>
      </c>
      <c r="N5" s="3"/>
      <c r="O5" s="3">
        <f t="shared" si="6"/>
        <v>610</v>
      </c>
      <c r="P5" s="3">
        <f t="shared" si="7"/>
        <v>12614</v>
      </c>
    </row>
    <row r="6" spans="1:16" x14ac:dyDescent="0.4">
      <c r="B6" s="2"/>
      <c r="C6" s="2" t="s">
        <v>8</v>
      </c>
      <c r="D6" s="3">
        <v>12580</v>
      </c>
      <c r="E6" s="3">
        <v>34</v>
      </c>
      <c r="F6" s="3">
        <v>561</v>
      </c>
      <c r="G6" s="3">
        <v>49</v>
      </c>
      <c r="H6" s="3">
        <f t="shared" si="0"/>
        <v>0.95499999999999996</v>
      </c>
      <c r="I6" s="3">
        <f t="shared" si="1"/>
        <v>0.59040000000000004</v>
      </c>
      <c r="J6" s="3">
        <f t="shared" si="2"/>
        <v>8.0299999999999996E-2</v>
      </c>
      <c r="K6" s="3">
        <f t="shared" si="3"/>
        <v>0.1414</v>
      </c>
      <c r="L6" s="3">
        <f t="shared" si="4"/>
        <v>7.7600000000000002E-2</v>
      </c>
      <c r="M6" s="3">
        <f t="shared" si="5"/>
        <v>0.1318</v>
      </c>
      <c r="N6" s="3"/>
      <c r="O6" s="3">
        <f t="shared" si="6"/>
        <v>610</v>
      </c>
      <c r="P6" s="3">
        <f t="shared" si="7"/>
        <v>12614</v>
      </c>
    </row>
    <row r="7" spans="1:16" x14ac:dyDescent="0.4">
      <c r="B7" s="2"/>
      <c r="C7" s="2" t="s">
        <v>9</v>
      </c>
      <c r="D7" s="3">
        <v>12599</v>
      </c>
      <c r="E7" s="3">
        <v>15</v>
      </c>
      <c r="F7" s="3">
        <v>585</v>
      </c>
      <c r="G7" s="3">
        <v>25</v>
      </c>
      <c r="H7" s="3">
        <f t="shared" si="0"/>
        <v>0.9546</v>
      </c>
      <c r="I7" s="3">
        <f t="shared" si="1"/>
        <v>0.625</v>
      </c>
      <c r="J7" s="3">
        <f t="shared" si="2"/>
        <v>4.1000000000000002E-2</v>
      </c>
      <c r="K7" s="3">
        <f t="shared" si="3"/>
        <v>7.6999999999999999E-2</v>
      </c>
      <c r="L7" s="3">
        <f t="shared" si="4"/>
        <v>3.9800000000000002E-2</v>
      </c>
      <c r="M7" s="3">
        <f t="shared" si="5"/>
        <v>7.17E-2</v>
      </c>
      <c r="N7" s="3"/>
      <c r="O7" s="3">
        <f t="shared" si="6"/>
        <v>610</v>
      </c>
      <c r="P7" s="3">
        <f t="shared" si="7"/>
        <v>12614</v>
      </c>
    </row>
    <row r="8" spans="1:16" x14ac:dyDescent="0.4">
      <c r="B8" s="4" t="s">
        <v>2</v>
      </c>
      <c r="C8" s="4" t="s">
        <v>4</v>
      </c>
      <c r="D8" s="5">
        <v>3407</v>
      </c>
      <c r="E8" s="5">
        <v>98</v>
      </c>
      <c r="F8" s="5">
        <v>78</v>
      </c>
      <c r="G8" s="5">
        <v>34</v>
      </c>
      <c r="H8" s="5">
        <f t="shared" si="0"/>
        <v>0.95130000000000003</v>
      </c>
      <c r="I8" s="5">
        <f t="shared" si="1"/>
        <v>0.2576</v>
      </c>
      <c r="J8" s="5">
        <f t="shared" si="2"/>
        <v>0.30359999999999998</v>
      </c>
      <c r="K8" s="5">
        <f t="shared" si="3"/>
        <v>0.2787</v>
      </c>
      <c r="L8" s="5">
        <f t="shared" si="4"/>
        <v>0.27560000000000001</v>
      </c>
      <c r="M8" s="5">
        <f t="shared" si="5"/>
        <v>0.25369999999999998</v>
      </c>
      <c r="N8" s="5"/>
      <c r="O8" s="5">
        <f t="shared" si="6"/>
        <v>112</v>
      </c>
      <c r="P8" s="5">
        <f t="shared" si="7"/>
        <v>3505</v>
      </c>
    </row>
    <row r="9" spans="1:16" x14ac:dyDescent="0.4">
      <c r="B9" s="4"/>
      <c r="C9" s="4" t="s">
        <v>5</v>
      </c>
      <c r="D9" s="5">
        <v>3495</v>
      </c>
      <c r="E9" s="5">
        <v>10</v>
      </c>
      <c r="F9" s="5">
        <v>100</v>
      </c>
      <c r="G9" s="5">
        <v>12</v>
      </c>
      <c r="H9" s="5">
        <f t="shared" si="0"/>
        <v>0.96960000000000002</v>
      </c>
      <c r="I9" s="5">
        <f t="shared" si="1"/>
        <v>0.54549999999999998</v>
      </c>
      <c r="J9" s="5">
        <f t="shared" si="2"/>
        <v>0.1071</v>
      </c>
      <c r="K9" s="5">
        <f t="shared" si="3"/>
        <v>0.17899999999999999</v>
      </c>
      <c r="L9" s="5">
        <f t="shared" si="4"/>
        <v>0.1043</v>
      </c>
      <c r="M9" s="5">
        <f t="shared" si="5"/>
        <v>0.17069999999999999</v>
      </c>
      <c r="N9" s="5"/>
      <c r="O9" s="5">
        <f t="shared" ref="O9:O72" si="8">F9+G9</f>
        <v>112</v>
      </c>
      <c r="P9" s="5">
        <f t="shared" ref="P9:P72" si="9">D9+E9</f>
        <v>3505</v>
      </c>
    </row>
    <row r="10" spans="1:16" x14ac:dyDescent="0.4">
      <c r="B10" s="4"/>
      <c r="C10" s="4" t="s">
        <v>6</v>
      </c>
      <c r="D10" s="5">
        <v>3504</v>
      </c>
      <c r="E10" s="5">
        <v>1</v>
      </c>
      <c r="F10" s="5">
        <v>111</v>
      </c>
      <c r="G10" s="5">
        <v>1</v>
      </c>
      <c r="H10" s="5">
        <f t="shared" si="0"/>
        <v>0.96899999999999997</v>
      </c>
      <c r="I10" s="5">
        <f t="shared" si="1"/>
        <v>0.5</v>
      </c>
      <c r="J10" s="5">
        <f t="shared" si="2"/>
        <v>8.8999999999999999E-3</v>
      </c>
      <c r="K10" s="5">
        <f t="shared" si="3"/>
        <v>1.7500000000000002E-2</v>
      </c>
      <c r="L10" s="5">
        <f t="shared" si="4"/>
        <v>8.6E-3</v>
      </c>
      <c r="M10" s="5">
        <f t="shared" si="5"/>
        <v>1.6500000000000001E-2</v>
      </c>
      <c r="N10" s="5"/>
      <c r="O10" s="5">
        <f t="shared" si="8"/>
        <v>112</v>
      </c>
      <c r="P10" s="5">
        <f t="shared" si="9"/>
        <v>3505</v>
      </c>
    </row>
    <row r="11" spans="1:16" x14ac:dyDescent="0.4">
      <c r="B11" s="4"/>
      <c r="C11" s="4" t="s">
        <v>7</v>
      </c>
      <c r="D11" s="5">
        <v>3496</v>
      </c>
      <c r="E11" s="5">
        <v>9</v>
      </c>
      <c r="F11" s="5">
        <v>101</v>
      </c>
      <c r="G11" s="5">
        <v>11</v>
      </c>
      <c r="H11" s="5">
        <f t="shared" si="0"/>
        <v>0.96960000000000002</v>
      </c>
      <c r="I11" s="5">
        <f t="shared" si="1"/>
        <v>0.55000000000000004</v>
      </c>
      <c r="J11" s="5">
        <f t="shared" si="2"/>
        <v>9.8199999999999996E-2</v>
      </c>
      <c r="K11" s="5">
        <f t="shared" si="3"/>
        <v>0.1666</v>
      </c>
      <c r="L11" s="5">
        <f t="shared" si="4"/>
        <v>9.5600000000000004E-2</v>
      </c>
      <c r="M11" s="5">
        <f t="shared" si="5"/>
        <v>0.1588</v>
      </c>
      <c r="N11" s="5"/>
      <c r="O11" s="5">
        <f t="shared" si="8"/>
        <v>112</v>
      </c>
      <c r="P11" s="5">
        <f t="shared" si="9"/>
        <v>3505</v>
      </c>
    </row>
    <row r="12" spans="1:16" x14ac:dyDescent="0.4">
      <c r="B12" s="4"/>
      <c r="C12" s="4" t="s">
        <v>8</v>
      </c>
      <c r="D12" s="5">
        <v>3502</v>
      </c>
      <c r="E12" s="5">
        <v>3</v>
      </c>
      <c r="F12" s="5">
        <v>110</v>
      </c>
      <c r="G12" s="5">
        <v>2</v>
      </c>
      <c r="H12" s="5">
        <f t="shared" si="0"/>
        <v>0.96879999999999999</v>
      </c>
      <c r="I12" s="5">
        <f t="shared" si="1"/>
        <v>0.4</v>
      </c>
      <c r="J12" s="5">
        <f t="shared" si="2"/>
        <v>1.7899999999999999E-2</v>
      </c>
      <c r="K12" s="5">
        <f t="shared" si="3"/>
        <v>3.4299999999999997E-2</v>
      </c>
      <c r="L12" s="5">
        <f t="shared" si="4"/>
        <v>1.7000000000000001E-2</v>
      </c>
      <c r="M12" s="5">
        <f t="shared" si="5"/>
        <v>3.1600000000000003E-2</v>
      </c>
      <c r="N12" s="5"/>
      <c r="O12" s="5">
        <f t="shared" si="8"/>
        <v>112</v>
      </c>
      <c r="P12" s="5">
        <f t="shared" si="9"/>
        <v>3505</v>
      </c>
    </row>
    <row r="13" spans="1:16" x14ac:dyDescent="0.4">
      <c r="B13" s="4"/>
      <c r="C13" s="4" t="s">
        <v>9</v>
      </c>
      <c r="D13" s="5">
        <v>3502</v>
      </c>
      <c r="E13" s="5">
        <v>3</v>
      </c>
      <c r="F13" s="5">
        <v>108</v>
      </c>
      <c r="G13" s="5">
        <v>4</v>
      </c>
      <c r="H13" s="5">
        <f t="shared" si="0"/>
        <v>0.96930000000000005</v>
      </c>
      <c r="I13" s="5">
        <f t="shared" si="1"/>
        <v>0.57140000000000002</v>
      </c>
      <c r="J13" s="5">
        <f t="shared" si="2"/>
        <v>3.5700000000000003E-2</v>
      </c>
      <c r="K13" s="5">
        <f t="shared" si="3"/>
        <v>6.7199999999999996E-2</v>
      </c>
      <c r="L13" s="5">
        <f t="shared" si="4"/>
        <v>3.49E-2</v>
      </c>
      <c r="M13" s="5">
        <f t="shared" si="5"/>
        <v>6.3799999999999996E-2</v>
      </c>
      <c r="N13" s="5"/>
      <c r="O13" s="5">
        <f t="shared" si="8"/>
        <v>112</v>
      </c>
      <c r="P13" s="5">
        <f t="shared" si="9"/>
        <v>3505</v>
      </c>
    </row>
    <row r="14" spans="1:16" x14ac:dyDescent="0.4">
      <c r="B14" s="6" t="s">
        <v>1</v>
      </c>
      <c r="C14" s="6" t="s">
        <v>4</v>
      </c>
      <c r="D14" s="7">
        <v>2470</v>
      </c>
      <c r="E14" s="7">
        <v>85</v>
      </c>
      <c r="F14" s="7">
        <v>74</v>
      </c>
      <c r="G14" s="7">
        <v>36</v>
      </c>
      <c r="H14" s="7">
        <f t="shared" si="0"/>
        <v>0.94030000000000002</v>
      </c>
      <c r="I14" s="7">
        <f t="shared" si="1"/>
        <v>0.29749999999999999</v>
      </c>
      <c r="J14" s="7">
        <f t="shared" si="2"/>
        <v>0.32729999999999998</v>
      </c>
      <c r="K14" s="7">
        <f t="shared" si="3"/>
        <v>0.31169999999999998</v>
      </c>
      <c r="L14" s="7">
        <f t="shared" si="4"/>
        <v>0.29399999999999998</v>
      </c>
      <c r="M14" s="7">
        <f t="shared" si="5"/>
        <v>0.28060000000000002</v>
      </c>
      <c r="N14" s="7"/>
      <c r="O14" s="7">
        <f t="shared" si="8"/>
        <v>110</v>
      </c>
      <c r="P14" s="7">
        <f t="shared" si="9"/>
        <v>2555</v>
      </c>
    </row>
    <row r="15" spans="1:16" x14ac:dyDescent="0.4">
      <c r="B15" s="6"/>
      <c r="C15" s="6" t="s">
        <v>5</v>
      </c>
      <c r="D15" s="7">
        <v>2548</v>
      </c>
      <c r="E15" s="7">
        <v>7</v>
      </c>
      <c r="F15" s="7">
        <v>100</v>
      </c>
      <c r="G15" s="7">
        <v>10</v>
      </c>
      <c r="H15" s="7">
        <f t="shared" si="0"/>
        <v>0.95979999999999999</v>
      </c>
      <c r="I15" s="7">
        <f t="shared" si="1"/>
        <v>0.58819999999999995</v>
      </c>
      <c r="J15" s="7">
        <f t="shared" si="2"/>
        <v>9.0899999999999995E-2</v>
      </c>
      <c r="K15" s="7">
        <f t="shared" si="3"/>
        <v>0.1575</v>
      </c>
      <c r="L15" s="7">
        <f t="shared" si="4"/>
        <v>8.8200000000000001E-2</v>
      </c>
      <c r="M15" s="7">
        <f t="shared" si="5"/>
        <v>0.14810000000000001</v>
      </c>
      <c r="N15" s="7"/>
      <c r="O15" s="7">
        <f t="shared" si="8"/>
        <v>110</v>
      </c>
      <c r="P15" s="7">
        <f t="shared" si="9"/>
        <v>2555</v>
      </c>
    </row>
    <row r="16" spans="1:16" x14ac:dyDescent="0.4">
      <c r="B16" s="6"/>
      <c r="C16" s="6" t="s">
        <v>6</v>
      </c>
      <c r="D16" s="7">
        <v>2554</v>
      </c>
      <c r="E16" s="7">
        <v>1</v>
      </c>
      <c r="F16" s="7">
        <v>110</v>
      </c>
      <c r="G16" s="7">
        <v>0</v>
      </c>
      <c r="H16" s="7">
        <f t="shared" si="0"/>
        <v>0.95830000000000004</v>
      </c>
      <c r="I16" s="7">
        <f t="shared" si="1"/>
        <v>0</v>
      </c>
      <c r="J16" s="7">
        <f t="shared" si="2"/>
        <v>0</v>
      </c>
      <c r="K16" s="7">
        <f t="shared" si="3"/>
        <v>0</v>
      </c>
      <c r="L16" s="7">
        <f t="shared" si="4"/>
        <v>-4.0000000000000002E-4</v>
      </c>
      <c r="M16" s="7">
        <f t="shared" si="5"/>
        <v>-6.9999999999999999E-4</v>
      </c>
      <c r="N16" s="7"/>
      <c r="O16" s="7">
        <f t="shared" si="8"/>
        <v>110</v>
      </c>
      <c r="P16" s="7">
        <f t="shared" si="9"/>
        <v>2555</v>
      </c>
    </row>
    <row r="17" spans="1:16" x14ac:dyDescent="0.4">
      <c r="B17" s="6"/>
      <c r="C17" s="6" t="s">
        <v>7</v>
      </c>
      <c r="D17" s="7">
        <v>2548</v>
      </c>
      <c r="E17" s="7">
        <v>7</v>
      </c>
      <c r="F17" s="7">
        <v>103</v>
      </c>
      <c r="G17" s="7">
        <v>7</v>
      </c>
      <c r="H17" s="7">
        <f t="shared" si="0"/>
        <v>0.9587</v>
      </c>
      <c r="I17" s="7">
        <f t="shared" si="1"/>
        <v>0.5</v>
      </c>
      <c r="J17" s="7">
        <f t="shared" si="2"/>
        <v>6.3600000000000004E-2</v>
      </c>
      <c r="K17" s="7">
        <f t="shared" si="3"/>
        <v>0.1128</v>
      </c>
      <c r="L17" s="7">
        <f t="shared" si="4"/>
        <v>6.0900000000000003E-2</v>
      </c>
      <c r="M17" s="7">
        <f t="shared" si="5"/>
        <v>0.1046</v>
      </c>
      <c r="N17" s="7"/>
      <c r="O17" s="7">
        <f t="shared" si="8"/>
        <v>110</v>
      </c>
      <c r="P17" s="7">
        <f t="shared" si="9"/>
        <v>2555</v>
      </c>
    </row>
    <row r="18" spans="1:16" x14ac:dyDescent="0.4">
      <c r="B18" s="6"/>
      <c r="C18" s="6" t="s">
        <v>8</v>
      </c>
      <c r="D18" s="7">
        <v>2551</v>
      </c>
      <c r="E18" s="7">
        <v>4</v>
      </c>
      <c r="F18" s="7">
        <v>104</v>
      </c>
      <c r="G18" s="7">
        <v>6</v>
      </c>
      <c r="H18" s="7">
        <f t="shared" si="0"/>
        <v>0.95950000000000002</v>
      </c>
      <c r="I18" s="7">
        <f t="shared" si="1"/>
        <v>0.6</v>
      </c>
      <c r="J18" s="7">
        <f t="shared" si="2"/>
        <v>5.45E-2</v>
      </c>
      <c r="K18" s="7">
        <f t="shared" si="3"/>
        <v>9.9900000000000003E-2</v>
      </c>
      <c r="L18" s="7">
        <f t="shared" si="4"/>
        <v>5.2999999999999999E-2</v>
      </c>
      <c r="M18" s="7">
        <f t="shared" si="5"/>
        <v>9.3799999999999994E-2</v>
      </c>
      <c r="N18" s="7"/>
      <c r="O18" s="7">
        <f t="shared" si="8"/>
        <v>110</v>
      </c>
      <c r="P18" s="7">
        <f t="shared" si="9"/>
        <v>2555</v>
      </c>
    </row>
    <row r="19" spans="1:16" x14ac:dyDescent="0.4">
      <c r="B19" s="6"/>
      <c r="C19" s="6" t="s">
        <v>9</v>
      </c>
      <c r="D19" s="7">
        <v>2553</v>
      </c>
      <c r="E19" s="7">
        <v>2</v>
      </c>
      <c r="F19" s="7">
        <v>108</v>
      </c>
      <c r="G19" s="7">
        <v>2</v>
      </c>
      <c r="H19" s="7">
        <f t="shared" si="0"/>
        <v>0.9587</v>
      </c>
      <c r="I19" s="7">
        <f t="shared" si="1"/>
        <v>0.5</v>
      </c>
      <c r="J19" s="7">
        <f t="shared" si="2"/>
        <v>1.8200000000000001E-2</v>
      </c>
      <c r="K19" s="7">
        <f t="shared" si="3"/>
        <v>3.5099999999999999E-2</v>
      </c>
      <c r="L19" s="7">
        <f t="shared" si="4"/>
        <v>1.7399999999999999E-2</v>
      </c>
      <c r="M19" s="7">
        <f t="shared" si="5"/>
        <v>3.2300000000000002E-2</v>
      </c>
      <c r="N19" s="7"/>
      <c r="O19" s="7">
        <f t="shared" si="8"/>
        <v>110</v>
      </c>
      <c r="P19" s="7">
        <f t="shared" si="9"/>
        <v>2555</v>
      </c>
    </row>
    <row r="20" spans="1:16" x14ac:dyDescent="0.4">
      <c r="A20" s="1" t="s">
        <v>16</v>
      </c>
      <c r="B20" s="2" t="s">
        <v>3</v>
      </c>
      <c r="C20" s="2" t="s">
        <v>10</v>
      </c>
      <c r="D20" s="3">
        <v>12054</v>
      </c>
      <c r="E20" s="3">
        <v>560</v>
      </c>
      <c r="F20" s="3">
        <v>442</v>
      </c>
      <c r="G20" s="3">
        <v>168</v>
      </c>
      <c r="H20" s="3">
        <f t="shared" si="0"/>
        <v>0.92420000000000002</v>
      </c>
      <c r="I20" s="3">
        <f t="shared" si="1"/>
        <v>0.23080000000000001</v>
      </c>
      <c r="J20" s="3">
        <f t="shared" si="2"/>
        <v>0.27539999999999998</v>
      </c>
      <c r="K20" s="3">
        <f t="shared" si="3"/>
        <v>0.25109999999999999</v>
      </c>
      <c r="L20" s="3">
        <f t="shared" si="4"/>
        <v>0.23100000000000001</v>
      </c>
      <c r="M20" s="3">
        <f t="shared" si="5"/>
        <v>0.21149999999999999</v>
      </c>
      <c r="N20" s="3"/>
      <c r="O20" s="3">
        <f t="shared" si="8"/>
        <v>610</v>
      </c>
      <c r="P20" s="3">
        <f t="shared" si="9"/>
        <v>12614</v>
      </c>
    </row>
    <row r="21" spans="1:16" x14ac:dyDescent="0.4">
      <c r="B21" s="2"/>
      <c r="C21" s="2" t="s">
        <v>11</v>
      </c>
      <c r="D21" s="3">
        <v>12507</v>
      </c>
      <c r="E21" s="3">
        <v>107</v>
      </c>
      <c r="F21" s="3">
        <v>510</v>
      </c>
      <c r="G21" s="3">
        <v>100</v>
      </c>
      <c r="H21" s="3">
        <f t="shared" si="0"/>
        <v>0.95330000000000004</v>
      </c>
      <c r="I21" s="3">
        <f t="shared" si="1"/>
        <v>0.48309999999999997</v>
      </c>
      <c r="J21" s="3">
        <f t="shared" si="2"/>
        <v>0.16389999999999999</v>
      </c>
      <c r="K21" s="3">
        <f t="shared" si="3"/>
        <v>0.24479999999999999</v>
      </c>
      <c r="L21" s="3">
        <f t="shared" si="4"/>
        <v>0.1555</v>
      </c>
      <c r="M21" s="3">
        <f t="shared" si="5"/>
        <v>0.22670000000000001</v>
      </c>
      <c r="N21" s="3"/>
      <c r="O21" s="3">
        <f t="shared" si="8"/>
        <v>610</v>
      </c>
      <c r="P21" s="3">
        <f t="shared" si="9"/>
        <v>12614</v>
      </c>
    </row>
    <row r="22" spans="1:16" x14ac:dyDescent="0.4">
      <c r="B22" s="2"/>
      <c r="C22" s="2" t="s">
        <v>12</v>
      </c>
      <c r="D22" s="3">
        <v>12205</v>
      </c>
      <c r="E22" s="3">
        <v>409</v>
      </c>
      <c r="F22" s="3">
        <v>471</v>
      </c>
      <c r="G22" s="3">
        <v>139</v>
      </c>
      <c r="H22" s="3">
        <f t="shared" si="0"/>
        <v>0.9335</v>
      </c>
      <c r="I22" s="3">
        <f t="shared" si="1"/>
        <v>0.25359999999999999</v>
      </c>
      <c r="J22" s="3">
        <f t="shared" si="2"/>
        <v>0.22789999999999999</v>
      </c>
      <c r="K22" s="3">
        <f t="shared" si="3"/>
        <v>0.24010000000000001</v>
      </c>
      <c r="L22" s="3">
        <f t="shared" si="4"/>
        <v>0.19539999999999999</v>
      </c>
      <c r="M22" s="3">
        <f t="shared" si="5"/>
        <v>0.2054</v>
      </c>
      <c r="N22" s="3"/>
      <c r="O22" s="3">
        <f t="shared" si="8"/>
        <v>610</v>
      </c>
      <c r="P22" s="3">
        <f t="shared" si="9"/>
        <v>12614</v>
      </c>
    </row>
    <row r="23" spans="1:16" x14ac:dyDescent="0.4">
      <c r="B23" s="2"/>
      <c r="C23" s="2" t="s">
        <v>13</v>
      </c>
      <c r="D23" s="3">
        <v>12217</v>
      </c>
      <c r="E23" s="3">
        <v>397</v>
      </c>
      <c r="F23" s="3">
        <v>460</v>
      </c>
      <c r="G23" s="3">
        <v>150</v>
      </c>
      <c r="H23" s="3">
        <f t="shared" si="0"/>
        <v>0.93520000000000003</v>
      </c>
      <c r="I23" s="3">
        <f t="shared" si="1"/>
        <v>0.2742</v>
      </c>
      <c r="J23" s="3">
        <f t="shared" si="2"/>
        <v>0.24590000000000001</v>
      </c>
      <c r="K23" s="3">
        <f t="shared" si="3"/>
        <v>0.25929999999999997</v>
      </c>
      <c r="L23" s="3">
        <f t="shared" si="4"/>
        <v>0.21440000000000001</v>
      </c>
      <c r="M23" s="3">
        <f t="shared" si="5"/>
        <v>0.22550000000000001</v>
      </c>
      <c r="N23" s="3"/>
      <c r="O23" s="3">
        <f t="shared" si="8"/>
        <v>610</v>
      </c>
      <c r="P23" s="3">
        <f t="shared" si="9"/>
        <v>12614</v>
      </c>
    </row>
    <row r="24" spans="1:16" x14ac:dyDescent="0.4">
      <c r="B24" s="2"/>
      <c r="C24" s="2" t="s">
        <v>14</v>
      </c>
      <c r="D24" s="3">
        <v>12541</v>
      </c>
      <c r="E24" s="3">
        <v>73</v>
      </c>
      <c r="F24" s="3">
        <v>509</v>
      </c>
      <c r="G24" s="3">
        <v>101</v>
      </c>
      <c r="H24" s="3">
        <f t="shared" si="0"/>
        <v>0.95599999999999996</v>
      </c>
      <c r="I24" s="3">
        <f t="shared" si="1"/>
        <v>0.58050000000000002</v>
      </c>
      <c r="J24" s="3">
        <f t="shared" si="2"/>
        <v>0.1656</v>
      </c>
      <c r="K24" s="3">
        <f t="shared" si="3"/>
        <v>0.25769999999999998</v>
      </c>
      <c r="L24" s="3">
        <f t="shared" si="4"/>
        <v>0.1598</v>
      </c>
      <c r="M24" s="3">
        <f t="shared" si="5"/>
        <v>0.24210000000000001</v>
      </c>
      <c r="N24" s="3"/>
      <c r="O24" s="3">
        <f t="shared" si="8"/>
        <v>610</v>
      </c>
      <c r="P24" s="3">
        <f t="shared" si="9"/>
        <v>12614</v>
      </c>
    </row>
    <row r="25" spans="1:16" x14ac:dyDescent="0.4">
      <c r="B25" s="2"/>
      <c r="C25" s="2" t="s">
        <v>15</v>
      </c>
      <c r="D25" s="3">
        <v>12213</v>
      </c>
      <c r="E25" s="3">
        <v>401</v>
      </c>
      <c r="F25" s="3">
        <v>468</v>
      </c>
      <c r="G25" s="3">
        <v>142</v>
      </c>
      <c r="H25" s="3">
        <f t="shared" si="0"/>
        <v>0.93430000000000002</v>
      </c>
      <c r="I25" s="3">
        <f t="shared" si="1"/>
        <v>0.26150000000000001</v>
      </c>
      <c r="J25" s="3">
        <f t="shared" si="2"/>
        <v>0.23280000000000001</v>
      </c>
      <c r="K25" s="3">
        <f t="shared" si="3"/>
        <v>0.24629999999999999</v>
      </c>
      <c r="L25" s="3">
        <f t="shared" si="4"/>
        <v>0.20100000000000001</v>
      </c>
      <c r="M25" s="3">
        <f t="shared" si="5"/>
        <v>0.21210000000000001</v>
      </c>
      <c r="N25" s="3"/>
      <c r="O25" s="3">
        <f t="shared" si="8"/>
        <v>610</v>
      </c>
      <c r="P25" s="3">
        <f t="shared" si="9"/>
        <v>12614</v>
      </c>
    </row>
    <row r="26" spans="1:16" x14ac:dyDescent="0.4">
      <c r="B26" s="4" t="s">
        <v>2</v>
      </c>
      <c r="C26" s="4" t="s">
        <v>10</v>
      </c>
      <c r="D26" s="5">
        <v>3414</v>
      </c>
      <c r="E26" s="5">
        <v>91</v>
      </c>
      <c r="F26" s="5">
        <v>79</v>
      </c>
      <c r="G26" s="5">
        <v>33</v>
      </c>
      <c r="H26" s="5">
        <f t="shared" si="0"/>
        <v>0.95299999999999996</v>
      </c>
      <c r="I26" s="5">
        <f t="shared" si="1"/>
        <v>0.2661</v>
      </c>
      <c r="J26" s="5">
        <f t="shared" si="2"/>
        <v>0.29459999999999997</v>
      </c>
      <c r="K26" s="5">
        <f t="shared" si="3"/>
        <v>0.27960000000000002</v>
      </c>
      <c r="L26" s="5">
        <f t="shared" si="4"/>
        <v>0.26869999999999999</v>
      </c>
      <c r="M26" s="5">
        <f t="shared" si="5"/>
        <v>0.25540000000000002</v>
      </c>
      <c r="N26" s="5"/>
      <c r="O26" s="5">
        <f t="shared" si="8"/>
        <v>112</v>
      </c>
      <c r="P26" s="5">
        <f t="shared" si="9"/>
        <v>3505</v>
      </c>
    </row>
    <row r="27" spans="1:16" x14ac:dyDescent="0.4">
      <c r="B27" s="4"/>
      <c r="C27" s="4" t="s">
        <v>11</v>
      </c>
      <c r="D27" s="5">
        <v>3487</v>
      </c>
      <c r="E27" s="5">
        <v>18</v>
      </c>
      <c r="F27" s="5">
        <v>98</v>
      </c>
      <c r="G27" s="5">
        <v>14</v>
      </c>
      <c r="H27" s="5">
        <f t="shared" si="0"/>
        <v>0.96789999999999998</v>
      </c>
      <c r="I27" s="5">
        <f t="shared" si="1"/>
        <v>0.4375</v>
      </c>
      <c r="J27" s="5">
        <f t="shared" si="2"/>
        <v>0.125</v>
      </c>
      <c r="K27" s="5">
        <f t="shared" si="3"/>
        <v>0.19439999999999999</v>
      </c>
      <c r="L27" s="5">
        <f t="shared" si="4"/>
        <v>0.11990000000000001</v>
      </c>
      <c r="M27" s="5">
        <f t="shared" si="5"/>
        <v>0.1832</v>
      </c>
      <c r="N27" s="5"/>
      <c r="O27" s="5">
        <f t="shared" si="8"/>
        <v>112</v>
      </c>
      <c r="P27" s="5">
        <f t="shared" si="9"/>
        <v>3505</v>
      </c>
    </row>
    <row r="28" spans="1:16" x14ac:dyDescent="0.4">
      <c r="B28" s="4"/>
      <c r="C28" s="4" t="s">
        <v>12</v>
      </c>
      <c r="D28" s="5">
        <v>3498</v>
      </c>
      <c r="E28" s="5">
        <v>7</v>
      </c>
      <c r="F28" s="5">
        <v>105</v>
      </c>
      <c r="G28" s="5">
        <v>7</v>
      </c>
      <c r="H28" s="5">
        <f t="shared" si="0"/>
        <v>0.96899999999999997</v>
      </c>
      <c r="I28" s="5">
        <f t="shared" si="1"/>
        <v>0.5</v>
      </c>
      <c r="J28" s="5">
        <f t="shared" si="2"/>
        <v>6.25E-2</v>
      </c>
      <c r="K28" s="5">
        <f t="shared" si="3"/>
        <v>0.1111</v>
      </c>
      <c r="L28" s="5">
        <f t="shared" si="4"/>
        <v>6.0499999999999998E-2</v>
      </c>
      <c r="M28" s="5">
        <f t="shared" si="5"/>
        <v>0.105</v>
      </c>
      <c r="N28" s="5"/>
      <c r="O28" s="5">
        <f t="shared" si="8"/>
        <v>112</v>
      </c>
      <c r="P28" s="5">
        <f t="shared" si="9"/>
        <v>3505</v>
      </c>
    </row>
    <row r="29" spans="1:16" x14ac:dyDescent="0.4">
      <c r="B29" s="4"/>
      <c r="C29" s="4" t="s">
        <v>13</v>
      </c>
      <c r="D29" s="5">
        <v>3495</v>
      </c>
      <c r="E29" s="5">
        <v>10</v>
      </c>
      <c r="F29" s="5">
        <v>105</v>
      </c>
      <c r="G29" s="5">
        <v>7</v>
      </c>
      <c r="H29" s="5">
        <f t="shared" si="0"/>
        <v>0.96819999999999995</v>
      </c>
      <c r="I29" s="5">
        <f t="shared" si="1"/>
        <v>0.4118</v>
      </c>
      <c r="J29" s="5">
        <f t="shared" si="2"/>
        <v>6.25E-2</v>
      </c>
      <c r="K29" s="5">
        <f t="shared" si="3"/>
        <v>0.1085</v>
      </c>
      <c r="L29" s="5">
        <f t="shared" si="4"/>
        <v>5.96E-2</v>
      </c>
      <c r="M29" s="5">
        <f t="shared" si="5"/>
        <v>0.1012</v>
      </c>
      <c r="N29" s="5"/>
      <c r="O29" s="5">
        <f t="shared" si="8"/>
        <v>112</v>
      </c>
      <c r="P29" s="5">
        <f t="shared" si="9"/>
        <v>3505</v>
      </c>
    </row>
    <row r="30" spans="1:16" x14ac:dyDescent="0.4">
      <c r="B30" s="4"/>
      <c r="C30" s="4" t="s">
        <v>14</v>
      </c>
      <c r="D30" s="5">
        <v>3505</v>
      </c>
      <c r="E30" s="5">
        <v>0</v>
      </c>
      <c r="F30" s="5">
        <v>112</v>
      </c>
      <c r="G30" s="5">
        <v>0</v>
      </c>
      <c r="H30" s="5">
        <f t="shared" si="0"/>
        <v>0.96899999999999997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0</v>
      </c>
      <c r="M30" s="5">
        <f t="shared" si="5"/>
        <v>0</v>
      </c>
      <c r="N30" s="5"/>
      <c r="O30" s="5">
        <f t="shared" si="8"/>
        <v>112</v>
      </c>
      <c r="P30" s="5">
        <f t="shared" si="9"/>
        <v>3505</v>
      </c>
    </row>
    <row r="31" spans="1:16" x14ac:dyDescent="0.4">
      <c r="B31" s="4"/>
      <c r="C31" s="4" t="s">
        <v>15</v>
      </c>
      <c r="D31" s="5">
        <v>3504</v>
      </c>
      <c r="E31" s="5">
        <v>1</v>
      </c>
      <c r="F31" s="5">
        <v>110</v>
      </c>
      <c r="G31" s="5">
        <v>2</v>
      </c>
      <c r="H31" s="5">
        <f t="shared" si="0"/>
        <v>0.96930000000000005</v>
      </c>
      <c r="I31" s="5">
        <f t="shared" si="1"/>
        <v>0.66669999999999996</v>
      </c>
      <c r="J31" s="5">
        <f t="shared" si="2"/>
        <v>1.7899999999999999E-2</v>
      </c>
      <c r="K31" s="5">
        <f t="shared" si="3"/>
        <v>3.49E-2</v>
      </c>
      <c r="L31" s="5">
        <f t="shared" si="4"/>
        <v>1.7600000000000001E-2</v>
      </c>
      <c r="M31" s="5">
        <f t="shared" si="5"/>
        <v>3.32E-2</v>
      </c>
      <c r="N31" s="5"/>
      <c r="O31" s="5">
        <f t="shared" si="8"/>
        <v>112</v>
      </c>
      <c r="P31" s="5">
        <f t="shared" si="9"/>
        <v>3505</v>
      </c>
    </row>
    <row r="32" spans="1:16" x14ac:dyDescent="0.4">
      <c r="B32" s="6" t="s">
        <v>1</v>
      </c>
      <c r="C32" s="6" t="s">
        <v>10</v>
      </c>
      <c r="D32" s="7">
        <v>2481</v>
      </c>
      <c r="E32" s="7">
        <v>74</v>
      </c>
      <c r="F32" s="7">
        <v>77</v>
      </c>
      <c r="G32" s="7">
        <v>33</v>
      </c>
      <c r="H32" s="7">
        <f t="shared" si="0"/>
        <v>0.94330000000000003</v>
      </c>
      <c r="I32" s="7">
        <f t="shared" si="1"/>
        <v>0.30840000000000001</v>
      </c>
      <c r="J32" s="7">
        <f t="shared" si="2"/>
        <v>0.3</v>
      </c>
      <c r="K32" s="7">
        <f t="shared" si="3"/>
        <v>0.30409999999999998</v>
      </c>
      <c r="L32" s="7">
        <f t="shared" si="4"/>
        <v>0.27100000000000002</v>
      </c>
      <c r="M32" s="7">
        <f t="shared" si="5"/>
        <v>0.27460000000000001</v>
      </c>
      <c r="N32" s="7"/>
      <c r="O32" s="7">
        <f t="shared" si="8"/>
        <v>110</v>
      </c>
      <c r="P32" s="7">
        <f t="shared" si="9"/>
        <v>2555</v>
      </c>
    </row>
    <row r="33" spans="1:16" x14ac:dyDescent="0.4">
      <c r="B33" s="6"/>
      <c r="C33" s="6" t="s">
        <v>11</v>
      </c>
      <c r="D33" s="7">
        <v>2544</v>
      </c>
      <c r="E33" s="7">
        <v>11</v>
      </c>
      <c r="F33" s="7">
        <v>95</v>
      </c>
      <c r="G33" s="7">
        <v>15</v>
      </c>
      <c r="H33" s="7">
        <f t="shared" si="0"/>
        <v>0.96020000000000005</v>
      </c>
      <c r="I33" s="7">
        <f t="shared" si="1"/>
        <v>0.57689999999999997</v>
      </c>
      <c r="J33" s="7">
        <f t="shared" si="2"/>
        <v>0.13639999999999999</v>
      </c>
      <c r="K33" s="7">
        <f t="shared" si="3"/>
        <v>0.22059999999999999</v>
      </c>
      <c r="L33" s="7">
        <f t="shared" si="4"/>
        <v>0.1321</v>
      </c>
      <c r="M33" s="7">
        <f t="shared" si="5"/>
        <v>0.20810000000000001</v>
      </c>
      <c r="N33" s="7"/>
      <c r="O33" s="7">
        <f t="shared" si="8"/>
        <v>110</v>
      </c>
      <c r="P33" s="7">
        <f t="shared" si="9"/>
        <v>2555</v>
      </c>
    </row>
    <row r="34" spans="1:16" x14ac:dyDescent="0.4">
      <c r="B34" s="6"/>
      <c r="C34" s="6" t="s">
        <v>12</v>
      </c>
      <c r="D34" s="7">
        <v>2547</v>
      </c>
      <c r="E34" s="7">
        <v>8</v>
      </c>
      <c r="F34" s="7">
        <v>104</v>
      </c>
      <c r="G34" s="7">
        <v>6</v>
      </c>
      <c r="H34" s="7">
        <f t="shared" si="0"/>
        <v>0.95799999999999996</v>
      </c>
      <c r="I34" s="7">
        <f t="shared" si="1"/>
        <v>0.42859999999999998</v>
      </c>
      <c r="J34" s="7">
        <f t="shared" si="2"/>
        <v>5.45E-2</v>
      </c>
      <c r="K34" s="7">
        <f t="shared" si="3"/>
        <v>9.6699999999999994E-2</v>
      </c>
      <c r="L34" s="7">
        <f t="shared" si="4"/>
        <v>5.1400000000000001E-2</v>
      </c>
      <c r="M34" s="7">
        <f t="shared" si="5"/>
        <v>8.8300000000000003E-2</v>
      </c>
      <c r="N34" s="7"/>
      <c r="O34" s="7">
        <f t="shared" si="8"/>
        <v>110</v>
      </c>
      <c r="P34" s="7">
        <f t="shared" si="9"/>
        <v>2555</v>
      </c>
    </row>
    <row r="35" spans="1:16" x14ac:dyDescent="0.4">
      <c r="B35" s="6"/>
      <c r="C35" s="6" t="s">
        <v>13</v>
      </c>
      <c r="D35" s="7">
        <v>2533</v>
      </c>
      <c r="E35" s="7">
        <v>22</v>
      </c>
      <c r="F35" s="7">
        <v>94</v>
      </c>
      <c r="G35" s="7">
        <v>16</v>
      </c>
      <c r="H35" s="7">
        <f t="shared" si="0"/>
        <v>0.95650000000000002</v>
      </c>
      <c r="I35" s="7">
        <f t="shared" si="1"/>
        <v>0.42109999999999997</v>
      </c>
      <c r="J35" s="7">
        <f t="shared" si="2"/>
        <v>0.14549999999999999</v>
      </c>
      <c r="K35" s="7">
        <f t="shared" si="3"/>
        <v>0.21629999999999999</v>
      </c>
      <c r="L35" s="7">
        <f t="shared" si="4"/>
        <v>0.1368</v>
      </c>
      <c r="M35" s="7">
        <f t="shared" si="5"/>
        <v>0.19919999999999999</v>
      </c>
      <c r="N35" s="7"/>
      <c r="O35" s="7">
        <f t="shared" si="8"/>
        <v>110</v>
      </c>
      <c r="P35" s="7">
        <f t="shared" si="9"/>
        <v>2555</v>
      </c>
    </row>
    <row r="36" spans="1:16" x14ac:dyDescent="0.4">
      <c r="B36" s="6"/>
      <c r="C36" s="6" t="s">
        <v>14</v>
      </c>
      <c r="D36" s="7">
        <v>2555</v>
      </c>
      <c r="E36" s="7">
        <v>0</v>
      </c>
      <c r="F36" s="7">
        <v>110</v>
      </c>
      <c r="G36" s="7">
        <v>0</v>
      </c>
      <c r="H36" s="7">
        <f t="shared" si="0"/>
        <v>0.9587</v>
      </c>
      <c r="I36" s="7">
        <f t="shared" si="1"/>
        <v>0</v>
      </c>
      <c r="J36" s="7">
        <f t="shared" si="2"/>
        <v>0</v>
      </c>
      <c r="K36" s="7">
        <f t="shared" si="3"/>
        <v>0</v>
      </c>
      <c r="L36" s="7">
        <f t="shared" si="4"/>
        <v>0</v>
      </c>
      <c r="M36" s="7">
        <f t="shared" si="5"/>
        <v>0</v>
      </c>
      <c r="N36" s="7"/>
      <c r="O36" s="7">
        <f t="shared" si="8"/>
        <v>110</v>
      </c>
      <c r="P36" s="7">
        <f t="shared" si="9"/>
        <v>2555</v>
      </c>
    </row>
    <row r="37" spans="1:16" x14ac:dyDescent="0.4">
      <c r="B37" s="6"/>
      <c r="C37" s="6" t="s">
        <v>15</v>
      </c>
      <c r="D37" s="7">
        <v>2549</v>
      </c>
      <c r="E37" s="7">
        <v>6</v>
      </c>
      <c r="F37" s="7">
        <v>104</v>
      </c>
      <c r="G37" s="7">
        <v>6</v>
      </c>
      <c r="H37" s="7">
        <f t="shared" si="0"/>
        <v>0.9587</v>
      </c>
      <c r="I37" s="7">
        <f t="shared" si="1"/>
        <v>0.5</v>
      </c>
      <c r="J37" s="7">
        <f t="shared" si="2"/>
        <v>5.45E-2</v>
      </c>
      <c r="K37" s="7">
        <f t="shared" si="3"/>
        <v>9.8299999999999998E-2</v>
      </c>
      <c r="L37" s="7">
        <f t="shared" si="4"/>
        <v>5.2200000000000003E-2</v>
      </c>
      <c r="M37" s="7">
        <f t="shared" si="5"/>
        <v>9.0999999999999998E-2</v>
      </c>
      <c r="N37" s="7"/>
      <c r="O37" s="7">
        <f t="shared" si="8"/>
        <v>110</v>
      </c>
      <c r="P37" s="7">
        <f t="shared" si="9"/>
        <v>2555</v>
      </c>
    </row>
    <row r="38" spans="1:16" x14ac:dyDescent="0.4">
      <c r="A38" s="1" t="s">
        <v>17</v>
      </c>
      <c r="B38" s="2" t="s">
        <v>3</v>
      </c>
      <c r="C38" s="2" t="s">
        <v>4</v>
      </c>
      <c r="D38" s="3">
        <v>11931</v>
      </c>
      <c r="E38" s="3">
        <v>683</v>
      </c>
      <c r="F38" s="3">
        <v>406</v>
      </c>
      <c r="G38" s="3">
        <v>204</v>
      </c>
      <c r="H38" s="3">
        <f t="shared" si="0"/>
        <v>0.91759999999999997</v>
      </c>
      <c r="I38" s="3">
        <f t="shared" si="1"/>
        <v>0.23</v>
      </c>
      <c r="J38" s="3">
        <f t="shared" si="2"/>
        <v>0.33439999999999998</v>
      </c>
      <c r="K38" s="3">
        <f t="shared" si="3"/>
        <v>0.27250000000000002</v>
      </c>
      <c r="L38" s="3">
        <f t="shared" si="4"/>
        <v>0.28029999999999999</v>
      </c>
      <c r="M38" s="3">
        <f t="shared" si="5"/>
        <v>0.23050000000000001</v>
      </c>
      <c r="N38" s="3"/>
      <c r="O38" s="3">
        <f t="shared" si="8"/>
        <v>610</v>
      </c>
      <c r="P38" s="3">
        <f t="shared" si="9"/>
        <v>12614</v>
      </c>
    </row>
    <row r="39" spans="1:16" x14ac:dyDescent="0.4">
      <c r="B39" s="2"/>
      <c r="C39" s="2" t="s">
        <v>5</v>
      </c>
      <c r="D39" s="3">
        <v>12078</v>
      </c>
      <c r="E39" s="3">
        <v>536</v>
      </c>
      <c r="F39" s="3">
        <v>381</v>
      </c>
      <c r="G39" s="3">
        <v>229</v>
      </c>
      <c r="H39" s="3">
        <f t="shared" si="0"/>
        <v>0.93069999999999997</v>
      </c>
      <c r="I39" s="3">
        <f t="shared" si="1"/>
        <v>0.29930000000000001</v>
      </c>
      <c r="J39" s="3">
        <f t="shared" si="2"/>
        <v>0.37540000000000001</v>
      </c>
      <c r="K39" s="3">
        <f t="shared" si="3"/>
        <v>0.33310000000000001</v>
      </c>
      <c r="L39" s="3">
        <f t="shared" si="4"/>
        <v>0.33289999999999997</v>
      </c>
      <c r="M39" s="3">
        <f t="shared" si="5"/>
        <v>0.29699999999999999</v>
      </c>
      <c r="N39" s="3"/>
      <c r="O39" s="3">
        <f t="shared" si="8"/>
        <v>610</v>
      </c>
      <c r="P39" s="3">
        <f t="shared" si="9"/>
        <v>12614</v>
      </c>
    </row>
    <row r="40" spans="1:16" x14ac:dyDescent="0.4">
      <c r="B40" s="2"/>
      <c r="C40" s="2" t="s">
        <v>6</v>
      </c>
      <c r="D40" s="3">
        <v>9750</v>
      </c>
      <c r="E40" s="3">
        <v>2864</v>
      </c>
      <c r="F40" s="3">
        <v>109</v>
      </c>
      <c r="G40" s="3">
        <v>501</v>
      </c>
      <c r="H40" s="3">
        <f t="shared" si="0"/>
        <v>0.7752</v>
      </c>
      <c r="I40" s="3">
        <f t="shared" si="1"/>
        <v>0.1489</v>
      </c>
      <c r="J40" s="3">
        <f t="shared" si="2"/>
        <v>0.82130000000000003</v>
      </c>
      <c r="K40" s="3">
        <f t="shared" si="3"/>
        <v>0.25209999999999999</v>
      </c>
      <c r="L40" s="3">
        <f t="shared" si="4"/>
        <v>0.59430000000000005</v>
      </c>
      <c r="M40" s="3">
        <f t="shared" si="5"/>
        <v>0.18870000000000001</v>
      </c>
      <c r="N40" s="3"/>
      <c r="O40" s="3">
        <f t="shared" si="8"/>
        <v>610</v>
      </c>
      <c r="P40" s="3">
        <f t="shared" si="9"/>
        <v>12614</v>
      </c>
    </row>
    <row r="41" spans="1:16" x14ac:dyDescent="0.4">
      <c r="B41" s="2"/>
      <c r="C41" s="2" t="s">
        <v>7</v>
      </c>
      <c r="D41" s="3">
        <v>10580</v>
      </c>
      <c r="E41" s="3">
        <v>2034</v>
      </c>
      <c r="F41" s="3">
        <v>145</v>
      </c>
      <c r="G41" s="3">
        <v>465</v>
      </c>
      <c r="H41" s="3">
        <f t="shared" si="0"/>
        <v>0.83520000000000005</v>
      </c>
      <c r="I41" s="3">
        <f t="shared" si="1"/>
        <v>0.18609999999999999</v>
      </c>
      <c r="J41" s="3">
        <f t="shared" si="2"/>
        <v>0.76229999999999998</v>
      </c>
      <c r="K41" s="3">
        <f t="shared" si="3"/>
        <v>0.29920000000000002</v>
      </c>
      <c r="L41" s="3">
        <f t="shared" si="4"/>
        <v>0.60099999999999998</v>
      </c>
      <c r="M41" s="3">
        <f t="shared" si="5"/>
        <v>0.24299999999999999</v>
      </c>
      <c r="N41" s="3"/>
      <c r="O41" s="3">
        <f t="shared" si="8"/>
        <v>610</v>
      </c>
      <c r="P41" s="3">
        <f t="shared" si="9"/>
        <v>12614</v>
      </c>
    </row>
    <row r="42" spans="1:16" x14ac:dyDescent="0.4">
      <c r="B42" s="2"/>
      <c r="C42" s="2" t="s">
        <v>8</v>
      </c>
      <c r="D42" s="3">
        <v>9819</v>
      </c>
      <c r="E42" s="3">
        <v>2795</v>
      </c>
      <c r="F42" s="3">
        <v>109</v>
      </c>
      <c r="G42" s="3">
        <v>501</v>
      </c>
      <c r="H42" s="3">
        <f t="shared" si="0"/>
        <v>0.78039999999999998</v>
      </c>
      <c r="I42" s="3">
        <f t="shared" si="1"/>
        <v>0.152</v>
      </c>
      <c r="J42" s="3">
        <f t="shared" si="2"/>
        <v>0.82130000000000003</v>
      </c>
      <c r="K42" s="3">
        <f t="shared" si="3"/>
        <v>0.25650000000000001</v>
      </c>
      <c r="L42" s="3">
        <f t="shared" si="4"/>
        <v>0.59970000000000001</v>
      </c>
      <c r="M42" s="3">
        <f t="shared" si="5"/>
        <v>0.1938</v>
      </c>
      <c r="N42" s="3"/>
      <c r="O42" s="3">
        <f t="shared" si="8"/>
        <v>610</v>
      </c>
      <c r="P42" s="3">
        <f t="shared" si="9"/>
        <v>12614</v>
      </c>
    </row>
    <row r="43" spans="1:16" x14ac:dyDescent="0.4">
      <c r="B43" s="2"/>
      <c r="C43" s="2" t="s">
        <v>9</v>
      </c>
      <c r="D43" s="3">
        <v>9822</v>
      </c>
      <c r="E43" s="3">
        <v>2792</v>
      </c>
      <c r="F43" s="3">
        <v>102</v>
      </c>
      <c r="G43" s="3">
        <v>508</v>
      </c>
      <c r="H43" s="3">
        <f t="shared" si="0"/>
        <v>0.78120000000000001</v>
      </c>
      <c r="I43" s="3">
        <f t="shared" si="1"/>
        <v>0.15390000000000001</v>
      </c>
      <c r="J43" s="3">
        <f t="shared" si="2"/>
        <v>0.83279999999999998</v>
      </c>
      <c r="K43" s="3">
        <f t="shared" si="3"/>
        <v>0.25979999999999998</v>
      </c>
      <c r="L43" s="3">
        <f t="shared" si="4"/>
        <v>0.61140000000000005</v>
      </c>
      <c r="M43" s="3">
        <f t="shared" si="5"/>
        <v>0.1973</v>
      </c>
      <c r="N43" s="3"/>
      <c r="O43" s="3">
        <f t="shared" si="8"/>
        <v>610</v>
      </c>
      <c r="P43" s="3">
        <f t="shared" si="9"/>
        <v>12614</v>
      </c>
    </row>
    <row r="44" spans="1:16" x14ac:dyDescent="0.4">
      <c r="B44" s="4" t="s">
        <v>2</v>
      </c>
      <c r="C44" s="4" t="s">
        <v>4</v>
      </c>
      <c r="D44" s="5">
        <v>3240</v>
      </c>
      <c r="E44" s="5">
        <v>265</v>
      </c>
      <c r="F44" s="5">
        <v>69</v>
      </c>
      <c r="G44" s="5">
        <v>43</v>
      </c>
      <c r="H44" s="5">
        <f t="shared" si="0"/>
        <v>0.90769999999999995</v>
      </c>
      <c r="I44" s="5">
        <f t="shared" si="1"/>
        <v>0.1396</v>
      </c>
      <c r="J44" s="5">
        <f t="shared" si="2"/>
        <v>0.38390000000000002</v>
      </c>
      <c r="K44" s="5">
        <f t="shared" si="3"/>
        <v>0.20469999999999999</v>
      </c>
      <c r="L44" s="5">
        <f t="shared" si="4"/>
        <v>0.30830000000000002</v>
      </c>
      <c r="M44" s="5">
        <f t="shared" si="5"/>
        <v>0.16689999999999999</v>
      </c>
      <c r="N44" s="5"/>
      <c r="O44" s="5">
        <f t="shared" si="8"/>
        <v>112</v>
      </c>
      <c r="P44" s="5">
        <f t="shared" si="9"/>
        <v>3505</v>
      </c>
    </row>
    <row r="45" spans="1:16" x14ac:dyDescent="0.4">
      <c r="B45" s="4"/>
      <c r="C45" s="4" t="s">
        <v>5</v>
      </c>
      <c r="D45" s="5">
        <v>3350</v>
      </c>
      <c r="E45" s="5">
        <v>155</v>
      </c>
      <c r="F45" s="5">
        <v>54</v>
      </c>
      <c r="G45" s="5">
        <v>58</v>
      </c>
      <c r="H45" s="5">
        <f t="shared" si="0"/>
        <v>0.94220000000000004</v>
      </c>
      <c r="I45" s="5">
        <f t="shared" si="1"/>
        <v>0.27229999999999999</v>
      </c>
      <c r="J45" s="5">
        <f t="shared" si="2"/>
        <v>0.51790000000000003</v>
      </c>
      <c r="K45" s="5">
        <f t="shared" si="3"/>
        <v>0.3569</v>
      </c>
      <c r="L45" s="5">
        <f t="shared" si="4"/>
        <v>0.47360000000000002</v>
      </c>
      <c r="M45" s="5">
        <f t="shared" si="5"/>
        <v>0.32969999999999999</v>
      </c>
      <c r="N45" s="5"/>
      <c r="O45" s="5">
        <f t="shared" si="8"/>
        <v>112</v>
      </c>
      <c r="P45" s="5">
        <f t="shared" si="9"/>
        <v>3505</v>
      </c>
    </row>
    <row r="46" spans="1:16" x14ac:dyDescent="0.4">
      <c r="B46" s="4"/>
      <c r="C46" s="4" t="s">
        <v>6</v>
      </c>
      <c r="D46" s="5">
        <v>2959</v>
      </c>
      <c r="E46" s="5">
        <v>546</v>
      </c>
      <c r="F46" s="5">
        <v>16</v>
      </c>
      <c r="G46" s="5">
        <v>96</v>
      </c>
      <c r="H46" s="5">
        <f t="shared" si="0"/>
        <v>0.84460000000000002</v>
      </c>
      <c r="I46" s="5">
        <f t="shared" si="1"/>
        <v>0.14949999999999999</v>
      </c>
      <c r="J46" s="5">
        <f t="shared" si="2"/>
        <v>0.85709999999999997</v>
      </c>
      <c r="K46" s="5">
        <f t="shared" si="3"/>
        <v>0.25459999999999999</v>
      </c>
      <c r="L46" s="5">
        <f t="shared" si="4"/>
        <v>0.70140000000000002</v>
      </c>
      <c r="M46" s="5">
        <f t="shared" si="5"/>
        <v>0.2132</v>
      </c>
      <c r="N46" s="5"/>
      <c r="O46" s="5">
        <f t="shared" si="8"/>
        <v>112</v>
      </c>
      <c r="P46" s="5">
        <f t="shared" si="9"/>
        <v>3505</v>
      </c>
    </row>
    <row r="47" spans="1:16" x14ac:dyDescent="0.4">
      <c r="B47" s="4"/>
      <c r="C47" s="4" t="s">
        <v>7</v>
      </c>
      <c r="D47" s="5">
        <v>3139</v>
      </c>
      <c r="E47" s="5">
        <v>366</v>
      </c>
      <c r="F47" s="5">
        <v>33</v>
      </c>
      <c r="G47" s="5">
        <v>79</v>
      </c>
      <c r="H47" s="5">
        <f t="shared" si="0"/>
        <v>0.88970000000000005</v>
      </c>
      <c r="I47" s="5">
        <f t="shared" si="1"/>
        <v>0.17749999999999999</v>
      </c>
      <c r="J47" s="5">
        <f t="shared" si="2"/>
        <v>0.70540000000000003</v>
      </c>
      <c r="K47" s="5">
        <f t="shared" si="3"/>
        <v>0.28360000000000002</v>
      </c>
      <c r="L47" s="5">
        <f t="shared" si="4"/>
        <v>0.60089999999999999</v>
      </c>
      <c r="M47" s="5">
        <f t="shared" si="5"/>
        <v>0.24640000000000001</v>
      </c>
      <c r="N47" s="5"/>
      <c r="O47" s="5">
        <f t="shared" si="8"/>
        <v>112</v>
      </c>
      <c r="P47" s="5">
        <f t="shared" si="9"/>
        <v>3505</v>
      </c>
    </row>
    <row r="48" spans="1:16" x14ac:dyDescent="0.4">
      <c r="B48" s="4"/>
      <c r="C48" s="4" t="s">
        <v>8</v>
      </c>
      <c r="D48" s="5">
        <v>2949</v>
      </c>
      <c r="E48" s="5">
        <v>556</v>
      </c>
      <c r="F48" s="5">
        <v>20</v>
      </c>
      <c r="G48" s="5">
        <v>92</v>
      </c>
      <c r="H48" s="5">
        <f t="shared" si="0"/>
        <v>0.84079999999999999</v>
      </c>
      <c r="I48" s="5">
        <f t="shared" si="1"/>
        <v>0.14199999999999999</v>
      </c>
      <c r="J48" s="5">
        <f t="shared" si="2"/>
        <v>0.82140000000000002</v>
      </c>
      <c r="K48" s="5">
        <f t="shared" si="3"/>
        <v>0.24210000000000001</v>
      </c>
      <c r="L48" s="5">
        <f t="shared" si="4"/>
        <v>0.66279999999999994</v>
      </c>
      <c r="M48" s="5">
        <f t="shared" si="5"/>
        <v>0.19989999999999999</v>
      </c>
      <c r="N48" s="5"/>
      <c r="O48" s="5">
        <f t="shared" si="8"/>
        <v>112</v>
      </c>
      <c r="P48" s="5">
        <f t="shared" si="9"/>
        <v>3505</v>
      </c>
    </row>
    <row r="49" spans="1:16" x14ac:dyDescent="0.4">
      <c r="B49" s="4"/>
      <c r="C49" s="4" t="s">
        <v>9</v>
      </c>
      <c r="D49" s="5">
        <v>2903</v>
      </c>
      <c r="E49" s="5">
        <v>602</v>
      </c>
      <c r="F49" s="5">
        <v>17</v>
      </c>
      <c r="G49" s="5">
        <v>95</v>
      </c>
      <c r="H49" s="5">
        <f t="shared" si="0"/>
        <v>0.82889999999999997</v>
      </c>
      <c r="I49" s="5">
        <f t="shared" si="1"/>
        <v>0.1363</v>
      </c>
      <c r="J49" s="5">
        <f t="shared" si="2"/>
        <v>0.84819999999999995</v>
      </c>
      <c r="K49" s="5">
        <f t="shared" si="3"/>
        <v>0.2349</v>
      </c>
      <c r="L49" s="5">
        <f t="shared" si="4"/>
        <v>0.67649999999999999</v>
      </c>
      <c r="M49" s="5">
        <f t="shared" si="5"/>
        <v>0.19170000000000001</v>
      </c>
      <c r="N49" s="5"/>
      <c r="O49" s="5">
        <f t="shared" si="8"/>
        <v>112</v>
      </c>
      <c r="P49" s="5">
        <f t="shared" si="9"/>
        <v>3505</v>
      </c>
    </row>
    <row r="50" spans="1:16" x14ac:dyDescent="0.4">
      <c r="B50" s="6" t="s">
        <v>1</v>
      </c>
      <c r="C50" s="6" t="s">
        <v>4</v>
      </c>
      <c r="D50" s="7">
        <v>2352</v>
      </c>
      <c r="E50" s="7">
        <v>203</v>
      </c>
      <c r="F50" s="7">
        <v>67</v>
      </c>
      <c r="G50" s="7">
        <v>43</v>
      </c>
      <c r="H50" s="7">
        <f t="shared" si="0"/>
        <v>0.89870000000000005</v>
      </c>
      <c r="I50" s="7">
        <f t="shared" si="1"/>
        <v>0.17480000000000001</v>
      </c>
      <c r="J50" s="7">
        <f t="shared" si="2"/>
        <v>0.39090000000000003</v>
      </c>
      <c r="K50" s="7">
        <f t="shared" si="3"/>
        <v>0.24160000000000001</v>
      </c>
      <c r="L50" s="7">
        <f t="shared" si="4"/>
        <v>0.3115</v>
      </c>
      <c r="M50" s="7">
        <f t="shared" si="5"/>
        <v>0.19570000000000001</v>
      </c>
      <c r="N50" s="7"/>
      <c r="O50" s="7">
        <f t="shared" si="8"/>
        <v>110</v>
      </c>
      <c r="P50" s="7">
        <f t="shared" si="9"/>
        <v>2555</v>
      </c>
    </row>
    <row r="51" spans="1:16" x14ac:dyDescent="0.4">
      <c r="B51" s="6"/>
      <c r="C51" s="6" t="s">
        <v>5</v>
      </c>
      <c r="D51" s="7">
        <v>2446</v>
      </c>
      <c r="E51" s="7">
        <v>109</v>
      </c>
      <c r="F51" s="7">
        <v>62</v>
      </c>
      <c r="G51" s="7">
        <v>48</v>
      </c>
      <c r="H51" s="7">
        <f t="shared" si="0"/>
        <v>0.93579999999999997</v>
      </c>
      <c r="I51" s="7">
        <f t="shared" si="1"/>
        <v>0.30570000000000003</v>
      </c>
      <c r="J51" s="7">
        <f t="shared" si="2"/>
        <v>0.43640000000000001</v>
      </c>
      <c r="K51" s="7">
        <f t="shared" si="3"/>
        <v>0.35949999999999999</v>
      </c>
      <c r="L51" s="7">
        <f t="shared" si="4"/>
        <v>0.39369999999999999</v>
      </c>
      <c r="M51" s="7">
        <f t="shared" si="5"/>
        <v>0.32690000000000002</v>
      </c>
      <c r="N51" s="7"/>
      <c r="O51" s="7">
        <f t="shared" si="8"/>
        <v>110</v>
      </c>
      <c r="P51" s="7">
        <f t="shared" si="9"/>
        <v>2555</v>
      </c>
    </row>
    <row r="52" spans="1:16" x14ac:dyDescent="0.4">
      <c r="B52" s="6"/>
      <c r="C52" s="6" t="s">
        <v>6</v>
      </c>
      <c r="D52" s="7">
        <v>2128</v>
      </c>
      <c r="E52" s="7">
        <v>427</v>
      </c>
      <c r="F52" s="7">
        <v>17</v>
      </c>
      <c r="G52" s="7">
        <v>93</v>
      </c>
      <c r="H52" s="7">
        <f t="shared" si="0"/>
        <v>0.83340000000000003</v>
      </c>
      <c r="I52" s="7">
        <f t="shared" si="1"/>
        <v>0.17879999999999999</v>
      </c>
      <c r="J52" s="7">
        <f t="shared" si="2"/>
        <v>0.84550000000000003</v>
      </c>
      <c r="K52" s="7">
        <f t="shared" si="3"/>
        <v>0.29520000000000002</v>
      </c>
      <c r="L52" s="7">
        <f t="shared" si="4"/>
        <v>0.67830000000000001</v>
      </c>
      <c r="M52" s="7">
        <f t="shared" si="5"/>
        <v>0.2437</v>
      </c>
      <c r="N52" s="7"/>
      <c r="O52" s="7">
        <f t="shared" si="8"/>
        <v>110</v>
      </c>
      <c r="P52" s="7">
        <f t="shared" si="9"/>
        <v>2555</v>
      </c>
    </row>
    <row r="53" spans="1:16" x14ac:dyDescent="0.4">
      <c r="B53" s="6"/>
      <c r="C53" s="6" t="s">
        <v>7</v>
      </c>
      <c r="D53" s="7">
        <v>2299</v>
      </c>
      <c r="E53" s="7">
        <v>256</v>
      </c>
      <c r="F53" s="7">
        <v>31</v>
      </c>
      <c r="G53" s="7">
        <v>79</v>
      </c>
      <c r="H53" s="7">
        <f t="shared" si="0"/>
        <v>0.89229999999999998</v>
      </c>
      <c r="I53" s="7">
        <f t="shared" si="1"/>
        <v>0.23580000000000001</v>
      </c>
      <c r="J53" s="7">
        <f t="shared" si="2"/>
        <v>0.71819999999999995</v>
      </c>
      <c r="K53" s="7">
        <f t="shared" si="3"/>
        <v>0.35499999999999998</v>
      </c>
      <c r="L53" s="7">
        <f t="shared" si="4"/>
        <v>0.61799999999999999</v>
      </c>
      <c r="M53" s="7">
        <f t="shared" si="5"/>
        <v>0.31230000000000002</v>
      </c>
      <c r="N53" s="7"/>
      <c r="O53" s="7">
        <f t="shared" si="8"/>
        <v>110</v>
      </c>
      <c r="P53" s="7">
        <f t="shared" si="9"/>
        <v>2555</v>
      </c>
    </row>
    <row r="54" spans="1:16" x14ac:dyDescent="0.4">
      <c r="B54" s="6"/>
      <c r="C54" s="6" t="s">
        <v>8</v>
      </c>
      <c r="D54" s="7">
        <v>2059</v>
      </c>
      <c r="E54" s="7">
        <v>496</v>
      </c>
      <c r="F54" s="7">
        <v>10</v>
      </c>
      <c r="G54" s="7">
        <v>100</v>
      </c>
      <c r="H54" s="7">
        <f t="shared" si="0"/>
        <v>0.81010000000000004</v>
      </c>
      <c r="I54" s="7">
        <f t="shared" si="1"/>
        <v>0.1678</v>
      </c>
      <c r="J54" s="7">
        <f t="shared" si="2"/>
        <v>0.90910000000000002</v>
      </c>
      <c r="K54" s="7">
        <f t="shared" si="3"/>
        <v>0.2833</v>
      </c>
      <c r="L54" s="7">
        <f t="shared" si="4"/>
        <v>0.71499999999999997</v>
      </c>
      <c r="M54" s="7">
        <f t="shared" si="5"/>
        <v>0.2296</v>
      </c>
      <c r="N54" s="7"/>
      <c r="O54" s="7">
        <f t="shared" si="8"/>
        <v>110</v>
      </c>
      <c r="P54" s="7">
        <f t="shared" si="9"/>
        <v>2555</v>
      </c>
    </row>
    <row r="55" spans="1:16" x14ac:dyDescent="0.4">
      <c r="B55" s="6"/>
      <c r="C55" s="6" t="s">
        <v>9</v>
      </c>
      <c r="D55" s="7">
        <v>1965</v>
      </c>
      <c r="E55" s="7">
        <v>590</v>
      </c>
      <c r="F55" s="7">
        <v>10</v>
      </c>
      <c r="G55" s="7">
        <v>100</v>
      </c>
      <c r="H55" s="7">
        <f t="shared" si="0"/>
        <v>0.77490000000000003</v>
      </c>
      <c r="I55" s="7">
        <f t="shared" si="1"/>
        <v>0.1449</v>
      </c>
      <c r="J55" s="7">
        <f t="shared" si="2"/>
        <v>0.90910000000000002</v>
      </c>
      <c r="K55" s="7">
        <f t="shared" si="3"/>
        <v>0.25</v>
      </c>
      <c r="L55" s="7">
        <f t="shared" si="4"/>
        <v>0.67820000000000003</v>
      </c>
      <c r="M55" s="7">
        <f t="shared" si="5"/>
        <v>0.1925</v>
      </c>
      <c r="N55" s="7"/>
      <c r="O55" s="7">
        <f t="shared" si="8"/>
        <v>110</v>
      </c>
      <c r="P55" s="7">
        <f t="shared" si="9"/>
        <v>2555</v>
      </c>
    </row>
    <row r="56" spans="1:16" x14ac:dyDescent="0.4">
      <c r="A56" s="1" t="s">
        <v>18</v>
      </c>
      <c r="B56" s="2" t="s">
        <v>3</v>
      </c>
      <c r="C56" s="2" t="s">
        <v>4</v>
      </c>
      <c r="D56" s="3">
        <v>9022</v>
      </c>
      <c r="E56" s="3">
        <v>3592</v>
      </c>
      <c r="F56" s="3">
        <v>179</v>
      </c>
      <c r="G56" s="3">
        <v>431</v>
      </c>
      <c r="H56" s="3">
        <f t="shared" si="0"/>
        <v>0.71479999999999999</v>
      </c>
      <c r="I56" s="3">
        <f t="shared" si="1"/>
        <v>0.1071</v>
      </c>
      <c r="J56" s="3">
        <f t="shared" si="2"/>
        <v>0.70660000000000001</v>
      </c>
      <c r="K56" s="3">
        <f t="shared" si="3"/>
        <v>0.186</v>
      </c>
      <c r="L56" s="3">
        <f t="shared" si="4"/>
        <v>0.42180000000000001</v>
      </c>
      <c r="M56" s="3">
        <f t="shared" si="5"/>
        <v>0.1152</v>
      </c>
      <c r="N56" s="3"/>
      <c r="O56" s="3">
        <f t="shared" si="8"/>
        <v>610</v>
      </c>
      <c r="P56" s="3">
        <f t="shared" si="9"/>
        <v>12614</v>
      </c>
    </row>
    <row r="57" spans="1:16" x14ac:dyDescent="0.4">
      <c r="B57" s="2"/>
      <c r="C57" s="2" t="s">
        <v>5</v>
      </c>
      <c r="D57" s="3">
        <v>9636</v>
      </c>
      <c r="E57" s="3">
        <v>2978</v>
      </c>
      <c r="F57" s="3">
        <v>104</v>
      </c>
      <c r="G57" s="3">
        <v>506</v>
      </c>
      <c r="H57" s="3">
        <f t="shared" si="0"/>
        <v>0.76690000000000003</v>
      </c>
      <c r="I57" s="3">
        <f t="shared" si="1"/>
        <v>0.1452</v>
      </c>
      <c r="J57" s="3">
        <f t="shared" si="2"/>
        <v>0.82950000000000002</v>
      </c>
      <c r="K57" s="3">
        <f t="shared" si="3"/>
        <v>0.24709999999999999</v>
      </c>
      <c r="L57" s="3">
        <f t="shared" si="4"/>
        <v>0.59340000000000004</v>
      </c>
      <c r="M57" s="3">
        <f t="shared" si="5"/>
        <v>0.18310000000000001</v>
      </c>
      <c r="N57" s="3"/>
      <c r="O57" s="3">
        <f t="shared" si="8"/>
        <v>610</v>
      </c>
      <c r="P57" s="3">
        <f t="shared" si="9"/>
        <v>12614</v>
      </c>
    </row>
    <row r="58" spans="1:16" x14ac:dyDescent="0.4">
      <c r="B58" s="2"/>
      <c r="C58" s="2" t="s">
        <v>6</v>
      </c>
      <c r="D58" s="3">
        <v>9705</v>
      </c>
      <c r="E58" s="3">
        <v>2909</v>
      </c>
      <c r="F58" s="3">
        <v>110</v>
      </c>
      <c r="G58" s="3">
        <v>500</v>
      </c>
      <c r="H58" s="3">
        <f t="shared" si="0"/>
        <v>0.77170000000000005</v>
      </c>
      <c r="I58" s="3">
        <f t="shared" si="1"/>
        <v>0.1467</v>
      </c>
      <c r="J58" s="3">
        <f t="shared" si="2"/>
        <v>0.81969999999999998</v>
      </c>
      <c r="K58" s="3">
        <f t="shared" si="3"/>
        <v>0.24890000000000001</v>
      </c>
      <c r="L58" s="3">
        <f t="shared" si="4"/>
        <v>0.58909999999999996</v>
      </c>
      <c r="M58" s="3">
        <f t="shared" si="5"/>
        <v>0.185</v>
      </c>
      <c r="N58" s="3"/>
      <c r="O58" s="3">
        <f t="shared" si="8"/>
        <v>610</v>
      </c>
      <c r="P58" s="3">
        <f t="shared" si="9"/>
        <v>12614</v>
      </c>
    </row>
    <row r="59" spans="1:16" x14ac:dyDescent="0.4">
      <c r="B59" s="2"/>
      <c r="C59" s="2" t="s">
        <v>7</v>
      </c>
      <c r="D59" s="3">
        <v>9744</v>
      </c>
      <c r="E59" s="3">
        <v>2870</v>
      </c>
      <c r="F59" s="3">
        <v>99</v>
      </c>
      <c r="G59" s="3">
        <v>511</v>
      </c>
      <c r="H59" s="3">
        <f t="shared" si="0"/>
        <v>0.77549999999999997</v>
      </c>
      <c r="I59" s="3">
        <f t="shared" si="1"/>
        <v>0.15110000000000001</v>
      </c>
      <c r="J59" s="3">
        <f t="shared" si="2"/>
        <v>0.8377</v>
      </c>
      <c r="K59" s="3">
        <f t="shared" si="3"/>
        <v>0.25600000000000001</v>
      </c>
      <c r="L59" s="3">
        <f t="shared" si="4"/>
        <v>0.61019999999999996</v>
      </c>
      <c r="M59" s="3">
        <f t="shared" si="5"/>
        <v>0.193</v>
      </c>
      <c r="N59" s="3"/>
      <c r="O59" s="3">
        <f t="shared" si="8"/>
        <v>610</v>
      </c>
      <c r="P59" s="3">
        <f t="shared" si="9"/>
        <v>12614</v>
      </c>
    </row>
    <row r="60" spans="1:16" x14ac:dyDescent="0.4">
      <c r="B60" s="2"/>
      <c r="C60" s="2" t="s">
        <v>8</v>
      </c>
      <c r="D60" s="3">
        <v>9659</v>
      </c>
      <c r="E60" s="3">
        <v>2955</v>
      </c>
      <c r="F60" s="3">
        <v>109</v>
      </c>
      <c r="G60" s="3">
        <v>501</v>
      </c>
      <c r="H60" s="3">
        <f t="shared" si="0"/>
        <v>0.76829999999999998</v>
      </c>
      <c r="I60" s="3">
        <f t="shared" si="1"/>
        <v>0.14499999999999999</v>
      </c>
      <c r="J60" s="3">
        <f t="shared" si="2"/>
        <v>0.82130000000000003</v>
      </c>
      <c r="K60" s="3">
        <f t="shared" si="3"/>
        <v>0.2465</v>
      </c>
      <c r="L60" s="3">
        <f t="shared" si="4"/>
        <v>0.58699999999999997</v>
      </c>
      <c r="M60" s="3">
        <f t="shared" si="5"/>
        <v>0.18229999999999999</v>
      </c>
      <c r="N60" s="3"/>
      <c r="O60" s="3">
        <f t="shared" si="8"/>
        <v>610</v>
      </c>
      <c r="P60" s="3">
        <f t="shared" si="9"/>
        <v>12614</v>
      </c>
    </row>
    <row r="61" spans="1:16" x14ac:dyDescent="0.4">
      <c r="B61" s="2"/>
      <c r="C61" s="2" t="s">
        <v>9</v>
      </c>
      <c r="D61" s="3">
        <v>9229</v>
      </c>
      <c r="E61" s="3">
        <v>3385</v>
      </c>
      <c r="F61" s="3">
        <v>92</v>
      </c>
      <c r="G61" s="3">
        <v>518</v>
      </c>
      <c r="H61" s="3">
        <f t="shared" si="0"/>
        <v>0.73709999999999998</v>
      </c>
      <c r="I61" s="3">
        <f t="shared" si="1"/>
        <v>0.13270000000000001</v>
      </c>
      <c r="J61" s="3">
        <f t="shared" si="2"/>
        <v>0.84919999999999995</v>
      </c>
      <c r="K61" s="3">
        <f t="shared" si="3"/>
        <v>0.22950000000000001</v>
      </c>
      <c r="L61" s="3">
        <f t="shared" si="4"/>
        <v>0.58079999999999998</v>
      </c>
      <c r="M61" s="3">
        <f t="shared" si="5"/>
        <v>0.1628</v>
      </c>
      <c r="N61" s="3"/>
      <c r="O61" s="3">
        <f t="shared" si="8"/>
        <v>610</v>
      </c>
      <c r="P61" s="3">
        <f t="shared" si="9"/>
        <v>12614</v>
      </c>
    </row>
    <row r="62" spans="1:16" x14ac:dyDescent="0.4">
      <c r="B62" s="4" t="s">
        <v>2</v>
      </c>
      <c r="C62" s="4" t="s">
        <v>4</v>
      </c>
      <c r="D62" s="5">
        <v>2786</v>
      </c>
      <c r="E62" s="5">
        <v>719</v>
      </c>
      <c r="F62" s="5">
        <v>42</v>
      </c>
      <c r="G62" s="5">
        <v>70</v>
      </c>
      <c r="H62" s="5">
        <f t="shared" si="0"/>
        <v>0.78959999999999997</v>
      </c>
      <c r="I62" s="5">
        <f t="shared" si="1"/>
        <v>8.8700000000000001E-2</v>
      </c>
      <c r="J62" s="5">
        <f t="shared" si="2"/>
        <v>0.625</v>
      </c>
      <c r="K62" s="5">
        <f t="shared" si="3"/>
        <v>0.15540000000000001</v>
      </c>
      <c r="L62" s="5">
        <f t="shared" si="4"/>
        <v>0.4199</v>
      </c>
      <c r="M62" s="5">
        <f t="shared" si="5"/>
        <v>0.107</v>
      </c>
      <c r="N62" s="5"/>
      <c r="O62" s="5">
        <f t="shared" si="8"/>
        <v>112</v>
      </c>
      <c r="P62" s="5">
        <f t="shared" si="9"/>
        <v>3505</v>
      </c>
    </row>
    <row r="63" spans="1:16" x14ac:dyDescent="0.4">
      <c r="B63" s="4"/>
      <c r="C63" s="4" t="s">
        <v>5</v>
      </c>
      <c r="D63" s="5">
        <v>2918</v>
      </c>
      <c r="E63" s="5">
        <v>587</v>
      </c>
      <c r="F63" s="5">
        <v>22</v>
      </c>
      <c r="G63" s="5">
        <v>90</v>
      </c>
      <c r="H63" s="5">
        <f t="shared" si="0"/>
        <v>0.83160000000000001</v>
      </c>
      <c r="I63" s="5">
        <f t="shared" si="1"/>
        <v>0.13289999999999999</v>
      </c>
      <c r="J63" s="5">
        <f t="shared" si="2"/>
        <v>0.80359999999999998</v>
      </c>
      <c r="K63" s="5">
        <f t="shared" si="3"/>
        <v>0.2281</v>
      </c>
      <c r="L63" s="5">
        <f t="shared" si="4"/>
        <v>0.6361</v>
      </c>
      <c r="M63" s="5">
        <f t="shared" si="5"/>
        <v>0.18479999999999999</v>
      </c>
      <c r="N63" s="5"/>
      <c r="O63" s="5">
        <f t="shared" si="8"/>
        <v>112</v>
      </c>
      <c r="P63" s="5">
        <f t="shared" si="9"/>
        <v>3505</v>
      </c>
    </row>
    <row r="64" spans="1:16" x14ac:dyDescent="0.4">
      <c r="B64" s="4"/>
      <c r="C64" s="4" t="s">
        <v>6</v>
      </c>
      <c r="D64" s="5">
        <v>2894</v>
      </c>
      <c r="E64" s="5">
        <v>611</v>
      </c>
      <c r="F64" s="5">
        <v>18</v>
      </c>
      <c r="G64" s="5">
        <v>94</v>
      </c>
      <c r="H64" s="5">
        <f t="shared" si="0"/>
        <v>0.82609999999999995</v>
      </c>
      <c r="I64" s="5">
        <f t="shared" si="1"/>
        <v>0.1333</v>
      </c>
      <c r="J64" s="5">
        <f t="shared" si="2"/>
        <v>0.83930000000000005</v>
      </c>
      <c r="K64" s="5">
        <f t="shared" si="3"/>
        <v>0.2301</v>
      </c>
      <c r="L64" s="5">
        <f t="shared" si="4"/>
        <v>0.66500000000000004</v>
      </c>
      <c r="M64" s="5">
        <f t="shared" si="5"/>
        <v>0.18659999999999999</v>
      </c>
      <c r="N64" s="5"/>
      <c r="O64" s="5">
        <f t="shared" si="8"/>
        <v>112</v>
      </c>
      <c r="P64" s="5">
        <f t="shared" si="9"/>
        <v>3505</v>
      </c>
    </row>
    <row r="65" spans="1:16" x14ac:dyDescent="0.4">
      <c r="B65" s="4"/>
      <c r="C65" s="4" t="s">
        <v>7</v>
      </c>
      <c r="D65" s="5">
        <v>2928</v>
      </c>
      <c r="E65" s="5">
        <v>577</v>
      </c>
      <c r="F65" s="5">
        <v>20</v>
      </c>
      <c r="G65" s="5">
        <v>92</v>
      </c>
      <c r="H65" s="5">
        <f t="shared" si="0"/>
        <v>0.83489999999999998</v>
      </c>
      <c r="I65" s="5">
        <f t="shared" si="1"/>
        <v>0.13750000000000001</v>
      </c>
      <c r="J65" s="5">
        <f t="shared" si="2"/>
        <v>0.82140000000000002</v>
      </c>
      <c r="K65" s="5">
        <f t="shared" si="3"/>
        <v>0.2356</v>
      </c>
      <c r="L65" s="5">
        <f t="shared" si="4"/>
        <v>0.65680000000000005</v>
      </c>
      <c r="M65" s="5">
        <f t="shared" si="5"/>
        <v>0.1928</v>
      </c>
      <c r="N65" s="5"/>
      <c r="O65" s="5">
        <f t="shared" si="8"/>
        <v>112</v>
      </c>
      <c r="P65" s="5">
        <f t="shared" si="9"/>
        <v>3505</v>
      </c>
    </row>
    <row r="66" spans="1:16" x14ac:dyDescent="0.4">
      <c r="B66" s="4"/>
      <c r="C66" s="4" t="s">
        <v>8</v>
      </c>
      <c r="D66" s="5">
        <v>2957</v>
      </c>
      <c r="E66" s="5">
        <v>548</v>
      </c>
      <c r="F66" s="5">
        <v>25</v>
      </c>
      <c r="G66" s="5">
        <v>87</v>
      </c>
      <c r="H66" s="5">
        <f t="shared" si="0"/>
        <v>0.84160000000000001</v>
      </c>
      <c r="I66" s="5">
        <f t="shared" si="1"/>
        <v>0.13700000000000001</v>
      </c>
      <c r="J66" s="5">
        <f t="shared" si="2"/>
        <v>0.77680000000000005</v>
      </c>
      <c r="K66" s="5">
        <f t="shared" si="3"/>
        <v>0.2329</v>
      </c>
      <c r="L66" s="5">
        <f t="shared" si="4"/>
        <v>0.62039999999999995</v>
      </c>
      <c r="M66" s="5">
        <f t="shared" si="5"/>
        <v>0.1903</v>
      </c>
      <c r="N66" s="5"/>
      <c r="O66" s="5">
        <f t="shared" si="8"/>
        <v>112</v>
      </c>
      <c r="P66" s="5">
        <f t="shared" si="9"/>
        <v>3505</v>
      </c>
    </row>
    <row r="67" spans="1:16" x14ac:dyDescent="0.4">
      <c r="B67" s="4"/>
      <c r="C67" s="4" t="s">
        <v>9</v>
      </c>
      <c r="D67" s="5">
        <v>2822</v>
      </c>
      <c r="E67" s="5">
        <v>683</v>
      </c>
      <c r="F67" s="5">
        <v>20</v>
      </c>
      <c r="G67" s="5">
        <v>92</v>
      </c>
      <c r="H67" s="5">
        <f t="shared" ref="H67:H109" si="10">ROUND((D67+G67)/(D67+E67+F67+G67),4)</f>
        <v>0.80559999999999998</v>
      </c>
      <c r="I67" s="5">
        <f t="shared" ref="I67:I109" si="11">IFERROR(ROUND(G67/(G67+E67),4),0)</f>
        <v>0.1187</v>
      </c>
      <c r="J67" s="5">
        <f t="shared" ref="J67:J109" si="12">IFERROR(ROUND(G67/(G67+F67),4),0)</f>
        <v>0.82140000000000002</v>
      </c>
      <c r="K67" s="5">
        <f t="shared" ref="K67:K109" si="13">IFERROR(ROUND(2*I67*J67/(I67+J67),4),0)</f>
        <v>0.2074</v>
      </c>
      <c r="L67" s="5">
        <f t="shared" ref="L67:L109" si="14">IFERROR(ROUND((G67/(G67+F67)-E67/(E67+D67)),4),0)</f>
        <v>0.62660000000000005</v>
      </c>
      <c r="M67" s="5">
        <f t="shared" ref="M67:M109" si="15">IFERROR(ROUND((2 * (G67 * D67 - E67 * F67)) / ((G67 + F67) * (F67 + D67) + (G67 + E67) * (E67 + D67)), 4),0)</f>
        <v>0.16209999999999999</v>
      </c>
      <c r="N67" s="5"/>
      <c r="O67" s="5">
        <f t="shared" si="8"/>
        <v>112</v>
      </c>
      <c r="P67" s="5">
        <f t="shared" si="9"/>
        <v>3505</v>
      </c>
    </row>
    <row r="68" spans="1:16" x14ac:dyDescent="0.4">
      <c r="B68" s="6" t="s">
        <v>1</v>
      </c>
      <c r="C68" s="6" t="s">
        <v>4</v>
      </c>
      <c r="D68" s="7">
        <v>1859</v>
      </c>
      <c r="E68" s="7">
        <v>696</v>
      </c>
      <c r="F68" s="7">
        <v>25</v>
      </c>
      <c r="G68" s="7">
        <v>85</v>
      </c>
      <c r="H68" s="7">
        <f t="shared" si="10"/>
        <v>0.72950000000000004</v>
      </c>
      <c r="I68" s="7">
        <f t="shared" si="11"/>
        <v>0.10879999999999999</v>
      </c>
      <c r="J68" s="7">
        <f t="shared" si="12"/>
        <v>0.77270000000000005</v>
      </c>
      <c r="K68" s="7">
        <f t="shared" si="13"/>
        <v>0.19070000000000001</v>
      </c>
      <c r="L68" s="7">
        <f t="shared" si="14"/>
        <v>0.50029999999999997</v>
      </c>
      <c r="M68" s="7">
        <f t="shared" si="15"/>
        <v>0.12770000000000001</v>
      </c>
      <c r="N68" s="7"/>
      <c r="O68" s="7">
        <f t="shared" si="8"/>
        <v>110</v>
      </c>
      <c r="P68" s="7">
        <f t="shared" si="9"/>
        <v>2555</v>
      </c>
    </row>
    <row r="69" spans="1:16" x14ac:dyDescent="0.4">
      <c r="B69" s="6"/>
      <c r="C69" s="6" t="s">
        <v>5</v>
      </c>
      <c r="D69" s="7">
        <v>2021</v>
      </c>
      <c r="E69" s="7">
        <v>534</v>
      </c>
      <c r="F69" s="7">
        <v>14</v>
      </c>
      <c r="G69" s="7">
        <v>96</v>
      </c>
      <c r="H69" s="7">
        <f t="shared" si="10"/>
        <v>0.7944</v>
      </c>
      <c r="I69" s="7">
        <f t="shared" si="11"/>
        <v>0.15240000000000001</v>
      </c>
      <c r="J69" s="7">
        <f t="shared" si="12"/>
        <v>0.87270000000000003</v>
      </c>
      <c r="K69" s="7">
        <f t="shared" si="13"/>
        <v>0.25950000000000001</v>
      </c>
      <c r="L69" s="7">
        <f t="shared" si="14"/>
        <v>0.66369999999999996</v>
      </c>
      <c r="M69" s="7">
        <f t="shared" si="15"/>
        <v>0.20349999999999999</v>
      </c>
      <c r="N69" s="7"/>
      <c r="O69" s="7">
        <f t="shared" si="8"/>
        <v>110</v>
      </c>
      <c r="P69" s="7">
        <f t="shared" si="9"/>
        <v>2555</v>
      </c>
    </row>
    <row r="70" spans="1:16" x14ac:dyDescent="0.4">
      <c r="B70" s="6"/>
      <c r="C70" s="6" t="s">
        <v>6</v>
      </c>
      <c r="D70" s="7">
        <v>2023</v>
      </c>
      <c r="E70" s="7">
        <v>532</v>
      </c>
      <c r="F70" s="7">
        <v>13</v>
      </c>
      <c r="G70" s="7">
        <v>97</v>
      </c>
      <c r="H70" s="7">
        <f t="shared" si="10"/>
        <v>0.79549999999999998</v>
      </c>
      <c r="I70" s="7">
        <f t="shared" si="11"/>
        <v>0.1542</v>
      </c>
      <c r="J70" s="7">
        <f t="shared" si="12"/>
        <v>0.88180000000000003</v>
      </c>
      <c r="K70" s="7">
        <f t="shared" si="13"/>
        <v>0.26250000000000001</v>
      </c>
      <c r="L70" s="7">
        <f t="shared" si="14"/>
        <v>0.67359999999999998</v>
      </c>
      <c r="M70" s="7">
        <f t="shared" si="15"/>
        <v>0.20680000000000001</v>
      </c>
      <c r="N70" s="7"/>
      <c r="O70" s="7">
        <f t="shared" si="8"/>
        <v>110</v>
      </c>
      <c r="P70" s="7">
        <f t="shared" si="9"/>
        <v>2555</v>
      </c>
    </row>
    <row r="71" spans="1:16" x14ac:dyDescent="0.4">
      <c r="B71" s="6"/>
      <c r="C71" s="6" t="s">
        <v>7</v>
      </c>
      <c r="D71" s="7">
        <v>2020</v>
      </c>
      <c r="E71" s="7">
        <v>535</v>
      </c>
      <c r="F71" s="7">
        <v>14</v>
      </c>
      <c r="G71" s="7">
        <v>96</v>
      </c>
      <c r="H71" s="7">
        <f t="shared" si="10"/>
        <v>0.79400000000000004</v>
      </c>
      <c r="I71" s="7">
        <f t="shared" si="11"/>
        <v>0.15210000000000001</v>
      </c>
      <c r="J71" s="7">
        <f t="shared" si="12"/>
        <v>0.87270000000000003</v>
      </c>
      <c r="K71" s="7">
        <f t="shared" si="13"/>
        <v>0.2591</v>
      </c>
      <c r="L71" s="7">
        <f t="shared" si="14"/>
        <v>0.6633</v>
      </c>
      <c r="M71" s="7">
        <f t="shared" si="15"/>
        <v>0.2031</v>
      </c>
      <c r="N71" s="7"/>
      <c r="O71" s="7">
        <f t="shared" si="8"/>
        <v>110</v>
      </c>
      <c r="P71" s="7">
        <f t="shared" si="9"/>
        <v>2555</v>
      </c>
    </row>
    <row r="72" spans="1:16" x14ac:dyDescent="0.4">
      <c r="B72" s="6"/>
      <c r="C72" s="6" t="s">
        <v>8</v>
      </c>
      <c r="D72" s="7">
        <v>2088</v>
      </c>
      <c r="E72" s="7">
        <v>467</v>
      </c>
      <c r="F72" s="7">
        <v>18</v>
      </c>
      <c r="G72" s="7">
        <v>92</v>
      </c>
      <c r="H72" s="7">
        <f t="shared" si="10"/>
        <v>0.81799999999999995</v>
      </c>
      <c r="I72" s="7">
        <f t="shared" si="11"/>
        <v>0.1646</v>
      </c>
      <c r="J72" s="7">
        <f t="shared" si="12"/>
        <v>0.83640000000000003</v>
      </c>
      <c r="K72" s="7">
        <f t="shared" si="13"/>
        <v>0.27510000000000001</v>
      </c>
      <c r="L72" s="7">
        <f t="shared" si="14"/>
        <v>0.65359999999999996</v>
      </c>
      <c r="M72" s="7">
        <f t="shared" si="15"/>
        <v>0.2213</v>
      </c>
      <c r="N72" s="7"/>
      <c r="O72" s="7">
        <f t="shared" si="8"/>
        <v>110</v>
      </c>
      <c r="P72" s="7">
        <f t="shared" si="9"/>
        <v>2555</v>
      </c>
    </row>
    <row r="73" spans="1:16" x14ac:dyDescent="0.4">
      <c r="B73" s="6"/>
      <c r="C73" s="6" t="s">
        <v>9</v>
      </c>
      <c r="D73" s="7">
        <v>2225</v>
      </c>
      <c r="E73" s="7">
        <v>330</v>
      </c>
      <c r="F73" s="7">
        <v>26</v>
      </c>
      <c r="G73" s="7">
        <v>84</v>
      </c>
      <c r="H73" s="7">
        <f t="shared" si="10"/>
        <v>0.86639999999999995</v>
      </c>
      <c r="I73" s="7">
        <f t="shared" si="11"/>
        <v>0.2029</v>
      </c>
      <c r="J73" s="7">
        <f t="shared" si="12"/>
        <v>0.76359999999999995</v>
      </c>
      <c r="K73" s="7">
        <f t="shared" si="13"/>
        <v>0.3206</v>
      </c>
      <c r="L73" s="7">
        <f t="shared" si="14"/>
        <v>0.63449999999999995</v>
      </c>
      <c r="M73" s="7">
        <f t="shared" si="15"/>
        <v>0.2732</v>
      </c>
      <c r="N73" s="7"/>
      <c r="O73" s="7">
        <f t="shared" ref="O73:O109" si="16">F73+G73</f>
        <v>110</v>
      </c>
      <c r="P73" s="7">
        <f t="shared" ref="P73:P109" si="17">D73+E73</f>
        <v>2555</v>
      </c>
    </row>
    <row r="74" spans="1:16" x14ac:dyDescent="0.4">
      <c r="A74" s="1" t="s">
        <v>19</v>
      </c>
      <c r="B74" s="2" t="s">
        <v>3</v>
      </c>
      <c r="C74" s="2" t="s">
        <v>4</v>
      </c>
      <c r="D74" s="3">
        <v>12063</v>
      </c>
      <c r="E74" s="3">
        <v>551</v>
      </c>
      <c r="F74" s="3">
        <v>445</v>
      </c>
      <c r="G74" s="3">
        <v>165</v>
      </c>
      <c r="H74" s="3">
        <f>ROUND((D74+G74)/(D74+E74+F74+G74),4)</f>
        <v>0.92469999999999997</v>
      </c>
      <c r="I74" s="3">
        <f>IFERROR(ROUND(G74/(G74+E74),4),0)</f>
        <v>0.23039999999999999</v>
      </c>
      <c r="J74" s="3">
        <f>IFERROR(ROUND(G74/(G74+F74),4),0)</f>
        <v>0.27050000000000002</v>
      </c>
      <c r="K74" s="3">
        <f t="shared" si="13"/>
        <v>0.24879999999999999</v>
      </c>
      <c r="L74" s="3">
        <f>IFERROR(ROUND((G74/(G74+F74)-E74/(E74+D74)),4),0)</f>
        <v>0.2268</v>
      </c>
      <c r="M74" s="3">
        <f>IFERROR(ROUND((2 * (G74 * D74 - E74 * F74)) / ((G74 + F74) * (F74 + D74) + (G74 + E74) * (E74 + D74)), 4),0)</f>
        <v>0.20949999999999999</v>
      </c>
      <c r="N74" s="3"/>
      <c r="O74" s="3">
        <f>F74+G74</f>
        <v>610</v>
      </c>
      <c r="P74" s="3">
        <f>D74+E74</f>
        <v>12614</v>
      </c>
    </row>
    <row r="75" spans="1:16" x14ac:dyDescent="0.4">
      <c r="B75" s="2"/>
      <c r="C75" s="2" t="s">
        <v>5</v>
      </c>
      <c r="D75" s="3">
        <v>12539</v>
      </c>
      <c r="E75" s="3">
        <v>75</v>
      </c>
      <c r="F75" s="3">
        <v>513</v>
      </c>
      <c r="G75" s="3">
        <v>97</v>
      </c>
      <c r="H75" s="3">
        <f>ROUND((D75+G75)/(D75+E75+F75+G75),4)</f>
        <v>0.95550000000000002</v>
      </c>
      <c r="I75" s="3">
        <f>IFERROR(ROUND(G75/(G75+E75),4),0)</f>
        <v>0.56399999999999995</v>
      </c>
      <c r="J75" s="3">
        <f>IFERROR(ROUND(G75/(G75+F75),4),0)</f>
        <v>0.159</v>
      </c>
      <c r="K75" s="3">
        <f t="shared" si="13"/>
        <v>0.24809999999999999</v>
      </c>
      <c r="L75" s="3">
        <f>IFERROR(ROUND((G75/(G75+F75)-E75/(E75+D75)),4),0)</f>
        <v>0.15310000000000001</v>
      </c>
      <c r="M75" s="3">
        <f>IFERROR(ROUND((2 * (G75 * D75 - E75 * F75)) / ((G75 + F75) * (F75 + D75) + (G75 + E75) * (E75 + D75)), 4),0)</f>
        <v>0.23250000000000001</v>
      </c>
      <c r="N75" s="3"/>
      <c r="O75" s="3">
        <f>F75+G75</f>
        <v>610</v>
      </c>
      <c r="P75" s="3">
        <f>D75+E75</f>
        <v>12614</v>
      </c>
    </row>
    <row r="76" spans="1:16" x14ac:dyDescent="0.4">
      <c r="B76" s="2"/>
      <c r="C76" s="2" t="s">
        <v>6</v>
      </c>
      <c r="D76" s="3">
        <v>12604</v>
      </c>
      <c r="E76" s="3">
        <v>10</v>
      </c>
      <c r="F76" s="3">
        <v>589</v>
      </c>
      <c r="G76" s="3">
        <v>21</v>
      </c>
      <c r="H76" s="3">
        <f>ROUND((D76+G76)/(D76+E76+F76+G76),4)</f>
        <v>0.95469999999999999</v>
      </c>
      <c r="I76" s="3">
        <f>IFERROR(ROUND(G76/(G76+E76),4),0)</f>
        <v>0.6774</v>
      </c>
      <c r="J76" s="3">
        <f>IFERROR(ROUND(G76/(G76+F76),4),0)</f>
        <v>3.44E-2</v>
      </c>
      <c r="K76" s="3">
        <f t="shared" si="13"/>
        <v>6.5500000000000003E-2</v>
      </c>
      <c r="L76" s="3">
        <f>IFERROR(ROUND((G76/(G76+F76)-E76/(E76+D76)),4),0)</f>
        <v>3.3599999999999998E-2</v>
      </c>
      <c r="M76" s="3">
        <f>IFERROR(ROUND((2 * (G76 * D76 - E76 * F76)) / ((G76 + F76) * (F76 + D76) + (G76 + E76) * (E76 + D76)), 4),0)</f>
        <v>6.13E-2</v>
      </c>
      <c r="N76" s="3"/>
      <c r="O76" s="3">
        <f>F76+G76</f>
        <v>610</v>
      </c>
      <c r="P76" s="3">
        <f>D76+E76</f>
        <v>12614</v>
      </c>
    </row>
    <row r="77" spans="1:16" x14ac:dyDescent="0.4">
      <c r="B77" s="2"/>
      <c r="C77" s="2" t="s">
        <v>7</v>
      </c>
      <c r="D77" s="3">
        <v>12519</v>
      </c>
      <c r="E77" s="3">
        <v>95</v>
      </c>
      <c r="F77" s="3">
        <v>538</v>
      </c>
      <c r="G77" s="3">
        <v>72</v>
      </c>
      <c r="H77" s="3">
        <f>ROUND((D77+G77)/(D77+E77+F77+G77),4)</f>
        <v>0.95209999999999995</v>
      </c>
      <c r="I77" s="3">
        <f>IFERROR(ROUND(G77/(G77+E77),4),0)</f>
        <v>0.43109999999999998</v>
      </c>
      <c r="J77" s="3">
        <f>IFERROR(ROUND(G77/(G77+F77),4),0)</f>
        <v>0.11799999999999999</v>
      </c>
      <c r="K77" s="3">
        <f t="shared" si="13"/>
        <v>0.18529999999999999</v>
      </c>
      <c r="L77" s="3">
        <f>IFERROR(ROUND((G77/(G77+F77)-E77/(E77+D77)),4),0)</f>
        <v>0.1105</v>
      </c>
      <c r="M77" s="3">
        <f>IFERROR(ROUND((2 * (G77 * D77 - E77 * F77)) / ((G77 + F77) * (F77 + D77) + (G77 + E77) * (E77 + D77)), 4),0)</f>
        <v>0.16880000000000001</v>
      </c>
      <c r="N77" s="3"/>
      <c r="O77" s="3">
        <f>F77+G77</f>
        <v>610</v>
      </c>
      <c r="P77" s="3">
        <f>D77+E77</f>
        <v>12614</v>
      </c>
    </row>
    <row r="78" spans="1:16" x14ac:dyDescent="0.4">
      <c r="B78" s="2"/>
      <c r="C78" s="2" t="s">
        <v>8</v>
      </c>
      <c r="D78" s="3">
        <v>12594</v>
      </c>
      <c r="E78" s="3">
        <v>20</v>
      </c>
      <c r="F78" s="3">
        <v>577</v>
      </c>
      <c r="G78" s="3">
        <v>33</v>
      </c>
      <c r="H78" s="3">
        <f t="shared" si="10"/>
        <v>0.95489999999999997</v>
      </c>
      <c r="I78" s="3">
        <f t="shared" si="11"/>
        <v>0.62260000000000004</v>
      </c>
      <c r="J78" s="3">
        <f t="shared" si="12"/>
        <v>5.4100000000000002E-2</v>
      </c>
      <c r="K78" s="3">
        <f t="shared" si="13"/>
        <v>9.9500000000000005E-2</v>
      </c>
      <c r="L78" s="3">
        <f t="shared" si="14"/>
        <v>5.2499999999999998E-2</v>
      </c>
      <c r="M78" s="3">
        <f t="shared" si="15"/>
        <v>9.2899999999999996E-2</v>
      </c>
      <c r="N78" s="3"/>
      <c r="O78" s="3">
        <f t="shared" si="16"/>
        <v>610</v>
      </c>
      <c r="P78" s="3">
        <f t="shared" si="17"/>
        <v>12614</v>
      </c>
    </row>
    <row r="79" spans="1:16" x14ac:dyDescent="0.4">
      <c r="B79" s="2"/>
      <c r="C79" s="2" t="s">
        <v>9</v>
      </c>
      <c r="D79" s="3">
        <v>12583</v>
      </c>
      <c r="E79" s="3">
        <v>31</v>
      </c>
      <c r="F79" s="3">
        <v>562</v>
      </c>
      <c r="G79" s="3">
        <v>48</v>
      </c>
      <c r="H79" s="3">
        <f t="shared" si="10"/>
        <v>0.95520000000000005</v>
      </c>
      <c r="I79" s="3">
        <f t="shared" si="11"/>
        <v>0.60760000000000003</v>
      </c>
      <c r="J79" s="3">
        <f t="shared" si="12"/>
        <v>7.8700000000000006E-2</v>
      </c>
      <c r="K79" s="3">
        <f t="shared" si="13"/>
        <v>0.1394</v>
      </c>
      <c r="L79" s="3">
        <f t="shared" si="14"/>
        <v>7.6200000000000004E-2</v>
      </c>
      <c r="M79" s="3">
        <f t="shared" si="15"/>
        <v>0.13009999999999999</v>
      </c>
      <c r="N79" s="3"/>
      <c r="O79" s="3">
        <f t="shared" si="16"/>
        <v>610</v>
      </c>
      <c r="P79" s="3">
        <f t="shared" si="17"/>
        <v>12614</v>
      </c>
    </row>
    <row r="80" spans="1:16" x14ac:dyDescent="0.4">
      <c r="B80" s="4" t="s">
        <v>2</v>
      </c>
      <c r="C80" s="4" t="s">
        <v>4</v>
      </c>
      <c r="D80" s="5">
        <v>3410</v>
      </c>
      <c r="E80" s="5">
        <v>95</v>
      </c>
      <c r="F80" s="5">
        <v>83</v>
      </c>
      <c r="G80" s="5">
        <v>29</v>
      </c>
      <c r="H80" s="5">
        <f t="shared" si="10"/>
        <v>0.95079999999999998</v>
      </c>
      <c r="I80" s="5">
        <f t="shared" si="11"/>
        <v>0.2339</v>
      </c>
      <c r="J80" s="5">
        <f t="shared" si="12"/>
        <v>0.25890000000000002</v>
      </c>
      <c r="K80" s="5">
        <f t="shared" si="13"/>
        <v>0.24579999999999999</v>
      </c>
      <c r="L80" s="5">
        <f t="shared" si="14"/>
        <v>0.23180000000000001</v>
      </c>
      <c r="M80" s="5">
        <f t="shared" si="15"/>
        <v>0.22040000000000001</v>
      </c>
      <c r="N80" s="5"/>
      <c r="O80" s="5">
        <f t="shared" si="16"/>
        <v>112</v>
      </c>
      <c r="P80" s="5">
        <f t="shared" si="17"/>
        <v>3505</v>
      </c>
    </row>
    <row r="81" spans="1:16" x14ac:dyDescent="0.4">
      <c r="B81" s="4"/>
      <c r="C81" s="4" t="s">
        <v>5</v>
      </c>
      <c r="D81" s="5">
        <v>3496</v>
      </c>
      <c r="E81" s="5">
        <v>9</v>
      </c>
      <c r="F81" s="5">
        <v>101</v>
      </c>
      <c r="G81" s="5">
        <v>11</v>
      </c>
      <c r="H81" s="5">
        <f t="shared" si="10"/>
        <v>0.96960000000000002</v>
      </c>
      <c r="I81" s="5">
        <f t="shared" si="11"/>
        <v>0.55000000000000004</v>
      </c>
      <c r="J81" s="5">
        <f t="shared" si="12"/>
        <v>9.8199999999999996E-2</v>
      </c>
      <c r="K81" s="5">
        <f t="shared" si="13"/>
        <v>0.1666</v>
      </c>
      <c r="L81" s="5">
        <f t="shared" si="14"/>
        <v>9.5600000000000004E-2</v>
      </c>
      <c r="M81" s="5">
        <f t="shared" si="15"/>
        <v>0.1588</v>
      </c>
      <c r="N81" s="5"/>
      <c r="O81" s="5">
        <f t="shared" si="16"/>
        <v>112</v>
      </c>
      <c r="P81" s="5">
        <f t="shared" si="17"/>
        <v>3505</v>
      </c>
    </row>
    <row r="82" spans="1:16" x14ac:dyDescent="0.4">
      <c r="B82" s="4"/>
      <c r="C82" s="4" t="s">
        <v>6</v>
      </c>
      <c r="D82" s="5">
        <v>3504</v>
      </c>
      <c r="E82" s="5">
        <v>1</v>
      </c>
      <c r="F82" s="5">
        <v>106</v>
      </c>
      <c r="G82" s="5">
        <v>6</v>
      </c>
      <c r="H82" s="5">
        <f t="shared" si="10"/>
        <v>0.97040000000000004</v>
      </c>
      <c r="I82" s="5">
        <f t="shared" si="11"/>
        <v>0.85709999999999997</v>
      </c>
      <c r="J82" s="5">
        <f t="shared" si="12"/>
        <v>5.3600000000000002E-2</v>
      </c>
      <c r="K82" s="5">
        <f t="shared" si="13"/>
        <v>0.1009</v>
      </c>
      <c r="L82" s="5">
        <f t="shared" si="14"/>
        <v>5.33E-2</v>
      </c>
      <c r="M82" s="5">
        <f t="shared" si="15"/>
        <v>9.7600000000000006E-2</v>
      </c>
      <c r="N82" s="5"/>
      <c r="O82" s="5">
        <f t="shared" si="16"/>
        <v>112</v>
      </c>
      <c r="P82" s="5">
        <f t="shared" si="17"/>
        <v>3505</v>
      </c>
    </row>
    <row r="83" spans="1:16" x14ac:dyDescent="0.4">
      <c r="B83" s="4"/>
      <c r="C83" s="4" t="s">
        <v>7</v>
      </c>
      <c r="D83" s="5">
        <v>3457</v>
      </c>
      <c r="E83" s="5">
        <v>48</v>
      </c>
      <c r="F83" s="5">
        <v>93</v>
      </c>
      <c r="G83" s="5">
        <v>19</v>
      </c>
      <c r="H83" s="5">
        <f t="shared" si="10"/>
        <v>0.96099999999999997</v>
      </c>
      <c r="I83" s="5">
        <f t="shared" si="11"/>
        <v>0.28360000000000002</v>
      </c>
      <c r="J83" s="5">
        <f t="shared" si="12"/>
        <v>0.1696</v>
      </c>
      <c r="K83" s="5">
        <f t="shared" si="13"/>
        <v>0.21229999999999999</v>
      </c>
      <c r="L83" s="5">
        <f t="shared" si="14"/>
        <v>0.15590000000000001</v>
      </c>
      <c r="M83" s="5">
        <f t="shared" si="15"/>
        <v>0.19359999999999999</v>
      </c>
      <c r="N83" s="5"/>
      <c r="O83" s="5">
        <f t="shared" si="16"/>
        <v>112</v>
      </c>
      <c r="P83" s="5">
        <f t="shared" si="17"/>
        <v>3505</v>
      </c>
    </row>
    <row r="84" spans="1:16" x14ac:dyDescent="0.4">
      <c r="B84" s="4"/>
      <c r="C84" s="4" t="s">
        <v>8</v>
      </c>
      <c r="D84" s="5">
        <v>3505</v>
      </c>
      <c r="E84" s="5">
        <v>0</v>
      </c>
      <c r="F84" s="5">
        <v>112</v>
      </c>
      <c r="G84" s="5">
        <v>0</v>
      </c>
      <c r="H84" s="5">
        <f t="shared" si="10"/>
        <v>0.96899999999999997</v>
      </c>
      <c r="I84" s="5">
        <f t="shared" si="11"/>
        <v>0</v>
      </c>
      <c r="J84" s="5">
        <f t="shared" si="12"/>
        <v>0</v>
      </c>
      <c r="K84" s="5">
        <f t="shared" si="13"/>
        <v>0</v>
      </c>
      <c r="L84" s="5">
        <f t="shared" si="14"/>
        <v>0</v>
      </c>
      <c r="M84" s="5">
        <f t="shared" si="15"/>
        <v>0</v>
      </c>
      <c r="N84" s="5"/>
      <c r="O84" s="5">
        <f t="shared" si="16"/>
        <v>112</v>
      </c>
      <c r="P84" s="5">
        <f t="shared" si="17"/>
        <v>3505</v>
      </c>
    </row>
    <row r="85" spans="1:16" x14ac:dyDescent="0.4">
      <c r="B85" s="4"/>
      <c r="C85" s="4" t="s">
        <v>9</v>
      </c>
      <c r="D85" s="5">
        <v>3493</v>
      </c>
      <c r="E85" s="5">
        <v>12</v>
      </c>
      <c r="F85" s="5">
        <v>108</v>
      </c>
      <c r="G85" s="5">
        <v>4</v>
      </c>
      <c r="H85" s="5">
        <f t="shared" si="10"/>
        <v>0.96679999999999999</v>
      </c>
      <c r="I85" s="5">
        <f t="shared" si="11"/>
        <v>0.25</v>
      </c>
      <c r="J85" s="5">
        <f t="shared" si="12"/>
        <v>3.5700000000000003E-2</v>
      </c>
      <c r="K85" s="5">
        <f t="shared" si="13"/>
        <v>6.25E-2</v>
      </c>
      <c r="L85" s="5">
        <f t="shared" si="14"/>
        <v>3.2300000000000002E-2</v>
      </c>
      <c r="M85" s="5">
        <f t="shared" si="15"/>
        <v>5.5199999999999999E-2</v>
      </c>
      <c r="N85" s="5"/>
      <c r="O85" s="5">
        <f t="shared" si="16"/>
        <v>112</v>
      </c>
      <c r="P85" s="5">
        <f t="shared" si="17"/>
        <v>3505</v>
      </c>
    </row>
    <row r="86" spans="1:16" x14ac:dyDescent="0.4">
      <c r="B86" s="6" t="s">
        <v>1</v>
      </c>
      <c r="C86" s="6" t="s">
        <v>4</v>
      </c>
      <c r="D86" s="7">
        <v>2472</v>
      </c>
      <c r="E86" s="7">
        <v>83</v>
      </c>
      <c r="F86" s="7">
        <v>78</v>
      </c>
      <c r="G86" s="7">
        <v>32</v>
      </c>
      <c r="H86" s="7">
        <f t="shared" si="10"/>
        <v>0.93959999999999999</v>
      </c>
      <c r="I86" s="7">
        <f t="shared" si="11"/>
        <v>0.27829999999999999</v>
      </c>
      <c r="J86" s="7">
        <f t="shared" si="12"/>
        <v>0.29089999999999999</v>
      </c>
      <c r="K86" s="7">
        <f t="shared" si="13"/>
        <v>0.28449999999999998</v>
      </c>
      <c r="L86" s="7">
        <f t="shared" si="14"/>
        <v>0.25840000000000002</v>
      </c>
      <c r="M86" s="7">
        <f t="shared" si="15"/>
        <v>0.25290000000000001</v>
      </c>
      <c r="N86" s="7"/>
      <c r="O86" s="7">
        <f t="shared" si="16"/>
        <v>110</v>
      </c>
      <c r="P86" s="7">
        <f t="shared" si="17"/>
        <v>2555</v>
      </c>
    </row>
    <row r="87" spans="1:16" x14ac:dyDescent="0.4">
      <c r="B87" s="6"/>
      <c r="C87" s="6" t="s">
        <v>5</v>
      </c>
      <c r="D87" s="7">
        <v>2547</v>
      </c>
      <c r="E87" s="7">
        <v>8</v>
      </c>
      <c r="F87" s="7">
        <v>100</v>
      </c>
      <c r="G87" s="7">
        <v>10</v>
      </c>
      <c r="H87" s="7">
        <f t="shared" si="10"/>
        <v>0.95950000000000002</v>
      </c>
      <c r="I87" s="7">
        <f t="shared" si="11"/>
        <v>0.55559999999999998</v>
      </c>
      <c r="J87" s="7">
        <f t="shared" si="12"/>
        <v>9.0899999999999995E-2</v>
      </c>
      <c r="K87" s="7">
        <f t="shared" si="13"/>
        <v>0.15620000000000001</v>
      </c>
      <c r="L87" s="7">
        <f t="shared" si="14"/>
        <v>8.7800000000000003E-2</v>
      </c>
      <c r="M87" s="7">
        <f t="shared" si="15"/>
        <v>0.14630000000000001</v>
      </c>
      <c r="N87" s="7"/>
      <c r="O87" s="7">
        <f t="shared" si="16"/>
        <v>110</v>
      </c>
      <c r="P87" s="7">
        <f t="shared" si="17"/>
        <v>2555</v>
      </c>
    </row>
    <row r="88" spans="1:16" x14ac:dyDescent="0.4">
      <c r="B88" s="6"/>
      <c r="C88" s="6" t="s">
        <v>6</v>
      </c>
      <c r="D88" s="7">
        <v>2554</v>
      </c>
      <c r="E88" s="7">
        <v>1</v>
      </c>
      <c r="F88" s="7">
        <v>110</v>
      </c>
      <c r="G88" s="7">
        <v>0</v>
      </c>
      <c r="H88" s="7">
        <f t="shared" si="10"/>
        <v>0.95830000000000004</v>
      </c>
      <c r="I88" s="7">
        <f t="shared" si="11"/>
        <v>0</v>
      </c>
      <c r="J88" s="7">
        <f t="shared" si="12"/>
        <v>0</v>
      </c>
      <c r="K88" s="7">
        <f t="shared" si="13"/>
        <v>0</v>
      </c>
      <c r="L88" s="7">
        <f t="shared" si="14"/>
        <v>-4.0000000000000002E-4</v>
      </c>
      <c r="M88" s="7">
        <f t="shared" si="15"/>
        <v>-6.9999999999999999E-4</v>
      </c>
      <c r="N88" s="7"/>
      <c r="O88" s="7">
        <f t="shared" si="16"/>
        <v>110</v>
      </c>
      <c r="P88" s="7">
        <f t="shared" si="17"/>
        <v>2555</v>
      </c>
    </row>
    <row r="89" spans="1:16" x14ac:dyDescent="0.4">
      <c r="B89" s="6"/>
      <c r="C89" s="6" t="s">
        <v>7</v>
      </c>
      <c r="D89" s="7">
        <v>2519</v>
      </c>
      <c r="E89" s="7">
        <v>36</v>
      </c>
      <c r="F89" s="7">
        <v>88</v>
      </c>
      <c r="G89" s="7">
        <v>22</v>
      </c>
      <c r="H89" s="7">
        <f t="shared" si="10"/>
        <v>0.95350000000000001</v>
      </c>
      <c r="I89" s="7">
        <f t="shared" si="11"/>
        <v>0.37930000000000003</v>
      </c>
      <c r="J89" s="7">
        <f t="shared" si="12"/>
        <v>0.2</v>
      </c>
      <c r="K89" s="7">
        <f t="shared" si="13"/>
        <v>0.26190000000000002</v>
      </c>
      <c r="L89" s="7">
        <f t="shared" si="14"/>
        <v>0.18590000000000001</v>
      </c>
      <c r="M89" s="7">
        <f t="shared" si="15"/>
        <v>0.24030000000000001</v>
      </c>
      <c r="N89" s="7"/>
      <c r="O89" s="7">
        <f t="shared" si="16"/>
        <v>110</v>
      </c>
      <c r="P89" s="7">
        <f t="shared" si="17"/>
        <v>2555</v>
      </c>
    </row>
    <row r="90" spans="1:16" x14ac:dyDescent="0.4">
      <c r="B90" s="6"/>
      <c r="C90" s="6" t="s">
        <v>8</v>
      </c>
      <c r="D90" s="7">
        <v>2555</v>
      </c>
      <c r="E90" s="7">
        <v>0</v>
      </c>
      <c r="F90" s="7">
        <v>110</v>
      </c>
      <c r="G90" s="7">
        <v>0</v>
      </c>
      <c r="H90" s="7">
        <f t="shared" si="10"/>
        <v>0.9587</v>
      </c>
      <c r="I90" s="7">
        <f t="shared" si="11"/>
        <v>0</v>
      </c>
      <c r="J90" s="7">
        <f t="shared" si="12"/>
        <v>0</v>
      </c>
      <c r="K90" s="7">
        <f t="shared" si="13"/>
        <v>0</v>
      </c>
      <c r="L90" s="7">
        <f t="shared" si="14"/>
        <v>0</v>
      </c>
      <c r="M90" s="7">
        <f t="shared" si="15"/>
        <v>0</v>
      </c>
      <c r="N90" s="7"/>
      <c r="O90" s="7">
        <f t="shared" si="16"/>
        <v>110</v>
      </c>
      <c r="P90" s="7">
        <f t="shared" si="17"/>
        <v>2555</v>
      </c>
    </row>
    <row r="91" spans="1:16" x14ac:dyDescent="0.4">
      <c r="B91" s="6"/>
      <c r="C91" s="6" t="s">
        <v>9</v>
      </c>
      <c r="D91" s="7">
        <v>2553</v>
      </c>
      <c r="E91" s="7">
        <v>2</v>
      </c>
      <c r="F91" s="7">
        <v>108</v>
      </c>
      <c r="G91" s="7">
        <v>2</v>
      </c>
      <c r="H91" s="7">
        <f t="shared" si="10"/>
        <v>0.9587</v>
      </c>
      <c r="I91" s="7">
        <f t="shared" si="11"/>
        <v>0.5</v>
      </c>
      <c r="J91" s="7">
        <f t="shared" si="12"/>
        <v>1.8200000000000001E-2</v>
      </c>
      <c r="K91" s="7">
        <f t="shared" si="13"/>
        <v>3.5099999999999999E-2</v>
      </c>
      <c r="L91" s="7">
        <f t="shared" si="14"/>
        <v>1.7399999999999999E-2</v>
      </c>
      <c r="M91" s="7">
        <f t="shared" si="15"/>
        <v>3.2300000000000002E-2</v>
      </c>
      <c r="N91" s="7"/>
      <c r="O91" s="7">
        <f t="shared" si="16"/>
        <v>110</v>
      </c>
      <c r="P91" s="7">
        <f t="shared" si="17"/>
        <v>2555</v>
      </c>
    </row>
    <row r="92" spans="1:16" x14ac:dyDescent="0.4">
      <c r="A92" s="1" t="s">
        <v>20</v>
      </c>
      <c r="B92" s="2" t="s">
        <v>3</v>
      </c>
      <c r="C92" s="2" t="s">
        <v>4</v>
      </c>
      <c r="D92" s="3">
        <v>12511</v>
      </c>
      <c r="E92" s="3">
        <v>103</v>
      </c>
      <c r="F92" s="3">
        <v>531</v>
      </c>
      <c r="G92" s="3">
        <v>79</v>
      </c>
      <c r="H92" s="3">
        <f>ROUND((D92+G92)/(D92+E92+F92+G92),4)</f>
        <v>0.95209999999999995</v>
      </c>
      <c r="I92" s="3">
        <f>IFERROR(ROUND(G92/(G92+E92),4),0)</f>
        <v>0.43409999999999999</v>
      </c>
      <c r="J92" s="3">
        <f>IFERROR(ROUND(G92/(G92+F92),4),0)</f>
        <v>0.1295</v>
      </c>
      <c r="K92" s="3">
        <f t="shared" si="13"/>
        <v>0.19950000000000001</v>
      </c>
      <c r="L92" s="3">
        <f>IFERROR(ROUND((G92/(G92+F92)-E92/(E92+D92)),4),0)</f>
        <v>0.12130000000000001</v>
      </c>
      <c r="M92" s="3">
        <f>IFERROR(ROUND((2 * (G92 * D92 - E92 * F92)) / ((G92 + F92) * (F92 + D92) + (G92 + E92) * (E92 + D92)), 4),0)</f>
        <v>0.1822</v>
      </c>
      <c r="N92" s="3"/>
      <c r="O92" s="3">
        <f>F92+G92</f>
        <v>610</v>
      </c>
      <c r="P92" s="3">
        <f>D92+E92</f>
        <v>12614</v>
      </c>
    </row>
    <row r="93" spans="1:16" x14ac:dyDescent="0.4">
      <c r="B93" s="2"/>
      <c r="C93" s="2" t="s">
        <v>5</v>
      </c>
      <c r="D93" s="3">
        <v>12578</v>
      </c>
      <c r="E93" s="3">
        <v>36</v>
      </c>
      <c r="F93" s="3">
        <v>534</v>
      </c>
      <c r="G93" s="3">
        <v>76</v>
      </c>
      <c r="H93" s="3">
        <f>ROUND((D93+G93)/(D93+E93+F93+G93),4)</f>
        <v>0.95689999999999997</v>
      </c>
      <c r="I93" s="3">
        <f>IFERROR(ROUND(G93/(G93+E93),4),0)</f>
        <v>0.67859999999999998</v>
      </c>
      <c r="J93" s="3">
        <f>IFERROR(ROUND(G93/(G93+F93),4),0)</f>
        <v>0.1246</v>
      </c>
      <c r="K93" s="3">
        <f t="shared" si="13"/>
        <v>0.21049999999999999</v>
      </c>
      <c r="L93" s="3">
        <f>IFERROR(ROUND((G93/(G93+F93)-E93/(E93+D93)),4),0)</f>
        <v>0.1217</v>
      </c>
      <c r="M93" s="3">
        <f>IFERROR(ROUND((2 * (G93 * D93 - E93 * F93)) / ((G93 + F93) * (F93 + D93) + (G93 + E93) * (E93 + D93)), 4),0)</f>
        <v>0.1991</v>
      </c>
      <c r="N93" s="3"/>
      <c r="O93" s="3">
        <f>F93+G93</f>
        <v>610</v>
      </c>
      <c r="P93" s="3">
        <f>D93+E93</f>
        <v>12614</v>
      </c>
    </row>
    <row r="94" spans="1:16" x14ac:dyDescent="0.4">
      <c r="B94" s="2"/>
      <c r="C94" s="2" t="s">
        <v>6</v>
      </c>
      <c r="D94" s="3">
        <v>12614</v>
      </c>
      <c r="E94" s="3">
        <v>0</v>
      </c>
      <c r="F94" s="3">
        <v>610</v>
      </c>
      <c r="G94" s="3">
        <v>0</v>
      </c>
      <c r="H94" s="3">
        <f>ROUND((D94+G94)/(D94+E94+F94+G94),4)</f>
        <v>0.95389999999999997</v>
      </c>
      <c r="I94" s="3">
        <f>IFERROR(ROUND(G94/(G94+E94),4),0)</f>
        <v>0</v>
      </c>
      <c r="J94" s="3">
        <f>IFERROR(ROUND(G94/(G94+F94),4),0)</f>
        <v>0</v>
      </c>
      <c r="K94" s="3">
        <f t="shared" si="13"/>
        <v>0</v>
      </c>
      <c r="L94" s="3">
        <f>IFERROR(ROUND((G94/(G94+F94)-E94/(E94+D94)),4),0)</f>
        <v>0</v>
      </c>
      <c r="M94" s="3">
        <f>IFERROR(ROUND((2 * (G94 * D94 - E94 * F94)) / ((G94 + F94) * (F94 + D94) + (G94 + E94) * (E94 + D94)), 4),0)</f>
        <v>0</v>
      </c>
      <c r="N94" s="3"/>
      <c r="O94" s="3">
        <f>F94+G94</f>
        <v>610</v>
      </c>
      <c r="P94" s="3">
        <f>D94+E94</f>
        <v>12614</v>
      </c>
    </row>
    <row r="95" spans="1:16" x14ac:dyDescent="0.4">
      <c r="B95" s="2"/>
      <c r="C95" s="2" t="s">
        <v>7</v>
      </c>
      <c r="D95" s="3">
        <v>12560</v>
      </c>
      <c r="E95" s="3">
        <v>54</v>
      </c>
      <c r="F95" s="3">
        <v>532</v>
      </c>
      <c r="G95" s="3">
        <v>78</v>
      </c>
      <c r="H95" s="3">
        <f>ROUND((D95+G95)/(D95+E95+F95+G95),4)</f>
        <v>0.95569999999999999</v>
      </c>
      <c r="I95" s="3">
        <f>IFERROR(ROUND(G95/(G95+E95),4),0)</f>
        <v>0.59089999999999998</v>
      </c>
      <c r="J95" s="3">
        <f>IFERROR(ROUND(G95/(G95+F95),4),0)</f>
        <v>0.12790000000000001</v>
      </c>
      <c r="K95" s="3">
        <f t="shared" si="13"/>
        <v>0.21029999999999999</v>
      </c>
      <c r="L95" s="3">
        <f>IFERROR(ROUND((G95/(G95+F95)-E95/(E95+D95)),4),0)</f>
        <v>0.1236</v>
      </c>
      <c r="M95" s="3">
        <f>IFERROR(ROUND((2 * (G95 * D95 - E95 * F95)) / ((G95 + F95) * (F95 + D95) + (G95 + E95) * (E95 + D95)), 4),0)</f>
        <v>0.1971</v>
      </c>
      <c r="N95" s="3"/>
      <c r="O95" s="3">
        <f>F95+G95</f>
        <v>610</v>
      </c>
      <c r="P95" s="3">
        <f>D95+E95</f>
        <v>12614</v>
      </c>
    </row>
    <row r="96" spans="1:16" x14ac:dyDescent="0.4">
      <c r="B96" s="2"/>
      <c r="C96" s="2" t="s">
        <v>8</v>
      </c>
      <c r="D96" s="3">
        <v>12588</v>
      </c>
      <c r="E96" s="3">
        <v>26</v>
      </c>
      <c r="F96" s="3">
        <v>569</v>
      </c>
      <c r="G96" s="3">
        <v>41</v>
      </c>
      <c r="H96" s="3">
        <f t="shared" si="10"/>
        <v>0.95499999999999996</v>
      </c>
      <c r="I96" s="3">
        <f t="shared" si="11"/>
        <v>0.6119</v>
      </c>
      <c r="J96" s="3">
        <f t="shared" si="12"/>
        <v>6.7199999999999996E-2</v>
      </c>
      <c r="K96" s="3">
        <f t="shared" si="13"/>
        <v>0.1211</v>
      </c>
      <c r="L96" s="3">
        <f t="shared" si="14"/>
        <v>6.5199999999999994E-2</v>
      </c>
      <c r="M96" s="3">
        <f t="shared" si="15"/>
        <v>0.113</v>
      </c>
      <c r="N96" s="3"/>
      <c r="O96" s="3">
        <f t="shared" si="16"/>
        <v>610</v>
      </c>
      <c r="P96" s="3">
        <f t="shared" si="17"/>
        <v>12614</v>
      </c>
    </row>
    <row r="97" spans="2:16" x14ac:dyDescent="0.4">
      <c r="B97" s="2"/>
      <c r="C97" s="2" t="s">
        <v>9</v>
      </c>
      <c r="D97" s="3">
        <v>12586</v>
      </c>
      <c r="E97" s="3">
        <v>28</v>
      </c>
      <c r="F97" s="3">
        <v>570</v>
      </c>
      <c r="G97" s="3">
        <v>40</v>
      </c>
      <c r="H97" s="3">
        <f t="shared" si="10"/>
        <v>0.95479999999999998</v>
      </c>
      <c r="I97" s="3">
        <f t="shared" si="11"/>
        <v>0.58819999999999995</v>
      </c>
      <c r="J97" s="3">
        <f t="shared" si="12"/>
        <v>6.5600000000000006E-2</v>
      </c>
      <c r="K97" s="3">
        <f t="shared" si="13"/>
        <v>0.11799999999999999</v>
      </c>
      <c r="L97" s="3">
        <f t="shared" si="14"/>
        <v>6.3399999999999998E-2</v>
      </c>
      <c r="M97" s="3">
        <f t="shared" si="15"/>
        <v>0.10979999999999999</v>
      </c>
      <c r="N97" s="3"/>
      <c r="O97" s="3">
        <f t="shared" si="16"/>
        <v>610</v>
      </c>
      <c r="P97" s="3">
        <f t="shared" si="17"/>
        <v>12614</v>
      </c>
    </row>
    <row r="98" spans="2:16" x14ac:dyDescent="0.4">
      <c r="B98" s="4" t="s">
        <v>2</v>
      </c>
      <c r="C98" s="4" t="s">
        <v>4</v>
      </c>
      <c r="D98" s="5">
        <v>3459</v>
      </c>
      <c r="E98" s="5">
        <v>46</v>
      </c>
      <c r="F98" s="5">
        <v>94</v>
      </c>
      <c r="G98" s="5">
        <v>18</v>
      </c>
      <c r="H98" s="5">
        <f t="shared" si="10"/>
        <v>0.96130000000000004</v>
      </c>
      <c r="I98" s="5">
        <f t="shared" si="11"/>
        <v>0.28129999999999999</v>
      </c>
      <c r="J98" s="5">
        <f t="shared" si="12"/>
        <v>0.16070000000000001</v>
      </c>
      <c r="K98" s="5">
        <f t="shared" si="13"/>
        <v>0.20449999999999999</v>
      </c>
      <c r="L98" s="5">
        <f t="shared" si="14"/>
        <v>0.14760000000000001</v>
      </c>
      <c r="M98" s="5">
        <f t="shared" si="15"/>
        <v>0.1862</v>
      </c>
      <c r="N98" s="5"/>
      <c r="O98" s="5">
        <f t="shared" si="16"/>
        <v>112</v>
      </c>
      <c r="P98" s="5">
        <f t="shared" si="17"/>
        <v>3505</v>
      </c>
    </row>
    <row r="99" spans="2:16" x14ac:dyDescent="0.4">
      <c r="B99" s="4"/>
      <c r="C99" s="4" t="s">
        <v>5</v>
      </c>
      <c r="D99" s="5">
        <v>3497</v>
      </c>
      <c r="E99" s="5">
        <v>8</v>
      </c>
      <c r="F99" s="5">
        <v>103</v>
      </c>
      <c r="G99" s="5">
        <v>9</v>
      </c>
      <c r="H99" s="5">
        <f t="shared" si="10"/>
        <v>0.96930000000000005</v>
      </c>
      <c r="I99" s="5">
        <f t="shared" si="11"/>
        <v>0.52939999999999998</v>
      </c>
      <c r="J99" s="5">
        <f t="shared" si="12"/>
        <v>8.0399999999999999E-2</v>
      </c>
      <c r="K99" s="5">
        <f t="shared" si="13"/>
        <v>0.1396</v>
      </c>
      <c r="L99" s="5">
        <f t="shared" si="14"/>
        <v>7.8100000000000003E-2</v>
      </c>
      <c r="M99" s="5">
        <f t="shared" si="15"/>
        <v>0.13250000000000001</v>
      </c>
      <c r="N99" s="5"/>
      <c r="O99" s="5">
        <f t="shared" si="16"/>
        <v>112</v>
      </c>
      <c r="P99" s="5">
        <f t="shared" si="17"/>
        <v>3505</v>
      </c>
    </row>
    <row r="100" spans="2:16" x14ac:dyDescent="0.4">
      <c r="B100" s="4"/>
      <c r="C100" s="4" t="s">
        <v>6</v>
      </c>
      <c r="D100" s="5">
        <v>3505</v>
      </c>
      <c r="E100" s="5">
        <v>0</v>
      </c>
      <c r="F100" s="5">
        <v>112</v>
      </c>
      <c r="G100" s="5">
        <v>0</v>
      </c>
      <c r="H100" s="5">
        <f t="shared" si="10"/>
        <v>0.96899999999999997</v>
      </c>
      <c r="I100" s="5">
        <f t="shared" si="11"/>
        <v>0</v>
      </c>
      <c r="J100" s="5">
        <f t="shared" si="12"/>
        <v>0</v>
      </c>
      <c r="K100" s="5">
        <f t="shared" si="13"/>
        <v>0</v>
      </c>
      <c r="L100" s="5">
        <f t="shared" si="14"/>
        <v>0</v>
      </c>
      <c r="M100" s="5">
        <f t="shared" si="15"/>
        <v>0</v>
      </c>
      <c r="N100" s="5"/>
      <c r="O100" s="5">
        <f t="shared" si="16"/>
        <v>112</v>
      </c>
      <c r="P100" s="5">
        <f t="shared" si="17"/>
        <v>3505</v>
      </c>
    </row>
    <row r="101" spans="2:16" x14ac:dyDescent="0.4">
      <c r="B101" s="4"/>
      <c r="C101" s="4" t="s">
        <v>7</v>
      </c>
      <c r="D101" s="5">
        <v>3478</v>
      </c>
      <c r="E101" s="5">
        <v>27</v>
      </c>
      <c r="F101" s="5">
        <v>97</v>
      </c>
      <c r="G101" s="5">
        <v>15</v>
      </c>
      <c r="H101" s="5">
        <f t="shared" si="10"/>
        <v>0.9657</v>
      </c>
      <c r="I101" s="5">
        <f t="shared" si="11"/>
        <v>0.35709999999999997</v>
      </c>
      <c r="J101" s="5">
        <f t="shared" si="12"/>
        <v>0.13389999999999999</v>
      </c>
      <c r="K101" s="5">
        <f t="shared" si="13"/>
        <v>0.1948</v>
      </c>
      <c r="L101" s="5">
        <f t="shared" si="14"/>
        <v>0.12620000000000001</v>
      </c>
      <c r="M101" s="5">
        <f t="shared" si="15"/>
        <v>0.18099999999999999</v>
      </c>
      <c r="N101" s="5"/>
      <c r="O101" s="5">
        <f t="shared" si="16"/>
        <v>112</v>
      </c>
      <c r="P101" s="5">
        <f t="shared" si="17"/>
        <v>3505</v>
      </c>
    </row>
    <row r="102" spans="2:16" x14ac:dyDescent="0.4">
      <c r="B102" s="4"/>
      <c r="C102" s="4" t="s">
        <v>8</v>
      </c>
      <c r="D102" s="5">
        <v>3495</v>
      </c>
      <c r="E102" s="5">
        <v>10</v>
      </c>
      <c r="F102" s="5">
        <v>104</v>
      </c>
      <c r="G102" s="5">
        <v>8</v>
      </c>
      <c r="H102" s="5">
        <f t="shared" si="10"/>
        <v>0.96850000000000003</v>
      </c>
      <c r="I102" s="5">
        <f t="shared" si="11"/>
        <v>0.44440000000000002</v>
      </c>
      <c r="J102" s="5">
        <f t="shared" si="12"/>
        <v>7.1400000000000005E-2</v>
      </c>
      <c r="K102" s="5">
        <f t="shared" si="13"/>
        <v>0.123</v>
      </c>
      <c r="L102" s="5">
        <f t="shared" si="14"/>
        <v>6.8599999999999994E-2</v>
      </c>
      <c r="M102" s="5">
        <f t="shared" si="15"/>
        <v>0.11550000000000001</v>
      </c>
      <c r="N102" s="5"/>
      <c r="O102" s="5">
        <f t="shared" si="16"/>
        <v>112</v>
      </c>
      <c r="P102" s="5">
        <f t="shared" si="17"/>
        <v>3505</v>
      </c>
    </row>
    <row r="103" spans="2:16" x14ac:dyDescent="0.4">
      <c r="B103" s="4"/>
      <c r="C103" s="4" t="s">
        <v>9</v>
      </c>
      <c r="D103" s="5">
        <v>3497</v>
      </c>
      <c r="E103" s="5">
        <v>8</v>
      </c>
      <c r="F103" s="5">
        <v>105</v>
      </c>
      <c r="G103" s="5">
        <v>7</v>
      </c>
      <c r="H103" s="5">
        <f t="shared" si="10"/>
        <v>0.96879999999999999</v>
      </c>
      <c r="I103" s="5">
        <f t="shared" si="11"/>
        <v>0.4667</v>
      </c>
      <c r="J103" s="5">
        <f t="shared" si="12"/>
        <v>6.25E-2</v>
      </c>
      <c r="K103" s="5">
        <f t="shared" si="13"/>
        <v>0.11020000000000001</v>
      </c>
      <c r="L103" s="5">
        <f t="shared" si="14"/>
        <v>6.0199999999999997E-2</v>
      </c>
      <c r="M103" s="5">
        <f t="shared" si="15"/>
        <v>0.1037</v>
      </c>
      <c r="N103" s="5"/>
      <c r="O103" s="5">
        <f t="shared" si="16"/>
        <v>112</v>
      </c>
      <c r="P103" s="5">
        <f t="shared" si="17"/>
        <v>3505</v>
      </c>
    </row>
    <row r="104" spans="2:16" x14ac:dyDescent="0.4">
      <c r="B104" s="6" t="s">
        <v>1</v>
      </c>
      <c r="C104" s="6" t="s">
        <v>4</v>
      </c>
      <c r="D104" s="7">
        <v>2517</v>
      </c>
      <c r="E104" s="7">
        <v>38</v>
      </c>
      <c r="F104" s="7">
        <v>84</v>
      </c>
      <c r="G104" s="7">
        <v>26</v>
      </c>
      <c r="H104" s="7">
        <f t="shared" si="10"/>
        <v>0.95420000000000005</v>
      </c>
      <c r="I104" s="7">
        <f t="shared" si="11"/>
        <v>0.40629999999999999</v>
      </c>
      <c r="J104" s="7">
        <f t="shared" si="12"/>
        <v>0.2364</v>
      </c>
      <c r="K104" s="7">
        <f t="shared" si="13"/>
        <v>0.2989</v>
      </c>
      <c r="L104" s="7">
        <f t="shared" si="14"/>
        <v>0.2215</v>
      </c>
      <c r="M104" s="7">
        <f t="shared" si="15"/>
        <v>0.27689999999999998</v>
      </c>
      <c r="N104" s="7"/>
      <c r="O104" s="7">
        <f t="shared" si="16"/>
        <v>110</v>
      </c>
      <c r="P104" s="7">
        <f t="shared" si="17"/>
        <v>2555</v>
      </c>
    </row>
    <row r="105" spans="2:16" x14ac:dyDescent="0.4">
      <c r="B105" s="6"/>
      <c r="C105" s="6" t="s">
        <v>5</v>
      </c>
      <c r="D105" s="7">
        <v>2548</v>
      </c>
      <c r="E105" s="7">
        <v>7</v>
      </c>
      <c r="F105" s="7">
        <v>101</v>
      </c>
      <c r="G105" s="7">
        <v>9</v>
      </c>
      <c r="H105" s="7">
        <f t="shared" si="10"/>
        <v>0.95950000000000002</v>
      </c>
      <c r="I105" s="7">
        <f t="shared" si="11"/>
        <v>0.5625</v>
      </c>
      <c r="J105" s="7">
        <f t="shared" si="12"/>
        <v>8.1799999999999998E-2</v>
      </c>
      <c r="K105" s="7">
        <f t="shared" si="13"/>
        <v>0.14280000000000001</v>
      </c>
      <c r="L105" s="7">
        <f t="shared" si="14"/>
        <v>7.9100000000000004E-2</v>
      </c>
      <c r="M105" s="7">
        <f t="shared" si="15"/>
        <v>0.1338</v>
      </c>
      <c r="N105" s="7"/>
      <c r="O105" s="7">
        <f t="shared" si="16"/>
        <v>110</v>
      </c>
      <c r="P105" s="7">
        <f t="shared" si="17"/>
        <v>2555</v>
      </c>
    </row>
    <row r="106" spans="2:16" x14ac:dyDescent="0.4">
      <c r="B106" s="6"/>
      <c r="C106" s="6" t="s">
        <v>6</v>
      </c>
      <c r="D106" s="7">
        <v>2555</v>
      </c>
      <c r="E106" s="7">
        <v>0</v>
      </c>
      <c r="F106" s="7">
        <v>110</v>
      </c>
      <c r="G106" s="7">
        <v>0</v>
      </c>
      <c r="H106" s="7">
        <f t="shared" si="10"/>
        <v>0.9587</v>
      </c>
      <c r="I106" s="7">
        <f t="shared" si="11"/>
        <v>0</v>
      </c>
      <c r="J106" s="7">
        <f t="shared" si="12"/>
        <v>0</v>
      </c>
      <c r="K106" s="7">
        <f t="shared" si="13"/>
        <v>0</v>
      </c>
      <c r="L106" s="7">
        <f t="shared" si="14"/>
        <v>0</v>
      </c>
      <c r="M106" s="7">
        <f t="shared" si="15"/>
        <v>0</v>
      </c>
      <c r="N106" s="7"/>
      <c r="O106" s="7">
        <f t="shared" si="16"/>
        <v>110</v>
      </c>
      <c r="P106" s="7">
        <f t="shared" si="17"/>
        <v>2555</v>
      </c>
    </row>
    <row r="107" spans="2:16" x14ac:dyDescent="0.4">
      <c r="B107" s="6"/>
      <c r="C107" s="6" t="s">
        <v>7</v>
      </c>
      <c r="D107" s="7">
        <v>2530</v>
      </c>
      <c r="E107" s="7">
        <v>25</v>
      </c>
      <c r="F107" s="7">
        <v>90</v>
      </c>
      <c r="G107" s="7">
        <v>20</v>
      </c>
      <c r="H107" s="7">
        <f t="shared" si="10"/>
        <v>0.95679999999999998</v>
      </c>
      <c r="I107" s="7">
        <f t="shared" si="11"/>
        <v>0.44440000000000002</v>
      </c>
      <c r="J107" s="7">
        <f t="shared" si="12"/>
        <v>0.18179999999999999</v>
      </c>
      <c r="K107" s="7">
        <f t="shared" si="13"/>
        <v>0.25800000000000001</v>
      </c>
      <c r="L107" s="7">
        <f t="shared" si="14"/>
        <v>0.17199999999999999</v>
      </c>
      <c r="M107" s="7">
        <f t="shared" si="15"/>
        <v>0.23980000000000001</v>
      </c>
      <c r="N107" s="7"/>
      <c r="O107" s="7">
        <f t="shared" si="16"/>
        <v>110</v>
      </c>
      <c r="P107" s="7">
        <f t="shared" si="17"/>
        <v>2555</v>
      </c>
    </row>
    <row r="108" spans="2:16" x14ac:dyDescent="0.4">
      <c r="B108" s="6"/>
      <c r="C108" s="6" t="s">
        <v>8</v>
      </c>
      <c r="D108" s="7">
        <v>2554</v>
      </c>
      <c r="E108" s="7">
        <v>1</v>
      </c>
      <c r="F108" s="7">
        <v>110</v>
      </c>
      <c r="G108" s="7">
        <v>0</v>
      </c>
      <c r="H108" s="7">
        <f t="shared" si="10"/>
        <v>0.95830000000000004</v>
      </c>
      <c r="I108" s="7">
        <f t="shared" si="11"/>
        <v>0</v>
      </c>
      <c r="J108" s="7">
        <f t="shared" si="12"/>
        <v>0</v>
      </c>
      <c r="K108" s="7">
        <f t="shared" si="13"/>
        <v>0</v>
      </c>
      <c r="L108" s="7">
        <f t="shared" si="14"/>
        <v>-4.0000000000000002E-4</v>
      </c>
      <c r="M108" s="7">
        <f t="shared" si="15"/>
        <v>-6.9999999999999999E-4</v>
      </c>
      <c r="N108" s="7"/>
      <c r="O108" s="7">
        <f t="shared" si="16"/>
        <v>110</v>
      </c>
      <c r="P108" s="7">
        <f t="shared" si="17"/>
        <v>2555</v>
      </c>
    </row>
    <row r="109" spans="2:16" x14ac:dyDescent="0.4">
      <c r="B109" s="6"/>
      <c r="C109" s="6" t="s">
        <v>9</v>
      </c>
      <c r="D109" s="7">
        <v>2549</v>
      </c>
      <c r="E109" s="7">
        <v>6</v>
      </c>
      <c r="F109" s="7">
        <v>106</v>
      </c>
      <c r="G109" s="7">
        <v>4</v>
      </c>
      <c r="H109" s="7">
        <f t="shared" si="10"/>
        <v>0.95799999999999996</v>
      </c>
      <c r="I109" s="7">
        <f t="shared" si="11"/>
        <v>0.4</v>
      </c>
      <c r="J109" s="7">
        <f t="shared" si="12"/>
        <v>3.6400000000000002E-2</v>
      </c>
      <c r="K109" s="7">
        <f t="shared" si="13"/>
        <v>6.6699999999999995E-2</v>
      </c>
      <c r="L109" s="7">
        <f t="shared" si="14"/>
        <v>3.4000000000000002E-2</v>
      </c>
      <c r="M109" s="7">
        <f t="shared" si="15"/>
        <v>6.0199999999999997E-2</v>
      </c>
      <c r="N109" s="7"/>
      <c r="O109" s="7">
        <f t="shared" si="16"/>
        <v>110</v>
      </c>
      <c r="P109" s="7">
        <f t="shared" si="17"/>
        <v>2555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Debashis Roy Bhowmik</dc:creator>
  <cp:lastModifiedBy>Debashis Roy Bhowmik</cp:lastModifiedBy>
  <dcterms:created xsi:type="dcterms:W3CDTF">2015-06-05T18:17:20Z</dcterms:created>
  <dcterms:modified xsi:type="dcterms:W3CDTF">2024-09-09T05:49:28Z</dcterms:modified>
</cp:coreProperties>
</file>