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GA Tech\CSE6242\project\surveys\"/>
    </mc:Choice>
  </mc:AlternateContent>
  <xr:revisionPtr revIDLastSave="0" documentId="13_ncr:1_{1A7958A5-4279-4704-B56F-E51A9008728A}" xr6:coauthVersionLast="47" xr6:coauthVersionMax="47" xr10:uidLastSave="{00000000-0000-0000-0000-000000000000}"/>
  <bookViews>
    <workbookView xWindow="40785" yWindow="2145" windowWidth="21555" windowHeight="10905" xr2:uid="{99D39D39-E93D-406F-BABF-631AF9C3CDDF}"/>
  </bookViews>
  <sheets>
    <sheet name="compil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1" l="1"/>
  <c r="U13" i="1"/>
  <c r="U19" i="1"/>
  <c r="U25" i="1"/>
  <c r="U31" i="1"/>
  <c r="U37" i="1"/>
  <c r="T31" i="1"/>
  <c r="T42" i="1"/>
  <c r="T41" i="1"/>
  <c r="T40" i="1"/>
  <c r="T36" i="1"/>
  <c r="T35" i="1"/>
  <c r="T34" i="1"/>
  <c r="T33" i="1"/>
  <c r="T32" i="1"/>
  <c r="T30" i="1"/>
  <c r="T27" i="1"/>
  <c r="T26" i="1"/>
  <c r="T24" i="1"/>
  <c r="T21" i="1"/>
  <c r="T20" i="1"/>
  <c r="T18" i="1"/>
  <c r="T14" i="1"/>
  <c r="P42" i="1"/>
  <c r="P41" i="1"/>
  <c r="P40" i="1"/>
  <c r="P39" i="1"/>
  <c r="T39" i="1" s="1"/>
  <c r="P38" i="1"/>
  <c r="T38" i="1" s="1"/>
  <c r="P36" i="1"/>
  <c r="P35" i="1"/>
  <c r="P34" i="1"/>
  <c r="P33" i="1"/>
  <c r="P32" i="1"/>
  <c r="P30" i="1"/>
  <c r="P29" i="1"/>
  <c r="T29" i="1" s="1"/>
  <c r="P28" i="1"/>
  <c r="T28" i="1" s="1"/>
  <c r="P27" i="1"/>
  <c r="P26" i="1"/>
  <c r="P24" i="1"/>
  <c r="P23" i="1"/>
  <c r="T23" i="1" s="1"/>
  <c r="P22" i="1"/>
  <c r="T22" i="1" s="1"/>
  <c r="P21" i="1"/>
  <c r="P20" i="1"/>
  <c r="P15" i="1"/>
  <c r="T15" i="1" s="1"/>
  <c r="P16" i="1"/>
  <c r="T16" i="1" s="1"/>
  <c r="P17" i="1"/>
  <c r="T17" i="1" s="1"/>
  <c r="P18" i="1"/>
  <c r="P14" i="1"/>
  <c r="T37" i="1" l="1"/>
  <c r="T25" i="1"/>
  <c r="U1" i="1" s="1"/>
  <c r="T19" i="1"/>
  <c r="T13" i="1"/>
</calcChain>
</file>

<file path=xl/sharedStrings.xml><?xml version="1.0" encoding="utf-8"?>
<sst xmlns="http://schemas.openxmlformats.org/spreadsheetml/2006/main" count="191" uniqueCount="54">
  <si>
    <t>1. Who are you (or chose to be on behalf of) in Live Streaming Commerce business? </t>
  </si>
  <si>
    <t>a) streaming platform </t>
  </si>
  <si>
    <t>b) streamer </t>
  </si>
  <si>
    <t>c) merchant </t>
  </si>
  <si>
    <t>2. Which metric(s) is/are most important for you? (choose all that applied) </t>
  </si>
  <si>
    <t>a) Minutes Of User Viewership </t>
  </si>
  <si>
    <t>b) Click Through Rate </t>
  </si>
  <si>
    <t>c) Chat Ratio </t>
  </si>
  <si>
    <t>d) Like Ratio </t>
  </si>
  <si>
    <t>e) PV, UV, and PV/UV </t>
  </si>
  <si>
    <t>f) Others (please specify) </t>
  </si>
  <si>
    <t>3. To what extent do you agree with the statement: The layout of dashboard is properly arranged, and information properly organized. </t>
  </si>
  <si>
    <t>a) Totally agree </t>
  </si>
  <si>
    <t>b) Agree </t>
  </si>
  <si>
    <t>c) Neutral </t>
  </si>
  <si>
    <t>d) Disagree </t>
  </si>
  <si>
    <t>e) Totally disagree </t>
  </si>
  <si>
    <t>4. To what extent do you agree with the statement: Key metrics are displayed with right chart style and distinguishable color scheme, so that users can easily comprehend the information and pick out anomaly. </t>
  </si>
  <si>
    <t>5. To what extent do you agree with the statement: The hierarchy of the dashboard is well designed, so that users could easily dive into lower-level details of a particular metric to find out why, when, or how the key metric changed. </t>
  </si>
  <si>
    <t>6. To what extent you agree with the statement: The dashboard runs smoothly whichever Operation System or Brower I choose. </t>
  </si>
  <si>
    <t>7. To what extent do you agree with the statement: The dashboard responses instantly whatever data range I query </t>
  </si>
  <si>
    <t>8.Which of the analytic tools the dashboard rendered is/are totally new and very useful to you? (optional/choose all applied) </t>
  </si>
  <si>
    <t>a) Performance of campaign, like how many minutes of viewing transferred to a click, and how many clicks transferred to an order. </t>
  </si>
  <si>
    <t>b) Key performance indicator of a campaign evolving over time so that you can dynamically adjust the budget. </t>
  </si>
  <si>
    <t>c) User - product category clustering for a more consumer targeted campaign strategy. 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</si>
  <si>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</si>
  <si>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</si>
  <si>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</si>
  <si>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</si>
  <si>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</si>
  <si>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</si>
  <si>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</si>
  <si>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</si>
  <si>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</si>
  <si>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</si>
  <si>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O</t>
    <phoneticPr fontId="1" type="noConversion"/>
  </si>
  <si>
    <t>retention</t>
    <phoneticPr fontId="1" type="noConversion"/>
  </si>
  <si>
    <t>sharing links</t>
    <phoneticPr fontId="1" type="noConversion"/>
  </si>
  <si>
    <t>following the brands, retention</t>
    <phoneticPr fontId="1" type="noConversion"/>
  </si>
  <si>
    <t>quiz, event participants</t>
    <phoneticPr fontId="1" type="noConversion"/>
  </si>
  <si>
    <t>stable network</t>
    <phoneticPr fontId="1" type="noConversion"/>
  </si>
  <si>
    <t>new sign ups</t>
    <phoneticPr fontId="1" type="noConversion"/>
  </si>
  <si>
    <t>Avg Score</t>
    <phoneticPr fontId="1" type="noConversion"/>
  </si>
  <si>
    <t>Totally Agree</t>
    <phoneticPr fontId="1" type="noConversion"/>
  </si>
  <si>
    <t>Neutral</t>
    <phoneticPr fontId="1" type="noConversion"/>
  </si>
  <si>
    <t>Totally Disagree</t>
    <phoneticPr fontId="1" type="noConversion"/>
  </si>
  <si>
    <t>Disagree</t>
    <phoneticPr fontId="1" type="noConversion"/>
  </si>
  <si>
    <t>Somewhat Disagree</t>
    <phoneticPr fontId="1" type="noConversion"/>
  </si>
  <si>
    <t>Strongly Disagree</t>
    <phoneticPr fontId="1" type="noConversion"/>
  </si>
  <si>
    <t>Strongly agree</t>
    <phoneticPr fontId="1" type="noConversion"/>
  </si>
  <si>
    <t>Agree</t>
    <phoneticPr fontId="1" type="noConversion"/>
  </si>
  <si>
    <t>Somewhat Agree</t>
    <phoneticPr fontId="1" type="noConversion"/>
  </si>
  <si>
    <t>Score</t>
    <phoneticPr fontId="1" type="noConversion"/>
  </si>
  <si>
    <t>Mapping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</si>
</sst>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4170-FD7E-45CD-8745-67AE1224A904}">
  <dimension ref="B1:Y46"/>
  <sheetViews>
    <sheetView showGridLines="0" tabSelected="1" workbookViewId="0">
      <pane xSplit="3" ySplit="1" topLeftCell="N2" activePane="bottomRight" state="frozen"/>
      <selection pane="topRight" activeCell="E1" sqref="E1"/>
      <selection pane="bottomLeft" activeCell="A2" sqref="A2"/>
      <selection pane="bottomRight" activeCell="X1" sqref="X1:Y12"/>
    </sheetView>
  </sheetViews>
  <sheetFormatPr defaultRowHeight="17" x14ac:dyDescent="0.45"/>
  <cols>
    <col min="1" max="1" width="2.25" customWidth="1"/>
    <col min="3" max="3" width="48.75" style="1" customWidth="1"/>
    <col min="4" max="13" width="9.33203125" customWidth="1"/>
    <col min="20" max="20" width="10.58203125" bestFit="1" customWidth="1"/>
  </cols>
  <sheetData>
    <row r="1" spans="2:25" x14ac:dyDescent="0.45"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T1" s="4" t="s">
        <v>42</v>
      </c>
      <c r="U1" s="4">
        <f>AVERAGE(T13,T19,T25,T31,T37)</f>
        <v>70</v>
      </c>
      <c r="V1" s="4" t="str">
        <f>VLOOKUP(ROUND($U1,-1),$X$2:$Y$12,2,FALSE)</f>
        <v>Agree</v>
      </c>
      <c r="X1" s="6" t="s">
        <v>52</v>
      </c>
      <c r="Y1" s="6" t="s">
        <v>53</v>
      </c>
    </row>
    <row r="2" spans="2:25" x14ac:dyDescent="0.45">
      <c r="B2" s="2" t="s">
        <v>0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X2" s="6">
        <v>100</v>
      </c>
      <c r="Y2" s="6" t="s">
        <v>43</v>
      </c>
    </row>
    <row r="3" spans="2:25" x14ac:dyDescent="0.45">
      <c r="C3" s="1" t="s">
        <v>1</v>
      </c>
      <c r="D3" t="s">
        <v>35</v>
      </c>
      <c r="G3" t="s">
        <v>35</v>
      </c>
      <c r="K3" t="s">
        <v>35</v>
      </c>
      <c r="X3" s="6">
        <v>90</v>
      </c>
      <c r="Y3" s="6" t="s">
        <v>49</v>
      </c>
    </row>
    <row r="4" spans="2:25" x14ac:dyDescent="0.45">
      <c r="C4" s="1" t="s">
        <v>2</v>
      </c>
      <c r="E4" t="s">
        <v>35</v>
      </c>
      <c r="F4" t="s">
        <v>35</v>
      </c>
      <c r="I4" t="s">
        <v>35</v>
      </c>
      <c r="L4" t="s">
        <v>35</v>
      </c>
      <c r="M4" t="s">
        <v>35</v>
      </c>
      <c r="X4" s="6">
        <v>80</v>
      </c>
      <c r="Y4" s="6" t="s">
        <v>50</v>
      </c>
    </row>
    <row r="5" spans="2:25" x14ac:dyDescent="0.45">
      <c r="C5" s="1" t="s">
        <v>3</v>
      </c>
      <c r="E5" t="s">
        <v>35</v>
      </c>
      <c r="H5" t="s">
        <v>35</v>
      </c>
      <c r="I5" t="s">
        <v>35</v>
      </c>
      <c r="J5" t="s">
        <v>35</v>
      </c>
      <c r="L5" t="s">
        <v>35</v>
      </c>
      <c r="X5" s="6">
        <v>70</v>
      </c>
      <c r="Y5" s="6" t="s">
        <v>50</v>
      </c>
    </row>
    <row r="6" spans="2:25" x14ac:dyDescent="0.45">
      <c r="B6" s="2" t="s">
        <v>4</v>
      </c>
      <c r="C6" s="3"/>
      <c r="D6" s="2"/>
      <c r="E6" s="2"/>
      <c r="F6" s="2"/>
      <c r="G6" s="2"/>
      <c r="H6" s="2"/>
      <c r="I6" s="2"/>
      <c r="J6" s="2"/>
      <c r="K6" s="2"/>
      <c r="L6" s="2"/>
      <c r="M6" s="2"/>
      <c r="X6" s="6">
        <v>60</v>
      </c>
      <c r="Y6" s="6" t="s">
        <v>51</v>
      </c>
    </row>
    <row r="7" spans="2:25" x14ac:dyDescent="0.45">
      <c r="C7" s="1" t="s">
        <v>5</v>
      </c>
      <c r="D7" t="s">
        <v>35</v>
      </c>
      <c r="E7" t="s">
        <v>35</v>
      </c>
      <c r="F7" t="s">
        <v>35</v>
      </c>
      <c r="H7" t="s">
        <v>35</v>
      </c>
      <c r="I7" t="s">
        <v>35</v>
      </c>
      <c r="K7" t="s">
        <v>35</v>
      </c>
      <c r="L7" t="s">
        <v>35</v>
      </c>
      <c r="M7" t="s">
        <v>35</v>
      </c>
      <c r="X7" s="6">
        <v>50</v>
      </c>
      <c r="Y7" s="6" t="s">
        <v>44</v>
      </c>
    </row>
    <row r="8" spans="2:25" x14ac:dyDescent="0.45">
      <c r="C8" s="1" t="s">
        <v>6</v>
      </c>
      <c r="D8" t="s">
        <v>35</v>
      </c>
      <c r="E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X8" s="6">
        <v>40</v>
      </c>
      <c r="Y8" s="6" t="s">
        <v>47</v>
      </c>
    </row>
    <row r="9" spans="2:25" x14ac:dyDescent="0.45">
      <c r="C9" s="1" t="s">
        <v>7</v>
      </c>
      <c r="D9" t="s">
        <v>35</v>
      </c>
      <c r="H9" t="s">
        <v>35</v>
      </c>
      <c r="J9" t="s">
        <v>35</v>
      </c>
      <c r="L9" t="s">
        <v>35</v>
      </c>
      <c r="X9" s="6">
        <v>30</v>
      </c>
      <c r="Y9" s="6" t="s">
        <v>46</v>
      </c>
    </row>
    <row r="10" spans="2:25" x14ac:dyDescent="0.45">
      <c r="C10" s="1" t="s">
        <v>8</v>
      </c>
      <c r="E10" t="s">
        <v>35</v>
      </c>
      <c r="G10" t="s">
        <v>35</v>
      </c>
      <c r="J10" t="s">
        <v>35</v>
      </c>
      <c r="L10" t="s">
        <v>35</v>
      </c>
      <c r="X10" s="6">
        <v>20</v>
      </c>
      <c r="Y10" s="6" t="s">
        <v>46</v>
      </c>
    </row>
    <row r="11" spans="2:25" x14ac:dyDescent="0.45">
      <c r="C11" s="1" t="s">
        <v>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X11" s="6">
        <v>10</v>
      </c>
      <c r="Y11" s="6" t="s">
        <v>48</v>
      </c>
    </row>
    <row r="12" spans="2:25" x14ac:dyDescent="0.45">
      <c r="C12" s="1" t="s">
        <v>10</v>
      </c>
      <c r="D12" t="s">
        <v>36</v>
      </c>
      <c r="F12" t="s">
        <v>39</v>
      </c>
      <c r="G12" t="s">
        <v>41</v>
      </c>
      <c r="I12" t="s">
        <v>37</v>
      </c>
      <c r="K12" t="s">
        <v>38</v>
      </c>
      <c r="L12" t="s">
        <v>36</v>
      </c>
      <c r="M12" t="s">
        <v>40</v>
      </c>
      <c r="X12" s="6">
        <v>0</v>
      </c>
      <c r="Y12" s="6" t="s">
        <v>45</v>
      </c>
    </row>
    <row r="13" spans="2:25" x14ac:dyDescent="0.45">
      <c r="B13" s="2" t="s">
        <v>11</v>
      </c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T13" s="4">
        <f>SUM(T14:T18)</f>
        <v>50</v>
      </c>
      <c r="U13" t="str">
        <f>VLOOKUP(ROUND($T13,-1),$X$2:$Y$12,2,FALSE)</f>
        <v>Neutral</v>
      </c>
    </row>
    <row r="14" spans="2:25" x14ac:dyDescent="0.45">
      <c r="C14" s="1" t="s">
        <v>12</v>
      </c>
      <c r="P14" s="5">
        <f>COUNTIF($D14:$M14,"O")</f>
        <v>0</v>
      </c>
      <c r="Q14" s="5"/>
      <c r="R14" s="5">
        <v>10</v>
      </c>
      <c r="S14" s="5"/>
      <c r="T14" s="5">
        <f>R14*P14</f>
        <v>0</v>
      </c>
    </row>
    <row r="15" spans="2:25" x14ac:dyDescent="0.45">
      <c r="C15" s="1" t="s">
        <v>13</v>
      </c>
      <c r="F15" t="s">
        <v>35</v>
      </c>
      <c r="M15" t="s">
        <v>35</v>
      </c>
      <c r="P15" s="5">
        <f t="shared" ref="P15:P18" si="0">COUNTIF($D15:$M15,"O")</f>
        <v>2</v>
      </c>
      <c r="Q15" s="5"/>
      <c r="R15" s="5">
        <v>7.5</v>
      </c>
      <c r="S15" s="5"/>
      <c r="T15" s="5">
        <f t="shared" ref="T15:T18" si="1">R15*P15</f>
        <v>15</v>
      </c>
    </row>
    <row r="16" spans="2:25" x14ac:dyDescent="0.45">
      <c r="C16" s="1" t="s">
        <v>14</v>
      </c>
      <c r="D16" t="s">
        <v>35</v>
      </c>
      <c r="E16" t="s">
        <v>35</v>
      </c>
      <c r="G16" t="s">
        <v>35</v>
      </c>
      <c r="H16" t="s">
        <v>35</v>
      </c>
      <c r="J16" t="s">
        <v>35</v>
      </c>
      <c r="K16" t="s">
        <v>35</v>
      </c>
      <c r="P16" s="5">
        <f t="shared" si="0"/>
        <v>6</v>
      </c>
      <c r="Q16" s="5"/>
      <c r="R16" s="5">
        <v>5</v>
      </c>
      <c r="S16" s="5"/>
      <c r="T16" s="5">
        <f t="shared" si="1"/>
        <v>30</v>
      </c>
    </row>
    <row r="17" spans="2:23" x14ac:dyDescent="0.45">
      <c r="C17" s="1" t="s">
        <v>15</v>
      </c>
      <c r="I17" t="s">
        <v>35</v>
      </c>
      <c r="L17" t="s">
        <v>35</v>
      </c>
      <c r="P17" s="5">
        <f t="shared" si="0"/>
        <v>2</v>
      </c>
      <c r="Q17" s="5"/>
      <c r="R17" s="5">
        <v>2.5</v>
      </c>
      <c r="S17" s="5"/>
      <c r="T17" s="5">
        <f t="shared" si="1"/>
        <v>5</v>
      </c>
    </row>
    <row r="18" spans="2:23" x14ac:dyDescent="0.45">
      <c r="C18" s="1" t="s">
        <v>16</v>
      </c>
      <c r="P18" s="5">
        <f t="shared" si="0"/>
        <v>0</v>
      </c>
      <c r="Q18" s="5"/>
      <c r="R18" s="5">
        <v>0</v>
      </c>
      <c r="S18" s="5"/>
      <c r="T18" s="5">
        <f t="shared" si="1"/>
        <v>0</v>
      </c>
    </row>
    <row r="19" spans="2:23" x14ac:dyDescent="0.45">
      <c r="B19" s="2" t="s">
        <v>17</v>
      </c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T19" s="4">
        <f>SUM(T20:T24)</f>
        <v>50</v>
      </c>
      <c r="U19" t="str">
        <f>VLOOKUP(ROUND($T19,-1),$X$2:$Y$12,2,FALSE)</f>
        <v>Neutral</v>
      </c>
    </row>
    <row r="20" spans="2:23" x14ac:dyDescent="0.45">
      <c r="C20" s="1" t="s">
        <v>12</v>
      </c>
      <c r="P20" s="5">
        <f>COUNTIF($D20:$M20,"O")</f>
        <v>0</v>
      </c>
      <c r="Q20" s="5"/>
      <c r="R20" s="5">
        <v>10</v>
      </c>
      <c r="S20" s="5"/>
      <c r="T20" s="5">
        <f>R20*P20</f>
        <v>0</v>
      </c>
      <c r="U20" s="5"/>
      <c r="V20" s="5"/>
    </row>
    <row r="21" spans="2:23" x14ac:dyDescent="0.45">
      <c r="C21" s="1" t="s">
        <v>13</v>
      </c>
      <c r="G21" t="s">
        <v>35</v>
      </c>
      <c r="P21" s="5">
        <f t="shared" ref="P21:P24" si="2">COUNTIF($D21:$M21,"O")</f>
        <v>1</v>
      </c>
      <c r="Q21" s="5"/>
      <c r="R21" s="5">
        <v>7.5</v>
      </c>
      <c r="S21" s="5"/>
      <c r="T21" s="5">
        <f t="shared" ref="T21:T24" si="3">R21*P21</f>
        <v>7.5</v>
      </c>
      <c r="U21" s="5"/>
      <c r="V21" s="5"/>
    </row>
    <row r="22" spans="2:23" x14ac:dyDescent="0.45">
      <c r="C22" s="1" t="s">
        <v>14</v>
      </c>
      <c r="D22" t="s">
        <v>35</v>
      </c>
      <c r="F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P22" s="5">
        <f t="shared" si="2"/>
        <v>8</v>
      </c>
      <c r="Q22" s="5"/>
      <c r="R22" s="5">
        <v>5</v>
      </c>
      <c r="S22" s="5"/>
      <c r="T22" s="5">
        <f t="shared" si="3"/>
        <v>40</v>
      </c>
      <c r="U22" s="5"/>
      <c r="V22" s="5"/>
    </row>
    <row r="23" spans="2:23" x14ac:dyDescent="0.45">
      <c r="C23" s="1" t="s">
        <v>15</v>
      </c>
      <c r="E23" t="s">
        <v>35</v>
      </c>
      <c r="P23" s="5">
        <f t="shared" si="2"/>
        <v>1</v>
      </c>
      <c r="Q23" s="5"/>
      <c r="R23" s="5">
        <v>2.5</v>
      </c>
      <c r="S23" s="5"/>
      <c r="T23" s="5">
        <f t="shared" si="3"/>
        <v>2.5</v>
      </c>
      <c r="U23" s="5"/>
      <c r="V23" s="5"/>
    </row>
    <row r="24" spans="2:23" x14ac:dyDescent="0.45">
      <c r="C24" s="1" t="s">
        <v>16</v>
      </c>
      <c r="P24" s="5">
        <f t="shared" si="2"/>
        <v>0</v>
      </c>
      <c r="Q24" s="5"/>
      <c r="R24" s="5">
        <v>0</v>
      </c>
      <c r="S24" s="5"/>
      <c r="T24" s="5">
        <f t="shared" si="3"/>
        <v>0</v>
      </c>
      <c r="U24" s="5"/>
      <c r="V24" s="5"/>
    </row>
    <row r="25" spans="2:23" x14ac:dyDescent="0.45">
      <c r="B25" s="2" t="s">
        <v>18</v>
      </c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T25" s="4">
        <f>SUM(T26:T30)</f>
        <v>62.5</v>
      </c>
      <c r="U25" t="str">
        <f>VLOOKUP(ROUND($T25,-1),$X$2:$Y$12,2,FALSE)</f>
        <v>Somewhat Agree</v>
      </c>
    </row>
    <row r="26" spans="2:23" x14ac:dyDescent="0.45">
      <c r="C26" s="1" t="s">
        <v>12</v>
      </c>
      <c r="P26" s="5">
        <f>COUNTIF($D26:$M26,"O")</f>
        <v>0</v>
      </c>
      <c r="Q26" s="5"/>
      <c r="R26" s="5">
        <v>10</v>
      </c>
      <c r="S26" s="5"/>
      <c r="T26" s="5">
        <f>R26*P26</f>
        <v>0</v>
      </c>
      <c r="U26" s="5"/>
      <c r="V26" s="5"/>
      <c r="W26" s="5"/>
    </row>
    <row r="27" spans="2:23" x14ac:dyDescent="0.45">
      <c r="C27" s="1" t="s">
        <v>13</v>
      </c>
      <c r="D27" t="s">
        <v>35</v>
      </c>
      <c r="E27" t="s">
        <v>35</v>
      </c>
      <c r="F27" t="s">
        <v>35</v>
      </c>
      <c r="G27" t="s">
        <v>35</v>
      </c>
      <c r="M27" t="s">
        <v>35</v>
      </c>
      <c r="P27" s="5">
        <f t="shared" ref="P27:P30" si="4">COUNTIF($D27:$M27,"O")</f>
        <v>5</v>
      </c>
      <c r="Q27" s="5"/>
      <c r="R27" s="5">
        <v>7.5</v>
      </c>
      <c r="S27" s="5"/>
      <c r="T27" s="5">
        <f t="shared" ref="T27:T30" si="5">R27*P27</f>
        <v>37.5</v>
      </c>
      <c r="U27" s="5"/>
      <c r="V27" s="5"/>
      <c r="W27" s="5"/>
    </row>
    <row r="28" spans="2:23" x14ac:dyDescent="0.45">
      <c r="C28" s="1" t="s">
        <v>14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P28" s="5">
        <f t="shared" si="4"/>
        <v>5</v>
      </c>
      <c r="Q28" s="5"/>
      <c r="R28" s="5">
        <v>5</v>
      </c>
      <c r="S28" s="5"/>
      <c r="T28" s="5">
        <f t="shared" si="5"/>
        <v>25</v>
      </c>
      <c r="U28" s="5"/>
      <c r="V28" s="5"/>
      <c r="W28" s="5"/>
    </row>
    <row r="29" spans="2:23" x14ac:dyDescent="0.45">
      <c r="C29" s="1" t="s">
        <v>15</v>
      </c>
      <c r="P29" s="5">
        <f t="shared" si="4"/>
        <v>0</v>
      </c>
      <c r="Q29" s="5"/>
      <c r="R29" s="5">
        <v>2.5</v>
      </c>
      <c r="S29" s="5"/>
      <c r="T29" s="5">
        <f t="shared" si="5"/>
        <v>0</v>
      </c>
      <c r="U29" s="5"/>
      <c r="V29" s="5"/>
      <c r="W29" s="5"/>
    </row>
    <row r="30" spans="2:23" x14ac:dyDescent="0.45">
      <c r="C30" s="1" t="s">
        <v>16</v>
      </c>
      <c r="P30" s="5">
        <f t="shared" si="4"/>
        <v>0</v>
      </c>
      <c r="Q30" s="5"/>
      <c r="R30" s="5">
        <v>0</v>
      </c>
      <c r="S30" s="5"/>
      <c r="T30" s="5">
        <f t="shared" si="5"/>
        <v>0</v>
      </c>
      <c r="U30" s="5"/>
      <c r="V30" s="5"/>
      <c r="W30" s="5"/>
    </row>
    <row r="31" spans="2:23" x14ac:dyDescent="0.45">
      <c r="B31" s="2" t="s">
        <v>19</v>
      </c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T31" s="4">
        <f>SUM(T32:T36)</f>
        <v>90</v>
      </c>
      <c r="U31" t="str">
        <f>VLOOKUP(ROUND($T31,-1),$X$2:$Y$12,2,FALSE)</f>
        <v>Strongly agree</v>
      </c>
    </row>
    <row r="32" spans="2:23" x14ac:dyDescent="0.45">
      <c r="C32" s="1" t="s">
        <v>12</v>
      </c>
      <c r="D32" t="s">
        <v>35</v>
      </c>
      <c r="F32" t="s">
        <v>35</v>
      </c>
      <c r="H32" t="s">
        <v>35</v>
      </c>
      <c r="J32" t="s">
        <v>35</v>
      </c>
      <c r="K32" t="s">
        <v>35</v>
      </c>
      <c r="M32" t="s">
        <v>35</v>
      </c>
      <c r="P32" s="5">
        <f>COUNTIF($D32:$M32,"O")</f>
        <v>6</v>
      </c>
      <c r="Q32" s="5"/>
      <c r="R32" s="5">
        <v>10</v>
      </c>
      <c r="S32" s="5"/>
      <c r="T32" s="5">
        <f>R32*P32</f>
        <v>60</v>
      </c>
      <c r="U32" s="5"/>
      <c r="V32" s="5"/>
    </row>
    <row r="33" spans="2:22" x14ac:dyDescent="0.45">
      <c r="C33" s="1" t="s">
        <v>13</v>
      </c>
      <c r="E33" t="s">
        <v>35</v>
      </c>
      <c r="G33" t="s">
        <v>35</v>
      </c>
      <c r="I33" t="s">
        <v>35</v>
      </c>
      <c r="L33" t="s">
        <v>35</v>
      </c>
      <c r="P33" s="5">
        <f t="shared" ref="P33:P36" si="6">COUNTIF($D33:$M33,"O")</f>
        <v>4</v>
      </c>
      <c r="Q33" s="5"/>
      <c r="R33" s="5">
        <v>7.5</v>
      </c>
      <c r="S33" s="5"/>
      <c r="T33" s="5">
        <f t="shared" ref="T33:T36" si="7">R33*P33</f>
        <v>30</v>
      </c>
      <c r="U33" s="5"/>
      <c r="V33" s="5"/>
    </row>
    <row r="34" spans="2:22" x14ac:dyDescent="0.45">
      <c r="C34" s="1" t="s">
        <v>14</v>
      </c>
      <c r="P34" s="5">
        <f t="shared" si="6"/>
        <v>0</v>
      </c>
      <c r="Q34" s="5"/>
      <c r="R34" s="5">
        <v>5</v>
      </c>
      <c r="S34" s="5"/>
      <c r="T34" s="5">
        <f t="shared" si="7"/>
        <v>0</v>
      </c>
      <c r="U34" s="5"/>
      <c r="V34" s="5"/>
    </row>
    <row r="35" spans="2:22" x14ac:dyDescent="0.45">
      <c r="C35" s="1" t="s">
        <v>15</v>
      </c>
      <c r="P35" s="5">
        <f t="shared" si="6"/>
        <v>0</v>
      </c>
      <c r="Q35" s="5"/>
      <c r="R35" s="5">
        <v>2.5</v>
      </c>
      <c r="S35" s="5"/>
      <c r="T35" s="5">
        <f t="shared" si="7"/>
        <v>0</v>
      </c>
      <c r="U35" s="5"/>
      <c r="V35" s="5"/>
    </row>
    <row r="36" spans="2:22" x14ac:dyDescent="0.45">
      <c r="C36" s="1" t="s">
        <v>16</v>
      </c>
      <c r="P36" s="5">
        <f t="shared" si="6"/>
        <v>0</v>
      </c>
      <c r="Q36" s="5"/>
      <c r="R36" s="5">
        <v>0</v>
      </c>
      <c r="S36" s="5"/>
      <c r="T36" s="5">
        <f t="shared" si="7"/>
        <v>0</v>
      </c>
      <c r="U36" s="5"/>
      <c r="V36" s="5"/>
    </row>
    <row r="37" spans="2:22" x14ac:dyDescent="0.45">
      <c r="B37" s="2" t="s">
        <v>20</v>
      </c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T37" s="4">
        <f>SUM(T38:T42)</f>
        <v>97.5</v>
      </c>
      <c r="U37" t="str">
        <f>VLOOKUP(ROUND($T37,-1),$X$2:$Y$12,2,FALSE)</f>
        <v>Totally Agree</v>
      </c>
    </row>
    <row r="38" spans="2:22" x14ac:dyDescent="0.45">
      <c r="C38" s="1" t="s">
        <v>12</v>
      </c>
      <c r="D38" t="s">
        <v>35</v>
      </c>
      <c r="E38" t="s">
        <v>35</v>
      </c>
      <c r="F38" t="s">
        <v>35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P38" s="5">
        <f>COUNTIF($D38:$M38,"O")</f>
        <v>9</v>
      </c>
      <c r="Q38" s="5"/>
      <c r="R38" s="5">
        <v>10</v>
      </c>
      <c r="S38" s="5"/>
      <c r="T38" s="5">
        <f>R38*P38</f>
        <v>90</v>
      </c>
    </row>
    <row r="39" spans="2:22" x14ac:dyDescent="0.45">
      <c r="C39" s="1" t="s">
        <v>13</v>
      </c>
      <c r="G39" t="s">
        <v>35</v>
      </c>
      <c r="P39" s="5">
        <f t="shared" ref="P39:P42" si="8">COUNTIF($D39:$M39,"O")</f>
        <v>1</v>
      </c>
      <c r="Q39" s="5"/>
      <c r="R39" s="5">
        <v>7.5</v>
      </c>
      <c r="S39" s="5"/>
      <c r="T39" s="5">
        <f t="shared" ref="T39:T42" si="9">R39*P39</f>
        <v>7.5</v>
      </c>
    </row>
    <row r="40" spans="2:22" x14ac:dyDescent="0.45">
      <c r="C40" s="1" t="s">
        <v>14</v>
      </c>
      <c r="P40" s="5">
        <f t="shared" si="8"/>
        <v>0</v>
      </c>
      <c r="Q40" s="5"/>
      <c r="R40" s="5">
        <v>5</v>
      </c>
      <c r="S40" s="5"/>
      <c r="T40" s="5">
        <f t="shared" si="9"/>
        <v>0</v>
      </c>
    </row>
    <row r="41" spans="2:22" x14ac:dyDescent="0.45">
      <c r="C41" s="1" t="s">
        <v>15</v>
      </c>
      <c r="P41" s="5">
        <f t="shared" si="8"/>
        <v>0</v>
      </c>
      <c r="Q41" s="5"/>
      <c r="R41" s="5">
        <v>2.5</v>
      </c>
      <c r="S41" s="5"/>
      <c r="T41" s="5">
        <f t="shared" si="9"/>
        <v>0</v>
      </c>
    </row>
    <row r="42" spans="2:22" x14ac:dyDescent="0.45">
      <c r="C42" s="1" t="s">
        <v>16</v>
      </c>
      <c r="P42" s="5">
        <f t="shared" si="8"/>
        <v>0</v>
      </c>
      <c r="Q42" s="5"/>
      <c r="R42" s="5">
        <v>0</v>
      </c>
      <c r="S42" s="5"/>
      <c r="T42" s="5">
        <f t="shared" si="9"/>
        <v>0</v>
      </c>
    </row>
    <row r="43" spans="2:22" x14ac:dyDescent="0.45">
      <c r="B43" s="2" t="s">
        <v>21</v>
      </c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P43" s="5"/>
      <c r="Q43" s="5"/>
      <c r="R43" s="5"/>
      <c r="S43" s="5"/>
      <c r="T43" s="5"/>
    </row>
    <row r="44" spans="2:22" ht="58" customHeight="1" x14ac:dyDescent="0.45">
      <c r="C44" s="1" t="s">
        <v>22</v>
      </c>
      <c r="D44" t="s">
        <v>35</v>
      </c>
      <c r="L44" t="s">
        <v>35</v>
      </c>
    </row>
    <row r="45" spans="2:22" ht="58" customHeight="1" x14ac:dyDescent="0.45">
      <c r="C45" s="1" t="s">
        <v>23</v>
      </c>
      <c r="D45" t="s">
        <v>35</v>
      </c>
      <c r="F45" t="s">
        <v>35</v>
      </c>
      <c r="H45" t="s">
        <v>35</v>
      </c>
      <c r="I45" t="s">
        <v>35</v>
      </c>
      <c r="K45" t="s">
        <v>35</v>
      </c>
      <c r="M45" t="s">
        <v>35</v>
      </c>
    </row>
    <row r="46" spans="2:22" ht="58" customHeight="1" x14ac:dyDescent="0.45">
      <c r="C46" s="1" t="s">
        <v>24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658F1716018E46AD7C871CE3003B3D" ma:contentTypeVersion="9" ma:contentTypeDescription="Create a new document." ma:contentTypeScope="" ma:versionID="db4e4ce6b957c66351e3157997095653">
  <xsd:schema xmlns:xsd="http://www.w3.org/2001/XMLSchema" xmlns:xs="http://www.w3.org/2001/XMLSchema" xmlns:p="http://schemas.microsoft.com/office/2006/metadata/properties" xmlns:ns2="ee6b4f0f-baa5-44fb-b5c1-d89c73c4aaac" xmlns:ns3="e3c3d78a-5d4d-45b8-9acc-740115c262b2" targetNamespace="http://schemas.microsoft.com/office/2006/metadata/properties" ma:root="true" ma:fieldsID="3c35c909bbabddb688b3ad8a2c1caa76" ns2:_="" ns3:_="">
    <xsd:import namespace="ee6b4f0f-baa5-44fb-b5c1-d89c73c4aaac"/>
    <xsd:import namespace="e3c3d78a-5d4d-45b8-9acc-740115c262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b4f0f-baa5-44fb-b5c1-d89c73c4aa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3d78a-5d4d-45b8-9acc-740115c262b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047031-BD3E-4627-AE8E-C4DE7C2398B0}"/>
</file>

<file path=customXml/itemProps2.xml><?xml version="1.0" encoding="utf-8"?>
<ds:datastoreItem xmlns:ds="http://schemas.openxmlformats.org/officeDocument/2006/customXml" ds:itemID="{18A260FC-3A0C-4C65-9F0C-71063635AD20}"/>
</file>

<file path=customXml/itemProps3.xml><?xml version="1.0" encoding="utf-8"?>
<ds:datastoreItem xmlns:ds="http://schemas.openxmlformats.org/officeDocument/2006/customXml" ds:itemID="{73A04F6C-42F3-414D-B16E-4F31AD7952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TH9574</dc:creator>
  <cp:lastModifiedBy>TH9574</cp:lastModifiedBy>
  <dcterms:created xsi:type="dcterms:W3CDTF">2023-12-01T08:02:32Z</dcterms:created>
  <dcterms:modified xsi:type="dcterms:W3CDTF">2023-12-01T13:29:28Z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0x010100F9658F1716018E46AD7C871CE3003B3D</vt:lpwstr>
  </property>
</Properties>
</file>