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<sst xmlns="http://schemas.openxmlformats.org/spreadsheetml/2006/main" count="24524" uniqueCount="3248">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</sst>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46225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527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511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511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511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489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489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489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489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489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489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489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489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489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489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489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489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489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489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489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489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489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489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489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489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456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456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456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456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456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456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456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456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456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456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426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426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422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422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422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422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422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422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422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412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412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412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412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412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394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394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394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394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394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394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385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385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385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385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385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385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385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385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385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385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385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385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385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385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385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376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376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372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370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356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356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356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356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343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334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334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334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334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334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334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334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334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334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331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331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327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327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327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327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315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308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>21/07</v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308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308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308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308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308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308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288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288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288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286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286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286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286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279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260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260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258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257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257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254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246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239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239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239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239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239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239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239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239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225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 hidden="1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225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218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218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218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215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215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215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215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197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197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197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197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197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197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197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hidden="1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197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197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197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197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197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197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189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189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177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177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175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175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162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162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162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162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162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162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162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162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162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162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162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162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162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162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162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162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162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162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162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162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162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148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148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140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140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135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118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118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118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113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100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100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100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100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100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100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100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100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100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100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100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100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100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100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100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100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100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100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100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100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100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100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100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100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100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100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100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100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100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100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100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100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100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100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100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100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100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100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98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98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83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83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83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83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83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83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83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83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83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83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83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83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83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83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83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83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83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83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83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>21/07</v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83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83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83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83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83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83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77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77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77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77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77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77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77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76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76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71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71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>RECEBIMENTO PENDENTE - ENTRADA EM ABERTO - GODOY 22/07/26</v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71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71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71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71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71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71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61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61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54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54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54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54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54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>09/07</v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54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54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54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54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54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54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54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54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54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54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54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42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42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42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42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42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37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37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37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37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37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37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37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37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37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37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37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37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37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37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37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37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37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37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37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37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37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37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37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37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37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37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37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37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29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29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22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22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20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20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20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14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14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3244809-4"/>
        <filter val="30994-001"/>
        <filter val="2643031-7"/>
        <filter val="30-182"/>
        <filter val="453-5000-710"/>
        <filter val="SE1070-6"/>
        <filter val="066-3084-32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46225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527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511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511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511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489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489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489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489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489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489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489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489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489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489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489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489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489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489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489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489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489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489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489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489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456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456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456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456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456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456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456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456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456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456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426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426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422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422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422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422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422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422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422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412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412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412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412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412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394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394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394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394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394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394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385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385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385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385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385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385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385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385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385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385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385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385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385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385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385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376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376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372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370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356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356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356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356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343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334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334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334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334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334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334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334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334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334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331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331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327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327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327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327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315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308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>21/07</v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308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308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308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308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308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308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288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288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288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286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286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286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286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279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260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260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258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257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257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254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246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239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239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239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239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239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239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239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239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225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225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218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218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218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215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215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215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215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197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197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197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197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197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197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197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197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197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197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197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197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197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189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189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177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177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175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175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162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162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162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162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162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162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162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162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162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162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162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162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162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162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162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162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162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162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162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162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162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148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148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140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140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135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118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118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118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113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100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100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100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100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100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100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100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100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100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100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100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100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100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100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100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100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100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100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100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100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100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100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100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100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100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100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100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100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100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100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100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100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100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100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100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100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100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100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98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98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83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83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83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83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83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83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83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83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83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83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83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83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83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83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83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83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83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83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83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>21/07</v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83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83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83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83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83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83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77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77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77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77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77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77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77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76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76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71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71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>RECEBIMENTO PENDENTE - ENTRADA EM ABERTO - GODOY 22/07/26</v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71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71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71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71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71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71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61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61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54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54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54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54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54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>09/07</v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54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54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54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54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54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54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54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54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54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54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54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42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42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42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42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42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37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37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37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37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37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37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37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37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37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37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37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37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37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37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37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37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37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37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37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37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37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37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37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37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37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37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37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37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29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29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22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22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20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20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20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14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14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394"/>
        <filter val="197"/>
        <filter val="113"/>
        <filter val="356"/>
        <filter val="279"/>
        <filter val="511"/>
        <filter val="315"/>
        <filter val="239"/>
        <filter val="118"/>
        <filter val="98"/>
        <filter val="54"/>
        <filter val="14"/>
        <filter val="162"/>
        <filter val="286"/>
        <filter val="288"/>
        <filter val="246"/>
        <filter val="489"/>
        <filter val="327"/>
        <filter val="527"/>
        <filter val="61"/>
        <filter val="20"/>
        <filter val="22"/>
        <filter val="29"/>
        <filter val="370"/>
        <filter val="372"/>
        <filter val="175"/>
        <filter val="331"/>
        <filter val="254"/>
        <filter val="177"/>
        <filter val="376"/>
        <filter val="135"/>
        <filter val="334"/>
        <filter val="257"/>
        <filter val="456"/>
        <filter val="412"/>
        <filter val="258"/>
        <filter val="215"/>
        <filter val="218"/>
        <filter val="71"/>
        <filter val="76"/>
        <filter val="77"/>
        <filter val="37"/>
        <filter val="260"/>
        <filter val="140"/>
        <filter val="385"/>
        <filter val="100"/>
        <filter val="343"/>
        <filter val="189"/>
        <filter val="422"/>
        <filter val="225"/>
        <filter val="148"/>
        <filter val="426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RBS22/07/26.")</f>
        <v>Acerto virtual de item atendido pela empresa Vee One através do contrato 005/CELOG-PAMALS/2025; RBS22/07/26.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NGS22/07/26.")</f>
        <v>Acerto virtual de item atendido pela empresa Vee One através do contrato 005/CELOG-PAMALS/2025; NGS22/07/26.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2" t="str">
        <f>IFERROR(__xludf.DUMMYFUNCTION("""COMPUTED_VALUE"""),"22/05")</f>
        <v>22/05</v>
      </c>
      <c r="S107" s="352" t="str">
        <f>IFERROR(__xludf.DUMMYFUNCTION("""COMPUTED_VALUE"""),"22/05")</f>
        <v>22/05</v>
      </c>
      <c r="T107" s="352" t="str">
        <f>IFERROR(__xludf.DUMMYFUNCTION("""COMPUTED_VALUE"""),"27/05")</f>
        <v>27/05</v>
      </c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2" t="str">
        <f>IFERROR(__xludf.DUMMYFUNCTION("""COMPUTED_VALUE"""),"30/06")</f>
        <v>30/06</v>
      </c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2" t="str">
        <f>IFERROR(__xludf.DUMMYFUNCTION("""COMPUTED_VALUE"""),"30/06")</f>
        <v>30/06</v>
      </c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2" t="str">
        <f>IFERROR(__xludf.DUMMYFUNCTION("""COMPUTED_VALUE"""),"RECEBIMENTO PENDENTE - ENTRADA EM ABERTO - GODOY 22/07/26")</f>
        <v>RECEBIMENTO PENDENTE - ENTRADA EM ABERTO - GODOY 22/07/26</v>
      </c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2" t="str">
        <f>IFERROR(__xludf.DUMMYFUNCTION("""COMPUTED_VALUE"""),"RECEBIMENTO PENDENTE - ENTRADA EM ABERTO - GODOY 22/07/26")</f>
        <v>RECEBIMENTO PENDENTE - ENTRADA EM ABERTO - GODOY 22/07/26</v>
      </c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2" t="str">
        <f>IFERROR(__xludf.DUMMYFUNCTION("""COMPUTED_VALUE"""),"RECEBIMENTO PENDENTE - ENTRADA EM ABERTO - GODOY 22/07/26")</f>
        <v>RECEBIMENTO PENDENTE - ENTRADA EM ABERTO - GODOY 22/07/26</v>
      </c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2" t="str">
        <f>IFERROR(__xludf.DUMMYFUNCTION("""COMPUTED_VALUE"""),"15/06")</f>
        <v>15/06</v>
      </c>
      <c r="S133" s="352" t="str">
        <f>IFERROR(__xludf.DUMMYFUNCTION("""COMPUTED_VALUE"""),"15/06")</f>
        <v>15/06</v>
      </c>
      <c r="T133" s="352" t="str">
        <f>IFERROR(__xludf.DUMMYFUNCTION("""COMPUTED_VALUE"""),"27/05")</f>
        <v>27/05</v>
      </c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2" t="str">
        <f>IFERROR(__xludf.DUMMYFUNCTION("""COMPUTED_VALUE"""),"22/05")</f>
        <v>22/05</v>
      </c>
      <c r="S134" s="352" t="str">
        <f>IFERROR(__xludf.DUMMYFUNCTION("""COMPUTED_VALUE"""),"22/05")</f>
        <v>22/05</v>
      </c>
      <c r="T134" s="352" t="str">
        <f>IFERROR(__xludf.DUMMYFUNCTION("""COMPUTED_VALUE"""),"27/05")</f>
        <v>27/05</v>
      </c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2" t="str">
        <f>IFERROR(__xludf.DUMMYFUNCTION("""COMPUTED_VALUE"""),"22/05")</f>
        <v>22/05</v>
      </c>
      <c r="S135" s="352" t="str">
        <f>IFERROR(__xludf.DUMMYFUNCTION("""COMPUTED_VALUE"""),"22/05")</f>
        <v>22/05</v>
      </c>
      <c r="T135" s="352" t="str">
        <f>IFERROR(__xludf.DUMMYFUNCTION("""COMPUTED_VALUE"""),"27/05")</f>
        <v>27/05</v>
      </c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2" t="str">
        <f>IFERROR(__xludf.DUMMYFUNCTION("""COMPUTED_VALUE"""),"22/05")</f>
        <v>22/05</v>
      </c>
      <c r="S136" s="352" t="str">
        <f>IFERROR(__xludf.DUMMYFUNCTION("""COMPUTED_VALUE"""),"22/05")</f>
        <v>22/05</v>
      </c>
      <c r="T136" s="352" t="str">
        <f>IFERROR(__xludf.DUMMYFUNCTION("""COMPUTED_VALUE"""),"27/05")</f>
        <v>27/05</v>
      </c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2" t="str">
        <f>IFERROR(__xludf.DUMMYFUNCTION("""COMPUTED_VALUE"""),"AGD RESPOSTA DO E-MAIL ENVIADO P/ V1  NO DIA 16/06/2026 PELO TEN WALLACE ")</f>
        <v>AGD RESPOSTA DO E-MAIL ENVIADO P/ V1  NO DIA 16/06/2026 PELO TEN WALLACE </v>
      </c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2" t="str">
        <f>IFERROR(__xludf.DUMMYFUNCTION("""COMPUTED_VALUE"""),"09/07")</f>
        <v>09/07</v>
      </c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2" t="str">
        <f>IFERROR(__xludf.DUMMYFUNCTION("""COMPUTED_VALUE"""),"RECEBIMENTO PENDENTE - ENTRADA EM ABERTO - GODOY 22/07/26")</f>
        <v>RECEBIMENTO PENDENTE - ENTRADA EM ABERTO - GODOY 22/07/26</v>
      </c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2" t="str">
        <f>IFERROR(__xludf.DUMMYFUNCTION("""COMPUTED_VALUE"""),"RECEBIMENTO PENDENTE - ENTRADA EM ABERTO - GODOY 22/07/26")</f>
        <v>RECEBIMENTO PENDENTE - ENTRADA EM ABERTO - GODOY 22/07/26</v>
      </c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2" t="str">
        <f>IFERROR(__xludf.DUMMYFUNCTION("""COMPUTED_VALUE"""),"16/07")</f>
        <v>16/07</v>
      </c>
      <c r="Q154" s="352" t="str">
        <f>IFERROR(__xludf.DUMMYFUNCTION("""COMPUTED_VALUE"""),"16/07")</f>
        <v>16/07</v>
      </c>
      <c r="R154" s="352" t="str">
        <f>IFERROR(__xludf.DUMMYFUNCTION("""COMPUTED_VALUE"""),"16/07")</f>
        <v>16/07</v>
      </c>
      <c r="S154" s="352" t="str">
        <f>IFERROR(__xludf.DUMMYFUNCTION("""COMPUTED_VALUE"""),"16/07")</f>
        <v>16/07</v>
      </c>
      <c r="T154" s="352" t="str">
        <f>IFERROR(__xludf.DUMMYFUNCTION("""COMPUTED_VALUE"""),"21/07")</f>
        <v>21/07</v>
      </c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2" t="str">
        <f>IFERROR(__xludf.DUMMYFUNCTION("""COMPUTED_VALUE"""),"16/07")</f>
        <v>16/07</v>
      </c>
      <c r="Q155" s="352" t="str">
        <f>IFERROR(__xludf.DUMMYFUNCTION("""COMPUTED_VALUE"""),"16/07")</f>
        <v>16/07</v>
      </c>
      <c r="R155" s="352" t="str">
        <f>IFERROR(__xludf.DUMMYFUNCTION("""COMPUTED_VALUE"""),"16/07")</f>
        <v>16/07</v>
      </c>
      <c r="S155" s="352" t="str">
        <f>IFERROR(__xludf.DUMMYFUNCTION("""COMPUTED_VALUE"""),"16/07")</f>
        <v>16/07</v>
      </c>
      <c r="T155" s="352" t="str">
        <f>IFERROR(__xludf.DUMMYFUNCTION("""COMPUTED_VALUE"""),"21/07")</f>
        <v>21/07</v>
      </c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