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018065C_D4B3_46FE_8773_6434E156ED93_.wvu.FilterData">'Rac ANCE'!$A$5:$AP$337</definedName>
    <definedName hidden="1" localSheetId="1" name="Z_0018065C_D4B3_46FE_8773_6434E156ED93_.wvu.FilterData">Rac!$A$232:$AP$608</definedName>
  </definedNames>
  <calcPr/>
  <customWorkbookViews>
    <customWorkbookView activeSheetId="0" maximized="1" windowHeight="0" windowWidth="0" guid="{0018065C-D4B3-46FE-8773-6434E156ED9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<sst xmlns="http://schemas.openxmlformats.org/spreadsheetml/2006/main" count="16775" uniqueCount="3396">
  <si>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</si>
  <si>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</si>
  <si>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RAC</t>
  </si>
  <si>
    <t>OM_EMG</t>
  </si>
  <si>
    <t>Nomenclatura</t>
  </si>
  <si>
    <t>Cat</t>
  </si>
  <si>
    <t>08-0894-210</t>
  </si>
  <si>
    <t>x</t>
  </si>
  <si>
    <t>IPLR</t>
  </si>
  <si>
    <t>OM_APOIA</t>
  </si>
  <si>
    <t>LUBRICANT,SOLID FILM</t>
  </si>
  <si>
    <t>OM_SOLUC</t>
  </si>
  <si>
    <t>PE</t>
  </si>
  <si>
    <t>PJ</t>
  </si>
  <si>
    <t>MIL-L-23398D</t>
  </si>
  <si>
    <t>EMERGÊNCIA</t>
  </si>
  <si>
    <t>NSL 1422 B2</t>
  </si>
  <si>
    <t>PROVIDÊNCIA</t>
  </si>
  <si>
    <t>NSN</t>
  </si>
  <si>
    <t>NOMENCLATURA</t>
  </si>
  <si>
    <t>CFF</t>
  </si>
  <si>
    <t>CAT</t>
  </si>
  <si>
    <t>SEALING COMPOUND</t>
  </si>
  <si>
    <t>VALOR_UNIT_US$</t>
  </si>
  <si>
    <t>PR-1422 B-2</t>
  </si>
  <si>
    <t>MATR</t>
  </si>
  <si>
    <t>ST_EMG</t>
  </si>
  <si>
    <t>TPEMG</t>
  </si>
  <si>
    <t>DT_EMG</t>
  </si>
  <si>
    <t>CS3205 B-2</t>
  </si>
  <si>
    <t>QT_EMG</t>
  </si>
  <si>
    <t>UE</t>
  </si>
  <si>
    <t>2709</t>
  </si>
  <si>
    <t>DT_EMERG</t>
  </si>
  <si>
    <t>PR-1826 B-2</t>
  </si>
  <si>
    <t>DT_GERADA</t>
  </si>
  <si>
    <t>DT_STATUS</t>
  </si>
  <si>
    <t>T_GASTO</t>
  </si>
  <si>
    <t>PR1422B2</t>
  </si>
  <si>
    <t>QT_ATEN</t>
  </si>
  <si>
    <t>QT_EST</t>
  </si>
  <si>
    <t>2727</t>
  </si>
  <si>
    <t>OS_PROVI</t>
  </si>
  <si>
    <t>2729</t>
  </si>
  <si>
    <t>2723</t>
  </si>
  <si>
    <t>STOS</t>
  </si>
  <si>
    <t>NSL 1422RCB2</t>
  </si>
  <si>
    <t>2731</t>
  </si>
  <si>
    <t>OFIC_EXEC_OS/OFIC_REPARADORA</t>
  </si>
  <si>
    <t>2720</t>
  </si>
  <si>
    <t>EMPRESA_EXTERNA</t>
  </si>
  <si>
    <t>2721</t>
  </si>
  <si>
    <t>ORÇAMENTO_EXT_US$</t>
  </si>
  <si>
    <t>MBEU91303</t>
  </si>
  <si>
    <t>2728</t>
  </si>
  <si>
    <t>NR_OS_INV</t>
  </si>
  <si>
    <t>ST_OS_INV</t>
  </si>
  <si>
    <t>OF_EXEC_INV</t>
  </si>
  <si>
    <t>2732</t>
  </si>
  <si>
    <t>REQUISICAO</t>
  </si>
  <si>
    <t>CYLINDER,COMPRESSED</t>
  </si>
  <si>
    <t>QT_REQ</t>
  </si>
  <si>
    <t>ST_REQ</t>
  </si>
  <si>
    <t>DT_ST_REQ</t>
  </si>
  <si>
    <t>OP</t>
  </si>
  <si>
    <t>2730</t>
  </si>
  <si>
    <t>REQ_FMS</t>
  </si>
  <si>
    <t>QT_FMS</t>
  </si>
  <si>
    <t>SSS</t>
  </si>
  <si>
    <t>2734</t>
  </si>
  <si>
    <t>ST_FMS</t>
  </si>
  <si>
    <t>DT_ST_FMS</t>
  </si>
  <si>
    <t>2726</t>
  </si>
  <si>
    <t>B5049</t>
  </si>
  <si>
    <t>Valor Unitario R$</t>
  </si>
  <si>
    <t>2702</t>
  </si>
  <si>
    <t>Vl. Total R$</t>
  </si>
  <si>
    <t>2703</t>
  </si>
  <si>
    <t>Cons.6meses</t>
  </si>
  <si>
    <t>2704</t>
  </si>
  <si>
    <t>BLADE ANGLE CHECKING</t>
  </si>
  <si>
    <t>Cons.12mes</t>
  </si>
  <si>
    <t>Cons.24mes</t>
  </si>
  <si>
    <t>2708</t>
  </si>
  <si>
    <t>C</t>
  </si>
  <si>
    <t>2719</t>
  </si>
  <si>
    <t>Cons.Total</t>
  </si>
  <si>
    <t>%Troca</t>
  </si>
  <si>
    <t>30-182A</t>
  </si>
  <si>
    <t>2722</t>
  </si>
  <si>
    <t>Qt.Outra UN</t>
  </si>
  <si>
    <t>MAIN WHEEL BRAKE</t>
  </si>
  <si>
    <t>2733</t>
  </si>
  <si>
    <t>Qt.Sup.</t>
  </si>
  <si>
    <t>T</t>
  </si>
  <si>
    <t>QT. Alt.</t>
  </si>
  <si>
    <t>2736</t>
  </si>
  <si>
    <t>030-18200</t>
  </si>
  <si>
    <t>Req/Alt</t>
  </si>
  <si>
    <t>2737</t>
  </si>
  <si>
    <t>Req/Sup</t>
  </si>
  <si>
    <t>2738</t>
  </si>
  <si>
    <t>OBSERVAÇÃO DA EMERGÊNCIA</t>
  </si>
  <si>
    <t>2739</t>
  </si>
  <si>
    <t>OBSERVAÇÃO DA PROVIDÊNCIA</t>
  </si>
  <si>
    <t>30-182</t>
  </si>
  <si>
    <t>2740</t>
  </si>
  <si>
    <t>2741</t>
  </si>
  <si>
    <t>2742</t>
  </si>
  <si>
    <t>30-163LH</t>
  </si>
  <si>
    <t>2743</t>
  </si>
  <si>
    <t>2701</t>
  </si>
  <si>
    <t>C163030-1001</t>
  </si>
  <si>
    <t>MAIN W BRAKE A</t>
  </si>
  <si>
    <t>3121248-03</t>
  </si>
  <si>
    <t>VALVE ASSEMBLY,COMPRESSOR BLEED</t>
  </si>
  <si>
    <t>540-1407-3</t>
  </si>
  <si>
    <t>2706</t>
  </si>
  <si>
    <t>HSI PT6A-114</t>
  </si>
  <si>
    <t>2724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</si>
  <si>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</si>
  <si>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</si>
  <si>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</si>
  <si>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</si>
  <si>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</si>
  <si>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</si>
  <si>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</si>
  <si>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</si>
  <si>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y</t>
  </si>
  <si>
    <t>2606013-2</t>
  </si>
  <si>
    <t>RCA41A-03</t>
  </si>
  <si>
    <t>AIFP</t>
  </si>
  <si>
    <t>2606013-1RX</t>
  </si>
  <si>
    <t>RCA41-3</t>
  </si>
  <si>
    <t>30718-001</t>
  </si>
  <si>
    <t>THERMOSTAT PLATE</t>
  </si>
  <si>
    <t>071-01519-0101</t>
  </si>
  <si>
    <t>RECEIVER-EXCITER,RA</t>
  </si>
  <si>
    <t>6º ETA</t>
  </si>
  <si>
    <t>1/15 GAV</t>
  </si>
  <si>
    <t>1º/5º GAV</t>
  </si>
  <si>
    <t>CLA</t>
  </si>
  <si>
    <t>1ª ETA</t>
  </si>
  <si>
    <t>3044000</t>
  </si>
  <si>
    <t>ENGINE PT6A-114A</t>
  </si>
  <si>
    <t>7º ETA</t>
  </si>
  <si>
    <t>200SGL119Q</t>
  </si>
  <si>
    <t>STARTER GENERATOR</t>
  </si>
  <si>
    <t>1º ETA</t>
  </si>
  <si>
    <t>200SGL153Q</t>
  </si>
  <si>
    <t>PQ</t>
  </si>
  <si>
    <t>EPCAR</t>
  </si>
  <si>
    <t>STARTER-GENERATOR,E</t>
  </si>
  <si>
    <t>313260018649</t>
  </si>
  <si>
    <t>PAMALS</t>
  </si>
  <si>
    <t>200SGL119Q-XL</t>
  </si>
  <si>
    <t>MICROB MONITOR 2</t>
  </si>
  <si>
    <t>4930-014831014</t>
  </si>
  <si>
    <t>2ª ETA</t>
  </si>
  <si>
    <t>TEST KIT, FUEL, WORK</t>
  </si>
  <si>
    <t>0NDT1</t>
  </si>
  <si>
    <t>200SGL119Q-2</t>
  </si>
  <si>
    <t>200SGL119Q-2RX</t>
  </si>
  <si>
    <t>Providência tom</t>
  </si>
  <si>
    <t>BAPV</t>
  </si>
  <si>
    <t>200SGL153Q-1</t>
  </si>
  <si>
    <t>BABV</t>
  </si>
  <si>
    <t>DACTA2</t>
  </si>
  <si>
    <t>5º ETA</t>
  </si>
  <si>
    <t>51539-012N</t>
  </si>
  <si>
    <t>BX</t>
  </si>
  <si>
    <t>CONTROL UNIT,GENERA</t>
  </si>
  <si>
    <t>51539-012M</t>
  </si>
  <si>
    <t>51539-012NRX</t>
  </si>
  <si>
    <t>SPT050070PQ</t>
  </si>
  <si>
    <t>1H75-21</t>
  </si>
  <si>
    <t>PRESSURE REGULATOR</t>
  </si>
  <si>
    <t>W</t>
  </si>
  <si>
    <t>z</t>
  </si>
  <si>
    <t>074-06600</t>
  </si>
  <si>
    <t>CW</t>
  </si>
  <si>
    <t>PLATE,BACK</t>
  </si>
  <si>
    <t>200SGL1008-1</t>
  </si>
  <si>
    <t>END BELL,ELECTRICAL</t>
  </si>
  <si>
    <t>200SGL1064-1</t>
  </si>
  <si>
    <t>ARMATURE ASSY</t>
  </si>
  <si>
    <t>200SGL1107</t>
  </si>
  <si>
    <t>,</t>
  </si>
  <si>
    <t>MPELLER,FAN,CENTRI</t>
  </si>
  <si>
    <t>ATD ANV 2730  SOL 3S CRISPIM  SEÇÃO DE CÉLULA DO GLOGMN.OBS: ESTOQUE CRÍTICO NA BAMN PARA O I</t>
  </si>
  <si>
    <t>200SGL1156-5</t>
  </si>
  <si>
    <t>SERÁ ATENDIDO PELA AQUISIÇÃO CABW: SPT050070PQ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</si>
  <si>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</si>
  <si>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</si>
  <si>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</si>
  <si>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</si>
  <si>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</si>
  <si>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</si>
  <si>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</si>
  <si>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</si>
  <si>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313260018650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</si>
  <si>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</si>
  <si>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</si>
  <si>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</si>
  <si>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</si>
  <si>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</si>
  <si>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</si>
  <si>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</si>
  <si>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</si>
  <si>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</si>
  <si>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</si>
  <si>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</si>
  <si>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</si>
  <si>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ATD ANV 2730  SOL 1S VANDER  SEÇÃO DE CÉLULA DO GLOGMN. OBS: ESTOQUE CRÍTICO NA BAMN PARA O ITE</t>
  </si>
  <si>
    <t>SERÁ ATENDIDO DE ACORDO COM NOVAS AQUISIÇÕES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</si>
  <si>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</si>
  <si>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</si>
  <si>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</si>
  <si>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</si>
  <si>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</si>
  <si>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</si>
  <si>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</si>
  <si>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</si>
  <si>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</si>
  <si>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U8</t>
  </si>
  <si>
    <t>250SG1116</t>
  </si>
  <si>
    <t>304260076325</t>
  </si>
  <si>
    <t>SCREW,CAP,SOCKET HE</t>
  </si>
  <si>
    <t>2643100-200</t>
  </si>
  <si>
    <t>1620-FA0016428</t>
  </si>
  <si>
    <t>NOSE GEAR ASSY</t>
  </si>
  <si>
    <t>7EK50</t>
  </si>
  <si>
    <t>MS21318-13</t>
  </si>
  <si>
    <t>Aguardando solu</t>
  </si>
  <si>
    <t>SCREW,DRIVE</t>
  </si>
  <si>
    <t>EA</t>
  </si>
  <si>
    <t>150SG1105</t>
  </si>
  <si>
    <t>SCREW,CAP,HEXAGON H</t>
  </si>
  <si>
    <t>05-341310</t>
  </si>
  <si>
    <t>LEP    (EXT)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</si>
  <si>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</si>
  <si>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</si>
  <si>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</si>
  <si>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</si>
  <si>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</si>
  <si>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</si>
  <si>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</si>
  <si>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Núm</t>
  </si>
  <si>
    <t>DCN4-5081</t>
  </si>
  <si>
    <t>162-10700</t>
  </si>
  <si>
    <t>OUTER WHEEL HALF ASSY</t>
  </si>
  <si>
    <t>MIL-PRF-680 TY II</t>
  </si>
  <si>
    <t>CLEANING COMPOUND,S</t>
  </si>
  <si>
    <t>304260076327</t>
  </si>
  <si>
    <t>ARDROX 5503</t>
  </si>
  <si>
    <t>SE1070-7</t>
  </si>
  <si>
    <t>1620-FA1157069</t>
  </si>
  <si>
    <t>DAMPER,SHIMMY</t>
  </si>
  <si>
    <t>150SG1052</t>
  </si>
  <si>
    <t>150SG1113</t>
  </si>
  <si>
    <t>200SGL1103-3</t>
  </si>
  <si>
    <t>Sum</t>
  </si>
  <si>
    <t>SHAFT, DRIVE ASSY</t>
  </si>
  <si>
    <t>, 0</t>
  </si>
  <si>
    <t>AN960-10L</t>
  </si>
  <si>
    <t>AN96010L</t>
  </si>
  <si>
    <t>Cont</t>
  </si>
  <si>
    <t>2410136</t>
  </si>
  <si>
    <t>NA960-10L</t>
  </si>
  <si>
    <t>100002</t>
  </si>
  <si>
    <t>NAS1149F0332P</t>
  </si>
  <si>
    <t>907236K1</t>
  </si>
  <si>
    <t>004-003081-029</t>
  </si>
  <si>
    <t>304260076337</t>
  </si>
  <si>
    <t>1630-FA0015603</t>
  </si>
  <si>
    <t>5312-1000</t>
  </si>
  <si>
    <t>OUTER WHEEL HALF ASS</t>
  </si>
  <si>
    <t>938.77.11.112</t>
  </si>
  <si>
    <t>AN960C10</t>
  </si>
  <si>
    <t>MS35265-45</t>
  </si>
  <si>
    <t>LEP    (EXT) / TOHT   (INT)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</si>
  <si>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</si>
  <si>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</si>
  <si>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</si>
  <si>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</si>
  <si>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</si>
  <si>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</si>
  <si>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</si>
  <si>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</si>
  <si>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</si>
  <si>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304260076338</t>
  </si>
  <si>
    <t>200SGL1009</t>
  </si>
  <si>
    <t>154-03000</t>
  </si>
  <si>
    <t>BRUSH,ELECTRICAL CO</t>
  </si>
  <si>
    <t>1560-FA0059010</t>
  </si>
  <si>
    <t>SEAL MOLDED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</si>
  <si>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</si>
  <si>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</si>
  <si>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</si>
  <si>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</si>
  <si>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</si>
  <si>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</si>
  <si>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</si>
  <si>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</si>
  <si>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</si>
  <si>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</si>
  <si>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</si>
  <si>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</si>
  <si>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</si>
  <si>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</si>
  <si>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</si>
  <si>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304260076339</t>
  </si>
  <si>
    <t>C611505-0201</t>
  </si>
  <si>
    <t>S1053K22T144.00</t>
  </si>
  <si>
    <t>2925-FA0014201</t>
  </si>
  <si>
    <t>ALTERNATOR</t>
  </si>
  <si>
    <t>HOSE,AIR DUCT, INSIDE DIA, 2-3/4 IN, LENGTH, 144 IN, MATERIAL FIBERGLASS, RUBBER BUTYL AND SILICONE</t>
  </si>
  <si>
    <t>S1053K22T</t>
  </si>
  <si>
    <t>Providência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</si>
  <si>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</si>
  <si>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</si>
  <si>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</si>
  <si>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</si>
  <si>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</si>
  <si>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</si>
  <si>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</si>
  <si>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</si>
  <si>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</si>
  <si>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</si>
  <si>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</si>
  <si>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</si>
  <si>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</si>
  <si>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</si>
  <si>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</si>
  <si>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</si>
  <si>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304260076340</t>
  </si>
  <si>
    <t>D20B-14489-KA</t>
  </si>
  <si>
    <t>5365-FA0997560</t>
  </si>
  <si>
    <t>SLEEVE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</si>
  <si>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</si>
  <si>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</si>
  <si>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</si>
  <si>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</si>
  <si>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</si>
  <si>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</si>
  <si>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</si>
  <si>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</si>
  <si>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</si>
  <si>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P7036368-01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</si>
  <si>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</si>
  <si>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</si>
  <si>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</si>
  <si>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</si>
  <si>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</si>
  <si>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</si>
  <si>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</si>
  <si>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</si>
  <si>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</si>
  <si>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</si>
  <si>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</si>
  <si>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304260076341</t>
  </si>
  <si>
    <t>ARDROX 6345</t>
  </si>
  <si>
    <t>400454</t>
  </si>
  <si>
    <t>5330-011794242</t>
  </si>
  <si>
    <t>SEAL,PLAIN ENC</t>
  </si>
  <si>
    <t>K-320</t>
  </si>
  <si>
    <t>OLEO 134A</t>
  </si>
  <si>
    <t>OLEO POLIESTER SINTETICO 134A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</si>
  <si>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</si>
  <si>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</si>
  <si>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</si>
  <si>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</si>
  <si>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</si>
  <si>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</si>
  <si>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</si>
  <si>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</si>
  <si>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</si>
  <si>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</si>
  <si>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</si>
  <si>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</si>
  <si>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304260076342</t>
  </si>
  <si>
    <t>011-00916-00</t>
  </si>
  <si>
    <t>DISPLAY UNIT GDU 1040A</t>
  </si>
  <si>
    <t>1610-FA0014462</t>
  </si>
  <si>
    <t>S3326-2</t>
  </si>
  <si>
    <t>INDICATOR,HORIZONTAL SITUATION</t>
  </si>
  <si>
    <t>1U149-015-15</t>
  </si>
  <si>
    <t>S3326-2RX</t>
  </si>
  <si>
    <t>SIPAALT(INT) / TORE   (INT)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</si>
  <si>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</si>
  <si>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</si>
  <si>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</si>
  <si>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</si>
  <si>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</si>
  <si>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</si>
  <si>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</si>
  <si>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</si>
  <si>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</si>
  <si>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</si>
  <si>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</si>
  <si>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</si>
  <si>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</si>
  <si>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</si>
  <si>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304260076344</t>
  </si>
  <si>
    <t>MRB 2400</t>
  </si>
  <si>
    <t>S2800-366</t>
  </si>
  <si>
    <t>2840-FA0013406</t>
  </si>
  <si>
    <t>MOTOR</t>
  </si>
  <si>
    <t>1250314-1</t>
  </si>
  <si>
    <t>MS16624-4067</t>
  </si>
  <si>
    <t>RING,RETAINING</t>
  </si>
  <si>
    <t>MS16624-4066</t>
  </si>
  <si>
    <t>REC</t>
  </si>
  <si>
    <t>01089  (INT)</t>
  </si>
  <si>
    <t>2601189-11</t>
  </si>
  <si>
    <t>SUPPORT ASSY COMPRESSOR DRIVE</t>
  </si>
  <si>
    <t>SHD250</t>
  </si>
  <si>
    <t>WIPER</t>
  </si>
  <si>
    <t>2618510-10</t>
  </si>
  <si>
    <t>ALTERNATOR CONTROL UNIT ASSY</t>
  </si>
  <si>
    <t>SN: PCEPC1734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</si>
  <si>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</si>
  <si>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</si>
  <si>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</si>
  <si>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</si>
  <si>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</si>
  <si>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</si>
  <si>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</si>
  <si>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</si>
  <si>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</si>
  <si>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</si>
  <si>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</si>
  <si>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</si>
  <si>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</si>
  <si>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</si>
  <si>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</si>
  <si>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ALTERNADOR</t>
  </si>
  <si>
    <t>TOHM   (INT)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</si>
  <si>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</si>
  <si>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</si>
  <si>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</si>
  <si>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</si>
  <si>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</si>
  <si>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</si>
  <si>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</si>
  <si>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</si>
  <si>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304260076361</t>
  </si>
  <si>
    <t>066-1055-00</t>
  </si>
  <si>
    <t>2621013-2</t>
  </si>
  <si>
    <t>AUDIO CONTROL PANEL</t>
  </si>
  <si>
    <t>5365-FA0013496</t>
  </si>
  <si>
    <t>SPACER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</si>
  <si>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</si>
  <si>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</si>
  <si>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</si>
  <si>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</si>
  <si>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</si>
  <si>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</si>
  <si>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</si>
  <si>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</si>
  <si>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</si>
  <si>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</si>
  <si>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</si>
  <si>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</si>
  <si>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</si>
  <si>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304260076362</t>
  </si>
  <si>
    <t>C662041-0102</t>
  </si>
  <si>
    <t>2641013-8</t>
  </si>
  <si>
    <t>1620-FA0026169</t>
  </si>
  <si>
    <t>INDICATOR FUEL</t>
  </si>
  <si>
    <t>SPRING-MAIN GEAR LH</t>
  </si>
  <si>
    <t>152-0024</t>
  </si>
  <si>
    <t>POWER SUPPLY</t>
  </si>
  <si>
    <t>S3100-534</t>
  </si>
  <si>
    <t>060-0017-00</t>
  </si>
  <si>
    <t>FLIGHT DIR HOR</t>
  </si>
  <si>
    <t>TOHT   (INT) / LEP    (EXT)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</si>
  <si>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</si>
  <si>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</si>
  <si>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</si>
  <si>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</si>
  <si>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</si>
  <si>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</si>
  <si>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</si>
  <si>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</si>
  <si>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</si>
  <si>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</si>
  <si>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</si>
  <si>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</si>
  <si>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</si>
  <si>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</si>
  <si>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</si>
  <si>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</si>
  <si>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</si>
  <si>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</si>
  <si>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</si>
  <si>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</si>
  <si>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</si>
  <si>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</si>
  <si>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304260076363</t>
  </si>
  <si>
    <t>M81934/2-32C032</t>
  </si>
  <si>
    <t>FS4291</t>
  </si>
  <si>
    <t>3120-012904877</t>
  </si>
  <si>
    <t>BEARING,SLEEVE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</si>
  <si>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</si>
  <si>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</si>
  <si>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</si>
  <si>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</si>
  <si>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</si>
  <si>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</si>
  <si>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</si>
  <si>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</si>
  <si>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</si>
  <si>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</si>
  <si>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</si>
  <si>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</si>
  <si>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</si>
  <si>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</si>
  <si>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</si>
  <si>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</si>
  <si>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</si>
  <si>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304260076380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</si>
  <si>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</si>
  <si>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</si>
  <si>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</si>
  <si>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</si>
  <si>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</si>
  <si>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</si>
  <si>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</si>
  <si>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</si>
  <si>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</si>
  <si>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</si>
  <si>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</si>
  <si>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</si>
  <si>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</si>
  <si>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</si>
  <si>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</si>
  <si>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</si>
  <si>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</si>
  <si>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</si>
  <si>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</si>
  <si>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</si>
  <si>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304260076381</t>
  </si>
  <si>
    <t>2643062-2</t>
  </si>
  <si>
    <t>2611137-7</t>
  </si>
  <si>
    <t>NOSE GEAR SPRINGER</t>
  </si>
  <si>
    <t>1620-FA0015976</t>
  </si>
  <si>
    <t>CAP MAIN LAND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</si>
  <si>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</si>
  <si>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</si>
  <si>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</si>
  <si>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</si>
  <si>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</si>
  <si>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</si>
  <si>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</si>
  <si>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</si>
  <si>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</si>
  <si>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</si>
  <si>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</si>
  <si>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</si>
  <si>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</si>
  <si>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</si>
  <si>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</si>
  <si>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</si>
  <si>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</si>
  <si>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</si>
  <si>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</si>
  <si>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</si>
  <si>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</si>
  <si>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</si>
  <si>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TCTR  SOLICITAÇÃO 19709132551U8 INSERIDA NO PORTAL TPLJ P ANÁLISE DE COMPRA.</t>
  </si>
  <si>
    <t>SHIMMY DAMPENE</t>
  </si>
  <si>
    <t>2643090-2</t>
  </si>
  <si>
    <t>SE1070-6</t>
  </si>
  <si>
    <t>134</t>
  </si>
  <si>
    <t>SHIMMY DAMPENER ASSY</t>
  </si>
  <si>
    <t>C622001-0103</t>
  </si>
  <si>
    <t>304260076411</t>
  </si>
  <si>
    <t>LIGHT ASSY-TAIL NAVIGATION</t>
  </si>
  <si>
    <t>2641011-4</t>
  </si>
  <si>
    <t>1620-FA0016337</t>
  </si>
  <si>
    <t>NAS514P1032-4</t>
  </si>
  <si>
    <t>AXLE-MAIN GEAR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</si>
  <si>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</si>
  <si>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</si>
  <si>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</si>
  <si>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</si>
  <si>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</si>
  <si>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</si>
  <si>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</si>
  <si>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</si>
  <si>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</si>
  <si>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</si>
  <si>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</si>
  <si>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</si>
  <si>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</si>
  <si>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</si>
  <si>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</si>
  <si>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</si>
  <si>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</si>
  <si>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</si>
  <si>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</si>
  <si>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</si>
  <si>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</si>
  <si>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</si>
  <si>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</si>
  <si>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304260076413</t>
  </si>
  <si>
    <t>3244897-3</t>
  </si>
  <si>
    <t>2601119-1</t>
  </si>
  <si>
    <t>1620-FA0015830</t>
  </si>
  <si>
    <t>JACK PAD LH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</si>
  <si>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</si>
  <si>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</si>
  <si>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</si>
  <si>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</si>
  <si>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</si>
  <si>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</si>
  <si>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</si>
  <si>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</si>
  <si>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</si>
  <si>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</si>
  <si>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</si>
  <si>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</si>
  <si>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</si>
  <si>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</si>
  <si>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</si>
  <si>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</si>
  <si>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</si>
  <si>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</si>
  <si>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</si>
  <si>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</si>
  <si>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</si>
  <si>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304260076414</t>
  </si>
  <si>
    <t>2611112-2</t>
  </si>
  <si>
    <t>MS24693S54</t>
  </si>
  <si>
    <t>1620-FA0015974</t>
  </si>
  <si>
    <t>STRAP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</si>
  <si>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</si>
  <si>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</si>
  <si>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</si>
  <si>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</si>
  <si>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</si>
  <si>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</si>
  <si>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</si>
  <si>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</si>
  <si>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</si>
  <si>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</si>
  <si>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</si>
  <si>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</si>
  <si>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</si>
  <si>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</si>
  <si>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</si>
  <si>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</si>
  <si>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</si>
  <si>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</si>
  <si>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</si>
  <si>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304260076467</t>
  </si>
  <si>
    <t>S2616-285K4</t>
  </si>
  <si>
    <t>067-06300</t>
  </si>
  <si>
    <t>5365-FA0015166</t>
  </si>
  <si>
    <t>ALTERNAD BELT</t>
  </si>
  <si>
    <t>SPACER MAIN GE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</si>
  <si>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</si>
  <si>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</si>
  <si>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</si>
  <si>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</si>
  <si>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</si>
  <si>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</si>
  <si>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</si>
  <si>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</si>
  <si>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</si>
  <si>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</si>
  <si>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</si>
  <si>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</si>
  <si>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</si>
  <si>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</si>
  <si>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</si>
  <si>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</si>
  <si>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</si>
  <si>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</si>
  <si>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</si>
  <si>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</si>
  <si>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304260076468</t>
  </si>
  <si>
    <t>2641014-9</t>
  </si>
  <si>
    <t>2606015-2</t>
  </si>
  <si>
    <t>1560-FA0026171</t>
  </si>
  <si>
    <t>SPRING ASSY-MAIN GEA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</si>
  <si>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</si>
  <si>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</si>
  <si>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</si>
  <si>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</si>
  <si>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</si>
  <si>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</si>
  <si>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</si>
  <si>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</si>
  <si>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</si>
  <si>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</si>
  <si>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</si>
  <si>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</si>
  <si>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</si>
  <si>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</si>
  <si>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</si>
  <si>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</si>
  <si>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</si>
  <si>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304260076572</t>
  </si>
  <si>
    <t>S3461-76</t>
  </si>
  <si>
    <t>5306-FA0022529</t>
  </si>
  <si>
    <t>62800-001</t>
  </si>
  <si>
    <t>BOLT MPI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</si>
  <si>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</si>
  <si>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</si>
  <si>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</si>
  <si>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</si>
  <si>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</si>
  <si>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</si>
  <si>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</si>
  <si>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</si>
  <si>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</si>
  <si>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</si>
  <si>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</si>
  <si>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</si>
  <si>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</si>
  <si>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</si>
  <si>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</si>
  <si>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304260076579</t>
  </si>
  <si>
    <t>RFN3934</t>
  </si>
  <si>
    <t>2622243-11</t>
  </si>
  <si>
    <t>CONJUNTO T5</t>
  </si>
  <si>
    <t>1560-FA1032521</t>
  </si>
  <si>
    <t>ECCENTRIC-WING ASSY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</si>
  <si>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</si>
  <si>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</si>
  <si>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</si>
  <si>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</si>
  <si>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</si>
  <si>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</si>
  <si>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</si>
  <si>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</si>
  <si>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</si>
  <si>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</si>
  <si>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</si>
  <si>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</si>
  <si>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</si>
  <si>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</si>
  <si>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</si>
  <si>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</si>
  <si>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304260076673</t>
  </si>
  <si>
    <t>F2552-070</t>
  </si>
  <si>
    <t>NUT,PLAIN,HEXAGON</t>
  </si>
  <si>
    <t>5310-FA0014293</t>
  </si>
  <si>
    <t>BARREL NUT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</si>
  <si>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</si>
  <si>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</si>
  <si>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</si>
  <si>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</si>
  <si>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</si>
  <si>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</si>
  <si>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</si>
  <si>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</si>
  <si>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</si>
  <si>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</si>
  <si>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</si>
  <si>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</si>
  <si>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</si>
  <si>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</si>
  <si>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</si>
  <si>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</si>
  <si>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304260076681</t>
  </si>
  <si>
    <t>2601102-1</t>
  </si>
  <si>
    <t>5340-FA0022527</t>
  </si>
  <si>
    <t>HINGE-ASSY-HOISTING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</si>
  <si>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</si>
  <si>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</si>
  <si>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</si>
  <si>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</si>
  <si>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</si>
  <si>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</si>
  <si>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</si>
  <si>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</si>
  <si>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</si>
  <si>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</si>
  <si>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</si>
  <si>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</si>
  <si>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304260076698</t>
  </si>
  <si>
    <t>MS29512-05</t>
  </si>
  <si>
    <t>FUEL FILTERS</t>
  </si>
  <si>
    <t>5331-002638029</t>
  </si>
  <si>
    <t>ANEL-O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</si>
  <si>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</si>
  <si>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</si>
  <si>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</si>
  <si>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</si>
  <si>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</si>
  <si>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</si>
  <si>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</si>
  <si>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</si>
  <si>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</si>
  <si>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</si>
  <si>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</si>
  <si>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</si>
  <si>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</si>
  <si>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</si>
  <si>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304260076699</t>
  </si>
  <si>
    <t>2641008-200</t>
  </si>
  <si>
    <t>MS28778-4</t>
  </si>
  <si>
    <t>5331-008052966</t>
  </si>
  <si>
    <t>F0229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</si>
  <si>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</si>
  <si>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</si>
  <si>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</si>
  <si>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</si>
  <si>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</si>
  <si>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</si>
  <si>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</si>
  <si>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</si>
  <si>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</si>
  <si>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</si>
  <si>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</si>
  <si>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</si>
  <si>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</si>
  <si>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304260076701</t>
  </si>
  <si>
    <t>NAS147-84</t>
  </si>
  <si>
    <t>9910287-16</t>
  </si>
  <si>
    <t>5306-FA0026126</t>
  </si>
  <si>
    <t>BOLT,INTERNAL WRENCH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</si>
  <si>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</si>
  <si>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</si>
  <si>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</si>
  <si>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</si>
  <si>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</si>
  <si>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</si>
  <si>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</si>
  <si>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</si>
  <si>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</si>
  <si>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</si>
  <si>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</si>
  <si>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</si>
  <si>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</si>
  <si>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</si>
  <si>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</si>
  <si>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</si>
  <si>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</si>
  <si>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</si>
  <si>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</si>
  <si>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304260076738</t>
  </si>
  <si>
    <t>065-0058-01</t>
  </si>
  <si>
    <t>2641018-25</t>
  </si>
  <si>
    <t>REMOTE MODE</t>
  </si>
  <si>
    <t>1560-FA0028264</t>
  </si>
  <si>
    <t>FAIRING ASSY LH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</si>
  <si>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</si>
  <si>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</si>
  <si>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</si>
  <si>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</si>
  <si>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</si>
  <si>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</si>
  <si>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</si>
  <si>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</si>
  <si>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</si>
  <si>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</si>
  <si>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</si>
  <si>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</si>
  <si>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</si>
  <si>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</si>
  <si>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</si>
  <si>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</si>
  <si>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</si>
  <si>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</si>
  <si>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</si>
  <si>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</si>
  <si>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</si>
  <si>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</si>
  <si>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</si>
  <si>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</si>
  <si>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</si>
  <si>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</si>
  <si>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304260076739</t>
  </si>
  <si>
    <t>1134200-17</t>
  </si>
  <si>
    <t>1560-FA0023305</t>
  </si>
  <si>
    <t>228</t>
  </si>
  <si>
    <t>FAIRING ASSY LH-MAIN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</si>
  <si>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</si>
  <si>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</si>
  <si>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</si>
  <si>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</si>
  <si>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</si>
  <si>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</si>
  <si>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</si>
  <si>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</si>
  <si>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</si>
  <si>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</si>
  <si>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</si>
  <si>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</si>
  <si>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</si>
  <si>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</si>
  <si>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</si>
  <si>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</si>
  <si>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</si>
  <si>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</si>
  <si>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</si>
  <si>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</si>
  <si>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</si>
  <si>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</si>
  <si>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</si>
  <si>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</si>
  <si>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</si>
  <si>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</si>
  <si>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304260076750</t>
  </si>
  <si>
    <t>COVER-FLOOR VINYL LH OUTBD AF</t>
  </si>
  <si>
    <t>2600100-7</t>
  </si>
  <si>
    <t>4720-FA0015816</t>
  </si>
  <si>
    <t>LINE ASSY-PROP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</si>
  <si>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</si>
  <si>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</si>
  <si>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</si>
  <si>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</si>
  <si>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</si>
  <si>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</si>
  <si>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</si>
  <si>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</si>
  <si>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</si>
  <si>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</si>
  <si>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</si>
  <si>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</si>
  <si>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</si>
  <si>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</si>
  <si>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</si>
  <si>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</si>
  <si>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</si>
  <si>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</si>
  <si>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</si>
  <si>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</si>
  <si>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</si>
  <si>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</si>
  <si>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</si>
  <si>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</si>
  <si>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</si>
  <si>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</si>
  <si>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</si>
  <si>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</si>
  <si>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</si>
  <si>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</si>
  <si>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</si>
  <si>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</si>
  <si>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</si>
  <si>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</si>
  <si>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</si>
  <si>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</si>
  <si>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</si>
  <si>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313230014392</t>
  </si>
  <si>
    <t>1134380-4</t>
  </si>
  <si>
    <t>2662007-4</t>
  </si>
  <si>
    <t>4130-FA0028572</t>
  </si>
  <si>
    <t>249</t>
  </si>
  <si>
    <t>EVAPORATOR MODULE AS</t>
  </si>
  <si>
    <t>0B9E8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</si>
  <si>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</si>
  <si>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</si>
  <si>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</si>
  <si>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</si>
  <si>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</si>
  <si>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</si>
  <si>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</si>
  <si>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</si>
  <si>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</si>
  <si>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</si>
  <si>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</si>
  <si>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</si>
  <si>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</si>
  <si>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</si>
  <si>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</si>
  <si>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</si>
  <si>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</si>
  <si>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</si>
  <si>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</si>
  <si>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</si>
  <si>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</si>
  <si>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</si>
  <si>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</si>
  <si>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ATD ANV 2730 SOL 2S ARANTES</t>
  </si>
  <si>
    <t>257</t>
  </si>
  <si>
    <t>CAP</t>
  </si>
  <si>
    <t>Aguardando inclusão no próximo contrato.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</si>
  <si>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</si>
  <si>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</si>
  <si>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</si>
  <si>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</si>
  <si>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</si>
  <si>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</si>
  <si>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</si>
  <si>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</si>
  <si>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</si>
  <si>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</si>
  <si>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</si>
  <si>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</si>
  <si>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</si>
  <si>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</si>
  <si>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</si>
  <si>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</si>
  <si>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</si>
  <si>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313240015153</t>
  </si>
  <si>
    <t>MS35266-59</t>
  </si>
  <si>
    <t>263</t>
  </si>
  <si>
    <t>2601393-1</t>
  </si>
  <si>
    <t>1560-FA1147149</t>
  </si>
  <si>
    <t>2662029-1</t>
  </si>
  <si>
    <t>264</t>
  </si>
  <si>
    <t>SUPORT PLATE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</si>
  <si>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</si>
  <si>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</si>
  <si>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</si>
  <si>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</si>
  <si>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</si>
  <si>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</si>
  <si>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</si>
  <si>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</si>
  <si>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</si>
  <si>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</si>
  <si>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</si>
  <si>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</si>
  <si>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</si>
  <si>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</si>
  <si>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</si>
  <si>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</si>
  <si>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</si>
  <si>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</si>
  <si>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</si>
  <si>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</si>
  <si>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</si>
  <si>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</si>
  <si>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</si>
  <si>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</si>
  <si>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</si>
  <si>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</si>
  <si>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TCTR  SERÁ FORNECIDO PELA EMPRESA ATM ATRAVÉS DO CONTRATO 097CAECELOG2021 PJT U8 CONFORME ORIENT</t>
  </si>
  <si>
    <t>Outro Tipo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</si>
  <si>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</si>
  <si>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</si>
  <si>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</si>
  <si>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</si>
  <si>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</si>
  <si>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</si>
  <si>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</si>
  <si>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</si>
  <si>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</si>
  <si>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</si>
  <si>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</si>
  <si>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</si>
  <si>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</si>
  <si>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</si>
  <si>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</si>
  <si>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</si>
  <si>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</si>
  <si>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</si>
  <si>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</si>
  <si>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</si>
  <si>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</si>
  <si>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313240015155</t>
  </si>
  <si>
    <t>LM600-9</t>
  </si>
  <si>
    <t>2601264-1</t>
  </si>
  <si>
    <t>1560-FA0026300</t>
  </si>
  <si>
    <t>COMPRESSOR SUPPORT</t>
  </si>
  <si>
    <t>AN310C8</t>
  </si>
  <si>
    <t>281</t>
  </si>
  <si>
    <t>NUT,PLAIN,CASTELLATED,HEXAGON</t>
  </si>
  <si>
    <t>DCN3-10996</t>
  </si>
  <si>
    <t>MS24665-302</t>
  </si>
  <si>
    <t>282</t>
  </si>
  <si>
    <t>TCTR  Será fornecido pela empresa ATM através do contrato 097CAECELOG2021 Pjt U8 conforme orient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</si>
  <si>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</si>
  <si>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</si>
  <si>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</si>
  <si>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</si>
  <si>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</si>
  <si>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</si>
  <si>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</si>
  <si>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</si>
  <si>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</si>
  <si>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</si>
  <si>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</si>
  <si>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</si>
  <si>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</si>
  <si>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</si>
  <si>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313240015157</t>
  </si>
  <si>
    <t>BOLT,MACHINE</t>
  </si>
  <si>
    <t>2601392-1</t>
  </si>
  <si>
    <t>1660-FA0028861</t>
  </si>
  <si>
    <t>2643023-1</t>
  </si>
  <si>
    <t>ADJUSTER PLATE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</si>
  <si>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</si>
  <si>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</si>
  <si>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</si>
  <si>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</si>
  <si>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</si>
  <si>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</si>
  <si>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</si>
  <si>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</si>
  <si>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</si>
  <si>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</si>
  <si>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</si>
  <si>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</si>
  <si>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</si>
  <si>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</si>
  <si>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SEM PREVISÃO DE MONTAGEM ACD COORDENADORIA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</si>
  <si>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</si>
  <si>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</si>
  <si>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</si>
  <si>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</si>
  <si>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</si>
  <si>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</si>
  <si>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</si>
  <si>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</si>
  <si>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</si>
  <si>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</si>
  <si>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</si>
  <si>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</si>
  <si>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313240015255</t>
  </si>
  <si>
    <t>ARMATURE,GENERATOR</t>
  </si>
  <si>
    <t>AE713797-005</t>
  </si>
  <si>
    <t>4130-FA1006911</t>
  </si>
  <si>
    <t>23081-1150</t>
  </si>
  <si>
    <t>HOSE ASSY-SUCTION LI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</si>
  <si>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</si>
  <si>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</si>
  <si>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</si>
  <si>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</si>
  <si>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</si>
  <si>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</si>
  <si>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</si>
  <si>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</si>
  <si>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</si>
  <si>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</si>
  <si>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</si>
  <si>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</si>
  <si>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</si>
  <si>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</si>
  <si>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</si>
  <si>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</si>
  <si>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</si>
  <si>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</si>
  <si>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</si>
  <si>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</si>
  <si>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</si>
  <si>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</si>
  <si>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</si>
  <si>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</si>
  <si>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</si>
  <si>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</si>
  <si>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</si>
  <si>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</si>
  <si>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</si>
  <si>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</si>
  <si>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</si>
  <si>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</si>
  <si>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313240015268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</si>
  <si>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</si>
  <si>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</si>
  <si>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</si>
  <si>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</si>
  <si>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</si>
  <si>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</si>
  <si>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</si>
  <si>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</si>
  <si>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</si>
  <si>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</si>
  <si>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</si>
  <si>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</si>
  <si>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</si>
  <si>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</si>
  <si>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</si>
  <si>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</si>
  <si>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</si>
  <si>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</si>
  <si>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</si>
  <si>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</si>
  <si>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</si>
  <si>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</si>
  <si>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313240015269</t>
  </si>
  <si>
    <t>S1904-5</t>
  </si>
  <si>
    <t>315</t>
  </si>
  <si>
    <t>2601188-9</t>
  </si>
  <si>
    <t>RHEOSTAT</t>
  </si>
  <si>
    <t>4130-FA1147154</t>
  </si>
  <si>
    <t>COMPRESSOR DRIVE ASS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</si>
  <si>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</si>
  <si>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</si>
  <si>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</si>
  <si>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</si>
  <si>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</si>
  <si>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</si>
  <si>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</si>
  <si>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</si>
  <si>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</si>
  <si>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</si>
  <si>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</si>
  <si>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</si>
  <si>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</si>
  <si>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SOLICITAÇÃO 13410363012U8 INSERIDA NO PORTAL TPLJ P ANÁLISE DE COMPRA. GODOY SILVA 140526.ATD A</t>
  </si>
  <si>
    <t>SOLICITAÇÃO 13410363012U8 INSERIDA NO PORTAL TPLJ P ANÁLISE DE COMPRA. Godoy Silva 140526.</t>
  </si>
  <si>
    <t>702801-5</t>
  </si>
  <si>
    <t>702800</t>
  </si>
  <si>
    <t>3031791</t>
  </si>
  <si>
    <t>3034792</t>
  </si>
  <si>
    <t>S1497-4</t>
  </si>
  <si>
    <t>319</t>
  </si>
  <si>
    <t>313240015270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</si>
  <si>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</si>
  <si>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</si>
  <si>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</si>
  <si>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</si>
  <si>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</si>
  <si>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</si>
  <si>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</si>
  <si>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</si>
  <si>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</si>
  <si>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</si>
  <si>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</si>
  <si>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</si>
  <si>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</si>
  <si>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</si>
  <si>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</si>
  <si>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</si>
  <si>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</si>
  <si>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</si>
  <si>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</si>
  <si>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</si>
  <si>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</si>
  <si>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</si>
  <si>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</si>
  <si>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</si>
  <si>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</si>
  <si>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</si>
  <si>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</si>
  <si>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</si>
  <si>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313240015289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</si>
  <si>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</si>
  <si>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</si>
  <si>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</si>
  <si>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</si>
  <si>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</si>
  <si>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</si>
  <si>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</si>
  <si>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</si>
  <si>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</si>
  <si>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</si>
  <si>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</si>
  <si>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</si>
  <si>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ATD ANV 2733  SOL 2S MAGNO  EQUIPE DE PORTO VELHO TRABALHANDO NO GLOGMN.TCTR  SERÁ ATENDIDO</t>
  </si>
  <si>
    <t>3106346-01</t>
  </si>
  <si>
    <t>332</t>
  </si>
  <si>
    <t>TCTR  Será atendido pela empresa ATM através do contrato 097CAEPAMALS2021</t>
  </si>
  <si>
    <t>ADAPTER SECUND CON</t>
  </si>
  <si>
    <t>RBS24MAI24.</t>
  </si>
  <si>
    <t>3014705</t>
  </si>
  <si>
    <t>ADAPTER ASSEMBLY,MA</t>
  </si>
  <si>
    <t>C661064-0237</t>
  </si>
  <si>
    <t>333</t>
  </si>
  <si>
    <t>EA-5172-45-CES</t>
  </si>
  <si>
    <t>313240015290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</si>
  <si>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</si>
  <si>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</si>
  <si>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</si>
  <si>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</si>
  <si>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</si>
  <si>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</si>
  <si>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</si>
  <si>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</si>
  <si>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</si>
  <si>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</si>
  <si>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</si>
  <si>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</si>
  <si>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</si>
  <si>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</si>
  <si>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</si>
  <si>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</si>
  <si>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</si>
  <si>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</si>
  <si>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</si>
  <si>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313240015443</t>
  </si>
  <si>
    <t>340</t>
  </si>
  <si>
    <t>1134380-5</t>
  </si>
  <si>
    <t>4130-FA0028573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</si>
  <si>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</si>
  <si>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</si>
  <si>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</si>
  <si>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</si>
  <si>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</si>
  <si>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</si>
  <si>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</si>
  <si>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</si>
  <si>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</si>
  <si>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</si>
  <si>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</si>
  <si>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ATD ANV 2730  SOL 1S THIAGO  SEÇÃO DE CÉLULA DO GLOGMN.</t>
  </si>
  <si>
    <t>Será contemplado no CLS.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</si>
  <si>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</si>
  <si>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</si>
  <si>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</si>
  <si>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</si>
  <si>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</si>
  <si>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</si>
  <si>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</si>
  <si>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313240015515</t>
  </si>
  <si>
    <t>DCN4-3807</t>
  </si>
  <si>
    <t>4720-FA0014589</t>
  </si>
  <si>
    <t>HOSE,AIR DUCT, INSID</t>
  </si>
  <si>
    <t>MS29512-08</t>
  </si>
  <si>
    <t>347</t>
  </si>
  <si>
    <t>Expedido total</t>
  </si>
  <si>
    <t>MS29512-8</t>
  </si>
  <si>
    <t>3-908N3000-7B</t>
  </si>
  <si>
    <t>5598/B</t>
  </si>
  <si>
    <t>DCN4-3819</t>
  </si>
  <si>
    <t>5598B</t>
  </si>
  <si>
    <t>Atender C98 2732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</si>
  <si>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</si>
  <si>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</si>
  <si>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</si>
  <si>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</si>
  <si>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</si>
  <si>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</si>
  <si>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</si>
  <si>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</si>
  <si>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</si>
  <si>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</si>
  <si>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313240015558</t>
  </si>
  <si>
    <t>023694-000</t>
  </si>
  <si>
    <t>S2319-64</t>
  </si>
  <si>
    <t>2995-FA0021521</t>
  </si>
  <si>
    <t>GROMMET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</si>
  <si>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</si>
  <si>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</si>
  <si>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</si>
  <si>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</si>
  <si>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</si>
  <si>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</si>
  <si>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</si>
  <si>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</si>
  <si>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</si>
  <si>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</si>
  <si>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</si>
  <si>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</si>
  <si>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</si>
  <si>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</si>
  <si>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</si>
  <si>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</si>
  <si>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</si>
  <si>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</si>
  <si>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</si>
  <si>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</si>
  <si>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</si>
  <si>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</si>
  <si>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</si>
  <si>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</si>
  <si>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</si>
  <si>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</si>
  <si>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</si>
  <si>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</si>
  <si>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</si>
  <si>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</si>
  <si>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</si>
  <si>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</si>
  <si>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</si>
  <si>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313240015666</t>
  </si>
  <si>
    <t>S2502-3</t>
  </si>
  <si>
    <t>374</t>
  </si>
  <si>
    <t>CONNECTOR</t>
  </si>
  <si>
    <t>1J18-10</t>
  </si>
  <si>
    <t>2915-FA0026109</t>
  </si>
  <si>
    <t>FUEL FILTER ASSY</t>
  </si>
  <si>
    <t>2661215-1</t>
  </si>
  <si>
    <t>375</t>
  </si>
  <si>
    <t>ACTUATOR ASSY-ELEVAT</t>
  </si>
  <si>
    <t>2615170-17</t>
  </si>
  <si>
    <t>CARPET ASSY LH OUTBD</t>
  </si>
  <si>
    <t>TCTR  CONSTA NO PORTAL TPLJ 02 EA EM PROCESSO DE OBTENÇÃO. CAF24JUNHO26.TCTR  SOLICITAÇÃO 321112</t>
  </si>
  <si>
    <t>DLS4-02107</t>
  </si>
  <si>
    <t>RBS02AGO24.</t>
  </si>
  <si>
    <t>CARPETE</t>
  </si>
  <si>
    <t>2651008-8</t>
  </si>
  <si>
    <t>BRACKET ASSY-E</t>
  </si>
  <si>
    <t>C262023-0107</t>
  </si>
  <si>
    <t>TUBE 850X10</t>
  </si>
  <si>
    <t>2651011-9</t>
  </si>
  <si>
    <t>313240015672</t>
  </si>
  <si>
    <t>BRACKET ASSY</t>
  </si>
  <si>
    <t>1H101-4</t>
  </si>
  <si>
    <t>1660-FA0015410</t>
  </si>
  <si>
    <t>MS25306-222</t>
  </si>
  <si>
    <t>FLOW CONTROL VALVE</t>
  </si>
  <si>
    <t>SWITCH,TOGGLE</t>
  </si>
  <si>
    <t>NAS1308-26D</t>
  </si>
  <si>
    <t>68E101-14</t>
  </si>
  <si>
    <t>LEU    (EXT)</t>
  </si>
  <si>
    <t>PUMP EJECTOR</t>
  </si>
  <si>
    <t>AS5178W08</t>
  </si>
  <si>
    <t>ATD EMERGENCIA C98 2740, SOL 3S VIEIRATCTR  SERÁ ATENDIDO PELA EMPRESA ATM ATRAVÉS DO CONTRATO 0</t>
  </si>
  <si>
    <t>2013142-18</t>
  </si>
  <si>
    <t>VALVE SELECTOR</t>
  </si>
  <si>
    <t>S2295-25-43</t>
  </si>
  <si>
    <t>CHAIN</t>
  </si>
  <si>
    <t>S2295-25-35</t>
  </si>
  <si>
    <t>2660029-3</t>
  </si>
  <si>
    <t>313240015729</t>
  </si>
  <si>
    <t>CABLE ASSY AILERON</t>
  </si>
  <si>
    <t>2601271-18</t>
  </si>
  <si>
    <t>5975-FA0028578</t>
  </si>
  <si>
    <t>DRIVE PULLEY ASSY -</t>
  </si>
  <si>
    <t>2660029-8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</si>
  <si>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</si>
  <si>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</si>
  <si>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</si>
  <si>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</si>
  <si>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</si>
  <si>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</si>
  <si>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</si>
  <si>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R221487</t>
  </si>
  <si>
    <t>313240015800</t>
  </si>
  <si>
    <t>MANGUEIRA</t>
  </si>
  <si>
    <t>5319026-1</t>
  </si>
  <si>
    <t>1680-988546361</t>
  </si>
  <si>
    <t>HANDLE,DOOR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</si>
  <si>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</si>
  <si>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</si>
  <si>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</si>
  <si>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</si>
  <si>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</si>
  <si>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</si>
  <si>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</si>
  <si>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TCTR X TPLJ  INSERIDO NO PORTAL TPLJ PARA ANÁLISE DE AQUISIÇÃO DIA 21AGO24. CAFTCTR  INSERIDO NA</t>
  </si>
  <si>
    <t>Outro TipoTCTR X TPLJ  INSERIDO NO PORTAL TPLJ PARA ANÁLISE DE AQUISIÇÃO DIA 21AGO24. CAFTCTR</t>
  </si>
  <si>
    <t>C662504-0101</t>
  </si>
  <si>
    <t>GAGE VOLT AMME</t>
  </si>
  <si>
    <t>2651023-23</t>
  </si>
  <si>
    <t>ENGINE MOUNT ASSEMBL</t>
  </si>
  <si>
    <t>3109263-02</t>
  </si>
  <si>
    <t>LINER,COMBUSTION CHA</t>
  </si>
  <si>
    <t>313240015801</t>
  </si>
  <si>
    <t>AN3C6A</t>
  </si>
  <si>
    <t>MS21043-3</t>
  </si>
  <si>
    <t>NUT,SELF-LOCKING,EXT</t>
  </si>
  <si>
    <t>S1450-3S10-032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</si>
  <si>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</si>
  <si>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</si>
  <si>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</si>
  <si>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</si>
  <si>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</si>
  <si>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</si>
  <si>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</si>
  <si>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</si>
  <si>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</si>
  <si>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313240015820</t>
  </si>
  <si>
    <t>DD2W</t>
  </si>
  <si>
    <t>S3461-78</t>
  </si>
  <si>
    <t>5950-FA0028007</t>
  </si>
  <si>
    <t>STATIC WICK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</si>
  <si>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</si>
  <si>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</si>
  <si>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</si>
  <si>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</si>
  <si>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</si>
  <si>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</si>
  <si>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</si>
  <si>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</si>
  <si>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TCTR  SOLICITAÇÃO 03217143838U8 CADERNO DE COMPRAS INSERIDA NO PORTAL TPLJ P ANÁLISE DE COMPRA D01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</si>
  <si>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</si>
  <si>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</si>
  <si>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</si>
  <si>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</si>
  <si>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</si>
  <si>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</si>
  <si>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</si>
  <si>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313240015905</t>
  </si>
  <si>
    <t>HOSE ASSEMBLY</t>
  </si>
  <si>
    <t>S2548-4</t>
  </si>
  <si>
    <t>011-01105-01</t>
  </si>
  <si>
    <t>INTEGRATED AVIONICS</t>
  </si>
  <si>
    <t>TCTR  CONSTA NO PORTAL DA TPLJ 01 EA EM PROCESSO DE OBTENÇÃO. CAF25JUNHO25.TCTR X TPLJ  INSERI</t>
  </si>
  <si>
    <t>Outro TipoTCTR  CONSTA NO PORTAL DA TPLJ 01 EA EM PROCESSO DE OBTENÇÃO. CAF25JUNHO25.</t>
  </si>
  <si>
    <t>2641013-4</t>
  </si>
  <si>
    <t>2641013-6</t>
  </si>
  <si>
    <t>420</t>
  </si>
  <si>
    <t>SPRING-MAIN GEAR LH &amp; RH</t>
  </si>
  <si>
    <t>313240015920</t>
  </si>
  <si>
    <t>2641013-1</t>
  </si>
  <si>
    <t>2641013-3</t>
  </si>
  <si>
    <t>SEP    (EXT)</t>
  </si>
  <si>
    <t>2641013-5</t>
  </si>
  <si>
    <t>2641013-10</t>
  </si>
  <si>
    <t>SPRING ASSY</t>
  </si>
  <si>
    <t>2641013-17</t>
  </si>
  <si>
    <t>ATD ANV 2734  SOL 1S PAULO SÉRGIO  SEÇÃO DE MOTORES DO GLOGMN.</t>
  </si>
  <si>
    <t>SPRING-MAIN GEAR LH&amp;RH</t>
  </si>
  <si>
    <t>SN: PCEPC1391</t>
  </si>
  <si>
    <t>2641014-5</t>
  </si>
  <si>
    <t>SPRING-MAIN GEAR CEN</t>
  </si>
  <si>
    <t>2641014-3</t>
  </si>
  <si>
    <t>2641014-7</t>
  </si>
  <si>
    <t>9910586-4</t>
  </si>
  <si>
    <t>313240015967</t>
  </si>
  <si>
    <t>FLAP ACTUATOR AND MOTOR ASSEMBLY</t>
  </si>
  <si>
    <t>D145-00-46-2</t>
  </si>
  <si>
    <t>FLAP ACTUATOR ASSY</t>
  </si>
  <si>
    <t>9910586-3</t>
  </si>
  <si>
    <t>LSS141002U8</t>
  </si>
  <si>
    <t>MOTOR ASSY FLAP ACTUATOR</t>
  </si>
  <si>
    <t>C301003-0101</t>
  </si>
  <si>
    <t>ACTUATOR ASSY,FLAP</t>
  </si>
  <si>
    <t>TCTR  REQ LSS141002U8 EM COTAÇÃO. CAF25JUNHO25.TCTR X TPLJ  INSERIDO NO PORTAL TPLJ PARA ANÁLI</t>
  </si>
  <si>
    <t>069-01033-0101</t>
  </si>
  <si>
    <t>RECEIVER-TRANSMITTER</t>
  </si>
  <si>
    <t>233-751</t>
  </si>
  <si>
    <t>313240015970</t>
  </si>
  <si>
    <t>4111-1</t>
  </si>
  <si>
    <t>S3465-2-0132</t>
  </si>
  <si>
    <t>4710-FA0025397</t>
  </si>
  <si>
    <t>SIST TRAVA DO LEME</t>
  </si>
  <si>
    <t>HOSE ASSY BRAKE CYL</t>
  </si>
  <si>
    <t>S2837-1</t>
  </si>
  <si>
    <t>CABLE ASSY-PASSENGER</t>
  </si>
  <si>
    <t>LSS175005U8</t>
  </si>
  <si>
    <t>S2651-1</t>
  </si>
  <si>
    <t>Z</t>
  </si>
  <si>
    <t>CABLE-ASSY</t>
  </si>
  <si>
    <t>2115040-8</t>
  </si>
  <si>
    <t>CYLINDER GAS S</t>
  </si>
  <si>
    <t>TCTR  REQ LSS175005U8 VALIDADA. CAF25JUNHO25.TCTR X TPLJ  INSERIDO NO PORTAL TPLJ PARA ANÁLISE D</t>
  </si>
  <si>
    <t>2615140-2</t>
  </si>
  <si>
    <t>SPRING ASSY GAS</t>
  </si>
  <si>
    <t>2115040-204</t>
  </si>
  <si>
    <t>MS20392-2C25</t>
  </si>
  <si>
    <t>PIN,STRAIGHT,HEADED</t>
  </si>
  <si>
    <t>S1438-2</t>
  </si>
  <si>
    <t>313240015971</t>
  </si>
  <si>
    <t>WASHER FLAT</t>
  </si>
  <si>
    <t>S3465-2-0146</t>
  </si>
  <si>
    <t>4720-FA0029112</t>
  </si>
  <si>
    <t>HOSE ASSY BRAK</t>
  </si>
  <si>
    <t>S1676-5C24</t>
  </si>
  <si>
    <t>FASTENING ASSEMBLY</t>
  </si>
  <si>
    <t>LSS155006U8</t>
  </si>
  <si>
    <t>453-5060</t>
  </si>
  <si>
    <t>BEACON,DISTRESS</t>
  </si>
  <si>
    <t>453-5000-710</t>
  </si>
  <si>
    <t>TCTR  REQ LSS155006U8 VALIDADA P AQUISIÇÃO DO PN ALT AE3663231B0146 . CAF25JUNHO25.TCTR X TPLJ</t>
  </si>
  <si>
    <t>EMERGENCY LOCATOR TRANSMITTER MODEL C406-2</t>
  </si>
  <si>
    <t>: LSS155006U8</t>
  </si>
  <si>
    <t>9910085-2</t>
  </si>
  <si>
    <t>OIL COOLER-LARGE</t>
  </si>
  <si>
    <t>2652016-71</t>
  </si>
  <si>
    <t>NAS1336C5C19K</t>
  </si>
  <si>
    <t>PIN-LOCWELL SINGLE A</t>
  </si>
  <si>
    <t>313240016016</t>
  </si>
  <si>
    <t>1560-FA1092580</t>
  </si>
  <si>
    <t>ANGLE ASSY-GLARESHIE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</si>
  <si>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</si>
  <si>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</si>
  <si>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</si>
  <si>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</si>
  <si>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</si>
  <si>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</si>
  <si>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</si>
  <si>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</si>
  <si>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</si>
  <si>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</si>
  <si>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</si>
  <si>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TCTR  CONSTA NO PORTAL TPLJ 02 EA EM PROCESSO DE OBTENÇÃO. CAF25JUNHO26.TCTR X TPLJ  INSERIDO NO</t>
  </si>
  <si>
    <t>Outro TipoTCTR X TPLJ  INSERIDO NO PORTAL TPLJ PARA ANÁLISE DE AQUISIÇÃO  CAF22OUT24.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</si>
  <si>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</si>
  <si>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</si>
  <si>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</si>
  <si>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</si>
  <si>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</si>
  <si>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</si>
  <si>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</si>
  <si>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</si>
  <si>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</si>
  <si>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313240016031</t>
  </si>
  <si>
    <t>031-0269-00</t>
  </si>
  <si>
    <t>031-00428-0000</t>
  </si>
  <si>
    <t>SWITCH</t>
  </si>
  <si>
    <t>50-380048-1</t>
  </si>
  <si>
    <t>SEP    (EXT) / TM6A   (INT) / S4J    (INT) / SEU    (EXT)</t>
  </si>
  <si>
    <t>RELAY,ELECTROMAGNETI</t>
  </si>
  <si>
    <t>42854-11</t>
  </si>
  <si>
    <t>FITTING A S TR</t>
  </si>
  <si>
    <t>2617024-1</t>
  </si>
  <si>
    <t>ATD ANV 2736  SOL 1S PAULO SÉRGIO  SEÇÃO DE MOTORES DO GLOGMN.</t>
  </si>
  <si>
    <t>VENT WINDOW ASSY</t>
  </si>
  <si>
    <t>Prioridade de atendimento a ser definida pela coordenadoria do projeto.</t>
  </si>
  <si>
    <t>2617024-3</t>
  </si>
  <si>
    <t>VENT WINDOK ASSY</t>
  </si>
  <si>
    <t>2617059-1</t>
  </si>
  <si>
    <t>WINDOW CREW DOOR LH</t>
  </si>
  <si>
    <t>2617001-1</t>
  </si>
  <si>
    <t>313240016032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</si>
  <si>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</si>
  <si>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</si>
  <si>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</si>
  <si>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</si>
  <si>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</si>
  <si>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</si>
  <si>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</si>
  <si>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</si>
  <si>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</si>
  <si>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TCTR  AGUARDANDO O RECOLHIMENTO DE UMA HÉLICE PARA ATRELAR A ESSA EMERGÊNCIA  AMB 29OUT24.ATD AN</t>
  </si>
  <si>
    <t>TCTR  AGUARDANDO O RECOLHIMENTO DE UMA HÉLICE PARA ATRELAR A ESSA EMERGÊNCIA  AMB 29OUT24.</t>
  </si>
  <si>
    <t>C7358-014-27</t>
  </si>
  <si>
    <t>RETAINER SELF</t>
  </si>
  <si>
    <t>NAS1149FN832P</t>
  </si>
  <si>
    <t>WASHER</t>
  </si>
  <si>
    <t>313240016036</t>
  </si>
  <si>
    <t>1660-FA0026160</t>
  </si>
  <si>
    <t>S1914-5</t>
  </si>
  <si>
    <t>NUT-CAP</t>
  </si>
  <si>
    <t>S2108-7</t>
  </si>
  <si>
    <t>SEAL</t>
  </si>
  <si>
    <t>S307-3-0002</t>
  </si>
  <si>
    <t>TUBE</t>
  </si>
  <si>
    <t>2511122-1</t>
  </si>
  <si>
    <t>LSSC03706U8</t>
  </si>
  <si>
    <t>HANDLE U WINDO</t>
  </si>
  <si>
    <t>CS</t>
  </si>
  <si>
    <t>2511126-1</t>
  </si>
  <si>
    <t>SPACER V WINDO</t>
  </si>
  <si>
    <t>2511130-2</t>
  </si>
  <si>
    <t>STOP VENT WIND</t>
  </si>
  <si>
    <t>TCTR  REQ LSSC03706U8 (AGD VALIDAÇÃO)  AMB 10MAR25ATD ANV 2734  SOL 3S GARRITANO  SEÇÃO DE CÉL</t>
  </si>
  <si>
    <t>Requisição : LSSC03706U8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</si>
  <si>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</si>
  <si>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</si>
  <si>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</si>
  <si>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</si>
  <si>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</si>
  <si>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</si>
  <si>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</si>
  <si>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313240016041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</si>
  <si>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</si>
  <si>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</si>
  <si>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</si>
  <si>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</si>
  <si>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</si>
  <si>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</si>
  <si>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</si>
  <si>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</si>
  <si>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</si>
  <si>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</si>
  <si>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</si>
  <si>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</si>
  <si>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</si>
  <si>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ATD ANV 2734  SOL 3S ORNELLAS  SEÇÃO DE CÉLULA DO GLOGMN.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</si>
  <si>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</si>
  <si>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</si>
  <si>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</si>
  <si>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</si>
  <si>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</si>
  <si>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</si>
  <si>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</si>
  <si>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</si>
  <si>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</si>
  <si>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</si>
  <si>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</si>
  <si>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313240016044</t>
  </si>
  <si>
    <t>066-1055-70</t>
  </si>
  <si>
    <t>CONTROL,RADIO SET</t>
  </si>
  <si>
    <t>413-K14-LN2 35</t>
  </si>
  <si>
    <t>CIRCUIT BREAKER</t>
  </si>
  <si>
    <t>071-1234-00</t>
  </si>
  <si>
    <t>ANTENNA ACCESSORY</t>
  </si>
  <si>
    <t>LSSC07002U8</t>
  </si>
  <si>
    <t>S2514-2</t>
  </si>
  <si>
    <t>A</t>
  </si>
  <si>
    <t>DUCT BKI 19.00 INLG</t>
  </si>
  <si>
    <t>S2514-1</t>
  </si>
  <si>
    <t>DUCT BKI 10,75 IN LG</t>
  </si>
  <si>
    <t>TCTR  REQ LSSC07002U8  AMB 20MAR25ATD ANV 2732  SOL 3S ORNELLAS  SEÇÃO DE CÉLULA DO GLOGMN.</t>
  </si>
  <si>
    <t>Requisição : LSSC07002U8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</si>
  <si>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</si>
  <si>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</si>
  <si>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</si>
  <si>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</si>
  <si>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</si>
  <si>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</si>
  <si>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</si>
  <si>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</si>
  <si>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</si>
  <si>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</si>
  <si>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313240016045</t>
  </si>
  <si>
    <t>C592001-0206</t>
  </si>
  <si>
    <t>WICK-STAT DISC</t>
  </si>
  <si>
    <t>1630-FA0014994</t>
  </si>
  <si>
    <t>3970173-1</t>
  </si>
  <si>
    <t>AUXILIARY AUDIO JACK</t>
  </si>
  <si>
    <t>CAB-33-01</t>
  </si>
  <si>
    <t>KIT BS</t>
  </si>
  <si>
    <t>CAB-33-04</t>
  </si>
  <si>
    <t>KIIT DO BS CAB-33-04</t>
  </si>
  <si>
    <t>SIPAALT(INT) / LEP    (EXT) / TOHP   (INT)</t>
  </si>
  <si>
    <t>CAB-33-05</t>
  </si>
  <si>
    <t>KIT DO BS CAB-33-05</t>
  </si>
  <si>
    <t>CAB-33-06</t>
  </si>
  <si>
    <t>KIT DO BS CAB-33-06</t>
  </si>
  <si>
    <t>CAB-34-11</t>
  </si>
  <si>
    <t>ATD ANV 2734  SOL 1S REIS  SEÇÃO DE HIDRÁULICA DO GLOGMN.</t>
  </si>
  <si>
    <t>KIT DO BS CAB-34-11</t>
  </si>
  <si>
    <t>SERÁ ATENDIDA PELA EMPRESA VEE ONE. (2S ROBERT OLIVEIRA).</t>
  </si>
  <si>
    <t>A2109-3</t>
  </si>
  <si>
    <t>1570301-1</t>
  </si>
  <si>
    <t>DIMMING ASSY,SPEC</t>
  </si>
  <si>
    <t>ADAS-K-010-2</t>
  </si>
  <si>
    <t>KIT ADAS</t>
  </si>
  <si>
    <t>AS5174D1210</t>
  </si>
  <si>
    <t>313250016238</t>
  </si>
  <si>
    <t>REDUCER, TUBE</t>
  </si>
  <si>
    <t>MS21919WDG16</t>
  </si>
  <si>
    <t>CLAMP,LOOP</t>
  </si>
  <si>
    <t>1650-FA0026708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</si>
  <si>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</si>
  <si>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</si>
  <si>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</si>
  <si>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</si>
  <si>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</si>
  <si>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</si>
  <si>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</si>
  <si>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TCTR X TPLJ  SOLICITAÇÃO 015145025U8 INSERIDA NO PORTAL TPLJ PARA ANÁLISE DE AQUISIÇÃO  AMB 15JAN2</t>
  </si>
  <si>
    <t>CLOCK</t>
  </si>
  <si>
    <t>Outro Tipo: TCTR X TPLJ  solicitação 015145025U8 INSERIDa NO PORTAL TPLJ PARA ANÁLISE DE AQUISIÇÃO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</si>
  <si>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</si>
  <si>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</si>
  <si>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</si>
  <si>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</si>
  <si>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</si>
  <si>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</si>
  <si>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</si>
  <si>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</si>
  <si>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313250016264</t>
  </si>
  <si>
    <t>1560-FA1098257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</si>
  <si>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</si>
  <si>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</si>
  <si>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</si>
  <si>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</si>
  <si>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</si>
  <si>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</si>
  <si>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</si>
  <si>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TCTR X TPLJ  INSERIDO NO PORTAL TPLJ PARA ANÁLISE DE AQUISIÇÃO  AMB 24JAN25ATD ANV 2730  SOL 3S</t>
  </si>
  <si>
    <t>Outro Tipo: TCTR X TPLJ  INSERIDO NO PORTAL TPLJ PARA ANÁLISE DE AQUISIÇÃO  AMB 24JAN25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</si>
  <si>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</si>
  <si>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</si>
  <si>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</si>
  <si>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</si>
  <si>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</si>
  <si>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</si>
  <si>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</si>
  <si>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</si>
  <si>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</si>
  <si>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313250016281</t>
  </si>
  <si>
    <t>302-120-302</t>
  </si>
  <si>
    <t>WINDSHIELD-RH 5/16 ACRYLIC GREEN</t>
  </si>
  <si>
    <t>2620-FA0016630</t>
  </si>
  <si>
    <t>TUBE MAIN 850X10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</si>
  <si>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</si>
  <si>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</si>
  <si>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</si>
  <si>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</si>
  <si>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</si>
  <si>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</si>
  <si>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</si>
  <si>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</si>
  <si>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</si>
  <si>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SERÁ ATENDIDA PELA EMPRESA VEE ONE .(2S ROBERT OLIVEIRA).</t>
  </si>
  <si>
    <t>S1053K24T</t>
  </si>
  <si>
    <t>S1053K24T144-00</t>
  </si>
  <si>
    <t>F222086</t>
  </si>
  <si>
    <t>251500-0141-1</t>
  </si>
  <si>
    <t>313250016317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</si>
  <si>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</si>
  <si>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</si>
  <si>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</si>
  <si>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</si>
  <si>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</si>
  <si>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</si>
  <si>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</si>
  <si>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ATD. ANV 2730  SOL 1S PAULO SÉRGIO  SEÇÃO DE MOTORES DO GLOGMN.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</si>
  <si>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</si>
  <si>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</si>
  <si>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</si>
  <si>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</si>
  <si>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</si>
  <si>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</si>
  <si>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</si>
  <si>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</si>
  <si>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</si>
  <si>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</si>
  <si>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</si>
  <si>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</si>
  <si>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</si>
  <si>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</si>
  <si>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</si>
  <si>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</si>
  <si>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</si>
  <si>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</si>
  <si>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</si>
  <si>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</si>
  <si>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</si>
  <si>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</si>
  <si>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</si>
  <si>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</si>
  <si>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</si>
  <si>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</si>
  <si>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</si>
  <si>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313250016397</t>
  </si>
  <si>
    <t>MANG</t>
  </si>
  <si>
    <t>DLS4-01786</t>
  </si>
  <si>
    <t>1560-FA0022893</t>
  </si>
  <si>
    <t>BLOQUEIO DA VENTILAÇ</t>
  </si>
  <si>
    <t>S1450-4A20-100J</t>
  </si>
  <si>
    <t>0079K</t>
  </si>
  <si>
    <t>501</t>
  </si>
  <si>
    <t>2641012-9</t>
  </si>
  <si>
    <t>562</t>
  </si>
  <si>
    <t>TRUNNION ASSY</t>
  </si>
  <si>
    <t>2641012-13</t>
  </si>
  <si>
    <t>TRUNNION ASSY GEAR LH</t>
  </si>
  <si>
    <t>LMF    (INT)</t>
  </si>
  <si>
    <t>2641012-15</t>
  </si>
  <si>
    <t>2641012-14</t>
  </si>
  <si>
    <t>563</t>
  </si>
  <si>
    <t>TRUNNION ASSY-RH-MAI</t>
  </si>
  <si>
    <t>2641012-8</t>
  </si>
  <si>
    <t>TCTR  OS 3040250467  AMB 27FEV25ATD DEMANDA DAS ANVS C98 DO 7ETA. SOL 3S KATLEEN</t>
  </si>
  <si>
    <t>O.S.: 3040250467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</si>
  <si>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</si>
  <si>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</si>
  <si>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</si>
  <si>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</si>
  <si>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</si>
  <si>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</si>
  <si>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</si>
  <si>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</si>
  <si>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</si>
  <si>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</si>
  <si>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</si>
  <si>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</si>
  <si>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</si>
  <si>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</si>
  <si>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</si>
  <si>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</si>
  <si>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</si>
  <si>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313250016398</t>
  </si>
  <si>
    <t>DLS4-02303</t>
  </si>
  <si>
    <t>1680-FA0991831</t>
  </si>
  <si>
    <t>AE3663231B0664</t>
  </si>
  <si>
    <t>570</t>
  </si>
  <si>
    <t>2601266-2</t>
  </si>
  <si>
    <t>IMOBILIZADOR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</si>
  <si>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</si>
  <si>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</si>
  <si>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</si>
  <si>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</si>
  <si>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</si>
  <si>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</si>
  <si>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</si>
  <si>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INV</t>
  </si>
  <si>
    <t>LI4    (INT)</t>
  </si>
  <si>
    <t>2643005-5</t>
  </si>
  <si>
    <t>573</t>
  </si>
  <si>
    <t>BUCKET-AXLE</t>
  </si>
  <si>
    <t>2643005-8</t>
  </si>
  <si>
    <t>BUCKET AXLE BOLT</t>
  </si>
  <si>
    <t>TCTR  OS 3040250354  AMB 27FEV25ATD DEMANDA DAS ANVS C98 DO 7ETA. SOL 3S KATLEEN</t>
  </si>
  <si>
    <t>O.S.: 3040250354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</si>
  <si>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</si>
  <si>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</si>
  <si>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</si>
  <si>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</si>
  <si>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</si>
  <si>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</si>
  <si>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</si>
  <si>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</si>
  <si>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</si>
  <si>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</si>
  <si>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</si>
  <si>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</si>
  <si>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</si>
  <si>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</si>
  <si>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313250016423</t>
  </si>
  <si>
    <t>NUT, PLAIN</t>
  </si>
  <si>
    <t>5821-015619503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</si>
  <si>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</si>
  <si>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</si>
  <si>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</si>
  <si>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</si>
  <si>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</si>
  <si>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</si>
  <si>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</si>
  <si>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</si>
  <si>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</si>
  <si>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</si>
  <si>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</si>
  <si>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</si>
  <si>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</si>
  <si>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</si>
  <si>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</si>
  <si>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</si>
  <si>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</si>
  <si>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ATD ANV 2734  SOL 1S MAXIMILIANO  SEÇÃO DE AVINICA DO GLOGMN.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</si>
  <si>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</si>
  <si>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</si>
  <si>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</si>
  <si>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</si>
  <si>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</si>
  <si>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</si>
  <si>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</si>
  <si>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</si>
  <si>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</si>
  <si>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</si>
  <si>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313250016440</t>
  </si>
  <si>
    <t>592</t>
  </si>
  <si>
    <t>DISPLAY UNIT,RADAR</t>
  </si>
  <si>
    <t>1560-FA0054169</t>
  </si>
  <si>
    <t>2641026-1</t>
  </si>
  <si>
    <t>593</t>
  </si>
  <si>
    <t>RACE MAIN GEAR</t>
  </si>
  <si>
    <t>2641007-1</t>
  </si>
  <si>
    <t>AN807-8D</t>
  </si>
  <si>
    <t>NAS1596-08</t>
  </si>
  <si>
    <t>TOET   (INT)</t>
  </si>
  <si>
    <t>NAS1596-8</t>
  </si>
  <si>
    <t>2601179-4</t>
  </si>
  <si>
    <t>596</t>
  </si>
  <si>
    <t>597</t>
  </si>
  <si>
    <t>ATD ESTOQUE BABE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</si>
  <si>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</si>
  <si>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</si>
  <si>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</si>
  <si>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</si>
  <si>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</si>
  <si>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</si>
  <si>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</si>
  <si>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</si>
  <si>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313250016445</t>
  </si>
  <si>
    <t>2601271-202</t>
  </si>
  <si>
    <t>DRIVE PULLEY ASSY</t>
  </si>
  <si>
    <t>2601271-203</t>
  </si>
  <si>
    <t>3135658</t>
  </si>
  <si>
    <t>LH4    (INT)</t>
  </si>
  <si>
    <t>602</t>
  </si>
  <si>
    <t>PLUG DRIVE SHAFT SCA</t>
  </si>
  <si>
    <t>PT453555</t>
  </si>
  <si>
    <t>603</t>
  </si>
  <si>
    <t>PLASTIC PICK</t>
  </si>
  <si>
    <t>30877-002</t>
  </si>
  <si>
    <t>TCTR  OS 3040254478. CAF17ABR26.TCTR  OS 3040250893  AMB 26MAR25MATERIAL SOLICITADO PELO 1S P</t>
  </si>
  <si>
    <t>604</t>
  </si>
  <si>
    <t>: 3040254478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</si>
  <si>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</si>
  <si>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</si>
  <si>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</si>
  <si>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</si>
  <si>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</si>
  <si>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</si>
  <si>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</si>
  <si>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</si>
  <si>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</si>
  <si>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313250016454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</si>
  <si>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</si>
  <si>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</si>
  <si>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</si>
  <si>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</si>
  <si>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</si>
  <si>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</si>
  <si>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</si>
  <si>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</si>
  <si>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</si>
  <si>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</si>
  <si>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S2889-3-0132</t>
  </si>
  <si>
    <t>S2889-3-0146</t>
  </si>
  <si>
    <t>452-0133</t>
  </si>
  <si>
    <t>614</t>
  </si>
  <si>
    <t>BATTERY,NONRECHARGEA</t>
  </si>
  <si>
    <t>313250016460</t>
  </si>
  <si>
    <t>AE3663162E0120</t>
  </si>
  <si>
    <t>HOSE ASSEMBLY,NONMET</t>
  </si>
  <si>
    <t>2653048-13</t>
  </si>
  <si>
    <t>2810-FA1017597</t>
  </si>
  <si>
    <t>616</t>
  </si>
  <si>
    <t>TUBE ASSEMBLY, OIL V</t>
  </si>
  <si>
    <t>2653048-7</t>
  </si>
  <si>
    <t>617</t>
  </si>
  <si>
    <t>TUBE ASSEMBLY, OIL P</t>
  </si>
  <si>
    <t>TOFS   (INT)</t>
  </si>
  <si>
    <t>2682004-1</t>
  </si>
  <si>
    <t>RESERVOIR ASSY-BRAKE</t>
  </si>
  <si>
    <t>C668050-1107</t>
  </si>
  <si>
    <t>TRANSMITER FUEL</t>
  </si>
  <si>
    <t>TCTR  AGD DEFINIR PRIORIDADE ACD TCCP. CAF11ABR25.ATD ANV 2730  SOL 1S PAULO SÉRGIO  SEÇÃO DE M</t>
  </si>
  <si>
    <t>TCTR  AGD DEFINIR PRIORIDADE ACD TCCP. CAF11ABR25.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</si>
  <si>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</si>
  <si>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</si>
  <si>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</si>
  <si>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</si>
  <si>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</si>
  <si>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</si>
  <si>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</si>
  <si>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313250016499</t>
  </si>
  <si>
    <t>WP60560-1</t>
  </si>
  <si>
    <t>2925-FA0026164</t>
  </si>
  <si>
    <t>COVER ASSY INLET</t>
  </si>
  <si>
    <t>2684003-1</t>
  </si>
  <si>
    <t>PLUG ASSY</t>
  </si>
  <si>
    <t>2684003-2</t>
  </si>
  <si>
    <t>PLUG ASSY-OIL INLET</t>
  </si>
  <si>
    <t>TMRA   (INT)</t>
  </si>
  <si>
    <t>2684003-8</t>
  </si>
  <si>
    <t>2684003-9</t>
  </si>
  <si>
    <t>PLUG ASSY-ENGI</t>
  </si>
  <si>
    <t>ATD ANV 2730  SOL 3S T. BARROS  SEÇÃO DE ELÉTRICA DO GLOGMN.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</si>
  <si>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</si>
  <si>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</si>
  <si>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</si>
  <si>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</si>
  <si>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</si>
  <si>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</si>
  <si>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</si>
  <si>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313250016519</t>
  </si>
  <si>
    <t>2617015-22</t>
  </si>
  <si>
    <t>AN315-3R</t>
  </si>
  <si>
    <t>DCN4-8177</t>
  </si>
  <si>
    <t>AT-RL1019</t>
  </si>
  <si>
    <t>PLATE - COVER</t>
  </si>
  <si>
    <t>ATD ANV 2734  SOL 3S T. BARROS  SEÇÃO DE ELÉTRICA DO GLOGMN.</t>
  </si>
  <si>
    <t>S2448-2</t>
  </si>
  <si>
    <t>Será atendido pelo contrato.</t>
  </si>
  <si>
    <t>2615174-1</t>
  </si>
  <si>
    <t>SL414-8</t>
  </si>
  <si>
    <t>NUT,SELF-LOCKING,BARREL</t>
  </si>
  <si>
    <t>313250016521</t>
  </si>
  <si>
    <t>LH8065-080</t>
  </si>
  <si>
    <t>5930-FA0015597</t>
  </si>
  <si>
    <t>3014226</t>
  </si>
  <si>
    <t>634</t>
  </si>
  <si>
    <t>M25988/1-908</t>
  </si>
  <si>
    <t>LSS136001U8</t>
  </si>
  <si>
    <t>850C86-2</t>
  </si>
  <si>
    <t>PNEU PRINCIPAL 8.50-10 08PR TT FCIII MLG</t>
  </si>
  <si>
    <t>850C86-1</t>
  </si>
  <si>
    <t>TCTR  REQ LSS136001U8 EM COTAÇÃO. CAF25JUNHO25.TCTR X TPLJ  INSERIDO NO PORTAL TPLJ PARA ANÁLI</t>
  </si>
  <si>
    <t>: LSS136001U8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</si>
  <si>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</si>
  <si>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</si>
  <si>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</si>
  <si>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</si>
  <si>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</si>
  <si>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</si>
  <si>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</si>
  <si>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</si>
  <si>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</si>
  <si>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</si>
  <si>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313250016522</t>
  </si>
  <si>
    <t>2615170-10</t>
  </si>
  <si>
    <t>CARPET ASSY RH OUTBD FORWARD</t>
  </si>
  <si>
    <t>5925-FA0016940</t>
  </si>
  <si>
    <t>DLS4-02102</t>
  </si>
  <si>
    <t>2615170-9</t>
  </si>
  <si>
    <t>CARPET ASSY LH OUTBD FORWARD</t>
  </si>
  <si>
    <t>DLS4-02101</t>
  </si>
  <si>
    <t>LEP    (EXT) / LEU    (EXT)</t>
  </si>
  <si>
    <t>2615170-12</t>
  </si>
  <si>
    <t>CARPET ASSY CENTER FORWARD</t>
  </si>
  <si>
    <t>DLS4-02104</t>
  </si>
  <si>
    <t>AN525-832R7</t>
  </si>
  <si>
    <t>Aguardando solicitação de abertura de OS.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</si>
  <si>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</si>
  <si>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</si>
  <si>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</si>
  <si>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</si>
  <si>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</si>
  <si>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</si>
  <si>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</si>
  <si>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</si>
  <si>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313250016525</t>
  </si>
  <si>
    <t>TUBE-NOSE GEAR</t>
  </si>
  <si>
    <t>MS24694-S135</t>
  </si>
  <si>
    <t>5305-FA1056580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</si>
  <si>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</si>
  <si>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</si>
  <si>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</si>
  <si>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</si>
  <si>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</si>
  <si>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</si>
  <si>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</si>
  <si>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TCTR X TPLJ  INSERIDO NO PORTAL TPLJ PARA ANÁLISE DE AQUISIÇÃO (115102416U8)  AMB 25ABR25ATD ANV</t>
  </si>
  <si>
    <t>AIR COND SYSTEM INST</t>
  </si>
  <si>
    <t>TCTR X TPLJ  INSERIDO NO PORTAL TPLJ PARA ANÁLISE DE AQUISIÇÃO (115102416U8)  AMB 25ABR25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</si>
  <si>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</si>
  <si>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</si>
  <si>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</si>
  <si>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</si>
  <si>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</si>
  <si>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</si>
  <si>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</si>
  <si>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</si>
  <si>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</si>
  <si>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</si>
  <si>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</si>
  <si>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</si>
  <si>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</si>
  <si>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</si>
  <si>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313250016526</t>
  </si>
  <si>
    <t>2643005-6</t>
  </si>
  <si>
    <t>6140-FA0017005</t>
  </si>
  <si>
    <t>STUD ASSY</t>
  </si>
  <si>
    <t>BATTERY-MARATHON TSP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</si>
  <si>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</si>
  <si>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</si>
  <si>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</si>
  <si>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</si>
  <si>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</si>
  <si>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</si>
  <si>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</si>
  <si>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</si>
  <si>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</si>
  <si>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</si>
  <si>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</si>
  <si>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</si>
  <si>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LLM    (INT) / LEP    (EXT)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</si>
  <si>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</si>
  <si>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</si>
  <si>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</si>
  <si>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</si>
  <si>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</si>
  <si>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</si>
  <si>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</si>
  <si>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</si>
  <si>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</si>
  <si>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</si>
  <si>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</si>
  <si>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</si>
  <si>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</si>
  <si>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</si>
  <si>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</si>
  <si>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</si>
  <si>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</si>
  <si>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</si>
  <si>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</si>
  <si>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</si>
  <si>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</si>
  <si>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</si>
  <si>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SOLICITAÇÃO 13410542693U8 INSERIDA NO PORTAL TPLJ P ANÁLISE DE COMPRA. GODOY SILVA 140526.ATD A</t>
  </si>
  <si>
    <t>3041153</t>
  </si>
  <si>
    <t>SOLICITAÇÃO 13410542693U8 INSERIDA NO PORTAL TPLJ P ANÁLISE DE COMPRA. Godoy Silva 140526.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</si>
  <si>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</si>
  <si>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</si>
  <si>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</si>
  <si>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</si>
  <si>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</si>
  <si>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</si>
  <si>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</si>
  <si>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</si>
  <si>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</si>
  <si>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</si>
  <si>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</si>
  <si>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</si>
  <si>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</si>
  <si>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</si>
  <si>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</si>
  <si>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</si>
  <si>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</si>
  <si>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</si>
  <si>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</si>
  <si>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</si>
  <si>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</si>
  <si>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</si>
  <si>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</si>
  <si>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</si>
  <si>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</si>
  <si>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</si>
  <si>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</si>
  <si>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313250016529</t>
  </si>
  <si>
    <t>S2357-3</t>
  </si>
  <si>
    <t>680</t>
  </si>
  <si>
    <t>CLAMP, LOOP</t>
  </si>
  <si>
    <t>1560-FA0987374</t>
  </si>
  <si>
    <t>SUPPORT ASSY COMPRES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</si>
  <si>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</si>
  <si>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</si>
  <si>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</si>
  <si>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</si>
  <si>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</si>
  <si>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</si>
  <si>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</si>
  <si>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</si>
  <si>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TORP   (INT)</t>
  </si>
  <si>
    <t>VANT,BREATHER</t>
  </si>
  <si>
    <t>MS29513-338</t>
  </si>
  <si>
    <t>ATD ANV 2732  SOL 3S GARRITANO  SEÇÃO DE CÉLULA DO GLOGMN.</t>
  </si>
  <si>
    <t>AS29513-338</t>
  </si>
  <si>
    <t>TOFI  0EA NO REPARÁVEL  SOLICITADO RECOLHIMENTO PARA OFICINA INICIAR ESTUDOS  ATZD 13082026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</si>
  <si>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</si>
  <si>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</si>
  <si>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</si>
  <si>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</si>
  <si>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</si>
  <si>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</si>
  <si>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</si>
  <si>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313250016531</t>
  </si>
  <si>
    <t>4720-FA0014477</t>
  </si>
  <si>
    <t>657735</t>
  </si>
  <si>
    <t>MANGUEIRA SISTEMA RE</t>
  </si>
  <si>
    <t>CLIP, LOCKING</t>
  </si>
  <si>
    <t>2622185-22</t>
  </si>
  <si>
    <t>FT</t>
  </si>
  <si>
    <t>RIB ASSY-RH-AILERON</t>
  </si>
  <si>
    <t>2622184-3</t>
  </si>
  <si>
    <t>LSSC01444U8</t>
  </si>
  <si>
    <t>PUSH ROD ASSY</t>
  </si>
  <si>
    <t>V</t>
  </si>
  <si>
    <t>2616031-1</t>
  </si>
  <si>
    <t>VALVE</t>
  </si>
  <si>
    <t>9912071-1</t>
  </si>
  <si>
    <t>TCTR  REQ LSSC01444U8  AMB 28ABR25ATD ANV. 2730  SOL 1S PAULO SÉRGIO  SEÇÃO DE MOTORES DO GLOG</t>
  </si>
  <si>
    <t>: LSSC01444U8: LSSC01444U8</t>
  </si>
  <si>
    <t>NAS464P12-37</t>
  </si>
  <si>
    <t>S3461-74</t>
  </si>
  <si>
    <t>NAS464P14-76</t>
  </si>
  <si>
    <t>313250016538</t>
  </si>
  <si>
    <t>S3461-77</t>
  </si>
  <si>
    <t>4920-998203751</t>
  </si>
  <si>
    <t>CONTROL UNIT ASSY-GE</t>
  </si>
  <si>
    <t>523919</t>
  </si>
  <si>
    <t>0523919</t>
  </si>
  <si>
    <t>2621000-24</t>
  </si>
  <si>
    <t>STRUT ASSY-RH WING</t>
  </si>
  <si>
    <t>2621000-22</t>
  </si>
  <si>
    <t>: 3040250829: 3040250827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</si>
  <si>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</si>
  <si>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</si>
  <si>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</si>
  <si>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</si>
  <si>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</si>
  <si>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</si>
  <si>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</si>
  <si>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</si>
  <si>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313250016628</t>
  </si>
  <si>
    <t>DRIVE PULLEY</t>
  </si>
  <si>
    <t>5340-FA1008642</t>
  </si>
  <si>
    <t>2601271-11</t>
  </si>
  <si>
    <t>76-207-2</t>
  </si>
  <si>
    <t>701</t>
  </si>
  <si>
    <t>FUEL LEVEL SENSOR,SPEC</t>
  </si>
  <si>
    <t>LST145005U8</t>
  </si>
  <si>
    <t>76-207-12</t>
  </si>
  <si>
    <t>F</t>
  </si>
  <si>
    <t>SENSOR, FUEL LEVEL SHORT</t>
  </si>
  <si>
    <t>S3100-629</t>
  </si>
  <si>
    <t>MS20007-30</t>
  </si>
  <si>
    <t>TCTR  CONSTAM 7 EA EM PROCESSO DE OBTENÇÃO CONFORME PORTAL TPLJ. NGS25MAI26.TCTR  SOLICITAÇÃO 16</t>
  </si>
  <si>
    <t>: LST145005U8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</si>
  <si>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</si>
  <si>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</si>
  <si>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</si>
  <si>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</si>
  <si>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</si>
  <si>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</si>
  <si>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</si>
  <si>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</si>
  <si>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</si>
  <si>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313250016760</t>
  </si>
  <si>
    <t>2600101-25</t>
  </si>
  <si>
    <t>LINE ASSY-TORQUE VEN</t>
  </si>
  <si>
    <t>1560-FA1130519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</si>
  <si>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</si>
  <si>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</si>
  <si>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</si>
  <si>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</si>
  <si>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</si>
  <si>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</si>
  <si>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</si>
  <si>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SOLICITAÇÃO 182093547U8 INSERIDA NO PORTAL TPLJ P ANÁLISE DE COMPRA. CAF01JULHO25.ATD AN</t>
  </si>
  <si>
    <t>TCTR  SOLICITAÇÃO 182093547U8 INSERIDA NO PORTAL TPLJ P ANÁLISE DE COMPRA. CAF01JULHO25.</t>
  </si>
  <si>
    <t>3001HS</t>
  </si>
  <si>
    <t>LOUVER CPRI</t>
  </si>
  <si>
    <t>10.301.06</t>
  </si>
  <si>
    <t>LOUVER E BEZEL ASSEMBLIE</t>
  </si>
  <si>
    <t>313250016762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</si>
  <si>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</si>
  <si>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</si>
  <si>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</si>
  <si>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</si>
  <si>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</si>
  <si>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</si>
  <si>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</si>
  <si>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</si>
  <si>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</si>
  <si>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ATD ANV 2730  SOL 3S T.BARROS  SEÇÃO DE ELÉTRICA DO GLOGMN.</t>
  </si>
  <si>
    <t>2641018-13</t>
  </si>
  <si>
    <t>: 3040254210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</si>
  <si>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</si>
  <si>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</si>
  <si>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</si>
  <si>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</si>
  <si>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</si>
  <si>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</si>
  <si>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</si>
  <si>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</si>
  <si>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313250016814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</si>
  <si>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</si>
  <si>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</si>
  <si>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</si>
  <si>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</si>
  <si>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</si>
  <si>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</si>
  <si>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</si>
  <si>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</si>
  <si>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</si>
  <si>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</si>
  <si>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ATD ANV 2734  SOL 3S ORNELLAS  SEÇÃO DE CÉLULA DO GLOGMN. OBS: EMG SENDO REABERTA DEVIDO A CANCEL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</si>
  <si>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</si>
  <si>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</si>
  <si>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</si>
  <si>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</si>
  <si>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</si>
  <si>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</si>
  <si>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</si>
  <si>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</si>
  <si>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313250016815</t>
  </si>
  <si>
    <t>2617015-14</t>
  </si>
  <si>
    <t>1680-FA1092486</t>
  </si>
  <si>
    <t>SEAT ASSEMBLY - BENC</t>
  </si>
  <si>
    <t>HINGE-DOOR RH</t>
  </si>
  <si>
    <t>MS21069L5</t>
  </si>
  <si>
    <t>732</t>
  </si>
  <si>
    <t>NUT, SELF-LOCKING, P</t>
  </si>
  <si>
    <t>3112171-01</t>
  </si>
  <si>
    <t>EXAUSHT DUCT</t>
  </si>
  <si>
    <t>TOFE   (INT) / LEP    (EXT)</t>
  </si>
  <si>
    <t>734</t>
  </si>
  <si>
    <t>3029566</t>
  </si>
  <si>
    <t>735</t>
  </si>
  <si>
    <t>3011157</t>
  </si>
  <si>
    <t>TCTR  SOLICITAÇÃO 295110846U8 INSERIDA NO PORTAL TPLJ P ANÁLISE DE COMPRA. CAF11JULHO25.ATD ANV</t>
  </si>
  <si>
    <t>TCTR  SOLICITAÇÃO 295110846U8 INSERIDA NO PORTAL TPLJ P ANÁLISE DE COMPRA. CAF11JULHO25.</t>
  </si>
  <si>
    <t>CA3029566</t>
  </si>
  <si>
    <t>141-020</t>
  </si>
  <si>
    <t>2621011-3</t>
  </si>
  <si>
    <t>736</t>
  </si>
  <si>
    <t>313250016831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</si>
  <si>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</si>
  <si>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</si>
  <si>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</si>
  <si>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</si>
  <si>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</si>
  <si>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</si>
  <si>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</si>
  <si>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</si>
  <si>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</si>
  <si>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</si>
  <si>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</si>
  <si>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</si>
  <si>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</si>
  <si>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</si>
  <si>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</si>
  <si>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</si>
  <si>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TCTR  SOLICITAÇÃO 192093656U8 INSERIDA NO PORTAL TPLJ P ANÁLISE DE COMPRA. CAF11JULHO25.ATD AN</t>
  </si>
  <si>
    <t>TCTR  SOLICITAÇÃO 192093656U8 INSERIDA NO PORTAL TPLJ P ANÁLISE DE COMPRA. CAF11JULHO25.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</si>
  <si>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</si>
  <si>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</si>
  <si>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</si>
  <si>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</si>
  <si>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</si>
  <si>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</si>
  <si>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</si>
  <si>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</si>
  <si>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</si>
  <si>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313250016832</t>
  </si>
  <si>
    <t>2621009-1</t>
  </si>
  <si>
    <t>FITTING - WING LWR</t>
  </si>
  <si>
    <t>1560-FA0028265</t>
  </si>
  <si>
    <t>S2614-3-24</t>
  </si>
  <si>
    <t>S1450-6B12-032</t>
  </si>
  <si>
    <t>2552-070</t>
  </si>
  <si>
    <t>NUT,SELF-LOCKI</t>
  </si>
  <si>
    <t>2654013-4</t>
  </si>
  <si>
    <t>MS24392-10</t>
  </si>
  <si>
    <t>NIPPLE,TUBE</t>
  </si>
  <si>
    <t>TCTR  SOLICITAÇÃO 192094355U8 INSERIDA NO PORTAL TPLJ P ANÁLISE DE COMPRA. CAF11JULHO25.ATD ANV</t>
  </si>
  <si>
    <t>TCTR  SOLICITAÇÃO 192094355U8 INSERIDA NO PORTAL TPLJ P ANÁLISE DE COMPRA. CAF11JULHO25.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</si>
  <si>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</si>
  <si>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</si>
  <si>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</si>
  <si>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</si>
  <si>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</si>
  <si>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</si>
  <si>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</si>
  <si>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</si>
  <si>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</si>
  <si>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313250016833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</si>
  <si>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</si>
  <si>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</si>
  <si>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</si>
  <si>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</si>
  <si>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</si>
  <si>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</si>
  <si>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</si>
  <si>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</si>
  <si>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ATD ANV 2730  SOL 1S REIS  ENCARREGADO DA SEÇÃO DE HIDRÁULICA DO GLOGMN. ITEM IMPRESCINDÍVEL PARA</t>
  </si>
  <si>
    <t>AN804D4</t>
  </si>
  <si>
    <t>: 3040256713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</si>
  <si>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</si>
  <si>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</si>
  <si>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</si>
  <si>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</si>
  <si>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</si>
  <si>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</si>
  <si>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</si>
  <si>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313250016842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</si>
  <si>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</si>
  <si>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</si>
  <si>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</si>
  <si>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</si>
  <si>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</si>
  <si>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</si>
  <si>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</si>
  <si>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TCTR  SOLICITAÇÃO 196113202U8 INSERIDA NO PORTAL TPLJ P ANÁLISE DE COMPRA. CAF15JULHO25.ATD ANV</t>
  </si>
  <si>
    <t>2115040-206</t>
  </si>
  <si>
    <t>TCTR  SOLICITAÇÃO 196113202U8 INSERIDA NO PORTAL TPLJ P ANÁLISE DE COMPRA. CAF15julho25.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</si>
  <si>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</si>
  <si>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</si>
  <si>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</si>
  <si>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</si>
  <si>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</si>
  <si>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</si>
  <si>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</si>
  <si>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</si>
  <si>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313250017115</t>
  </si>
  <si>
    <t>RV05-268</t>
  </si>
  <si>
    <t>1680-FA0014846</t>
  </si>
  <si>
    <t>VALVE,SAFETY RELIEF</t>
  </si>
  <si>
    <t>2H3-79</t>
  </si>
  <si>
    <t>RELIEF VALVE</t>
  </si>
  <si>
    <t>AE776L8-3S</t>
  </si>
  <si>
    <t>LST091005U8</t>
  </si>
  <si>
    <t>46-102BLK</t>
  </si>
  <si>
    <t>SWITCH,PUSH</t>
  </si>
  <si>
    <t>066-1070-01</t>
  </si>
  <si>
    <t>TRANSCEIVER DME (KN6</t>
  </si>
  <si>
    <t>2698010-7</t>
  </si>
  <si>
    <t>PASSENGER DOOR - LOW</t>
  </si>
  <si>
    <t>TCTR  REQ LST091005U8 VALIDADA. CAF25JUNHO26.TCTR  SOLICITAÇÃO 304103521U8 INSERIDA NO PORTAL TP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</si>
  <si>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</si>
  <si>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</si>
  <si>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</si>
  <si>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</si>
  <si>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</si>
  <si>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</si>
  <si>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</si>
  <si>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</si>
  <si>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</si>
  <si>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</si>
  <si>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</si>
  <si>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313250017118</t>
  </si>
  <si>
    <t>1377-FA1023093</t>
  </si>
  <si>
    <t>AN100043</t>
  </si>
  <si>
    <t>PORTABLE HALON FIRE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</si>
  <si>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</si>
  <si>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</si>
  <si>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</si>
  <si>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</si>
  <si>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</si>
  <si>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</si>
  <si>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</si>
  <si>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EMG SOLICITADA PELO 3S CRISPIM DA SEÇÃO DE CÉLULA.</t>
  </si>
  <si>
    <t>Atender C98 2734.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</si>
  <si>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</si>
  <si>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</si>
  <si>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</si>
  <si>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</si>
  <si>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</si>
  <si>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</si>
  <si>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</si>
  <si>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</si>
  <si>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313250017119</t>
  </si>
  <si>
    <t>3058971-01</t>
  </si>
  <si>
    <t>4710-FA0015029</t>
  </si>
  <si>
    <t>VALVE,FLOW CONTROL</t>
  </si>
  <si>
    <t>3115093-01</t>
  </si>
  <si>
    <t>OIL FILTER TUB</t>
  </si>
  <si>
    <t>TCTR  CONSTA NO PORTAL TPLJ 04 EA EM PROCESSO DE OBTENÇÃO. CAF25JUNHO26.TCTR  SOLICITAÇÃO 304102</t>
  </si>
  <si>
    <t>3058971-01CP</t>
  </si>
  <si>
    <t>VALVE ASSY, OIL FILTER TUBE</t>
  </si>
  <si>
    <t>3071237-01</t>
  </si>
  <si>
    <t>792</t>
  </si>
  <si>
    <t>FILLER</t>
  </si>
  <si>
    <t>794</t>
  </si>
  <si>
    <t>313250017120</t>
  </si>
  <si>
    <t>3011755</t>
  </si>
  <si>
    <t>795</t>
  </si>
  <si>
    <t>1560-FA1146864</t>
  </si>
  <si>
    <t>INSULATION BLANKET,T</t>
  </si>
  <si>
    <t>796</t>
  </si>
  <si>
    <t>797</t>
  </si>
  <si>
    <t>798</t>
  </si>
  <si>
    <t>TCTR  SOLICITAÇÃO 00909574407U8 INSERIDA NO PORTAL TPLJ P ANÁLISE DE COMPRA. CCS09JAN26TCTR  RE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</si>
  <si>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</si>
  <si>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</si>
  <si>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</si>
  <si>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</si>
  <si>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</si>
  <si>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</si>
  <si>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</si>
  <si>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</si>
  <si>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313250017121</t>
  </si>
  <si>
    <t>1680-015976872</t>
  </si>
  <si>
    <t>068-02800</t>
  </si>
  <si>
    <t>0TRC3</t>
  </si>
  <si>
    <t>INSULATOR</t>
  </si>
  <si>
    <t>C668050-1108</t>
  </si>
  <si>
    <t>TRANSMITTER FUEL</t>
  </si>
  <si>
    <t>2641010-3</t>
  </si>
  <si>
    <t>ATD ANV 2734  SOL PELO 3S LETA DA SEÇÃO DE ELETRNICA DO GLOGMN.</t>
  </si>
  <si>
    <t>: 3040256119</t>
  </si>
  <si>
    <t>AXLE FITTING</t>
  </si>
  <si>
    <t>2641010-7</t>
  </si>
  <si>
    <t>2641010-1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</si>
  <si>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</si>
  <si>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</si>
  <si>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</si>
  <si>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</si>
  <si>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</si>
  <si>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</si>
  <si>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</si>
  <si>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</si>
  <si>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</si>
  <si>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</si>
  <si>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</si>
  <si>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</si>
  <si>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</si>
  <si>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</si>
  <si>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</si>
  <si>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</si>
  <si>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</si>
  <si>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</si>
  <si>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</si>
  <si>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</si>
  <si>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</si>
  <si>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</si>
  <si>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</si>
  <si>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</si>
  <si>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</si>
  <si>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</si>
  <si>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</si>
  <si>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</si>
  <si>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</si>
  <si>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</si>
  <si>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</si>
  <si>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</si>
  <si>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</si>
  <si>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</si>
  <si>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</si>
  <si>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</si>
  <si>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</si>
  <si>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</si>
  <si>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</si>
  <si>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</si>
  <si>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</si>
  <si>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BASM</t>
  </si>
  <si>
    <t>TCTR  REQUISIÇÃO FMS DBRF5461380001 (EMBARCADO)  CCS17JUNHO26TCTR  SOLICITAÇÃO 03615103616U8 IN</t>
  </si>
  <si>
    <t>EEAR</t>
  </si>
  <si>
    <t>ANCE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</si>
  <si>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</si>
  <si>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</si>
  <si>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</si>
  <si>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</si>
  <si>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</si>
  <si>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</si>
  <si>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</si>
  <si>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</si>
  <si>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</si>
  <si>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</si>
  <si>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</si>
  <si>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</si>
  <si>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</si>
  <si>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</si>
  <si>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</si>
  <si>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</si>
  <si>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</si>
  <si>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</si>
  <si>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</si>
  <si>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</si>
  <si>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</si>
  <si>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</si>
  <si>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</si>
  <si>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</si>
  <si>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</si>
  <si>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</si>
  <si>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</si>
  <si>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</si>
  <si>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</si>
  <si>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</si>
  <si>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</si>
  <si>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</si>
  <si>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</si>
  <si>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</si>
  <si>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</si>
  <si>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</si>
  <si>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</si>
  <si>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</si>
  <si>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</si>
  <si>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</si>
  <si>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</si>
  <si>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</si>
  <si>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</si>
  <si>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</si>
  <si>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</si>
  <si>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</si>
  <si>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</si>
  <si>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</si>
  <si>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</si>
  <si>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</si>
  <si>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</si>
  <si>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</si>
  <si>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</si>
  <si>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</si>
  <si>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</si>
  <si>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</si>
  <si>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</si>
  <si>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</si>
  <si>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</si>
  <si>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</si>
  <si>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</si>
  <si>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</si>
  <si>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</si>
  <si>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</si>
  <si>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</si>
  <si>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</si>
  <si>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</si>
  <si>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</si>
  <si>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</si>
  <si>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</si>
  <si>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</si>
  <si>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</si>
  <si>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</si>
  <si>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</si>
  <si>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Dias agd sol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</si>
  <si>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</si>
  <si>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</si>
  <si>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</si>
  <si>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</si>
  <si>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</si>
  <si>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</si>
  <si>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</si>
  <si>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</si>
  <si>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</si>
  <si>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</si>
  <si>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</si>
  <si>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</si>
  <si>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</si>
  <si>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</si>
  <si>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</si>
  <si>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313260017760</t>
  </si>
  <si>
    <t>1560-FA1158097</t>
  </si>
  <si>
    <t>TCTR  CONSTA NO PORTAL TPLJ 02 EA EM PROCESSO DE OBTENÇÃO. CAF24JUNHO26.TCTR  SOLICITAÇÃO 066132</t>
  </si>
  <si>
    <t>Atender C98 2732.</t>
  </si>
  <si>
    <t>ALA 8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</si>
  <si>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</si>
  <si>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</si>
  <si>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</si>
  <si>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</si>
  <si>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</si>
  <si>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</si>
  <si>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</si>
  <si>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</si>
  <si>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</si>
  <si>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</si>
  <si>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</si>
  <si>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</si>
  <si>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</si>
  <si>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</si>
  <si>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</si>
  <si>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</si>
  <si>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</si>
  <si>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</si>
  <si>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</si>
  <si>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</si>
  <si>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</si>
  <si>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</si>
  <si>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</si>
  <si>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</si>
  <si>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</si>
  <si>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</si>
  <si>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</si>
  <si>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</si>
  <si>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</si>
  <si>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</si>
  <si>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</si>
  <si>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</si>
  <si>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</si>
  <si>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</si>
  <si>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</si>
  <si>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</si>
  <si>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</si>
  <si>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</si>
  <si>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</si>
  <si>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</si>
  <si>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</si>
  <si>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</si>
  <si>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</si>
  <si>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</si>
  <si>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</si>
  <si>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</si>
  <si>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</si>
  <si>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</si>
  <si>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</si>
  <si>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</si>
  <si>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</si>
  <si>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</si>
  <si>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</si>
  <si>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</si>
  <si>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</si>
  <si>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</si>
  <si>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</si>
  <si>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</si>
  <si>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</si>
  <si>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</si>
  <si>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</si>
  <si>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</si>
  <si>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</si>
  <si>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</si>
  <si>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</si>
  <si>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</si>
  <si>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</si>
  <si>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</si>
  <si>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</si>
  <si>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</si>
  <si>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</si>
  <si>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</si>
  <si>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</si>
  <si>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</si>
  <si>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</si>
  <si>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</si>
  <si>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</si>
  <si>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</si>
  <si>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</si>
  <si>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</si>
  <si>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</si>
  <si>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</si>
  <si>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</si>
  <si>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</si>
  <si>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</si>
  <si>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</si>
  <si>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</si>
  <si>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</si>
  <si>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</si>
  <si>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</si>
  <si>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</si>
  <si>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</si>
  <si>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</si>
  <si>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</si>
  <si>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</si>
  <si>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</si>
  <si>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</si>
  <si>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</si>
  <si>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</si>
  <si>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</si>
  <si>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</si>
  <si>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</si>
  <si>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ALA 10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</si>
  <si>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</si>
  <si>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</si>
  <si>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</si>
  <si>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</si>
  <si>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</si>
  <si>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</si>
  <si>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</si>
  <si>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</si>
  <si>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</si>
  <si>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</si>
  <si>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</si>
  <si>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</si>
  <si>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</si>
  <si>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ALA 5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</si>
  <si>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</si>
  <si>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</si>
  <si>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</si>
  <si>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</si>
  <si>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</si>
  <si>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</si>
  <si>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</si>
  <si>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</si>
  <si>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</si>
  <si>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</si>
  <si>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</si>
  <si>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</si>
  <si>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</si>
  <si>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</si>
  <si>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</si>
  <si>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ALA 9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</si>
  <si>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</si>
  <si>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</si>
  <si>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</si>
  <si>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</si>
  <si>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</si>
  <si>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</si>
  <si>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</si>
  <si>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</si>
  <si>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</si>
  <si>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</si>
  <si>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</si>
  <si>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</si>
  <si>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</si>
  <si>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</si>
  <si>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</si>
  <si>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</si>
  <si>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</si>
  <si>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</si>
  <si>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</si>
  <si>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</si>
  <si>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</si>
  <si>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</si>
  <si>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</si>
  <si>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</si>
  <si>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</si>
  <si>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</si>
  <si>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</si>
  <si>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</si>
  <si>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</si>
  <si>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</si>
  <si>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</si>
  <si>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</si>
  <si>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</si>
  <si>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</si>
  <si>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</si>
  <si>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</si>
  <si>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</si>
  <si>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</si>
  <si>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</si>
  <si>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</si>
  <si>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</si>
  <si>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</si>
  <si>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</si>
  <si>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</si>
  <si>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</si>
  <si>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</si>
  <si>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</si>
  <si>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</si>
  <si>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</si>
  <si>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</si>
  <si>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</si>
  <si>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</si>
  <si>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</si>
  <si>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</si>
  <si>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</si>
  <si>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</si>
  <si>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</si>
  <si>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</si>
  <si>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</si>
  <si>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</si>
  <si>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</si>
  <si>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</si>
  <si>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</si>
  <si>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</si>
  <si>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</si>
  <si>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</si>
  <si>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</si>
  <si>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</si>
  <si>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</si>
  <si>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</si>
  <si>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</si>
  <si>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</si>
  <si>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</si>
  <si>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</si>
  <si>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</si>
  <si>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</si>
  <si>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</si>
  <si>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</si>
  <si>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</si>
  <si>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</si>
  <si>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</si>
  <si>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</si>
  <si>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</si>
  <si>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</si>
  <si>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</si>
  <si>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</si>
  <si>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</si>
  <si>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</si>
  <si>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</si>
  <si>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</si>
  <si>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</si>
  <si>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</si>
  <si>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</si>
  <si>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</si>
  <si>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</si>
  <si>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</si>
  <si>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</si>
  <si>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</si>
  <si>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</si>
  <si>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</si>
  <si>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</si>
  <si>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</si>
  <si>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</si>
  <si>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</si>
  <si>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</si>
  <si>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</si>
  <si>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</si>
  <si>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</si>
  <si>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</si>
  <si>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</si>
  <si>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</si>
  <si>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</si>
  <si>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</si>
  <si>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</si>
  <si>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</si>
  <si>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</si>
  <si>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</si>
  <si>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</si>
  <si>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</si>
  <si>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</si>
  <si>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</si>
  <si>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</si>
  <si>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</si>
  <si>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</si>
  <si>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</si>
  <si>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</si>
  <si>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</si>
  <si>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</si>
  <si>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</si>
  <si>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</si>
  <si>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</si>
  <si>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</si>
  <si>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</si>
  <si>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</si>
  <si>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</si>
  <si>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</si>
  <si>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</si>
  <si>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</si>
  <si>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</si>
  <si>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</si>
  <si>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</si>
  <si>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ALA 1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</si>
  <si>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</si>
  <si>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</si>
  <si>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</si>
  <si>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</si>
  <si>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</si>
  <si>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</si>
  <si>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</si>
  <si>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</si>
  <si>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</si>
  <si>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</si>
  <si>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</si>
  <si>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</si>
  <si>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</si>
  <si>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</si>
  <si>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</si>
  <si>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</si>
  <si>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</si>
  <si>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</si>
  <si>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</si>
  <si>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</si>
  <si>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</si>
  <si>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</si>
  <si>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</si>
  <si>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</si>
  <si>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</si>
  <si>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</si>
  <si>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</si>
  <si>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</si>
  <si>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</si>
  <si>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</si>
  <si>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</si>
  <si>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</si>
  <si>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</si>
  <si>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</si>
  <si>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</si>
  <si>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</si>
  <si>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</si>
  <si>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</si>
  <si>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</si>
  <si>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</si>
  <si>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</si>
  <si>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</si>
  <si>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</si>
  <si>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</si>
  <si>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</si>
  <si>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</si>
  <si>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</si>
  <si>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</si>
  <si>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</si>
  <si>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</si>
  <si>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</si>
  <si>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</si>
  <si>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</si>
  <si>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</si>
  <si>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</si>
  <si>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</si>
  <si>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</si>
  <si>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</si>
  <si>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ALA 6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</si>
  <si>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</si>
  <si>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</si>
  <si>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</si>
  <si>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</si>
  <si>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</si>
  <si>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</si>
  <si>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</si>
  <si>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</si>
  <si>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</si>
  <si>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</si>
  <si>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</si>
  <si>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</si>
  <si>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</si>
  <si>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</si>
  <si>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</si>
  <si>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</si>
  <si>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</si>
  <si>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</si>
  <si>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</si>
  <si>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</si>
  <si>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</si>
  <si>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</si>
  <si>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</si>
  <si>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</si>
  <si>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</si>
  <si>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</si>
  <si>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</si>
  <si>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</si>
  <si>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</si>
  <si>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</si>
  <si>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</si>
  <si>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</si>
  <si>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</si>
  <si>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</si>
  <si>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</si>
  <si>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</si>
  <si>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ALA 7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</si>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</sst>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left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1" numFmtId="0" xfId="0" applyAlignment="1" applyFont="1">
      <alignment horizontal="left" readingOrder="0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4" t="s">
        <v>4</v>
      </c>
      <c r="E1" s="4" t="s">
        <v>5</v>
      </c>
    </row>
    <row r="2">
      <c r="B2" s="5" t="s">
        <v>6</v>
      </c>
      <c r="C2" s="8">
        <v>1.0</v>
      </c>
      <c r="D2" s="5" t="s">
        <v>10</v>
      </c>
      <c r="E2" s="5" t="s">
        <v>12</v>
      </c>
    </row>
    <row r="3">
      <c r="B3" s="5" t="s">
        <v>14</v>
      </c>
      <c r="C3" s="8">
        <v>1.0</v>
      </c>
      <c r="D3" s="5" t="s">
        <v>10</v>
      </c>
      <c r="E3" s="5" t="s">
        <v>12</v>
      </c>
    </row>
    <row r="4">
      <c r="B4" s="11" t="s">
        <v>16</v>
      </c>
      <c r="C4" s="13">
        <v>2.0</v>
      </c>
      <c r="D4" s="11" t="s">
        <v>22</v>
      </c>
      <c r="E4" s="11" t="s">
        <v>12</v>
      </c>
    </row>
    <row r="5">
      <c r="B5" s="11" t="s">
        <v>24</v>
      </c>
      <c r="C5" s="13">
        <v>2.0</v>
      </c>
      <c r="D5" s="11" t="s">
        <v>22</v>
      </c>
      <c r="E5" s="11" t="s">
        <v>12</v>
      </c>
    </row>
    <row r="6">
      <c r="B6" s="11" t="s">
        <v>29</v>
      </c>
      <c r="C6" s="13">
        <v>2.0</v>
      </c>
      <c r="D6" s="11" t="s">
        <v>22</v>
      </c>
      <c r="E6" s="11" t="s">
        <v>12</v>
      </c>
    </row>
    <row r="7">
      <c r="B7" s="11" t="s">
        <v>34</v>
      </c>
      <c r="C7" s="13">
        <v>2.0</v>
      </c>
      <c r="D7" s="11" t="s">
        <v>22</v>
      </c>
      <c r="E7" s="11" t="s">
        <v>12</v>
      </c>
    </row>
    <row r="8">
      <c r="B8" s="11" t="s">
        <v>38</v>
      </c>
      <c r="C8" s="13">
        <v>2.0</v>
      </c>
      <c r="D8" s="11" t="s">
        <v>22</v>
      </c>
      <c r="E8" s="11" t="s">
        <v>12</v>
      </c>
    </row>
    <row r="9">
      <c r="B9" s="11" t="s">
        <v>46</v>
      </c>
      <c r="C9" s="13">
        <v>2.0</v>
      </c>
      <c r="D9" s="11" t="s">
        <v>22</v>
      </c>
      <c r="E9" s="11" t="s">
        <v>12</v>
      </c>
    </row>
    <row r="10">
      <c r="B10" s="5" t="s">
        <v>53</v>
      </c>
      <c r="C10" s="16">
        <v>3.0</v>
      </c>
      <c r="D10" s="18" t="s">
        <v>60</v>
      </c>
      <c r="E10" s="18" t="s">
        <v>68</v>
      </c>
    </row>
    <row r="11">
      <c r="B11" s="11" t="s">
        <v>73</v>
      </c>
      <c r="C11" s="19">
        <v>4.0</v>
      </c>
      <c r="D11" s="20" t="s">
        <v>80</v>
      </c>
      <c r="E11" s="20" t="s">
        <v>84</v>
      </c>
    </row>
    <row r="12">
      <c r="B12" s="5" t="s">
        <v>88</v>
      </c>
      <c r="C12" s="16">
        <v>5.0</v>
      </c>
      <c r="D12" s="18" t="s">
        <v>91</v>
      </c>
      <c r="E12" s="18" t="s">
        <v>94</v>
      </c>
    </row>
    <row r="13">
      <c r="B13" s="5" t="s">
        <v>97</v>
      </c>
      <c r="C13" s="16">
        <v>5.0</v>
      </c>
      <c r="D13" s="18" t="s">
        <v>91</v>
      </c>
      <c r="E13" s="18" t="s">
        <v>94</v>
      </c>
    </row>
    <row r="14">
      <c r="B14" s="5" t="s">
        <v>105</v>
      </c>
      <c r="C14" s="16">
        <v>5.0</v>
      </c>
      <c r="D14" s="18" t="s">
        <v>91</v>
      </c>
      <c r="E14" s="18" t="s">
        <v>94</v>
      </c>
    </row>
    <row r="15">
      <c r="B15" s="5" t="s">
        <v>109</v>
      </c>
      <c r="C15" s="16">
        <v>5.0</v>
      </c>
      <c r="D15" s="18" t="s">
        <v>91</v>
      </c>
      <c r="E15" s="18" t="s">
        <v>94</v>
      </c>
    </row>
    <row r="16">
      <c r="B16" s="5" t="s">
        <v>112</v>
      </c>
      <c r="C16" s="16">
        <v>5.0</v>
      </c>
      <c r="D16" s="18" t="s">
        <v>113</v>
      </c>
      <c r="E16" s="18" t="s">
        <v>94</v>
      </c>
    </row>
    <row r="17">
      <c r="B17" s="11" t="s">
        <v>114</v>
      </c>
      <c r="C17" s="19">
        <v>6.0</v>
      </c>
      <c r="D17" s="20" t="s">
        <v>115</v>
      </c>
      <c r="E17" s="20" t="s">
        <v>94</v>
      </c>
    </row>
    <row r="18">
      <c r="B18" s="11" t="s">
        <v>116</v>
      </c>
      <c r="C18" s="19">
        <v>6.0</v>
      </c>
      <c r="D18" s="20" t="s">
        <v>115</v>
      </c>
      <c r="E18" s="20" t="s">
        <v>94</v>
      </c>
    </row>
    <row r="19">
      <c r="B19" s="5" t="s">
        <v>118</v>
      </c>
      <c r="C19" s="16">
        <v>7.0</v>
      </c>
      <c r="D19" s="18" t="s">
        <v>120</v>
      </c>
      <c r="E19" s="18" t="s">
        <v>94</v>
      </c>
    </row>
    <row r="20">
      <c r="B20" s="5" t="s">
        <v>121</v>
      </c>
      <c r="C20" s="16">
        <v>7.0</v>
      </c>
      <c r="D20" s="18" t="s">
        <v>120</v>
      </c>
      <c r="E20" s="18" t="s">
        <v>94</v>
      </c>
    </row>
    <row r="21">
      <c r="B21" s="11" t="s">
        <v>122</v>
      </c>
      <c r="C21" s="19">
        <v>8.0</v>
      </c>
      <c r="D21" s="20" t="s">
        <v>123</v>
      </c>
      <c r="E21" s="20" t="s">
        <v>124</v>
      </c>
    </row>
    <row r="22">
      <c r="B22" s="11" t="s">
        <v>125</v>
      </c>
      <c r="C22" s="19">
        <v>8.0</v>
      </c>
      <c r="D22" s="20" t="s">
        <v>123</v>
      </c>
      <c r="E22" s="20" t="s">
        <v>124</v>
      </c>
    </row>
    <row r="23">
      <c r="B23" s="5" t="s">
        <v>126</v>
      </c>
      <c r="C23" s="16">
        <v>9.0</v>
      </c>
      <c r="D23" s="18" t="s">
        <v>127</v>
      </c>
      <c r="E23" s="18" t="s">
        <v>124</v>
      </c>
    </row>
    <row r="24">
      <c r="B24" s="5" t="s">
        <v>129</v>
      </c>
      <c r="C24" s="16">
        <v>9.0</v>
      </c>
      <c r="D24" s="18" t="s">
        <v>127</v>
      </c>
      <c r="E24" s="18" t="s">
        <v>124</v>
      </c>
    </row>
    <row r="25">
      <c r="B25" s="5" t="s">
        <v>130</v>
      </c>
      <c r="C25" s="16">
        <v>9.0</v>
      </c>
      <c r="D25" s="18" t="s">
        <v>127</v>
      </c>
      <c r="E25" s="18" t="s">
        <v>124</v>
      </c>
    </row>
    <row r="26">
      <c r="B26" s="5" t="s">
        <v>132</v>
      </c>
      <c r="C26" s="16">
        <v>9.0</v>
      </c>
      <c r="D26" s="18" t="s">
        <v>127</v>
      </c>
      <c r="E26" s="18" t="s">
        <v>124</v>
      </c>
    </row>
    <row r="27">
      <c r="B27" s="5" t="s">
        <v>133</v>
      </c>
      <c r="C27" s="16">
        <v>9.0</v>
      </c>
      <c r="D27" s="18" t="s">
        <v>127</v>
      </c>
      <c r="E27" s="18" t="s">
        <v>124</v>
      </c>
    </row>
    <row r="28">
      <c r="B28" s="11" t="s">
        <v>134</v>
      </c>
      <c r="C28" s="19">
        <v>10.0</v>
      </c>
      <c r="D28" s="20" t="s">
        <v>135</v>
      </c>
      <c r="E28" s="20" t="s">
        <v>84</v>
      </c>
    </row>
    <row r="29">
      <c r="B29" s="5" t="s">
        <v>136</v>
      </c>
      <c r="C29" s="16">
        <v>11.0</v>
      </c>
      <c r="D29" s="18" t="s">
        <v>137</v>
      </c>
      <c r="E29" s="18" t="s">
        <v>124</v>
      </c>
    </row>
    <row r="30">
      <c r="B30" s="11" t="s">
        <v>143</v>
      </c>
      <c r="C30" s="13">
        <v>12.0</v>
      </c>
      <c r="D30" s="11" t="s">
        <v>144</v>
      </c>
      <c r="E30" s="11" t="s">
        <v>124</v>
      </c>
    </row>
    <row r="31">
      <c r="B31" s="5" t="s">
        <v>146</v>
      </c>
      <c r="C31" s="16">
        <v>13.0</v>
      </c>
      <c r="D31" s="18" t="s">
        <v>147</v>
      </c>
      <c r="E31" s="18" t="s">
        <v>124</v>
      </c>
    </row>
    <row r="32">
      <c r="B32" s="5" t="s">
        <v>149</v>
      </c>
      <c r="C32" s="16">
        <v>13.0</v>
      </c>
      <c r="D32" s="18" t="s">
        <v>152</v>
      </c>
      <c r="E32" s="18" t="s">
        <v>124</v>
      </c>
    </row>
    <row r="33">
      <c r="B33" s="5" t="s">
        <v>155</v>
      </c>
      <c r="C33" s="16">
        <v>13.0</v>
      </c>
      <c r="D33" s="18" t="s">
        <v>147</v>
      </c>
      <c r="E33" s="18" t="s">
        <v>124</v>
      </c>
    </row>
    <row r="34">
      <c r="B34" s="5" t="s">
        <v>161</v>
      </c>
      <c r="C34" s="16">
        <v>13.0</v>
      </c>
      <c r="D34" s="18" t="s">
        <v>147</v>
      </c>
      <c r="E34" s="18" t="s">
        <v>124</v>
      </c>
    </row>
    <row r="35">
      <c r="B35" s="5" t="s">
        <v>162</v>
      </c>
      <c r="C35" s="16">
        <v>13.0</v>
      </c>
      <c r="D35" s="18" t="s">
        <v>147</v>
      </c>
      <c r="E35" s="18" t="s">
        <v>124</v>
      </c>
    </row>
    <row r="36">
      <c r="B36" s="5" t="s">
        <v>165</v>
      </c>
      <c r="C36" s="16">
        <v>13.0</v>
      </c>
      <c r="D36" s="18" t="s">
        <v>147</v>
      </c>
      <c r="E36" s="18" t="s">
        <v>124</v>
      </c>
    </row>
    <row r="37">
      <c r="B37" s="11" t="s">
        <v>169</v>
      </c>
      <c r="C37" s="19">
        <v>14.0</v>
      </c>
      <c r="D37" s="20" t="s">
        <v>171</v>
      </c>
      <c r="E37" s="20" t="s">
        <v>124</v>
      </c>
    </row>
    <row r="38">
      <c r="B38" s="11" t="s">
        <v>172</v>
      </c>
      <c r="C38" s="19">
        <v>14.0</v>
      </c>
      <c r="D38" s="20" t="s">
        <v>171</v>
      </c>
      <c r="E38" s="20" t="s">
        <v>124</v>
      </c>
    </row>
    <row r="39">
      <c r="B39" s="11" t="s">
        <v>173</v>
      </c>
      <c r="C39" s="19">
        <v>14.0</v>
      </c>
      <c r="D39" s="20" t="s">
        <v>171</v>
      </c>
      <c r="E39" s="20" t="s">
        <v>124</v>
      </c>
    </row>
    <row r="40">
      <c r="B40" s="5" t="s">
        <v>175</v>
      </c>
      <c r="C40" s="8">
        <v>15.0</v>
      </c>
      <c r="D40" s="5" t="s">
        <v>176</v>
      </c>
      <c r="E40" s="5" t="s">
        <v>94</v>
      </c>
    </row>
    <row r="41">
      <c r="B41" s="11" t="s">
        <v>179</v>
      </c>
      <c r="C41" s="19">
        <v>16.0</v>
      </c>
      <c r="D41" s="20" t="s">
        <v>181</v>
      </c>
      <c r="E41" s="20" t="s">
        <v>94</v>
      </c>
    </row>
    <row r="42">
      <c r="B42" s="5" t="s">
        <v>182</v>
      </c>
      <c r="C42" s="16">
        <v>17.0</v>
      </c>
      <c r="D42" s="18" t="s">
        <v>183</v>
      </c>
      <c r="E42" s="18" t="s">
        <v>84</v>
      </c>
    </row>
    <row r="43">
      <c r="B43" s="11" t="s">
        <v>184</v>
      </c>
      <c r="C43" s="19">
        <v>18.0</v>
      </c>
      <c r="D43" s="20" t="s">
        <v>185</v>
      </c>
      <c r="E43" s="20" t="s">
        <v>84</v>
      </c>
    </row>
    <row r="44">
      <c r="B44" s="5" t="s">
        <v>186</v>
      </c>
      <c r="C44" s="16">
        <v>19.0</v>
      </c>
      <c r="D44" s="18" t="s">
        <v>188</v>
      </c>
      <c r="E44" s="18" t="s">
        <v>84</v>
      </c>
    </row>
    <row r="45">
      <c r="B45" s="11" t="s">
        <v>190</v>
      </c>
      <c r="C45" s="19">
        <v>20.0</v>
      </c>
      <c r="D45" s="20" t="s">
        <v>192</v>
      </c>
      <c r="E45" s="20" t="s">
        <v>84</v>
      </c>
    </row>
    <row r="46">
      <c r="B46" s="5" t="s">
        <v>193</v>
      </c>
      <c r="C46" s="16">
        <v>21.0</v>
      </c>
      <c r="D46" s="18" t="s">
        <v>194</v>
      </c>
      <c r="E46" s="18" t="s">
        <v>84</v>
      </c>
    </row>
    <row r="47">
      <c r="B47" s="11" t="s">
        <v>195</v>
      </c>
      <c r="C47" s="19">
        <v>22.0</v>
      </c>
      <c r="D47" s="20" t="s">
        <v>196</v>
      </c>
      <c r="E47" s="20" t="s">
        <v>84</v>
      </c>
    </row>
    <row r="48">
      <c r="B48" s="5" t="s">
        <v>197</v>
      </c>
      <c r="C48" s="16">
        <v>23.0</v>
      </c>
      <c r="D48" s="18" t="s">
        <v>198</v>
      </c>
      <c r="E48" s="18" t="s">
        <v>84</v>
      </c>
    </row>
    <row r="49">
      <c r="B49" s="11" t="s">
        <v>199</v>
      </c>
      <c r="C49" s="19">
        <v>24.0</v>
      </c>
      <c r="D49" s="20" t="s">
        <v>201</v>
      </c>
      <c r="E49" s="20" t="s">
        <v>84</v>
      </c>
    </row>
    <row r="50">
      <c r="B50" s="5" t="s">
        <v>202</v>
      </c>
      <c r="C50" s="16">
        <v>25.0</v>
      </c>
      <c r="D50" s="18" t="s">
        <v>196</v>
      </c>
      <c r="E50" s="18" t="s">
        <v>84</v>
      </c>
    </row>
    <row r="51">
      <c r="B51" s="11" t="s">
        <v>203</v>
      </c>
      <c r="C51" s="19">
        <v>26.0</v>
      </c>
      <c r="D51" s="20" t="s">
        <v>204</v>
      </c>
      <c r="E51" s="20" t="s">
        <v>84</v>
      </c>
    </row>
    <row r="52">
      <c r="B52" s="5" t="s">
        <v>205</v>
      </c>
      <c r="C52" s="16">
        <v>27.0</v>
      </c>
      <c r="D52" s="18" t="s">
        <v>206</v>
      </c>
      <c r="E52" s="18" t="s">
        <v>84</v>
      </c>
    </row>
    <row r="53">
      <c r="B53" s="11" t="s">
        <v>207</v>
      </c>
      <c r="C53" s="19">
        <v>28.0</v>
      </c>
      <c r="D53" s="20" t="s">
        <v>208</v>
      </c>
      <c r="E53" s="20" t="s">
        <v>84</v>
      </c>
    </row>
    <row r="54">
      <c r="B54" s="5" t="s">
        <v>209</v>
      </c>
      <c r="C54" s="16">
        <v>29.0</v>
      </c>
      <c r="D54" s="18" t="s">
        <v>210</v>
      </c>
      <c r="E54" s="18" t="s">
        <v>84</v>
      </c>
    </row>
    <row r="55">
      <c r="B55" s="11" t="s">
        <v>211</v>
      </c>
      <c r="C55" s="19">
        <v>30.0</v>
      </c>
      <c r="D55" s="20" t="s">
        <v>212</v>
      </c>
      <c r="E55" s="20" t="s">
        <v>94</v>
      </c>
    </row>
    <row r="56">
      <c r="B56" s="5" t="s">
        <v>215</v>
      </c>
      <c r="C56" s="16">
        <v>31.0</v>
      </c>
      <c r="D56" s="18" t="s">
        <v>216</v>
      </c>
      <c r="E56" s="18" t="s">
        <v>84</v>
      </c>
    </row>
    <row r="57">
      <c r="B57" s="5" t="s">
        <v>217</v>
      </c>
      <c r="C57" s="16">
        <v>31.0</v>
      </c>
      <c r="D57" s="18" t="s">
        <v>216</v>
      </c>
      <c r="E57" s="18" t="s">
        <v>84</v>
      </c>
    </row>
    <row r="58">
      <c r="B58" s="11" t="s">
        <v>218</v>
      </c>
      <c r="C58" s="19">
        <v>32.0</v>
      </c>
      <c r="D58" s="20" t="s">
        <v>219</v>
      </c>
      <c r="E58" s="20" t="s">
        <v>84</v>
      </c>
    </row>
    <row r="59">
      <c r="B59" s="5" t="s">
        <v>220</v>
      </c>
      <c r="C59" s="16">
        <v>33.0</v>
      </c>
      <c r="D59" s="18" t="s">
        <v>221</v>
      </c>
      <c r="E59" s="18" t="s">
        <v>84</v>
      </c>
    </row>
    <row r="60">
      <c r="B60" s="11" t="s">
        <v>222</v>
      </c>
      <c r="C60" s="19">
        <v>34.0</v>
      </c>
      <c r="D60" s="20" t="s">
        <v>223</v>
      </c>
      <c r="E60" s="20" t="s">
        <v>84</v>
      </c>
    </row>
    <row r="61">
      <c r="B61" s="5" t="s">
        <v>225</v>
      </c>
      <c r="C61" s="16">
        <v>35.0</v>
      </c>
      <c r="D61" s="18" t="s">
        <v>227</v>
      </c>
      <c r="E61" s="18" t="s">
        <v>84</v>
      </c>
    </row>
    <row r="62">
      <c r="B62" s="11" t="s">
        <v>232</v>
      </c>
      <c r="C62" s="19">
        <v>36.0</v>
      </c>
      <c r="D62" s="20" t="s">
        <v>234</v>
      </c>
      <c r="E62" s="20" t="s">
        <v>84</v>
      </c>
    </row>
    <row r="63">
      <c r="B63" s="5" t="s">
        <v>236</v>
      </c>
      <c r="C63" s="16">
        <v>37.0</v>
      </c>
      <c r="D63" s="18" t="s">
        <v>237</v>
      </c>
      <c r="E63" s="18" t="s">
        <v>84</v>
      </c>
    </row>
    <row r="64">
      <c r="B64" s="5" t="s">
        <v>238</v>
      </c>
      <c r="C64" s="16">
        <v>37.0</v>
      </c>
      <c r="D64" s="18" t="s">
        <v>227</v>
      </c>
      <c r="E64" s="18" t="s">
        <v>84</v>
      </c>
    </row>
    <row r="65">
      <c r="B65" s="11" t="s">
        <v>240</v>
      </c>
      <c r="C65" s="19">
        <v>38.0</v>
      </c>
      <c r="D65" s="20" t="s">
        <v>241</v>
      </c>
      <c r="E65" s="20" t="s">
        <v>84</v>
      </c>
    </row>
    <row r="66">
      <c r="B66" s="5" t="s">
        <v>242</v>
      </c>
      <c r="C66" s="16">
        <v>39.0</v>
      </c>
      <c r="D66" s="18" t="s">
        <v>216</v>
      </c>
      <c r="E66" s="18" t="s">
        <v>84</v>
      </c>
    </row>
    <row r="67">
      <c r="B67" s="11" t="s">
        <v>243</v>
      </c>
      <c r="C67" s="19">
        <v>40.0</v>
      </c>
      <c r="D67" s="20" t="s">
        <v>244</v>
      </c>
      <c r="E67" s="20" t="s">
        <v>84</v>
      </c>
    </row>
    <row r="68">
      <c r="B68" s="11" t="s">
        <v>245</v>
      </c>
      <c r="C68" s="19">
        <v>40.0</v>
      </c>
      <c r="D68" s="20" t="s">
        <v>244</v>
      </c>
      <c r="E68" s="20" t="s">
        <v>84</v>
      </c>
    </row>
    <row r="69">
      <c r="B69" s="11" t="s">
        <v>246</v>
      </c>
      <c r="C69" s="19">
        <v>40.0</v>
      </c>
      <c r="D69" s="20" t="s">
        <v>244</v>
      </c>
      <c r="E69" s="20" t="s">
        <v>84</v>
      </c>
    </row>
    <row r="70">
      <c r="B70" s="11" t="s">
        <v>248</v>
      </c>
      <c r="C70" s="19">
        <v>40.0</v>
      </c>
      <c r="D70" s="20" t="s">
        <v>244</v>
      </c>
      <c r="E70" s="20" t="s">
        <v>84</v>
      </c>
    </row>
    <row r="71">
      <c r="B71" s="5" t="s">
        <v>249</v>
      </c>
      <c r="C71" s="16">
        <v>41.0</v>
      </c>
      <c r="D71" s="18" t="s">
        <v>250</v>
      </c>
      <c r="E71" s="18" t="s">
        <v>84</v>
      </c>
    </row>
    <row r="72">
      <c r="B72" s="11" t="s">
        <v>251</v>
      </c>
      <c r="C72" s="19">
        <v>42.0</v>
      </c>
      <c r="D72" s="20" t="s">
        <v>252</v>
      </c>
      <c r="E72" s="20" t="s">
        <v>84</v>
      </c>
    </row>
    <row r="73">
      <c r="B73" s="11" t="s">
        <v>254</v>
      </c>
      <c r="C73" s="19">
        <v>42.0</v>
      </c>
      <c r="D73" s="20" t="s">
        <v>252</v>
      </c>
      <c r="E73" s="20" t="s">
        <v>84</v>
      </c>
    </row>
    <row r="74">
      <c r="B74" s="5" t="s">
        <v>258</v>
      </c>
      <c r="C74" s="16">
        <v>43.0</v>
      </c>
      <c r="D74" s="18" t="s">
        <v>216</v>
      </c>
      <c r="E74" s="18" t="s">
        <v>84</v>
      </c>
    </row>
    <row r="75">
      <c r="B75" s="11" t="s">
        <v>259</v>
      </c>
      <c r="C75" s="19">
        <v>44.0</v>
      </c>
      <c r="D75" s="20" t="s">
        <v>244</v>
      </c>
      <c r="E75" s="20" t="s">
        <v>84</v>
      </c>
    </row>
    <row r="76">
      <c r="B76" s="5" t="s">
        <v>260</v>
      </c>
      <c r="C76" s="16">
        <v>45.0</v>
      </c>
      <c r="D76" s="18" t="s">
        <v>262</v>
      </c>
      <c r="E76" s="18" t="s">
        <v>84</v>
      </c>
    </row>
    <row r="77">
      <c r="B77" s="11" t="s">
        <v>264</v>
      </c>
      <c r="C77" s="19">
        <v>46.0</v>
      </c>
      <c r="D77" s="20" t="s">
        <v>244</v>
      </c>
      <c r="E77" s="20" t="s">
        <v>84</v>
      </c>
    </row>
    <row r="78">
      <c r="B78" s="11" t="s">
        <v>265</v>
      </c>
      <c r="C78" s="19">
        <v>46.0</v>
      </c>
      <c r="D78" s="20" t="s">
        <v>244</v>
      </c>
      <c r="E78" s="20" t="s">
        <v>84</v>
      </c>
    </row>
    <row r="79">
      <c r="B79" s="11" t="s">
        <v>267</v>
      </c>
      <c r="C79" s="19">
        <v>46.0</v>
      </c>
      <c r="D79" s="20" t="s">
        <v>244</v>
      </c>
      <c r="E79" s="20" t="s">
        <v>84</v>
      </c>
    </row>
    <row r="80">
      <c r="B80" s="11" t="s">
        <v>268</v>
      </c>
      <c r="C80" s="19">
        <v>46.0</v>
      </c>
      <c r="D80" s="20" t="s">
        <v>244</v>
      </c>
      <c r="E80" s="20" t="s">
        <v>84</v>
      </c>
    </row>
    <row r="81">
      <c r="B81" s="11" t="s">
        <v>269</v>
      </c>
      <c r="C81" s="19">
        <v>46.0</v>
      </c>
      <c r="D81" s="20" t="s">
        <v>244</v>
      </c>
      <c r="E81" s="20" t="s">
        <v>84</v>
      </c>
    </row>
    <row r="82">
      <c r="B82" s="11" t="s">
        <v>270</v>
      </c>
      <c r="C82" s="19">
        <v>46.0</v>
      </c>
      <c r="D82" s="20" t="s">
        <v>244</v>
      </c>
      <c r="E82" s="20" t="s">
        <v>84</v>
      </c>
    </row>
    <row r="83">
      <c r="B83" s="11" t="s">
        <v>271</v>
      </c>
      <c r="C83" s="19">
        <v>46.0</v>
      </c>
      <c r="D83" s="20" t="s">
        <v>244</v>
      </c>
      <c r="E83" s="20" t="s">
        <v>84</v>
      </c>
    </row>
    <row r="84">
      <c r="B84" s="11" t="s">
        <v>272</v>
      </c>
      <c r="C84" s="19">
        <v>46.0</v>
      </c>
      <c r="D84" s="20" t="s">
        <v>244</v>
      </c>
      <c r="E84" s="20" t="s">
        <v>84</v>
      </c>
    </row>
    <row r="85">
      <c r="B85" s="11" t="s">
        <v>275</v>
      </c>
      <c r="C85" s="19">
        <v>46.0</v>
      </c>
      <c r="D85" s="20" t="s">
        <v>244</v>
      </c>
      <c r="E85" s="20" t="s">
        <v>84</v>
      </c>
    </row>
    <row r="86">
      <c r="B86" s="11" t="s">
        <v>277</v>
      </c>
      <c r="C86" s="19">
        <v>46.0</v>
      </c>
      <c r="D86" s="20" t="s">
        <v>244</v>
      </c>
      <c r="E86" s="20" t="s">
        <v>84</v>
      </c>
    </row>
    <row r="87">
      <c r="B87" s="5" t="s">
        <v>278</v>
      </c>
      <c r="C87" s="16">
        <v>47.0</v>
      </c>
      <c r="D87" s="18" t="s">
        <v>244</v>
      </c>
      <c r="E87" s="18" t="s">
        <v>84</v>
      </c>
    </row>
    <row r="88">
      <c r="B88" s="11" t="s">
        <v>279</v>
      </c>
      <c r="C88" s="19">
        <v>49.0</v>
      </c>
      <c r="D88" s="20" t="s">
        <v>201</v>
      </c>
      <c r="E88" s="20" t="s">
        <v>84</v>
      </c>
    </row>
    <row r="89">
      <c r="B89" s="5" t="s">
        <v>281</v>
      </c>
      <c r="C89" s="16">
        <v>50.0</v>
      </c>
      <c r="D89" s="18" t="s">
        <v>201</v>
      </c>
      <c r="E89" s="18" t="s">
        <v>84</v>
      </c>
    </row>
    <row r="90">
      <c r="B90" s="11" t="s">
        <v>282</v>
      </c>
      <c r="C90" s="19">
        <v>51.0</v>
      </c>
      <c r="D90" s="20" t="s">
        <v>206</v>
      </c>
      <c r="E90" s="20" t="s">
        <v>84</v>
      </c>
    </row>
    <row r="91">
      <c r="B91" s="11" t="s">
        <v>283</v>
      </c>
      <c r="C91" s="19">
        <v>51.0</v>
      </c>
      <c r="D91" s="20" t="s">
        <v>206</v>
      </c>
      <c r="E91" s="20" t="s">
        <v>84</v>
      </c>
    </row>
    <row r="92">
      <c r="B92" s="11" t="s">
        <v>284</v>
      </c>
      <c r="C92" s="19">
        <v>51.0</v>
      </c>
      <c r="D92" s="20" t="s">
        <v>206</v>
      </c>
      <c r="E92" s="20" t="s">
        <v>84</v>
      </c>
    </row>
    <row r="93">
      <c r="B93" s="11" t="s">
        <v>283</v>
      </c>
      <c r="C93" s="19">
        <v>51.0</v>
      </c>
      <c r="D93" s="20" t="s">
        <v>206</v>
      </c>
      <c r="E93" s="20" t="s">
        <v>84</v>
      </c>
    </row>
    <row r="94">
      <c r="B94" s="11" t="s">
        <v>285</v>
      </c>
      <c r="C94" s="19">
        <v>51.0</v>
      </c>
      <c r="D94" s="20" t="s">
        <v>206</v>
      </c>
      <c r="E94" s="20" t="s">
        <v>84</v>
      </c>
    </row>
    <row r="95">
      <c r="B95" s="11" t="s">
        <v>286</v>
      </c>
      <c r="C95" s="19">
        <v>51.0</v>
      </c>
      <c r="D95" s="20" t="s">
        <v>206</v>
      </c>
      <c r="E95" s="20" t="s">
        <v>84</v>
      </c>
    </row>
    <row r="96">
      <c r="B96" s="5" t="s">
        <v>287</v>
      </c>
      <c r="C96" s="16">
        <v>52.0</v>
      </c>
      <c r="D96" s="18" t="s">
        <v>288</v>
      </c>
      <c r="E96" s="18" t="s">
        <v>84</v>
      </c>
    </row>
    <row r="97">
      <c r="B97" s="5" t="s">
        <v>289</v>
      </c>
      <c r="C97" s="16">
        <v>52.0</v>
      </c>
      <c r="D97" s="18" t="s">
        <v>288</v>
      </c>
      <c r="E97" s="18" t="s">
        <v>84</v>
      </c>
    </row>
    <row r="98">
      <c r="B98" s="11" t="s">
        <v>291</v>
      </c>
      <c r="C98" s="19">
        <v>53.0</v>
      </c>
      <c r="D98" s="20" t="s">
        <v>293</v>
      </c>
      <c r="E98" s="20" t="s">
        <v>84</v>
      </c>
    </row>
    <row r="99">
      <c r="B99" s="11" t="s">
        <v>296</v>
      </c>
      <c r="C99" s="19">
        <v>53.0</v>
      </c>
      <c r="D99" s="20" t="s">
        <v>293</v>
      </c>
      <c r="E99" s="20" t="s">
        <v>84</v>
      </c>
    </row>
    <row r="100">
      <c r="B100" s="11" t="s">
        <v>297</v>
      </c>
      <c r="C100" s="19">
        <v>53.0</v>
      </c>
      <c r="D100" s="20" t="s">
        <v>293</v>
      </c>
      <c r="E100" s="20" t="s">
        <v>84</v>
      </c>
    </row>
    <row r="101">
      <c r="B101" s="5" t="s">
        <v>298</v>
      </c>
      <c r="C101" s="16">
        <v>54.0</v>
      </c>
      <c r="D101" s="18" t="s">
        <v>299</v>
      </c>
      <c r="E101" s="18" t="s">
        <v>84</v>
      </c>
    </row>
    <row r="102">
      <c r="B102" s="11" t="s">
        <v>300</v>
      </c>
      <c r="C102" s="19">
        <v>55.0</v>
      </c>
      <c r="D102" s="20" t="s">
        <v>301</v>
      </c>
      <c r="E102" s="20" t="s">
        <v>124</v>
      </c>
    </row>
    <row r="103">
      <c r="B103" s="5" t="s">
        <v>302</v>
      </c>
      <c r="C103" s="16">
        <v>56.0</v>
      </c>
      <c r="D103" s="18" t="s">
        <v>303</v>
      </c>
      <c r="E103" s="18" t="s">
        <v>124</v>
      </c>
    </row>
    <row r="104">
      <c r="B104" s="11" t="s">
        <v>304</v>
      </c>
      <c r="C104" s="19">
        <v>57.0</v>
      </c>
      <c r="D104" s="20" t="s">
        <v>305</v>
      </c>
      <c r="E104" s="20" t="s">
        <v>84</v>
      </c>
    </row>
    <row r="105">
      <c r="B105" s="5" t="s">
        <v>306</v>
      </c>
      <c r="C105" s="16">
        <v>58.0</v>
      </c>
      <c r="D105" s="18" t="s">
        <v>307</v>
      </c>
      <c r="E105" s="18" t="s">
        <v>84</v>
      </c>
    </row>
    <row r="106">
      <c r="B106" s="5" t="s">
        <v>308</v>
      </c>
      <c r="C106" s="16">
        <v>58.0</v>
      </c>
      <c r="D106" s="18" t="s">
        <v>307</v>
      </c>
      <c r="E106" s="18" t="s">
        <v>84</v>
      </c>
      <c r="G106" s="41"/>
    </row>
    <row r="107">
      <c r="B107" s="5" t="s">
        <v>309</v>
      </c>
      <c r="C107" s="16">
        <v>58.0</v>
      </c>
      <c r="D107" s="18" t="s">
        <v>307</v>
      </c>
      <c r="E107" s="18" t="s">
        <v>84</v>
      </c>
    </row>
    <row r="108">
      <c r="B108" s="5" t="s">
        <v>310</v>
      </c>
      <c r="C108" s="16">
        <v>58.0</v>
      </c>
      <c r="D108" s="18" t="s">
        <v>307</v>
      </c>
      <c r="E108" s="18" t="s">
        <v>84</v>
      </c>
    </row>
    <row r="109">
      <c r="B109" s="11" t="s">
        <v>313</v>
      </c>
      <c r="C109" s="13">
        <v>59.0</v>
      </c>
      <c r="D109" s="11" t="s">
        <v>316</v>
      </c>
      <c r="E109" s="11" t="s">
        <v>84</v>
      </c>
    </row>
    <row r="110">
      <c r="B110" s="11" t="s">
        <v>317</v>
      </c>
      <c r="C110" s="13">
        <v>59.0</v>
      </c>
      <c r="D110" s="11" t="s">
        <v>316</v>
      </c>
      <c r="E110" s="11" t="s">
        <v>84</v>
      </c>
    </row>
    <row r="111">
      <c r="B111" s="5" t="s">
        <v>319</v>
      </c>
      <c r="C111" s="16" t="s">
        <v>320</v>
      </c>
      <c r="D111" s="18" t="s">
        <v>321</v>
      </c>
      <c r="E111" s="18" t="s">
        <v>124</v>
      </c>
    </row>
    <row r="112">
      <c r="B112" s="5" t="s">
        <v>322</v>
      </c>
      <c r="C112" s="16" t="s">
        <v>320</v>
      </c>
      <c r="D112" s="18" t="s">
        <v>321</v>
      </c>
      <c r="E112" s="18" t="s">
        <v>124</v>
      </c>
    </row>
    <row r="113">
      <c r="B113" s="11" t="s">
        <v>323</v>
      </c>
      <c r="C113" s="13">
        <v>61.0</v>
      </c>
      <c r="D113" s="11" t="s">
        <v>324</v>
      </c>
      <c r="E113" s="11" t="s">
        <v>84</v>
      </c>
    </row>
    <row r="114">
      <c r="B114" s="5" t="s">
        <v>325</v>
      </c>
      <c r="C114" s="16">
        <v>62.0</v>
      </c>
      <c r="D114" s="18" t="s">
        <v>326</v>
      </c>
      <c r="E114" s="18" t="s">
        <v>84</v>
      </c>
    </row>
    <row r="115">
      <c r="B115" s="11" t="s">
        <v>327</v>
      </c>
      <c r="C115" s="13">
        <v>63.0</v>
      </c>
      <c r="D115" s="11" t="s">
        <v>328</v>
      </c>
      <c r="E115" s="11" t="s">
        <v>94</v>
      </c>
    </row>
    <row r="116">
      <c r="B116" s="5" t="s">
        <v>329</v>
      </c>
      <c r="C116" s="16">
        <v>64.0</v>
      </c>
      <c r="D116" s="18" t="s">
        <v>330</v>
      </c>
      <c r="E116" s="18" t="s">
        <v>84</v>
      </c>
    </row>
    <row r="117">
      <c r="B117" s="11" t="s">
        <v>331</v>
      </c>
      <c r="C117" s="13">
        <v>65.0</v>
      </c>
      <c r="D117" s="11" t="s">
        <v>332</v>
      </c>
      <c r="E117" s="11" t="s">
        <v>84</v>
      </c>
    </row>
    <row r="118">
      <c r="B118" s="11" t="s">
        <v>333</v>
      </c>
      <c r="C118" s="13">
        <v>65.0</v>
      </c>
      <c r="D118" s="11" t="s">
        <v>332</v>
      </c>
      <c r="E118" s="11" t="s">
        <v>84</v>
      </c>
    </row>
    <row r="119">
      <c r="B119" s="11" t="s">
        <v>334</v>
      </c>
      <c r="C119" s="13">
        <v>65.0</v>
      </c>
      <c r="D119" s="11" t="s">
        <v>332</v>
      </c>
      <c r="E119" s="11" t="s">
        <v>84</v>
      </c>
    </row>
    <row r="120">
      <c r="B120" s="5" t="s">
        <v>339</v>
      </c>
      <c r="C120" s="16">
        <v>66.0</v>
      </c>
      <c r="D120" s="18" t="s">
        <v>299</v>
      </c>
      <c r="E120" s="18" t="s">
        <v>84</v>
      </c>
    </row>
    <row r="121">
      <c r="B121" s="11" t="s">
        <v>340</v>
      </c>
      <c r="C121" s="13">
        <v>67.0</v>
      </c>
      <c r="D121" s="11" t="s">
        <v>303</v>
      </c>
      <c r="E121" s="11" t="s">
        <v>124</v>
      </c>
    </row>
    <row r="122">
      <c r="B122" s="11" t="s">
        <v>341</v>
      </c>
      <c r="C122" s="13">
        <v>67.0</v>
      </c>
      <c r="D122" s="11" t="s">
        <v>303</v>
      </c>
      <c r="E122" s="11" t="s">
        <v>124</v>
      </c>
    </row>
    <row r="123">
      <c r="B123" s="5" t="s">
        <v>342</v>
      </c>
      <c r="C123" s="16">
        <v>68.0</v>
      </c>
      <c r="D123" s="18" t="s">
        <v>343</v>
      </c>
      <c r="E123" s="18" t="s">
        <v>124</v>
      </c>
    </row>
    <row r="124">
      <c r="B124" s="5" t="s">
        <v>344</v>
      </c>
      <c r="C124" s="16">
        <v>68.0</v>
      </c>
      <c r="D124" s="18" t="s">
        <v>343</v>
      </c>
      <c r="E124" s="18" t="s">
        <v>124</v>
      </c>
    </row>
    <row r="125">
      <c r="B125" s="11" t="s">
        <v>345</v>
      </c>
      <c r="C125" s="13">
        <v>69.0</v>
      </c>
      <c r="D125" s="11" t="s">
        <v>346</v>
      </c>
      <c r="E125" s="11" t="s">
        <v>84</v>
      </c>
    </row>
    <row r="126">
      <c r="B126" s="5" t="s">
        <v>347</v>
      </c>
      <c r="C126" s="16">
        <v>70.0</v>
      </c>
      <c r="D126" s="18" t="s">
        <v>303</v>
      </c>
      <c r="E126" s="18" t="s">
        <v>124</v>
      </c>
    </row>
    <row r="127">
      <c r="B127" s="5" t="s">
        <v>349</v>
      </c>
      <c r="C127" s="16">
        <v>70.0</v>
      </c>
      <c r="D127" s="18" t="s">
        <v>303</v>
      </c>
      <c r="E127" s="18" t="s">
        <v>124</v>
      </c>
    </row>
    <row r="128">
      <c r="B128" s="5" t="s">
        <v>350</v>
      </c>
      <c r="C128" s="16">
        <v>70.0</v>
      </c>
      <c r="D128" s="18" t="s">
        <v>303</v>
      </c>
      <c r="E128" s="18" t="s">
        <v>124</v>
      </c>
    </row>
    <row r="129">
      <c r="B129" s="11" t="s">
        <v>351</v>
      </c>
      <c r="C129" s="13">
        <v>71.0</v>
      </c>
      <c r="D129" s="11" t="s">
        <v>352</v>
      </c>
      <c r="E129" s="11" t="s">
        <v>124</v>
      </c>
    </row>
    <row r="130">
      <c r="B130" s="5" t="s">
        <v>353</v>
      </c>
      <c r="C130" s="16">
        <v>72.0</v>
      </c>
      <c r="D130" s="18" t="s">
        <v>354</v>
      </c>
      <c r="E130" s="18" t="s">
        <v>84</v>
      </c>
    </row>
    <row r="131">
      <c r="B131" s="5" t="s">
        <v>355</v>
      </c>
      <c r="C131" s="16">
        <v>72.0</v>
      </c>
      <c r="D131" s="18" t="s">
        <v>354</v>
      </c>
      <c r="E131" s="18" t="s">
        <v>84</v>
      </c>
    </row>
    <row r="132">
      <c r="B132" s="5" t="s">
        <v>356</v>
      </c>
      <c r="C132" s="16">
        <v>72.0</v>
      </c>
      <c r="D132" s="18" t="s">
        <v>354</v>
      </c>
      <c r="E132" s="18" t="s">
        <v>84</v>
      </c>
    </row>
    <row r="133">
      <c r="B133" s="11" t="s">
        <v>357</v>
      </c>
      <c r="C133" s="13" t="s">
        <v>358</v>
      </c>
      <c r="D133" s="11" t="s">
        <v>359</v>
      </c>
      <c r="E133" s="11" t="s">
        <v>84</v>
      </c>
    </row>
    <row r="134">
      <c r="B134" s="11" t="s">
        <v>361</v>
      </c>
      <c r="C134" s="13" t="s">
        <v>358</v>
      </c>
      <c r="D134" s="11" t="s">
        <v>359</v>
      </c>
      <c r="E134" s="11" t="s">
        <v>84</v>
      </c>
    </row>
    <row r="135">
      <c r="B135" s="11" t="s">
        <v>365</v>
      </c>
      <c r="C135" s="13" t="s">
        <v>358</v>
      </c>
      <c r="D135" s="11" t="s">
        <v>359</v>
      </c>
      <c r="E135" s="11" t="s">
        <v>84</v>
      </c>
    </row>
    <row r="136">
      <c r="B136" s="5" t="s">
        <v>366</v>
      </c>
      <c r="C136" s="16">
        <v>74.0</v>
      </c>
      <c r="D136" s="18" t="s">
        <v>367</v>
      </c>
      <c r="E136" s="18" t="s">
        <v>84</v>
      </c>
    </row>
    <row r="137">
      <c r="B137" s="11" t="s">
        <v>348</v>
      </c>
      <c r="C137" s="13">
        <v>75.0</v>
      </c>
      <c r="D137" s="11" t="s">
        <v>368</v>
      </c>
      <c r="E137" s="11" t="s">
        <v>124</v>
      </c>
    </row>
    <row r="138">
      <c r="B138" s="11" t="s">
        <v>369</v>
      </c>
      <c r="C138" s="13">
        <v>75.0</v>
      </c>
      <c r="D138" s="11" t="s">
        <v>368</v>
      </c>
      <c r="E138" s="11" t="s">
        <v>124</v>
      </c>
    </row>
    <row r="139">
      <c r="B139" s="11" t="s">
        <v>370</v>
      </c>
      <c r="C139" s="13">
        <v>75.0</v>
      </c>
      <c r="D139" s="11" t="s">
        <v>368</v>
      </c>
      <c r="E139" s="11" t="s">
        <v>124</v>
      </c>
    </row>
    <row r="140">
      <c r="B140" s="5" t="s">
        <v>371</v>
      </c>
      <c r="C140" s="16">
        <v>76.0</v>
      </c>
      <c r="D140" s="18" t="s">
        <v>372</v>
      </c>
      <c r="E140" s="18" t="s">
        <v>124</v>
      </c>
    </row>
    <row r="141">
      <c r="B141" s="11" t="s">
        <v>373</v>
      </c>
      <c r="C141" s="19">
        <v>77.0</v>
      </c>
      <c r="D141" s="20" t="s">
        <v>374</v>
      </c>
      <c r="E141" s="20" t="s">
        <v>124</v>
      </c>
    </row>
    <row r="142">
      <c r="B142" s="46" t="s">
        <v>375</v>
      </c>
      <c r="C142" s="47">
        <v>78.0</v>
      </c>
      <c r="D142" s="49" t="s">
        <v>376</v>
      </c>
      <c r="E142" s="49" t="s">
        <v>124</v>
      </c>
    </row>
    <row r="143">
      <c r="B143" s="46" t="s">
        <v>377</v>
      </c>
      <c r="C143" s="47">
        <v>78.0</v>
      </c>
      <c r="D143" s="49" t="s">
        <v>376</v>
      </c>
      <c r="E143" s="49" t="s">
        <v>124</v>
      </c>
    </row>
    <row r="144">
      <c r="B144" s="46" t="s">
        <v>378</v>
      </c>
      <c r="C144" s="47">
        <v>78.0</v>
      </c>
      <c r="D144" s="49" t="s">
        <v>376</v>
      </c>
      <c r="E144" s="49" t="s">
        <v>124</v>
      </c>
    </row>
    <row r="145">
      <c r="B145" s="46" t="s">
        <v>379</v>
      </c>
      <c r="C145" s="47">
        <v>78.0</v>
      </c>
      <c r="D145" s="49" t="s">
        <v>376</v>
      </c>
      <c r="E145" s="49" t="s">
        <v>124</v>
      </c>
    </row>
    <row r="146">
      <c r="B146" s="11" t="s">
        <v>381</v>
      </c>
      <c r="C146" s="19">
        <v>79.0</v>
      </c>
      <c r="D146" s="20" t="s">
        <v>382</v>
      </c>
      <c r="E146" s="20" t="s">
        <v>124</v>
      </c>
    </row>
    <row r="147">
      <c r="B147" s="46" t="s">
        <v>384</v>
      </c>
      <c r="C147" s="47">
        <v>80.0</v>
      </c>
      <c r="D147" s="49" t="s">
        <v>385</v>
      </c>
      <c r="E147" s="49" t="s">
        <v>124</v>
      </c>
    </row>
    <row r="148">
      <c r="B148" s="46" t="s">
        <v>386</v>
      </c>
      <c r="C148" s="47">
        <v>80.0</v>
      </c>
      <c r="D148" s="49" t="s">
        <v>385</v>
      </c>
      <c r="E148" s="49" t="s">
        <v>124</v>
      </c>
    </row>
    <row r="149">
      <c r="B149" s="46" t="s">
        <v>387</v>
      </c>
      <c r="C149" s="47">
        <v>80.0</v>
      </c>
      <c r="D149" s="49" t="s">
        <v>385</v>
      </c>
      <c r="E149" s="49" t="s">
        <v>124</v>
      </c>
    </row>
    <row r="150">
      <c r="B150" s="46" t="s">
        <v>389</v>
      </c>
      <c r="C150" s="47">
        <v>80.0</v>
      </c>
      <c r="D150" s="49" t="s">
        <v>385</v>
      </c>
      <c r="E150" s="49" t="s">
        <v>124</v>
      </c>
    </row>
    <row r="151">
      <c r="B151" s="11" t="s">
        <v>390</v>
      </c>
      <c r="C151" s="19">
        <v>81.0</v>
      </c>
      <c r="D151" s="20" t="s">
        <v>391</v>
      </c>
      <c r="E151" s="20" t="s">
        <v>94</v>
      </c>
    </row>
    <row r="152">
      <c r="B152" s="46" t="s">
        <v>392</v>
      </c>
      <c r="C152" s="47">
        <v>82.0</v>
      </c>
      <c r="D152" s="49" t="s">
        <v>393</v>
      </c>
      <c r="E152" s="49" t="s">
        <v>84</v>
      </c>
    </row>
    <row r="153">
      <c r="B153" s="46" t="s">
        <v>394</v>
      </c>
      <c r="C153" s="47">
        <v>82.0</v>
      </c>
      <c r="D153" s="49" t="s">
        <v>393</v>
      </c>
      <c r="E153" s="49" t="s">
        <v>84</v>
      </c>
    </row>
    <row r="154">
      <c r="B154" s="11" t="s">
        <v>395</v>
      </c>
      <c r="C154" s="19">
        <v>83.0</v>
      </c>
      <c r="D154" s="20" t="s">
        <v>396</v>
      </c>
      <c r="E154" s="20" t="s">
        <v>94</v>
      </c>
    </row>
    <row r="155">
      <c r="B155" s="11" t="s">
        <v>397</v>
      </c>
      <c r="C155" s="19">
        <v>83.0</v>
      </c>
      <c r="D155" s="20" t="s">
        <v>396</v>
      </c>
      <c r="E155" s="20" t="s">
        <v>94</v>
      </c>
    </row>
    <row r="156">
      <c r="B156" s="11" t="s">
        <v>398</v>
      </c>
      <c r="C156" s="19">
        <v>83.0</v>
      </c>
      <c r="D156" s="20" t="s">
        <v>396</v>
      </c>
      <c r="E156" s="20" t="s">
        <v>94</v>
      </c>
    </row>
    <row r="157">
      <c r="B157" s="46" t="s">
        <v>399</v>
      </c>
      <c r="C157" s="47">
        <v>84.0</v>
      </c>
      <c r="D157" s="49" t="s">
        <v>400</v>
      </c>
      <c r="E157" s="49" t="s">
        <v>94</v>
      </c>
    </row>
    <row r="158">
      <c r="B158" s="46" t="s">
        <v>401</v>
      </c>
      <c r="C158" s="47">
        <v>84.0</v>
      </c>
      <c r="D158" s="49" t="s">
        <v>400</v>
      </c>
      <c r="E158" s="49" t="s">
        <v>94</v>
      </c>
    </row>
    <row r="159">
      <c r="B159" s="46" t="s">
        <v>402</v>
      </c>
      <c r="C159" s="47">
        <v>84.0</v>
      </c>
      <c r="D159" s="49" t="s">
        <v>400</v>
      </c>
      <c r="E159" s="49" t="s">
        <v>94</v>
      </c>
    </row>
    <row r="160">
      <c r="B160" s="46" t="s">
        <v>404</v>
      </c>
      <c r="C160" s="47">
        <v>84.0</v>
      </c>
      <c r="D160" s="49" t="s">
        <v>400</v>
      </c>
      <c r="E160" s="49" t="s">
        <v>94</v>
      </c>
    </row>
    <row r="161">
      <c r="B161" s="11" t="s">
        <v>405</v>
      </c>
      <c r="C161" s="19">
        <v>85.0</v>
      </c>
      <c r="D161" s="20" t="s">
        <v>407</v>
      </c>
      <c r="E161" s="20" t="s">
        <v>84</v>
      </c>
    </row>
    <row r="162">
      <c r="B162" s="11" t="s">
        <v>408</v>
      </c>
      <c r="C162" s="19">
        <v>85.0</v>
      </c>
      <c r="D162" s="20" t="s">
        <v>407</v>
      </c>
      <c r="E162" s="20" t="s">
        <v>84</v>
      </c>
    </row>
    <row r="163">
      <c r="B163" s="46" t="s">
        <v>409</v>
      </c>
      <c r="C163" s="47">
        <v>86.0</v>
      </c>
      <c r="D163" s="49" t="s">
        <v>410</v>
      </c>
      <c r="E163" s="49" t="s">
        <v>84</v>
      </c>
    </row>
    <row r="164">
      <c r="B164" s="46" t="s">
        <v>411</v>
      </c>
      <c r="C164" s="47">
        <v>86.0</v>
      </c>
      <c r="D164" s="49" t="s">
        <v>410</v>
      </c>
      <c r="E164" s="49" t="s">
        <v>84</v>
      </c>
    </row>
    <row r="165">
      <c r="B165" s="11" t="s">
        <v>414</v>
      </c>
      <c r="C165" s="19">
        <v>87.0</v>
      </c>
      <c r="D165" s="20" t="s">
        <v>415</v>
      </c>
      <c r="E165" s="20" t="s">
        <v>94</v>
      </c>
    </row>
    <row r="166">
      <c r="B166" s="46" t="s">
        <v>416</v>
      </c>
      <c r="C166" s="47">
        <v>88.0</v>
      </c>
      <c r="D166" s="49" t="s">
        <v>417</v>
      </c>
      <c r="E166" s="49" t="s">
        <v>84</v>
      </c>
    </row>
    <row r="167">
      <c r="B167" s="11" t="s">
        <v>418</v>
      </c>
      <c r="C167" s="19">
        <v>89.0</v>
      </c>
      <c r="D167" s="20" t="s">
        <v>419</v>
      </c>
      <c r="E167" s="20" t="s">
        <v>94</v>
      </c>
    </row>
    <row r="168">
      <c r="B168" s="11" t="s">
        <v>421</v>
      </c>
      <c r="C168" s="19">
        <v>89.0</v>
      </c>
      <c r="D168" s="20" t="s">
        <v>419</v>
      </c>
      <c r="E168" s="20" t="s">
        <v>94</v>
      </c>
    </row>
    <row r="169">
      <c r="B169" s="11" t="s">
        <v>422</v>
      </c>
      <c r="C169" s="19">
        <v>89.0</v>
      </c>
      <c r="D169" s="20" t="s">
        <v>419</v>
      </c>
      <c r="E169" s="20" t="s">
        <v>94</v>
      </c>
    </row>
    <row r="170">
      <c r="B170" s="46" t="s">
        <v>423</v>
      </c>
      <c r="C170" s="47">
        <v>90.0</v>
      </c>
      <c r="D170" s="49" t="s">
        <v>424</v>
      </c>
      <c r="E170" s="49" t="s">
        <v>124</v>
      </c>
    </row>
    <row r="171">
      <c r="B171" s="46" t="s">
        <v>425</v>
      </c>
      <c r="C171" s="47">
        <v>90.0</v>
      </c>
      <c r="D171" s="49" t="s">
        <v>424</v>
      </c>
      <c r="E171" s="49" t="s">
        <v>124</v>
      </c>
    </row>
    <row r="172">
      <c r="B172" s="11" t="s">
        <v>426</v>
      </c>
      <c r="C172" s="19">
        <v>91.0</v>
      </c>
      <c r="D172" s="20" t="s">
        <v>427</v>
      </c>
      <c r="E172" s="20" t="s">
        <v>84</v>
      </c>
    </row>
    <row r="173">
      <c r="B173" s="46" t="s">
        <v>428</v>
      </c>
      <c r="C173" s="47">
        <v>92.0</v>
      </c>
      <c r="D173" s="49" t="s">
        <v>315</v>
      </c>
      <c r="E173" s="49" t="s">
        <v>124</v>
      </c>
    </row>
    <row r="174">
      <c r="B174" s="46" t="s">
        <v>312</v>
      </c>
      <c r="C174" s="47">
        <v>92.0</v>
      </c>
      <c r="D174" s="49" t="s">
        <v>315</v>
      </c>
      <c r="E174" s="49" t="s">
        <v>124</v>
      </c>
    </row>
    <row r="175">
      <c r="B175" s="46" t="s">
        <v>433</v>
      </c>
      <c r="C175" s="47">
        <v>92.0</v>
      </c>
      <c r="D175" s="49" t="s">
        <v>315</v>
      </c>
      <c r="E175" s="49" t="s">
        <v>124</v>
      </c>
    </row>
    <row r="176">
      <c r="B176" s="46" t="s">
        <v>434</v>
      </c>
      <c r="C176" s="47">
        <v>92.0</v>
      </c>
      <c r="D176" s="49" t="s">
        <v>315</v>
      </c>
      <c r="E176" s="49" t="s">
        <v>124</v>
      </c>
    </row>
    <row r="177">
      <c r="B177" s="46" t="s">
        <v>435</v>
      </c>
      <c r="C177" s="47">
        <v>92.0</v>
      </c>
      <c r="D177" s="49" t="s">
        <v>436</v>
      </c>
      <c r="E177" s="49" t="s">
        <v>124</v>
      </c>
    </row>
    <row r="178">
      <c r="B178" s="11" t="s">
        <v>438</v>
      </c>
      <c r="C178" s="19">
        <v>93.0</v>
      </c>
      <c r="D178" s="20" t="s">
        <v>439</v>
      </c>
      <c r="E178" s="20" t="s">
        <v>124</v>
      </c>
    </row>
    <row r="179">
      <c r="B179" s="11" t="s">
        <v>440</v>
      </c>
      <c r="C179" s="19">
        <v>93.0</v>
      </c>
      <c r="D179" s="20" t="s">
        <v>439</v>
      </c>
      <c r="E179" s="20" t="s">
        <v>124</v>
      </c>
    </row>
    <row r="180">
      <c r="B180" s="46" t="s">
        <v>165</v>
      </c>
      <c r="C180" s="47">
        <v>94.0</v>
      </c>
      <c r="D180" s="49" t="s">
        <v>441</v>
      </c>
      <c r="E180" s="49" t="s">
        <v>124</v>
      </c>
    </row>
    <row r="181">
      <c r="B181" s="46" t="s">
        <v>146</v>
      </c>
      <c r="C181" s="47">
        <v>94.0</v>
      </c>
      <c r="D181" s="49" t="s">
        <v>441</v>
      </c>
      <c r="E181" s="49" t="s">
        <v>124</v>
      </c>
    </row>
    <row r="182">
      <c r="B182" s="46" t="s">
        <v>155</v>
      </c>
      <c r="C182" s="47">
        <v>94.0</v>
      </c>
      <c r="D182" s="49" t="s">
        <v>441</v>
      </c>
      <c r="E182" s="49" t="s">
        <v>124</v>
      </c>
    </row>
    <row r="183">
      <c r="B183" s="46" t="s">
        <v>161</v>
      </c>
      <c r="C183" s="47">
        <v>94.0</v>
      </c>
      <c r="D183" s="49" t="s">
        <v>441</v>
      </c>
      <c r="E183" s="49" t="s">
        <v>124</v>
      </c>
    </row>
    <row r="184">
      <c r="B184" s="11" t="s">
        <v>442</v>
      </c>
      <c r="C184" s="19">
        <v>95.0</v>
      </c>
      <c r="D184" s="20" t="s">
        <v>443</v>
      </c>
      <c r="E184" s="20" t="s">
        <v>84</v>
      </c>
    </row>
    <row r="185">
      <c r="B185" s="46" t="s">
        <v>444</v>
      </c>
      <c r="C185" s="47">
        <v>96.0</v>
      </c>
      <c r="D185" s="49" t="s">
        <v>445</v>
      </c>
      <c r="E185" s="49" t="s">
        <v>124</v>
      </c>
    </row>
    <row r="186">
      <c r="B186" s="11" t="s">
        <v>447</v>
      </c>
      <c r="C186" s="19">
        <v>97.0</v>
      </c>
      <c r="D186" s="20" t="s">
        <v>449</v>
      </c>
      <c r="E186" s="20" t="s">
        <v>124</v>
      </c>
    </row>
    <row r="187">
      <c r="B187" s="46" t="s">
        <v>452</v>
      </c>
      <c r="C187" s="47">
        <v>98.0</v>
      </c>
      <c r="D187" s="49" t="s">
        <v>453</v>
      </c>
      <c r="E187" s="49" t="s">
        <v>84</v>
      </c>
    </row>
    <row r="188">
      <c r="B188" s="11" t="s">
        <v>454</v>
      </c>
      <c r="C188" s="19">
        <v>99.0</v>
      </c>
      <c r="D188" s="20" t="s">
        <v>455</v>
      </c>
      <c r="E188" s="20" t="s">
        <v>124</v>
      </c>
    </row>
    <row r="189">
      <c r="B189" s="46" t="s">
        <v>456</v>
      </c>
      <c r="C189" s="47">
        <v>100.0</v>
      </c>
      <c r="D189" s="49" t="s">
        <v>457</v>
      </c>
      <c r="E189" s="49" t="s">
        <v>94</v>
      </c>
    </row>
    <row r="190">
      <c r="B190" s="46" t="s">
        <v>458</v>
      </c>
      <c r="C190" s="47">
        <v>100.0</v>
      </c>
      <c r="D190" s="49" t="s">
        <v>457</v>
      </c>
      <c r="E190" s="49" t="s">
        <v>94</v>
      </c>
    </row>
    <row r="191">
      <c r="B191" s="46" t="s">
        <v>116</v>
      </c>
      <c r="C191" s="47">
        <v>100.0</v>
      </c>
      <c r="D191" s="49" t="s">
        <v>457</v>
      </c>
      <c r="E191" s="49" t="s">
        <v>94</v>
      </c>
    </row>
    <row r="192">
      <c r="B192" s="11" t="s">
        <v>459</v>
      </c>
      <c r="C192" s="19">
        <v>101.0</v>
      </c>
      <c r="D192" s="20" t="s">
        <v>460</v>
      </c>
      <c r="E192" s="20" t="s">
        <v>124</v>
      </c>
    </row>
    <row r="193">
      <c r="B193" s="11" t="s">
        <v>461</v>
      </c>
      <c r="C193" s="19">
        <v>101.0</v>
      </c>
      <c r="D193" s="20" t="s">
        <v>460</v>
      </c>
      <c r="E193" s="20" t="s">
        <v>124</v>
      </c>
    </row>
    <row r="194">
      <c r="B194" s="11" t="s">
        <v>462</v>
      </c>
      <c r="C194" s="19">
        <v>101.0</v>
      </c>
      <c r="D194" s="20" t="s">
        <v>460</v>
      </c>
      <c r="E194" s="20" t="s">
        <v>124</v>
      </c>
    </row>
    <row r="195">
      <c r="B195" s="46" t="s">
        <v>463</v>
      </c>
      <c r="C195" s="47">
        <v>102.0</v>
      </c>
      <c r="D195" s="49" t="s">
        <v>464</v>
      </c>
      <c r="E195" s="49" t="s">
        <v>94</v>
      </c>
    </row>
    <row r="196">
      <c r="B196" s="11" t="s">
        <v>466</v>
      </c>
      <c r="C196" s="19">
        <v>103.0</v>
      </c>
      <c r="D196" s="20" t="s">
        <v>469</v>
      </c>
      <c r="E196" s="20" t="s">
        <v>124</v>
      </c>
    </row>
    <row r="197">
      <c r="B197" s="46" t="s">
        <v>471</v>
      </c>
      <c r="C197" s="47">
        <v>104.0</v>
      </c>
      <c r="D197" s="49" t="s">
        <v>472</v>
      </c>
      <c r="E197" s="49" t="s">
        <v>84</v>
      </c>
    </row>
    <row r="198">
      <c r="B198" s="46" t="s">
        <v>473</v>
      </c>
      <c r="C198" s="47">
        <v>104.0</v>
      </c>
      <c r="D198" s="49" t="s">
        <v>472</v>
      </c>
      <c r="E198" s="49" t="s">
        <v>84</v>
      </c>
    </row>
    <row r="199">
      <c r="B199" s="11" t="s">
        <v>474</v>
      </c>
      <c r="C199" s="19">
        <v>105.0</v>
      </c>
      <c r="D199" s="20" t="s">
        <v>475</v>
      </c>
      <c r="E199" s="20" t="s">
        <v>124</v>
      </c>
    </row>
    <row r="200">
      <c r="B200" s="11" t="s">
        <v>477</v>
      </c>
      <c r="C200" s="19">
        <v>105.0</v>
      </c>
      <c r="D200" s="20" t="s">
        <v>475</v>
      </c>
      <c r="E200" s="20" t="s">
        <v>124</v>
      </c>
    </row>
    <row r="201">
      <c r="B201" s="46" t="s">
        <v>478</v>
      </c>
      <c r="C201" s="47">
        <v>106.0</v>
      </c>
      <c r="D201" s="49" t="s">
        <v>479</v>
      </c>
      <c r="E201" s="49" t="s">
        <v>124</v>
      </c>
    </row>
    <row r="202">
      <c r="B202" s="46" t="s">
        <v>480</v>
      </c>
      <c r="C202" s="47">
        <v>106.0</v>
      </c>
      <c r="D202" s="49" t="s">
        <v>479</v>
      </c>
      <c r="E202" s="49" t="s">
        <v>124</v>
      </c>
    </row>
    <row r="203">
      <c r="B203" s="46" t="s">
        <v>481</v>
      </c>
      <c r="C203" s="47">
        <v>106.0</v>
      </c>
      <c r="D203" s="49" t="s">
        <v>479</v>
      </c>
      <c r="E203" s="49" t="s">
        <v>124</v>
      </c>
    </row>
    <row r="204">
      <c r="B204" s="46" t="s">
        <v>482</v>
      </c>
      <c r="C204" s="47">
        <v>106.0</v>
      </c>
      <c r="D204" s="49" t="s">
        <v>479</v>
      </c>
      <c r="E204" s="49" t="s">
        <v>124</v>
      </c>
    </row>
    <row r="205">
      <c r="B205" s="11" t="s">
        <v>483</v>
      </c>
      <c r="C205" s="19">
        <v>107.0</v>
      </c>
      <c r="D205" s="20" t="s">
        <v>484</v>
      </c>
      <c r="E205" s="20" t="s">
        <v>124</v>
      </c>
    </row>
    <row r="206">
      <c r="B206" s="46" t="s">
        <v>485</v>
      </c>
      <c r="C206" s="47">
        <v>108.0</v>
      </c>
      <c r="D206" s="49" t="s">
        <v>486</v>
      </c>
      <c r="E206" s="49" t="s">
        <v>84</v>
      </c>
    </row>
    <row r="207">
      <c r="B207" s="11" t="s">
        <v>487</v>
      </c>
      <c r="C207" s="19">
        <v>109.0</v>
      </c>
      <c r="D207" s="20" t="s">
        <v>488</v>
      </c>
      <c r="E207" s="20" t="s">
        <v>124</v>
      </c>
    </row>
    <row r="208">
      <c r="B208" s="46" t="s">
        <v>489</v>
      </c>
      <c r="C208" s="47">
        <v>110.0</v>
      </c>
      <c r="D208" s="49" t="s">
        <v>490</v>
      </c>
      <c r="E208" s="49" t="s">
        <v>84</v>
      </c>
    </row>
    <row r="209">
      <c r="B209" s="11" t="s">
        <v>491</v>
      </c>
      <c r="C209" s="19">
        <v>111.0</v>
      </c>
      <c r="D209" s="20" t="s">
        <v>492</v>
      </c>
      <c r="E209" s="20" t="s">
        <v>94</v>
      </c>
    </row>
    <row r="210">
      <c r="B210" s="46" t="s">
        <v>493</v>
      </c>
      <c r="C210" s="47">
        <v>112.0</v>
      </c>
      <c r="D210" s="49" t="s">
        <v>494</v>
      </c>
      <c r="E210" s="49" t="s">
        <v>124</v>
      </c>
    </row>
    <row r="211">
      <c r="B211" s="11" t="s">
        <v>495</v>
      </c>
      <c r="C211" s="19">
        <v>113.0</v>
      </c>
      <c r="D211" s="20" t="s">
        <v>496</v>
      </c>
      <c r="E211" s="20" t="s">
        <v>124</v>
      </c>
    </row>
    <row r="212">
      <c r="B212" s="46" t="s">
        <v>497</v>
      </c>
      <c r="C212" s="47">
        <v>114.0</v>
      </c>
      <c r="D212" s="49" t="s">
        <v>498</v>
      </c>
      <c r="E212" s="49" t="s">
        <v>84</v>
      </c>
    </row>
    <row r="213">
      <c r="B213" s="46" t="s">
        <v>501</v>
      </c>
      <c r="C213" s="47">
        <v>114.0</v>
      </c>
      <c r="D213" s="49" t="s">
        <v>498</v>
      </c>
      <c r="E213" s="49" t="s">
        <v>84</v>
      </c>
    </row>
    <row r="214">
      <c r="B214" s="11" t="s">
        <v>504</v>
      </c>
      <c r="C214" s="19">
        <v>115.0</v>
      </c>
      <c r="D214" s="20" t="s">
        <v>505</v>
      </c>
      <c r="E214" s="20" t="s">
        <v>84</v>
      </c>
    </row>
    <row r="215">
      <c r="B215" s="11" t="s">
        <v>506</v>
      </c>
      <c r="C215" s="19">
        <v>115.0</v>
      </c>
      <c r="D215" s="20" t="s">
        <v>505</v>
      </c>
      <c r="E215" s="20" t="s">
        <v>84</v>
      </c>
    </row>
    <row r="216">
      <c r="B216" s="46" t="s">
        <v>507</v>
      </c>
      <c r="C216" s="47">
        <v>116.0</v>
      </c>
      <c r="D216" s="49" t="s">
        <v>508</v>
      </c>
      <c r="E216" s="49" t="s">
        <v>94</v>
      </c>
    </row>
    <row r="217">
      <c r="B217" s="46" t="s">
        <v>509</v>
      </c>
      <c r="C217" s="47">
        <v>116.0</v>
      </c>
      <c r="D217" s="49" t="s">
        <v>508</v>
      </c>
      <c r="E217" s="49" t="s">
        <v>94</v>
      </c>
    </row>
    <row r="218">
      <c r="B218" s="11" t="s">
        <v>510</v>
      </c>
      <c r="C218" s="19">
        <v>117.0</v>
      </c>
      <c r="D218" s="20" t="s">
        <v>303</v>
      </c>
      <c r="E218" s="20" t="s">
        <v>124</v>
      </c>
    </row>
    <row r="219">
      <c r="B219" s="11" t="s">
        <v>511</v>
      </c>
      <c r="C219" s="19">
        <v>117.0</v>
      </c>
      <c r="D219" s="20" t="s">
        <v>512</v>
      </c>
      <c r="E219" s="20" t="s">
        <v>124</v>
      </c>
    </row>
    <row r="220">
      <c r="B220" s="11" t="s">
        <v>513</v>
      </c>
      <c r="C220" s="19">
        <v>117.0</v>
      </c>
      <c r="D220" s="20" t="s">
        <v>303</v>
      </c>
      <c r="E220" s="20" t="s">
        <v>124</v>
      </c>
    </row>
    <row r="221">
      <c r="B221" s="11" t="s">
        <v>514</v>
      </c>
      <c r="C221" s="19">
        <v>117.0</v>
      </c>
      <c r="D221" s="20" t="s">
        <v>303</v>
      </c>
      <c r="E221" s="20" t="s">
        <v>124</v>
      </c>
    </row>
    <row r="222">
      <c r="B222" s="46" t="s">
        <v>515</v>
      </c>
      <c r="C222" s="47">
        <v>118.0</v>
      </c>
      <c r="D222" s="49" t="s">
        <v>516</v>
      </c>
      <c r="E222" s="49" t="s">
        <v>84</v>
      </c>
    </row>
    <row r="223">
      <c r="B223" s="11" t="s">
        <v>517</v>
      </c>
      <c r="C223" s="19">
        <v>119.0</v>
      </c>
      <c r="D223" s="20" t="s">
        <v>518</v>
      </c>
      <c r="E223" s="20" t="s">
        <v>124</v>
      </c>
    </row>
    <row r="224">
      <c r="B224" s="46" t="s">
        <v>519</v>
      </c>
      <c r="C224" s="47">
        <v>120.0</v>
      </c>
      <c r="D224" s="49" t="s">
        <v>520</v>
      </c>
      <c r="E224" s="49" t="s">
        <v>84</v>
      </c>
    </row>
    <row r="225">
      <c r="B225" s="11" t="s">
        <v>522</v>
      </c>
      <c r="C225" s="19">
        <v>121.0</v>
      </c>
      <c r="D225" s="20" t="s">
        <v>523</v>
      </c>
      <c r="E225" s="20" t="s">
        <v>84</v>
      </c>
    </row>
    <row r="226">
      <c r="B226" s="46" t="s">
        <v>524</v>
      </c>
      <c r="C226" s="47">
        <v>122.0</v>
      </c>
      <c r="D226" s="49" t="s">
        <v>525</v>
      </c>
      <c r="E226" s="49" t="s">
        <v>124</v>
      </c>
    </row>
    <row r="227">
      <c r="B227" s="46" t="s">
        <v>526</v>
      </c>
      <c r="C227" s="47">
        <v>122.0</v>
      </c>
      <c r="D227" s="49" t="s">
        <v>525</v>
      </c>
      <c r="E227" s="49" t="s">
        <v>124</v>
      </c>
    </row>
    <row r="228">
      <c r="B228" s="46" t="s">
        <v>527</v>
      </c>
      <c r="C228" s="47">
        <v>122.0</v>
      </c>
      <c r="D228" s="49" t="s">
        <v>525</v>
      </c>
      <c r="E228" s="49" t="s">
        <v>124</v>
      </c>
    </row>
    <row r="229">
      <c r="B229" s="46" t="s">
        <v>528</v>
      </c>
      <c r="C229" s="47">
        <v>122.0</v>
      </c>
      <c r="D229" s="49" t="s">
        <v>525</v>
      </c>
      <c r="E229" s="49" t="s">
        <v>124</v>
      </c>
    </row>
    <row r="230">
      <c r="B230" s="11" t="s">
        <v>529</v>
      </c>
      <c r="C230" s="19">
        <v>123.0</v>
      </c>
      <c r="D230" s="20" t="s">
        <v>530</v>
      </c>
      <c r="E230" s="20" t="s">
        <v>84</v>
      </c>
    </row>
    <row r="231">
      <c r="B231" s="46" t="s">
        <v>531</v>
      </c>
      <c r="C231" s="47">
        <v>124.0</v>
      </c>
      <c r="D231" s="49" t="s">
        <v>147</v>
      </c>
      <c r="E231" s="49" t="s">
        <v>124</v>
      </c>
    </row>
    <row r="232">
      <c r="B232" s="11" t="s">
        <v>532</v>
      </c>
      <c r="C232" s="19">
        <v>125.0</v>
      </c>
      <c r="D232" s="20" t="s">
        <v>533</v>
      </c>
      <c r="E232" s="20" t="s">
        <v>94</v>
      </c>
    </row>
    <row r="233">
      <c r="B233" s="11" t="s">
        <v>534</v>
      </c>
      <c r="C233" s="19">
        <v>125.0</v>
      </c>
      <c r="D233" s="20" t="s">
        <v>533</v>
      </c>
      <c r="E233" s="20" t="s">
        <v>94</v>
      </c>
    </row>
    <row r="234">
      <c r="B234" s="11" t="s">
        <v>535</v>
      </c>
      <c r="C234" s="19">
        <v>125.0</v>
      </c>
      <c r="D234" s="20" t="s">
        <v>533</v>
      </c>
      <c r="E234" s="20" t="s">
        <v>94</v>
      </c>
    </row>
    <row r="235">
      <c r="B235" s="46" t="s">
        <v>536</v>
      </c>
      <c r="C235" s="47">
        <v>126.0</v>
      </c>
      <c r="D235" s="49" t="s">
        <v>537</v>
      </c>
      <c r="E235" s="49" t="s">
        <v>84</v>
      </c>
    </row>
    <row r="236">
      <c r="B236" s="46" t="s">
        <v>538</v>
      </c>
      <c r="C236" s="47">
        <v>126.0</v>
      </c>
      <c r="D236" s="49" t="s">
        <v>537</v>
      </c>
      <c r="E236" s="49" t="s">
        <v>84</v>
      </c>
    </row>
    <row r="237">
      <c r="B237" s="46" t="s">
        <v>539</v>
      </c>
      <c r="C237" s="47">
        <v>126.0</v>
      </c>
      <c r="D237" s="49" t="s">
        <v>537</v>
      </c>
      <c r="E237" s="49" t="s">
        <v>84</v>
      </c>
    </row>
    <row r="238">
      <c r="B238" s="11" t="s">
        <v>540</v>
      </c>
      <c r="C238" s="19">
        <v>127.0</v>
      </c>
      <c r="D238" s="20" t="s">
        <v>541</v>
      </c>
      <c r="E238" s="20" t="s">
        <v>94</v>
      </c>
    </row>
    <row r="239">
      <c r="B239" s="11" t="s">
        <v>543</v>
      </c>
      <c r="C239" s="19">
        <v>127.0</v>
      </c>
      <c r="D239" s="20" t="s">
        <v>545</v>
      </c>
      <c r="E239" s="20" t="s">
        <v>94</v>
      </c>
    </row>
    <row r="240">
      <c r="B240" s="11" t="s">
        <v>548</v>
      </c>
      <c r="C240" s="19">
        <v>127.0</v>
      </c>
      <c r="D240" s="20" t="s">
        <v>545</v>
      </c>
      <c r="E240" s="20" t="s">
        <v>94</v>
      </c>
    </row>
    <row r="241">
      <c r="B241" s="46" t="s">
        <v>549</v>
      </c>
      <c r="C241" s="47">
        <v>128.0</v>
      </c>
      <c r="D241" s="49" t="s">
        <v>550</v>
      </c>
      <c r="E241" s="49" t="s">
        <v>124</v>
      </c>
    </row>
    <row r="242">
      <c r="B242" s="46" t="s">
        <v>551</v>
      </c>
      <c r="C242" s="47">
        <v>128.0</v>
      </c>
      <c r="D242" s="49" t="s">
        <v>550</v>
      </c>
      <c r="E242" s="49" t="s">
        <v>124</v>
      </c>
    </row>
    <row r="243">
      <c r="B243" s="11" t="s">
        <v>552</v>
      </c>
      <c r="C243" s="19">
        <v>129.0</v>
      </c>
      <c r="D243" s="20" t="s">
        <v>553</v>
      </c>
      <c r="E243" s="20" t="s">
        <v>84</v>
      </c>
    </row>
    <row r="244">
      <c r="B244" s="11" t="s">
        <v>554</v>
      </c>
      <c r="C244" s="19">
        <v>129.0</v>
      </c>
      <c r="D244" s="20" t="s">
        <v>555</v>
      </c>
      <c r="E244" s="20" t="s">
        <v>84</v>
      </c>
    </row>
    <row r="245">
      <c r="B245" s="46" t="s">
        <v>556</v>
      </c>
      <c r="C245" s="47">
        <v>130.0</v>
      </c>
      <c r="D245" s="49" t="s">
        <v>557</v>
      </c>
      <c r="E245" s="49" t="s">
        <v>84</v>
      </c>
    </row>
    <row r="246">
      <c r="B246" s="11" t="s">
        <v>558</v>
      </c>
      <c r="C246" s="19">
        <v>131.0</v>
      </c>
      <c r="D246" s="20" t="s">
        <v>559</v>
      </c>
      <c r="E246" s="20" t="s">
        <v>84</v>
      </c>
    </row>
    <row r="247">
      <c r="B247" s="46" t="s">
        <v>560</v>
      </c>
      <c r="C247" s="47">
        <v>132.0</v>
      </c>
      <c r="D247" s="49" t="s">
        <v>561</v>
      </c>
      <c r="E247" s="49" t="s">
        <v>124</v>
      </c>
    </row>
    <row r="248">
      <c r="B248" s="46" t="s">
        <v>562</v>
      </c>
      <c r="C248" s="47">
        <v>132.0</v>
      </c>
      <c r="D248" s="49" t="s">
        <v>561</v>
      </c>
      <c r="E248" s="49" t="s">
        <v>124</v>
      </c>
    </row>
    <row r="249">
      <c r="B249" s="11" t="s">
        <v>563</v>
      </c>
      <c r="C249" s="19">
        <v>133.0</v>
      </c>
      <c r="D249" s="20" t="s">
        <v>564</v>
      </c>
      <c r="E249" s="20" t="s">
        <v>84</v>
      </c>
    </row>
    <row r="250">
      <c r="B250" s="11" t="s">
        <v>565</v>
      </c>
      <c r="C250" s="19">
        <v>133.0</v>
      </c>
      <c r="D250" s="20" t="s">
        <v>564</v>
      </c>
      <c r="E250" s="20" t="s">
        <v>84</v>
      </c>
    </row>
    <row r="251">
      <c r="B251" s="11" t="s">
        <v>566</v>
      </c>
      <c r="C251" s="19">
        <v>133.0</v>
      </c>
      <c r="D251" s="20" t="s">
        <v>564</v>
      </c>
      <c r="E251" s="20" t="s">
        <v>84</v>
      </c>
    </row>
    <row r="252">
      <c r="B252" s="46" t="s">
        <v>567</v>
      </c>
      <c r="C252" s="47">
        <v>134.0</v>
      </c>
      <c r="D252" s="49" t="s">
        <v>568</v>
      </c>
      <c r="E252" s="49" t="s">
        <v>94</v>
      </c>
    </row>
    <row r="253">
      <c r="B253" s="46" t="s">
        <v>569</v>
      </c>
      <c r="C253" s="47">
        <v>134.0</v>
      </c>
      <c r="D253" s="49" t="s">
        <v>571</v>
      </c>
      <c r="E253" s="49" t="s">
        <v>94</v>
      </c>
    </row>
    <row r="254">
      <c r="B254" s="46" t="s">
        <v>572</v>
      </c>
      <c r="C254" s="47">
        <v>134.0</v>
      </c>
      <c r="D254" s="49" t="s">
        <v>568</v>
      </c>
      <c r="E254" s="49" t="s">
        <v>94</v>
      </c>
    </row>
    <row r="255">
      <c r="B255" s="46" t="s">
        <v>573</v>
      </c>
      <c r="C255" s="47">
        <v>134.0</v>
      </c>
      <c r="D255" s="49" t="s">
        <v>568</v>
      </c>
      <c r="E255" s="49" t="s">
        <v>94</v>
      </c>
    </row>
    <row r="256">
      <c r="B256" s="46" t="s">
        <v>255</v>
      </c>
      <c r="C256" s="53" t="s">
        <v>574</v>
      </c>
      <c r="D256" s="46" t="s">
        <v>575</v>
      </c>
      <c r="E256" s="46" t="s">
        <v>84</v>
      </c>
    </row>
    <row r="257">
      <c r="B257" s="11" t="s">
        <v>576</v>
      </c>
      <c r="C257" s="19">
        <v>135.0</v>
      </c>
      <c r="D257" s="20" t="s">
        <v>578</v>
      </c>
      <c r="E257" s="20" t="s">
        <v>84</v>
      </c>
    </row>
    <row r="258">
      <c r="B258" s="46" t="s">
        <v>581</v>
      </c>
      <c r="C258" s="47">
        <v>136.0</v>
      </c>
      <c r="D258" s="49" t="s">
        <v>583</v>
      </c>
      <c r="E258" s="49" t="s">
        <v>84</v>
      </c>
    </row>
    <row r="259">
      <c r="B259" s="11" t="s">
        <v>584</v>
      </c>
      <c r="C259" s="19">
        <v>137.0</v>
      </c>
      <c r="D259" s="20" t="s">
        <v>585</v>
      </c>
      <c r="E259" s="20" t="s">
        <v>94</v>
      </c>
    </row>
    <row r="260">
      <c r="B260" s="46" t="s">
        <v>586</v>
      </c>
      <c r="C260" s="47">
        <v>138.0</v>
      </c>
      <c r="D260" s="49" t="s">
        <v>587</v>
      </c>
      <c r="E260" s="49" t="s">
        <v>124</v>
      </c>
    </row>
    <row r="261">
      <c r="B261" s="11" t="s">
        <v>588</v>
      </c>
      <c r="C261" s="19">
        <v>139.0</v>
      </c>
      <c r="D261" s="20" t="s">
        <v>525</v>
      </c>
      <c r="E261" s="20" t="s">
        <v>124</v>
      </c>
    </row>
    <row r="262">
      <c r="B262" s="11" t="s">
        <v>524</v>
      </c>
      <c r="C262" s="19">
        <v>139.0</v>
      </c>
      <c r="D262" s="20" t="s">
        <v>525</v>
      </c>
      <c r="E262" s="20" t="s">
        <v>124</v>
      </c>
    </row>
    <row r="263">
      <c r="B263" s="11" t="s">
        <v>527</v>
      </c>
      <c r="C263" s="19">
        <v>139.0</v>
      </c>
      <c r="D263" s="20" t="s">
        <v>525</v>
      </c>
      <c r="E263" s="20" t="s">
        <v>124</v>
      </c>
    </row>
    <row r="264">
      <c r="B264" s="11" t="s">
        <v>528</v>
      </c>
      <c r="C264" s="19">
        <v>139.0</v>
      </c>
      <c r="D264" s="20" t="s">
        <v>525</v>
      </c>
      <c r="E264" s="20" t="s">
        <v>124</v>
      </c>
    </row>
    <row r="265">
      <c r="B265" s="46" t="s">
        <v>589</v>
      </c>
      <c r="C265" s="53">
        <v>140.0</v>
      </c>
      <c r="D265" s="46" t="s">
        <v>201</v>
      </c>
      <c r="E265" s="46" t="s">
        <v>84</v>
      </c>
    </row>
    <row r="266">
      <c r="B266" s="46" t="s">
        <v>590</v>
      </c>
      <c r="C266" s="53">
        <v>140.0</v>
      </c>
      <c r="D266" s="46" t="s">
        <v>201</v>
      </c>
      <c r="E266" s="46" t="s">
        <v>84</v>
      </c>
    </row>
    <row r="267">
      <c r="B267" s="46" t="s">
        <v>591</v>
      </c>
      <c r="C267" s="53">
        <v>140.0</v>
      </c>
      <c r="D267" s="46" t="s">
        <v>201</v>
      </c>
      <c r="E267" s="46" t="s">
        <v>84</v>
      </c>
    </row>
    <row r="268">
      <c r="B268" s="11" t="s">
        <v>592</v>
      </c>
      <c r="C268" s="13">
        <v>141.0</v>
      </c>
      <c r="D268" s="11" t="s">
        <v>593</v>
      </c>
      <c r="E268" s="11" t="s">
        <v>84</v>
      </c>
    </row>
    <row r="269">
      <c r="B269" s="11" t="s">
        <v>594</v>
      </c>
      <c r="C269" s="13">
        <v>141.0</v>
      </c>
      <c r="D269" s="11" t="s">
        <v>593</v>
      </c>
      <c r="E269" s="11" t="s">
        <v>84</v>
      </c>
    </row>
    <row r="270">
      <c r="B270" s="11" t="s">
        <v>595</v>
      </c>
      <c r="C270" s="13">
        <v>141.0</v>
      </c>
      <c r="D270" s="11" t="s">
        <v>593</v>
      </c>
      <c r="E270" s="11" t="s">
        <v>84</v>
      </c>
    </row>
    <row r="271">
      <c r="B271" s="46" t="s">
        <v>596</v>
      </c>
      <c r="C271" s="53">
        <v>142.0</v>
      </c>
      <c r="D271" s="46" t="s">
        <v>593</v>
      </c>
      <c r="E271" s="46" t="s">
        <v>84</v>
      </c>
    </row>
    <row r="272">
      <c r="B272" s="11" t="s">
        <v>597</v>
      </c>
      <c r="C272" s="13" t="s">
        <v>598</v>
      </c>
      <c r="D272" s="11" t="s">
        <v>599</v>
      </c>
      <c r="E272" s="11" t="s">
        <v>84</v>
      </c>
    </row>
    <row r="273">
      <c r="B273" s="46" t="s">
        <v>600</v>
      </c>
      <c r="C273" s="53">
        <v>144.0</v>
      </c>
      <c r="D273" s="46" t="s">
        <v>601</v>
      </c>
      <c r="E273" s="46" t="s">
        <v>84</v>
      </c>
    </row>
    <row r="274">
      <c r="B274" s="11" t="s">
        <v>602</v>
      </c>
      <c r="C274" s="13">
        <v>145.0</v>
      </c>
      <c r="D274" s="11" t="s">
        <v>603</v>
      </c>
      <c r="E274" s="11" t="s">
        <v>94</v>
      </c>
    </row>
    <row r="275">
      <c r="B275" s="46" t="s">
        <v>604</v>
      </c>
      <c r="C275" s="53">
        <v>146.0</v>
      </c>
      <c r="D275" s="46" t="s">
        <v>605</v>
      </c>
      <c r="E275" s="46" t="s">
        <v>124</v>
      </c>
    </row>
    <row r="276">
      <c r="B276" s="46" t="s">
        <v>607</v>
      </c>
      <c r="C276" s="53">
        <v>146.0</v>
      </c>
      <c r="D276" s="46" t="s">
        <v>605</v>
      </c>
      <c r="E276" s="46" t="s">
        <v>124</v>
      </c>
    </row>
    <row r="277">
      <c r="B277" s="46" t="s">
        <v>611</v>
      </c>
      <c r="C277" s="53">
        <v>146.0</v>
      </c>
      <c r="D277" s="46" t="s">
        <v>605</v>
      </c>
      <c r="E277" s="46" t="s">
        <v>124</v>
      </c>
    </row>
    <row r="278">
      <c r="B278" s="46" t="s">
        <v>612</v>
      </c>
      <c r="C278" s="53">
        <v>146.0</v>
      </c>
      <c r="D278" s="46" t="s">
        <v>605</v>
      </c>
      <c r="E278" s="46" t="s">
        <v>124</v>
      </c>
    </row>
    <row r="279">
      <c r="B279" s="46" t="s">
        <v>613</v>
      </c>
      <c r="C279" s="53">
        <v>146.0</v>
      </c>
      <c r="D279" s="46" t="s">
        <v>605</v>
      </c>
      <c r="E279" s="46" t="s">
        <v>124</v>
      </c>
    </row>
    <row r="280">
      <c r="B280" s="46" t="s">
        <v>614</v>
      </c>
      <c r="C280" s="53">
        <v>146.0</v>
      </c>
      <c r="D280" s="46" t="s">
        <v>605</v>
      </c>
      <c r="E280" s="46" t="s">
        <v>124</v>
      </c>
    </row>
    <row r="281">
      <c r="B281" s="46" t="s">
        <v>615</v>
      </c>
      <c r="C281" s="53">
        <v>146.0</v>
      </c>
      <c r="D281" s="46" t="s">
        <v>605</v>
      </c>
      <c r="E281" s="46" t="s">
        <v>124</v>
      </c>
    </row>
    <row r="282">
      <c r="B282" s="46" t="s">
        <v>616</v>
      </c>
      <c r="C282" s="53">
        <v>146.0</v>
      </c>
      <c r="D282" s="46" t="s">
        <v>605</v>
      </c>
      <c r="E282" s="46" t="s">
        <v>124</v>
      </c>
    </row>
    <row r="283">
      <c r="B283" s="46" t="s">
        <v>617</v>
      </c>
      <c r="C283" s="53">
        <v>146.0</v>
      </c>
      <c r="D283" s="46" t="s">
        <v>605</v>
      </c>
      <c r="E283" s="46" t="s">
        <v>124</v>
      </c>
    </row>
    <row r="284">
      <c r="B284" s="46" t="s">
        <v>618</v>
      </c>
      <c r="C284" s="53">
        <v>146.0</v>
      </c>
      <c r="D284" s="46" t="s">
        <v>605</v>
      </c>
      <c r="E284" s="46" t="s">
        <v>124</v>
      </c>
    </row>
    <row r="285">
      <c r="B285" s="46" t="s">
        <v>619</v>
      </c>
      <c r="C285" s="53">
        <v>146.0</v>
      </c>
      <c r="D285" s="46" t="s">
        <v>605</v>
      </c>
      <c r="E285" s="46" t="s">
        <v>124</v>
      </c>
    </row>
    <row r="286">
      <c r="B286" s="46" t="s">
        <v>620</v>
      </c>
      <c r="C286" s="53">
        <v>146.0</v>
      </c>
      <c r="D286" s="46" t="s">
        <v>605</v>
      </c>
      <c r="E286" s="46" t="s">
        <v>124</v>
      </c>
    </row>
    <row r="287">
      <c r="B287" s="46" t="s">
        <v>621</v>
      </c>
      <c r="C287" s="53">
        <v>146.0</v>
      </c>
      <c r="D287" s="46" t="s">
        <v>605</v>
      </c>
      <c r="E287" s="46" t="s">
        <v>124</v>
      </c>
    </row>
    <row r="288">
      <c r="B288" s="11" t="s">
        <v>622</v>
      </c>
      <c r="C288" s="13">
        <v>147.0</v>
      </c>
      <c r="D288" s="11" t="s">
        <v>623</v>
      </c>
      <c r="E288" s="11" t="s">
        <v>94</v>
      </c>
    </row>
    <row r="289">
      <c r="B289" s="46" t="s">
        <v>624</v>
      </c>
      <c r="C289" s="53">
        <v>148.0</v>
      </c>
      <c r="D289" s="46" t="s">
        <v>625</v>
      </c>
      <c r="E289" s="46" t="s">
        <v>94</v>
      </c>
    </row>
    <row r="290">
      <c r="B290" s="11" t="s">
        <v>626</v>
      </c>
      <c r="C290" s="13">
        <v>149.0</v>
      </c>
      <c r="D290" s="11" t="s">
        <v>627</v>
      </c>
      <c r="E290" s="11" t="s">
        <v>94</v>
      </c>
    </row>
    <row r="291">
      <c r="B291" s="11" t="s">
        <v>628</v>
      </c>
      <c r="C291" s="13">
        <v>149.0</v>
      </c>
      <c r="D291" s="11" t="s">
        <v>627</v>
      </c>
      <c r="E291" s="11" t="s">
        <v>94</v>
      </c>
    </row>
    <row r="292">
      <c r="B292" s="46" t="s">
        <v>629</v>
      </c>
      <c r="C292" s="53">
        <v>150.0</v>
      </c>
      <c r="D292" s="46" t="s">
        <v>630</v>
      </c>
      <c r="E292" s="46" t="s">
        <v>84</v>
      </c>
    </row>
    <row r="293">
      <c r="B293" s="11" t="s">
        <v>631</v>
      </c>
      <c r="C293" s="13">
        <v>151.0</v>
      </c>
      <c r="D293" s="11" t="s">
        <v>201</v>
      </c>
      <c r="E293" s="11" t="s">
        <v>84</v>
      </c>
    </row>
    <row r="294">
      <c r="B294" s="11" t="s">
        <v>634</v>
      </c>
      <c r="C294" s="13">
        <v>151.0</v>
      </c>
      <c r="D294" s="11" t="s">
        <v>201</v>
      </c>
      <c r="E294" s="11" t="s">
        <v>84</v>
      </c>
    </row>
    <row r="295">
      <c r="B295" s="46" t="s">
        <v>637</v>
      </c>
      <c r="C295" s="53">
        <v>152.0</v>
      </c>
      <c r="D295" s="46" t="s">
        <v>638</v>
      </c>
      <c r="E295" s="46" t="s">
        <v>84</v>
      </c>
    </row>
    <row r="296">
      <c r="B296" s="46" t="s">
        <v>639</v>
      </c>
      <c r="C296" s="53">
        <v>152.0</v>
      </c>
      <c r="D296" s="46" t="s">
        <v>638</v>
      </c>
      <c r="E296" s="46" t="s">
        <v>84</v>
      </c>
    </row>
    <row r="297">
      <c r="B297" s="46" t="s">
        <v>640</v>
      </c>
      <c r="C297" s="53">
        <v>152.0</v>
      </c>
      <c r="D297" s="46" t="s">
        <v>638</v>
      </c>
      <c r="E297" s="46" t="s">
        <v>84</v>
      </c>
    </row>
    <row r="298">
      <c r="B298" s="11" t="s">
        <v>641</v>
      </c>
      <c r="C298" s="13">
        <v>153.0</v>
      </c>
      <c r="D298" s="11" t="s">
        <v>642</v>
      </c>
      <c r="E298" s="11" t="s">
        <v>84</v>
      </c>
    </row>
    <row r="299">
      <c r="B299" s="11" t="s">
        <v>643</v>
      </c>
      <c r="C299" s="13">
        <v>153.0</v>
      </c>
      <c r="D299" s="11" t="s">
        <v>642</v>
      </c>
      <c r="E299" s="11" t="s">
        <v>84</v>
      </c>
    </row>
    <row r="300">
      <c r="B300" s="46" t="s">
        <v>644</v>
      </c>
      <c r="C300" s="53">
        <v>154.0</v>
      </c>
      <c r="D300" s="49" t="s">
        <v>645</v>
      </c>
      <c r="E300" s="46" t="s">
        <v>84</v>
      </c>
    </row>
    <row r="301">
      <c r="B301" s="46" t="s">
        <v>646</v>
      </c>
      <c r="C301" s="53">
        <v>154.0</v>
      </c>
      <c r="D301" s="46" t="s">
        <v>647</v>
      </c>
      <c r="E301" s="46" t="s">
        <v>84</v>
      </c>
    </row>
    <row r="302">
      <c r="B302" s="46" t="s">
        <v>648</v>
      </c>
      <c r="C302" s="53">
        <v>154.0</v>
      </c>
      <c r="D302" s="46" t="s">
        <v>647</v>
      </c>
      <c r="E302" s="46" t="s">
        <v>84</v>
      </c>
    </row>
    <row r="303">
      <c r="B303" s="11" t="s">
        <v>649</v>
      </c>
      <c r="C303" s="13">
        <v>155.0</v>
      </c>
      <c r="D303" s="11" t="s">
        <v>650</v>
      </c>
      <c r="E303" s="11" t="s">
        <v>84</v>
      </c>
    </row>
    <row r="304">
      <c r="B304" s="46" t="s">
        <v>651</v>
      </c>
      <c r="C304" s="53">
        <v>156.0</v>
      </c>
      <c r="D304" s="46" t="s">
        <v>652</v>
      </c>
      <c r="E304" s="46" t="s">
        <v>84</v>
      </c>
    </row>
    <row r="305">
      <c r="B305" s="46" t="s">
        <v>653</v>
      </c>
      <c r="C305" s="53">
        <v>156.0</v>
      </c>
      <c r="D305" s="46" t="s">
        <v>652</v>
      </c>
      <c r="E305" s="46" t="s">
        <v>84</v>
      </c>
    </row>
    <row r="306">
      <c r="B306" s="11" t="s">
        <v>654</v>
      </c>
      <c r="C306" s="13">
        <v>157.0</v>
      </c>
      <c r="D306" s="11" t="s">
        <v>655</v>
      </c>
      <c r="E306" s="11" t="s">
        <v>84</v>
      </c>
    </row>
    <row r="307">
      <c r="B307" s="46" t="s">
        <v>657</v>
      </c>
      <c r="C307" s="53">
        <v>158.0</v>
      </c>
      <c r="D307" s="46" t="s">
        <v>660</v>
      </c>
      <c r="E307" s="46" t="s">
        <v>84</v>
      </c>
    </row>
    <row r="308">
      <c r="B308" s="46" t="s">
        <v>662</v>
      </c>
      <c r="C308" s="53">
        <v>158.0</v>
      </c>
      <c r="D308" s="46" t="s">
        <v>660</v>
      </c>
      <c r="E308" s="46" t="s">
        <v>84</v>
      </c>
    </row>
    <row r="309">
      <c r="B309" s="11" t="s">
        <v>663</v>
      </c>
      <c r="C309" s="13">
        <v>159.0</v>
      </c>
      <c r="D309" s="11" t="s">
        <v>599</v>
      </c>
      <c r="E309" s="11" t="s">
        <v>84</v>
      </c>
    </row>
    <row r="310">
      <c r="B310" s="46" t="s">
        <v>664</v>
      </c>
      <c r="C310" s="53">
        <v>160.0</v>
      </c>
      <c r="D310" s="46" t="s">
        <v>665</v>
      </c>
      <c r="E310" s="46" t="s">
        <v>84</v>
      </c>
    </row>
    <row r="311">
      <c r="B311" s="11" t="s">
        <v>666</v>
      </c>
      <c r="C311" s="13">
        <v>161.0</v>
      </c>
      <c r="D311" s="11" t="s">
        <v>244</v>
      </c>
      <c r="E311" s="11" t="s">
        <v>84</v>
      </c>
    </row>
    <row r="312">
      <c r="B312" s="46" t="s">
        <v>667</v>
      </c>
      <c r="C312" s="53">
        <v>162.0</v>
      </c>
      <c r="D312" s="46" t="s">
        <v>668</v>
      </c>
      <c r="E312" s="46" t="s">
        <v>124</v>
      </c>
    </row>
    <row r="313">
      <c r="B313" s="46" t="s">
        <v>669</v>
      </c>
      <c r="C313" s="53">
        <v>162.0</v>
      </c>
      <c r="D313" s="46" t="s">
        <v>668</v>
      </c>
      <c r="E313" s="46" t="s">
        <v>124</v>
      </c>
    </row>
    <row r="314">
      <c r="B314" s="11" t="s">
        <v>670</v>
      </c>
      <c r="C314" s="13">
        <v>163.0</v>
      </c>
      <c r="D314" s="11" t="s">
        <v>671</v>
      </c>
      <c r="E314" s="11" t="s">
        <v>84</v>
      </c>
    </row>
    <row r="315">
      <c r="B315" s="46" t="s">
        <v>672</v>
      </c>
      <c r="C315" s="53">
        <v>164.0</v>
      </c>
      <c r="D315" s="46" t="s">
        <v>673</v>
      </c>
      <c r="E315" s="46" t="s">
        <v>124</v>
      </c>
    </row>
    <row r="316">
      <c r="B316" s="46" t="s">
        <v>674</v>
      </c>
      <c r="C316" s="53">
        <v>164.0</v>
      </c>
      <c r="D316" s="46" t="s">
        <v>673</v>
      </c>
      <c r="E316" s="46" t="s">
        <v>124</v>
      </c>
    </row>
    <row r="317">
      <c r="B317" s="46" t="s">
        <v>675</v>
      </c>
      <c r="C317" s="53">
        <v>164.0</v>
      </c>
      <c r="D317" s="46" t="s">
        <v>673</v>
      </c>
      <c r="E317" s="46" t="s">
        <v>124</v>
      </c>
    </row>
    <row r="318">
      <c r="B318" s="46" t="s">
        <v>676</v>
      </c>
      <c r="C318" s="53">
        <v>164.0</v>
      </c>
      <c r="D318" s="46" t="s">
        <v>673</v>
      </c>
      <c r="E318" s="46" t="s">
        <v>124</v>
      </c>
    </row>
    <row r="319">
      <c r="B319" s="46" t="s">
        <v>677</v>
      </c>
      <c r="C319" s="53">
        <v>164.0</v>
      </c>
      <c r="D319" s="46" t="s">
        <v>673</v>
      </c>
      <c r="E319" s="46" t="s">
        <v>124</v>
      </c>
    </row>
    <row r="320">
      <c r="B320" s="46" t="s">
        <v>678</v>
      </c>
      <c r="C320" s="53">
        <v>164.0</v>
      </c>
      <c r="D320" s="46" t="s">
        <v>673</v>
      </c>
      <c r="E320" s="46" t="s">
        <v>124</v>
      </c>
    </row>
    <row r="321">
      <c r="B321" s="46" t="s">
        <v>679</v>
      </c>
      <c r="C321" s="53">
        <v>164.0</v>
      </c>
      <c r="D321" s="46" t="s">
        <v>673</v>
      </c>
      <c r="E321" s="46" t="s">
        <v>124</v>
      </c>
    </row>
    <row r="322">
      <c r="B322" s="11" t="s">
        <v>680</v>
      </c>
      <c r="C322" s="13">
        <v>165.0</v>
      </c>
      <c r="D322" s="11" t="s">
        <v>681</v>
      </c>
      <c r="E322" s="11" t="s">
        <v>124</v>
      </c>
    </row>
    <row r="323">
      <c r="B323" s="11" t="s">
        <v>684</v>
      </c>
      <c r="C323" s="13">
        <v>165.0</v>
      </c>
      <c r="D323" s="11" t="s">
        <v>681</v>
      </c>
      <c r="E323" s="11" t="s">
        <v>124</v>
      </c>
    </row>
    <row r="324">
      <c r="B324" s="11" t="s">
        <v>687</v>
      </c>
      <c r="C324" s="13">
        <v>165.0</v>
      </c>
      <c r="D324" s="11" t="s">
        <v>681</v>
      </c>
      <c r="E324" s="11" t="s">
        <v>124</v>
      </c>
    </row>
    <row r="325">
      <c r="B325" s="11" t="s">
        <v>688</v>
      </c>
      <c r="C325" s="13">
        <v>165.0</v>
      </c>
      <c r="D325" s="11" t="s">
        <v>681</v>
      </c>
      <c r="E325" s="11" t="s">
        <v>124</v>
      </c>
    </row>
    <row r="326">
      <c r="B326" s="11" t="s">
        <v>689</v>
      </c>
      <c r="C326" s="13">
        <v>165.0</v>
      </c>
      <c r="D326" s="11" t="s">
        <v>681</v>
      </c>
      <c r="E326" s="11" t="s">
        <v>124</v>
      </c>
    </row>
    <row r="327">
      <c r="B327" s="46" t="s">
        <v>690</v>
      </c>
      <c r="C327" s="53">
        <v>166.0</v>
      </c>
      <c r="D327" s="46" t="s">
        <v>432</v>
      </c>
      <c r="E327" s="46" t="s">
        <v>84</v>
      </c>
    </row>
    <row r="328">
      <c r="B328" s="46" t="s">
        <v>691</v>
      </c>
      <c r="C328" s="53">
        <v>166.0</v>
      </c>
      <c r="D328" s="46" t="s">
        <v>432</v>
      </c>
      <c r="E328" s="46" t="s">
        <v>84</v>
      </c>
    </row>
    <row r="329">
      <c r="B329" s="11" t="s">
        <v>692</v>
      </c>
      <c r="C329" s="13" t="s">
        <v>693</v>
      </c>
      <c r="D329" s="11" t="s">
        <v>694</v>
      </c>
      <c r="E329" s="11" t="s">
        <v>84</v>
      </c>
    </row>
    <row r="330">
      <c r="B330" s="46" t="s">
        <v>695</v>
      </c>
      <c r="C330" s="53">
        <v>168.0</v>
      </c>
      <c r="D330" s="46" t="s">
        <v>696</v>
      </c>
      <c r="E330" s="46" t="s">
        <v>84</v>
      </c>
    </row>
    <row r="331">
      <c r="B331" s="46" t="s">
        <v>697</v>
      </c>
      <c r="C331" s="53">
        <v>168.0</v>
      </c>
      <c r="D331" s="46" t="s">
        <v>696</v>
      </c>
      <c r="E331" s="46" t="s">
        <v>84</v>
      </c>
    </row>
    <row r="332">
      <c r="B332" s="11" t="s">
        <v>698</v>
      </c>
      <c r="C332" s="13">
        <v>169.0</v>
      </c>
      <c r="D332" s="11" t="s">
        <v>699</v>
      </c>
      <c r="E332" s="11" t="s">
        <v>84</v>
      </c>
    </row>
    <row r="333">
      <c r="B333" s="46" t="s">
        <v>700</v>
      </c>
      <c r="C333" s="53">
        <v>170.0</v>
      </c>
      <c r="D333" s="46" t="s">
        <v>701</v>
      </c>
      <c r="E333" s="46" t="s">
        <v>84</v>
      </c>
    </row>
    <row r="334">
      <c r="B334" s="11" t="s">
        <v>702</v>
      </c>
      <c r="C334" s="13">
        <v>171.0</v>
      </c>
      <c r="D334" s="11" t="s">
        <v>703</v>
      </c>
      <c r="E334" s="11" t="s">
        <v>84</v>
      </c>
    </row>
    <row r="335">
      <c r="B335" s="46" t="s">
        <v>707</v>
      </c>
      <c r="C335" s="53">
        <v>172.0</v>
      </c>
      <c r="D335" s="46" t="s">
        <v>709</v>
      </c>
      <c r="E335" s="46" t="s">
        <v>94</v>
      </c>
    </row>
    <row r="336">
      <c r="B336" s="46" t="s">
        <v>710</v>
      </c>
      <c r="C336" s="53">
        <v>172.0</v>
      </c>
      <c r="D336" s="46" t="s">
        <v>709</v>
      </c>
      <c r="E336" s="46" t="s">
        <v>94</v>
      </c>
    </row>
    <row r="337">
      <c r="B337" s="11" t="s">
        <v>711</v>
      </c>
      <c r="C337" s="13">
        <v>173.0</v>
      </c>
      <c r="D337" s="11" t="s">
        <v>712</v>
      </c>
      <c r="E337" s="11" t="s">
        <v>84</v>
      </c>
    </row>
    <row r="338">
      <c r="B338" s="46" t="s">
        <v>713</v>
      </c>
      <c r="C338" s="53">
        <v>174.0</v>
      </c>
      <c r="D338" s="46" t="s">
        <v>712</v>
      </c>
      <c r="E338" s="46" t="s">
        <v>84</v>
      </c>
    </row>
    <row r="339">
      <c r="B339" s="46" t="s">
        <v>714</v>
      </c>
      <c r="C339" s="53">
        <v>174.0</v>
      </c>
      <c r="D339" s="46" t="s">
        <v>712</v>
      </c>
      <c r="E339" s="46" t="s">
        <v>84</v>
      </c>
    </row>
    <row r="340">
      <c r="B340" s="46" t="s">
        <v>715</v>
      </c>
      <c r="C340" s="53">
        <v>174.0</v>
      </c>
      <c r="D340" s="46" t="s">
        <v>712</v>
      </c>
      <c r="E340" s="46" t="s">
        <v>84</v>
      </c>
    </row>
    <row r="341">
      <c r="B341" s="46" t="s">
        <v>716</v>
      </c>
      <c r="C341" s="53">
        <v>174.0</v>
      </c>
      <c r="D341" s="46" t="s">
        <v>712</v>
      </c>
      <c r="E341" s="46" t="s">
        <v>84</v>
      </c>
    </row>
    <row r="342">
      <c r="B342" s="11" t="s">
        <v>717</v>
      </c>
      <c r="C342" s="13">
        <v>175.0</v>
      </c>
      <c r="D342" s="11" t="s">
        <v>712</v>
      </c>
      <c r="E342" s="11" t="s">
        <v>84</v>
      </c>
    </row>
    <row r="343">
      <c r="B343" s="46" t="s">
        <v>718</v>
      </c>
      <c r="C343" s="53">
        <v>176.0</v>
      </c>
      <c r="D343" s="46" t="s">
        <v>719</v>
      </c>
      <c r="E343" s="46" t="s">
        <v>124</v>
      </c>
    </row>
    <row r="344">
      <c r="B344" s="11" t="s">
        <v>720</v>
      </c>
      <c r="C344" s="13">
        <v>177.0</v>
      </c>
      <c r="D344" s="11" t="s">
        <v>721</v>
      </c>
      <c r="E344" s="11" t="s">
        <v>84</v>
      </c>
    </row>
    <row r="345">
      <c r="B345" s="11" t="s">
        <v>722</v>
      </c>
      <c r="C345" s="13">
        <v>177.0</v>
      </c>
      <c r="D345" s="11" t="s">
        <v>721</v>
      </c>
      <c r="E345" s="11" t="s">
        <v>84</v>
      </c>
    </row>
    <row r="346">
      <c r="B346" s="11" t="s">
        <v>723</v>
      </c>
      <c r="C346" s="13">
        <v>177.0</v>
      </c>
      <c r="D346" s="11" t="s">
        <v>721</v>
      </c>
      <c r="E346" s="11" t="s">
        <v>84</v>
      </c>
    </row>
    <row r="347">
      <c r="B347" s="46" t="s">
        <v>725</v>
      </c>
      <c r="C347" s="53">
        <v>178.0</v>
      </c>
      <c r="D347" s="46" t="s">
        <v>727</v>
      </c>
      <c r="E347" s="46" t="s">
        <v>94</v>
      </c>
    </row>
    <row r="348">
      <c r="B348" s="46" t="s">
        <v>730</v>
      </c>
      <c r="C348" s="53">
        <v>178.0</v>
      </c>
      <c r="D348" s="46" t="s">
        <v>727</v>
      </c>
      <c r="E348" s="46" t="s">
        <v>94</v>
      </c>
    </row>
    <row r="349">
      <c r="B349" s="11" t="s">
        <v>731</v>
      </c>
      <c r="C349" s="13">
        <v>179.0</v>
      </c>
      <c r="D349" s="11" t="s">
        <v>623</v>
      </c>
      <c r="E349" s="11" t="s">
        <v>94</v>
      </c>
    </row>
    <row r="350">
      <c r="B350" s="11" t="s">
        <v>732</v>
      </c>
      <c r="C350" s="13">
        <v>179.0</v>
      </c>
      <c r="D350" s="11" t="s">
        <v>623</v>
      </c>
      <c r="E350" s="11" t="s">
        <v>94</v>
      </c>
    </row>
    <row r="351">
      <c r="B351" s="11" t="s">
        <v>733</v>
      </c>
      <c r="C351" s="13">
        <v>179.0</v>
      </c>
      <c r="D351" s="11" t="s">
        <v>623</v>
      </c>
      <c r="E351" s="11" t="s">
        <v>94</v>
      </c>
    </row>
    <row r="352">
      <c r="B352" s="11" t="s">
        <v>734</v>
      </c>
      <c r="C352" s="13">
        <v>179.0</v>
      </c>
      <c r="D352" s="11" t="s">
        <v>623</v>
      </c>
      <c r="E352" s="11" t="s">
        <v>94</v>
      </c>
    </row>
    <row r="353">
      <c r="B353" s="46" t="s">
        <v>735</v>
      </c>
      <c r="C353" s="53">
        <v>180.0</v>
      </c>
      <c r="D353" s="46" t="s">
        <v>736</v>
      </c>
      <c r="E353" s="46" t="s">
        <v>94</v>
      </c>
    </row>
    <row r="354">
      <c r="B354" s="11" t="s">
        <v>737</v>
      </c>
      <c r="C354" s="13">
        <v>181.0</v>
      </c>
      <c r="D354" s="11" t="s">
        <v>738</v>
      </c>
      <c r="E354" s="11" t="s">
        <v>124</v>
      </c>
    </row>
    <row r="355">
      <c r="B355" s="46" t="s">
        <v>739</v>
      </c>
      <c r="C355" s="53">
        <v>182.0</v>
      </c>
      <c r="D355" s="46" t="s">
        <v>740</v>
      </c>
      <c r="E355" s="46" t="s">
        <v>94</v>
      </c>
    </row>
    <row r="356">
      <c r="B356" s="11" t="s">
        <v>741</v>
      </c>
      <c r="C356" s="13">
        <v>183.0</v>
      </c>
      <c r="D356" s="11" t="s">
        <v>742</v>
      </c>
      <c r="E356" s="11" t="s">
        <v>84</v>
      </c>
    </row>
    <row r="357">
      <c r="B357" s="46" t="s">
        <v>743</v>
      </c>
      <c r="C357" s="53">
        <v>184.0</v>
      </c>
      <c r="D357" s="46" t="s">
        <v>744</v>
      </c>
      <c r="E357" s="46" t="s">
        <v>94</v>
      </c>
    </row>
    <row r="358">
      <c r="B358" s="11" t="s">
        <v>745</v>
      </c>
      <c r="C358" s="13">
        <v>185.0</v>
      </c>
      <c r="D358" s="11" t="s">
        <v>748</v>
      </c>
      <c r="E358" s="11" t="s">
        <v>84</v>
      </c>
    </row>
    <row r="359">
      <c r="B359" s="11" t="s">
        <v>751</v>
      </c>
      <c r="C359" s="13">
        <v>185.0</v>
      </c>
      <c r="D359" s="11" t="s">
        <v>748</v>
      </c>
      <c r="E359" s="11" t="s">
        <v>84</v>
      </c>
    </row>
    <row r="360">
      <c r="B360" s="46" t="s">
        <v>752</v>
      </c>
      <c r="C360" s="53">
        <v>186.0</v>
      </c>
      <c r="D360" s="46" t="s">
        <v>753</v>
      </c>
      <c r="E360" s="46" t="s">
        <v>124</v>
      </c>
    </row>
    <row r="361">
      <c r="B361" s="46" t="s">
        <v>754</v>
      </c>
      <c r="C361" s="53">
        <v>186.0</v>
      </c>
      <c r="D361" s="46" t="s">
        <v>753</v>
      </c>
      <c r="E361" s="46" t="s">
        <v>124</v>
      </c>
    </row>
    <row r="362">
      <c r="B362" s="46" t="s">
        <v>755</v>
      </c>
      <c r="C362" s="53">
        <v>186.0</v>
      </c>
      <c r="D362" s="46" t="s">
        <v>753</v>
      </c>
      <c r="E362" s="46" t="s">
        <v>124</v>
      </c>
    </row>
    <row r="363">
      <c r="B363" s="11" t="s">
        <v>756</v>
      </c>
      <c r="C363" s="13">
        <v>187.0</v>
      </c>
      <c r="D363" s="11" t="s">
        <v>757</v>
      </c>
      <c r="E363" s="11" t="s">
        <v>84</v>
      </c>
    </row>
    <row r="364">
      <c r="B364" s="11" t="s">
        <v>758</v>
      </c>
      <c r="C364" s="13">
        <v>187.0</v>
      </c>
      <c r="D364" s="11" t="s">
        <v>757</v>
      </c>
      <c r="E364" s="11" t="s">
        <v>84</v>
      </c>
    </row>
    <row r="365">
      <c r="B365" s="46" t="s">
        <v>759</v>
      </c>
      <c r="C365" s="53">
        <v>188.0</v>
      </c>
      <c r="D365" s="46" t="s">
        <v>22</v>
      </c>
      <c r="E365" s="46" t="s">
        <v>84</v>
      </c>
    </row>
    <row r="366">
      <c r="B366" s="11" t="s">
        <v>760</v>
      </c>
      <c r="C366" s="13">
        <v>189.0</v>
      </c>
      <c r="D366" s="11" t="s">
        <v>761</v>
      </c>
      <c r="E366" s="11" t="s">
        <v>124</v>
      </c>
    </row>
    <row r="367">
      <c r="B367" s="46" t="s">
        <v>762</v>
      </c>
      <c r="C367" s="53">
        <v>190.0</v>
      </c>
      <c r="D367" s="46" t="s">
        <v>763</v>
      </c>
      <c r="E367" s="46" t="s">
        <v>84</v>
      </c>
    </row>
    <row r="368">
      <c r="B368" s="11" t="s">
        <v>764</v>
      </c>
      <c r="C368" s="13">
        <v>191.0</v>
      </c>
      <c r="D368" s="11" t="s">
        <v>765</v>
      </c>
      <c r="E368" s="11" t="s">
        <v>94</v>
      </c>
    </row>
    <row r="369">
      <c r="B369" s="11" t="s">
        <v>766</v>
      </c>
      <c r="C369" s="13">
        <v>191.0</v>
      </c>
      <c r="D369" s="11" t="s">
        <v>765</v>
      </c>
      <c r="E369" s="11" t="s">
        <v>94</v>
      </c>
    </row>
    <row r="370">
      <c r="B370" s="11" t="s">
        <v>771</v>
      </c>
      <c r="C370" s="13">
        <v>191.0</v>
      </c>
      <c r="D370" s="11" t="s">
        <v>765</v>
      </c>
      <c r="E370" s="11" t="s">
        <v>94</v>
      </c>
    </row>
    <row r="371">
      <c r="B371" s="11" t="s">
        <v>772</v>
      </c>
      <c r="C371" s="13">
        <v>191.0</v>
      </c>
      <c r="D371" s="11" t="s">
        <v>765</v>
      </c>
      <c r="E371" s="11" t="s">
        <v>94</v>
      </c>
    </row>
    <row r="372">
      <c r="B372" s="46" t="s">
        <v>773</v>
      </c>
      <c r="C372" s="53">
        <v>192.0</v>
      </c>
      <c r="D372" s="46" t="s">
        <v>774</v>
      </c>
      <c r="E372" s="46" t="s">
        <v>84</v>
      </c>
    </row>
    <row r="373">
      <c r="B373" s="11" t="s">
        <v>775</v>
      </c>
      <c r="C373" s="13">
        <v>193.0</v>
      </c>
      <c r="D373" s="11" t="s">
        <v>776</v>
      </c>
      <c r="E373" s="11" t="s">
        <v>84</v>
      </c>
    </row>
    <row r="374">
      <c r="B374" s="46" t="s">
        <v>777</v>
      </c>
      <c r="C374" s="53">
        <v>194.0</v>
      </c>
      <c r="D374" s="46" t="s">
        <v>778</v>
      </c>
      <c r="E374" s="46" t="s">
        <v>84</v>
      </c>
    </row>
    <row r="375">
      <c r="B375" s="11" t="s">
        <v>779</v>
      </c>
      <c r="C375" s="13">
        <v>195.0</v>
      </c>
      <c r="D375" s="11" t="s">
        <v>780</v>
      </c>
      <c r="E375" s="11" t="s">
        <v>84</v>
      </c>
    </row>
    <row r="376">
      <c r="B376" s="11" t="s">
        <v>781</v>
      </c>
      <c r="C376" s="13">
        <v>195.0</v>
      </c>
      <c r="D376" s="11" t="s">
        <v>780</v>
      </c>
      <c r="E376" s="11" t="s">
        <v>84</v>
      </c>
    </row>
    <row r="377">
      <c r="B377" s="46" t="s">
        <v>782</v>
      </c>
      <c r="C377" s="53">
        <v>196.0</v>
      </c>
      <c r="D377" s="46" t="s">
        <v>785</v>
      </c>
      <c r="E377" s="46" t="s">
        <v>84</v>
      </c>
    </row>
    <row r="378">
      <c r="B378" s="11" t="s">
        <v>788</v>
      </c>
      <c r="C378" s="13">
        <v>197.0</v>
      </c>
      <c r="D378" s="11" t="s">
        <v>789</v>
      </c>
      <c r="E378" s="11" t="s">
        <v>84</v>
      </c>
    </row>
    <row r="379">
      <c r="B379" s="46" t="s">
        <v>790</v>
      </c>
      <c r="C379" s="53">
        <v>198.0</v>
      </c>
      <c r="D379" s="46" t="s">
        <v>791</v>
      </c>
      <c r="E379" s="46" t="s">
        <v>84</v>
      </c>
    </row>
    <row r="380">
      <c r="B380" s="11" t="s">
        <v>792</v>
      </c>
      <c r="C380" s="13">
        <v>199.0</v>
      </c>
      <c r="D380" s="11" t="s">
        <v>793</v>
      </c>
      <c r="E380" s="11" t="s">
        <v>84</v>
      </c>
    </row>
    <row r="381">
      <c r="B381" s="46" t="s">
        <v>794</v>
      </c>
      <c r="C381" s="53">
        <v>200.0</v>
      </c>
      <c r="D381" s="46" t="s">
        <v>795</v>
      </c>
      <c r="E381" s="46" t="s">
        <v>84</v>
      </c>
    </row>
    <row r="382">
      <c r="B382" s="11" t="s">
        <v>796</v>
      </c>
      <c r="C382" s="13">
        <v>201.0</v>
      </c>
      <c r="D382" s="11" t="s">
        <v>797</v>
      </c>
      <c r="E382" s="11" t="s">
        <v>84</v>
      </c>
    </row>
    <row r="383">
      <c r="B383" s="46" t="s">
        <v>798</v>
      </c>
      <c r="C383" s="53">
        <v>202.0</v>
      </c>
      <c r="D383" s="46" t="s">
        <v>797</v>
      </c>
      <c r="E383" s="46" t="s">
        <v>84</v>
      </c>
    </row>
    <row r="384">
      <c r="B384" s="11" t="s">
        <v>799</v>
      </c>
      <c r="C384" s="13">
        <v>203.0</v>
      </c>
      <c r="D384" s="11" t="s">
        <v>800</v>
      </c>
      <c r="E384" s="11" t="s">
        <v>94</v>
      </c>
    </row>
    <row r="385">
      <c r="B385" s="54" t="s">
        <v>801</v>
      </c>
      <c r="C385" s="13">
        <v>203.0</v>
      </c>
      <c r="D385" s="54" t="s">
        <v>800</v>
      </c>
      <c r="E385" s="54" t="s">
        <v>94</v>
      </c>
    </row>
    <row r="386">
      <c r="B386" s="11" t="s">
        <v>803</v>
      </c>
      <c r="C386" s="13">
        <v>203.0</v>
      </c>
      <c r="D386" s="11" t="s">
        <v>800</v>
      </c>
      <c r="E386" s="11" t="s">
        <v>94</v>
      </c>
    </row>
    <row r="387">
      <c r="B387" s="46" t="s">
        <v>807</v>
      </c>
      <c r="C387" s="53">
        <v>204.0</v>
      </c>
      <c r="D387" s="46" t="s">
        <v>808</v>
      </c>
      <c r="E387" s="46" t="s">
        <v>84</v>
      </c>
    </row>
    <row r="388">
      <c r="B388" s="46" t="s">
        <v>809</v>
      </c>
      <c r="C388" s="53">
        <v>204.0</v>
      </c>
      <c r="D388" s="46" t="s">
        <v>808</v>
      </c>
      <c r="E388" s="46" t="s">
        <v>84</v>
      </c>
    </row>
    <row r="389">
      <c r="B389" s="11" t="s">
        <v>810</v>
      </c>
      <c r="C389" s="13">
        <v>205.0</v>
      </c>
      <c r="D389" s="11" t="s">
        <v>811</v>
      </c>
      <c r="E389" s="11" t="s">
        <v>94</v>
      </c>
    </row>
    <row r="390">
      <c r="B390" s="46" t="s">
        <v>812</v>
      </c>
      <c r="C390" s="53">
        <v>206.0</v>
      </c>
      <c r="D390" s="46" t="s">
        <v>505</v>
      </c>
      <c r="E390" s="46" t="s">
        <v>84</v>
      </c>
    </row>
    <row r="391">
      <c r="B391" s="11" t="s">
        <v>813</v>
      </c>
      <c r="C391" s="13">
        <v>207.0</v>
      </c>
      <c r="D391" s="11" t="s">
        <v>814</v>
      </c>
      <c r="E391" s="11" t="s">
        <v>94</v>
      </c>
    </row>
    <row r="392">
      <c r="B392" s="46" t="s">
        <v>815</v>
      </c>
      <c r="C392" s="53">
        <v>208.0</v>
      </c>
      <c r="D392" s="46" t="s">
        <v>816</v>
      </c>
      <c r="E392" s="46" t="s">
        <v>84</v>
      </c>
    </row>
    <row r="393">
      <c r="B393" s="46" t="s">
        <v>817</v>
      </c>
      <c r="C393" s="53">
        <v>208.0</v>
      </c>
      <c r="D393" s="46" t="s">
        <v>816</v>
      </c>
      <c r="E393" s="46" t="s">
        <v>84</v>
      </c>
    </row>
    <row r="394">
      <c r="B394" s="11" t="s">
        <v>818</v>
      </c>
      <c r="C394" s="13">
        <v>209.0</v>
      </c>
      <c r="D394" s="20" t="s">
        <v>582</v>
      </c>
      <c r="E394" s="11" t="s">
        <v>94</v>
      </c>
    </row>
    <row r="395">
      <c r="B395" s="11" t="s">
        <v>579</v>
      </c>
      <c r="C395" s="13">
        <v>209.0</v>
      </c>
      <c r="D395" s="20" t="s">
        <v>582</v>
      </c>
      <c r="E395" s="11" t="s">
        <v>94</v>
      </c>
    </row>
    <row r="396">
      <c r="B396" s="11" t="s">
        <v>819</v>
      </c>
      <c r="C396" s="13">
        <v>209.0</v>
      </c>
      <c r="D396" s="11" t="s">
        <v>582</v>
      </c>
      <c r="E396" s="11" t="s">
        <v>94</v>
      </c>
    </row>
    <row r="397">
      <c r="B397" s="46" t="s">
        <v>822</v>
      </c>
      <c r="C397" s="53">
        <v>210.0</v>
      </c>
      <c r="D397" s="46" t="s">
        <v>825</v>
      </c>
      <c r="E397" s="46" t="s">
        <v>84</v>
      </c>
    </row>
    <row r="398">
      <c r="B398" s="11" t="s">
        <v>826</v>
      </c>
      <c r="C398" s="13">
        <v>211.0</v>
      </c>
      <c r="D398" s="11" t="s">
        <v>827</v>
      </c>
      <c r="E398" s="11" t="s">
        <v>94</v>
      </c>
    </row>
    <row r="399">
      <c r="B399" s="46" t="s">
        <v>828</v>
      </c>
      <c r="C399" s="53">
        <v>212.0</v>
      </c>
      <c r="D399" s="46" t="s">
        <v>829</v>
      </c>
      <c r="E399" s="46" t="s">
        <v>84</v>
      </c>
    </row>
    <row r="400">
      <c r="B400" s="11" t="s">
        <v>830</v>
      </c>
      <c r="C400" s="13">
        <v>213.0</v>
      </c>
      <c r="D400" s="11" t="s">
        <v>831</v>
      </c>
      <c r="E400" s="11" t="s">
        <v>84</v>
      </c>
    </row>
    <row r="401">
      <c r="B401" s="11" t="s">
        <v>832</v>
      </c>
      <c r="C401" s="13">
        <v>213.0</v>
      </c>
      <c r="D401" s="11" t="s">
        <v>831</v>
      </c>
      <c r="E401" s="11" t="s">
        <v>84</v>
      </c>
    </row>
    <row r="402">
      <c r="B402" s="11" t="s">
        <v>833</v>
      </c>
      <c r="C402" s="13">
        <v>213.0</v>
      </c>
      <c r="D402" s="11" t="s">
        <v>831</v>
      </c>
      <c r="E402" s="11" t="s">
        <v>84</v>
      </c>
    </row>
    <row r="403">
      <c r="B403" s="46" t="s">
        <v>834</v>
      </c>
      <c r="C403" s="53">
        <v>214.0</v>
      </c>
      <c r="D403" s="46" t="s">
        <v>835</v>
      </c>
      <c r="E403" s="46" t="s">
        <v>84</v>
      </c>
    </row>
    <row r="404">
      <c r="B404" s="11" t="s">
        <v>836</v>
      </c>
      <c r="C404" s="13">
        <v>215.0</v>
      </c>
      <c r="D404" s="11" t="s">
        <v>837</v>
      </c>
      <c r="E404" s="11" t="s">
        <v>84</v>
      </c>
    </row>
    <row r="405">
      <c r="B405" s="46" t="s">
        <v>838</v>
      </c>
      <c r="C405" s="53">
        <v>216.0</v>
      </c>
      <c r="D405" s="46" t="s">
        <v>839</v>
      </c>
      <c r="E405" s="46" t="s">
        <v>94</v>
      </c>
    </row>
    <row r="406">
      <c r="B406" s="46" t="s">
        <v>840</v>
      </c>
      <c r="C406" s="53">
        <v>216.0</v>
      </c>
      <c r="D406" s="46" t="s">
        <v>839</v>
      </c>
      <c r="E406" s="46" t="s">
        <v>94</v>
      </c>
    </row>
    <row r="407">
      <c r="B407" s="46" t="s">
        <v>228</v>
      </c>
      <c r="C407" s="53">
        <v>216.0</v>
      </c>
      <c r="D407" s="46" t="s">
        <v>839</v>
      </c>
      <c r="E407" s="46" t="s">
        <v>94</v>
      </c>
    </row>
    <row r="408">
      <c r="B408" s="46" t="s">
        <v>841</v>
      </c>
      <c r="C408" s="53">
        <v>216.0</v>
      </c>
      <c r="D408" s="46" t="s">
        <v>839</v>
      </c>
      <c r="E408" s="46" t="s">
        <v>94</v>
      </c>
    </row>
    <row r="409">
      <c r="B409" s="11" t="s">
        <v>842</v>
      </c>
      <c r="C409" s="13">
        <v>217.0</v>
      </c>
      <c r="D409" s="11" t="s">
        <v>843</v>
      </c>
      <c r="E409" s="11" t="s">
        <v>94</v>
      </c>
    </row>
    <row r="410">
      <c r="B410" s="46" t="s">
        <v>845</v>
      </c>
      <c r="C410" s="53">
        <v>218.0</v>
      </c>
      <c r="D410" s="46" t="s">
        <v>847</v>
      </c>
      <c r="E410" s="46" t="s">
        <v>124</v>
      </c>
    </row>
    <row r="411">
      <c r="B411" s="11" t="s">
        <v>850</v>
      </c>
      <c r="C411" s="13">
        <v>219.0</v>
      </c>
      <c r="D411" s="11" t="s">
        <v>851</v>
      </c>
      <c r="E411" s="11" t="s">
        <v>84</v>
      </c>
    </row>
    <row r="412">
      <c r="B412" s="11" t="s">
        <v>852</v>
      </c>
      <c r="C412" s="13">
        <v>219.0</v>
      </c>
      <c r="D412" s="11" t="s">
        <v>851</v>
      </c>
      <c r="E412" s="11" t="s">
        <v>84</v>
      </c>
    </row>
    <row r="413">
      <c r="B413" s="46" t="s">
        <v>853</v>
      </c>
      <c r="C413" s="53">
        <v>220.0</v>
      </c>
      <c r="D413" s="46" t="s">
        <v>854</v>
      </c>
      <c r="E413" s="46" t="s">
        <v>124</v>
      </c>
    </row>
    <row r="414">
      <c r="B414" s="11" t="s">
        <v>855</v>
      </c>
      <c r="C414" s="13">
        <v>221.0</v>
      </c>
      <c r="D414" s="11" t="s">
        <v>856</v>
      </c>
      <c r="E414" s="11" t="s">
        <v>84</v>
      </c>
    </row>
    <row r="415">
      <c r="B415" s="11" t="s">
        <v>857</v>
      </c>
      <c r="C415" s="13">
        <v>221.0</v>
      </c>
      <c r="D415" s="11" t="s">
        <v>856</v>
      </c>
      <c r="E415" s="11" t="s">
        <v>84</v>
      </c>
    </row>
    <row r="416">
      <c r="B416" s="46" t="s">
        <v>858</v>
      </c>
      <c r="C416" s="53">
        <v>222.0</v>
      </c>
      <c r="D416" s="46" t="s">
        <v>859</v>
      </c>
      <c r="E416" s="46" t="s">
        <v>124</v>
      </c>
    </row>
    <row r="417">
      <c r="B417" s="46" t="s">
        <v>860</v>
      </c>
      <c r="C417" s="53">
        <v>222.0</v>
      </c>
      <c r="D417" s="46" t="s">
        <v>859</v>
      </c>
      <c r="E417" s="46" t="s">
        <v>124</v>
      </c>
    </row>
    <row r="418">
      <c r="B418" s="11" t="s">
        <v>861</v>
      </c>
      <c r="C418" s="13">
        <v>223.0</v>
      </c>
      <c r="D418" s="11" t="s">
        <v>862</v>
      </c>
      <c r="E418" s="11" t="s">
        <v>84</v>
      </c>
    </row>
    <row r="419">
      <c r="B419" s="46" t="s">
        <v>863</v>
      </c>
      <c r="C419" s="53">
        <v>224.0</v>
      </c>
      <c r="D419" s="46" t="s">
        <v>864</v>
      </c>
      <c r="E419" s="46" t="s">
        <v>124</v>
      </c>
    </row>
    <row r="420">
      <c r="B420" s="11" t="s">
        <v>865</v>
      </c>
      <c r="C420" s="13" t="s">
        <v>866</v>
      </c>
      <c r="D420" s="11" t="s">
        <v>867</v>
      </c>
      <c r="E420" s="11" t="s">
        <v>124</v>
      </c>
    </row>
    <row r="421">
      <c r="B421" s="46" t="s">
        <v>868</v>
      </c>
      <c r="C421" s="53" t="s">
        <v>869</v>
      </c>
      <c r="D421" s="46" t="s">
        <v>870</v>
      </c>
      <c r="E421" s="46" t="s">
        <v>124</v>
      </c>
    </row>
    <row r="422">
      <c r="B422" s="11" t="s">
        <v>871</v>
      </c>
      <c r="C422" s="13" t="s">
        <v>872</v>
      </c>
      <c r="D422" s="20" t="s">
        <v>873</v>
      </c>
      <c r="E422" s="11" t="s">
        <v>94</v>
      </c>
    </row>
    <row r="423">
      <c r="B423" s="11" t="s">
        <v>874</v>
      </c>
      <c r="C423" s="13">
        <v>227.0</v>
      </c>
      <c r="D423" s="11" t="s">
        <v>875</v>
      </c>
      <c r="E423" s="11" t="s">
        <v>94</v>
      </c>
    </row>
    <row r="424">
      <c r="B424" s="46" t="s">
        <v>877</v>
      </c>
      <c r="C424" s="53" t="s">
        <v>879</v>
      </c>
      <c r="D424" s="46" t="s">
        <v>881</v>
      </c>
      <c r="E424" s="46" t="s">
        <v>84</v>
      </c>
      <c r="G424" s="10"/>
    </row>
    <row r="425">
      <c r="B425" s="11" t="s">
        <v>882</v>
      </c>
      <c r="C425" s="13" t="s">
        <v>883</v>
      </c>
      <c r="D425" s="11" t="s">
        <v>884</v>
      </c>
      <c r="E425" s="11" t="s">
        <v>84</v>
      </c>
    </row>
    <row r="426">
      <c r="B426" s="46" t="s">
        <v>885</v>
      </c>
      <c r="C426" s="53" t="s">
        <v>886</v>
      </c>
      <c r="D426" s="46" t="s">
        <v>593</v>
      </c>
      <c r="E426" s="46" t="s">
        <v>84</v>
      </c>
    </row>
    <row r="427">
      <c r="B427" s="46" t="s">
        <v>887</v>
      </c>
      <c r="C427" s="53" t="s">
        <v>886</v>
      </c>
      <c r="D427" s="46" t="s">
        <v>593</v>
      </c>
      <c r="E427" s="46" t="s">
        <v>84</v>
      </c>
    </row>
    <row r="428">
      <c r="B428" s="11" t="s">
        <v>888</v>
      </c>
      <c r="C428" s="13" t="s">
        <v>889</v>
      </c>
      <c r="D428" s="11" t="s">
        <v>890</v>
      </c>
      <c r="E428" s="11" t="s">
        <v>84</v>
      </c>
    </row>
    <row r="429">
      <c r="B429" s="11" t="s">
        <v>891</v>
      </c>
      <c r="C429" s="13" t="s">
        <v>889</v>
      </c>
      <c r="D429" s="11" t="s">
        <v>890</v>
      </c>
      <c r="E429" s="11" t="s">
        <v>84</v>
      </c>
    </row>
    <row r="430">
      <c r="B430" s="46" t="s">
        <v>892</v>
      </c>
      <c r="C430" s="53" t="s">
        <v>893</v>
      </c>
      <c r="D430" s="46" t="s">
        <v>894</v>
      </c>
      <c r="E430" s="46" t="s">
        <v>84</v>
      </c>
    </row>
    <row r="431">
      <c r="B431" s="11" t="s">
        <v>895</v>
      </c>
      <c r="C431" s="13" t="s">
        <v>896</v>
      </c>
      <c r="D431" s="11" t="s">
        <v>897</v>
      </c>
      <c r="E431" s="11" t="s">
        <v>94</v>
      </c>
    </row>
    <row r="432">
      <c r="B432" s="46" t="s">
        <v>898</v>
      </c>
      <c r="C432" s="53" t="s">
        <v>899</v>
      </c>
      <c r="D432" s="46" t="s">
        <v>900</v>
      </c>
      <c r="E432" s="46" t="s">
        <v>94</v>
      </c>
    </row>
    <row r="433">
      <c r="B433" s="11" t="s">
        <v>901</v>
      </c>
      <c r="C433" s="13" t="s">
        <v>902</v>
      </c>
      <c r="D433" s="11" t="s">
        <v>903</v>
      </c>
      <c r="E433" s="11" t="s">
        <v>94</v>
      </c>
    </row>
    <row r="434">
      <c r="B434" s="46" t="s">
        <v>904</v>
      </c>
      <c r="C434" s="53">
        <v>236.0</v>
      </c>
      <c r="D434" s="46" t="s">
        <v>905</v>
      </c>
      <c r="E434" s="46" t="s">
        <v>84</v>
      </c>
    </row>
    <row r="435">
      <c r="B435" s="11" t="s">
        <v>906</v>
      </c>
      <c r="C435" s="13">
        <v>237.0</v>
      </c>
      <c r="D435" s="11" t="s">
        <v>908</v>
      </c>
      <c r="E435" s="11" t="s">
        <v>84</v>
      </c>
    </row>
    <row r="436">
      <c r="B436" s="46" t="s">
        <v>912</v>
      </c>
      <c r="C436" s="53" t="s">
        <v>913</v>
      </c>
      <c r="D436" s="46" t="s">
        <v>914</v>
      </c>
      <c r="E436" s="46" t="s">
        <v>84</v>
      </c>
    </row>
    <row r="437">
      <c r="B437" s="46" t="s">
        <v>915</v>
      </c>
      <c r="C437" s="53" t="s">
        <v>913</v>
      </c>
      <c r="D437" s="46" t="s">
        <v>914</v>
      </c>
      <c r="E437" s="46" t="s">
        <v>84</v>
      </c>
    </row>
    <row r="438">
      <c r="B438" s="11" t="s">
        <v>916</v>
      </c>
      <c r="C438" s="13" t="s">
        <v>917</v>
      </c>
      <c r="D438" s="11" t="s">
        <v>918</v>
      </c>
      <c r="E438" s="11" t="s">
        <v>84</v>
      </c>
    </row>
    <row r="439">
      <c r="B439" s="46" t="s">
        <v>919</v>
      </c>
      <c r="C439" s="53" t="s">
        <v>920</v>
      </c>
      <c r="D439" s="46" t="s">
        <v>921</v>
      </c>
      <c r="E439" s="46" t="s">
        <v>94</v>
      </c>
    </row>
    <row r="440">
      <c r="B440" s="46" t="s">
        <v>922</v>
      </c>
      <c r="C440" s="53" t="s">
        <v>920</v>
      </c>
      <c r="D440" s="46" t="s">
        <v>921</v>
      </c>
      <c r="E440" s="46" t="s">
        <v>94</v>
      </c>
    </row>
    <row r="441">
      <c r="B441" s="11" t="s">
        <v>923</v>
      </c>
      <c r="C441" s="13" t="s">
        <v>924</v>
      </c>
      <c r="D441" s="11" t="s">
        <v>925</v>
      </c>
      <c r="E441" s="11" t="s">
        <v>84</v>
      </c>
    </row>
    <row r="442">
      <c r="B442" s="46" t="s">
        <v>926</v>
      </c>
      <c r="C442" s="53" t="s">
        <v>927</v>
      </c>
      <c r="D442" s="46" t="s">
        <v>928</v>
      </c>
      <c r="E442" s="46" t="s">
        <v>84</v>
      </c>
    </row>
    <row r="443">
      <c r="B443" s="46" t="s">
        <v>929</v>
      </c>
      <c r="C443" s="53" t="s">
        <v>927</v>
      </c>
      <c r="D443" s="46" t="s">
        <v>928</v>
      </c>
      <c r="E443" s="46" t="s">
        <v>84</v>
      </c>
    </row>
    <row r="444">
      <c r="B444" s="11" t="s">
        <v>930</v>
      </c>
      <c r="C444" s="13" t="s">
        <v>931</v>
      </c>
      <c r="D444" s="11" t="s">
        <v>932</v>
      </c>
      <c r="E444" s="11" t="s">
        <v>124</v>
      </c>
    </row>
    <row r="445">
      <c r="B445" s="46" t="s">
        <v>933</v>
      </c>
      <c r="C445" s="53" t="s">
        <v>934</v>
      </c>
      <c r="D445" s="46" t="s">
        <v>935</v>
      </c>
      <c r="E445" s="46" t="s">
        <v>84</v>
      </c>
    </row>
    <row r="446">
      <c r="B446" s="11" t="s">
        <v>936</v>
      </c>
      <c r="C446" s="13" t="s">
        <v>937</v>
      </c>
      <c r="D446" s="11" t="s">
        <v>938</v>
      </c>
      <c r="E446" s="11" t="s">
        <v>84</v>
      </c>
    </row>
    <row r="447">
      <c r="B447" s="46" t="s">
        <v>939</v>
      </c>
      <c r="C447" s="53" t="s">
        <v>940</v>
      </c>
      <c r="D447" s="46" t="s">
        <v>941</v>
      </c>
      <c r="E447" s="46" t="s">
        <v>124</v>
      </c>
    </row>
    <row r="448">
      <c r="B448" s="11" t="s">
        <v>942</v>
      </c>
      <c r="C448" s="13" t="s">
        <v>943</v>
      </c>
      <c r="D448" s="11" t="s">
        <v>944</v>
      </c>
      <c r="E448" s="11" t="s">
        <v>84</v>
      </c>
    </row>
    <row r="449">
      <c r="B449" s="11" t="s">
        <v>945</v>
      </c>
      <c r="C449" s="13" t="s">
        <v>943</v>
      </c>
      <c r="D449" s="11" t="s">
        <v>944</v>
      </c>
      <c r="E449" s="11" t="s">
        <v>84</v>
      </c>
    </row>
    <row r="450">
      <c r="B450" s="46" t="s">
        <v>946</v>
      </c>
      <c r="C450" s="53" t="s">
        <v>947</v>
      </c>
      <c r="D450" s="46" t="s">
        <v>948</v>
      </c>
      <c r="E450" s="46" t="s">
        <v>84</v>
      </c>
    </row>
    <row r="451">
      <c r="B451" s="11" t="s">
        <v>951</v>
      </c>
      <c r="C451" s="13" t="s">
        <v>953</v>
      </c>
      <c r="D451" s="11" t="s">
        <v>856</v>
      </c>
      <c r="E451" s="11" t="s">
        <v>84</v>
      </c>
    </row>
    <row r="452">
      <c r="B452" s="46" t="s">
        <v>956</v>
      </c>
      <c r="C452" s="53" t="s">
        <v>957</v>
      </c>
      <c r="D452" s="46" t="s">
        <v>958</v>
      </c>
      <c r="E452" s="46" t="s">
        <v>84</v>
      </c>
    </row>
    <row r="453">
      <c r="B453" s="11" t="s">
        <v>959</v>
      </c>
      <c r="C453" s="13" t="s">
        <v>960</v>
      </c>
      <c r="D453" s="11" t="s">
        <v>961</v>
      </c>
      <c r="E453" s="11" t="s">
        <v>84</v>
      </c>
    </row>
    <row r="454">
      <c r="B454" s="46" t="s">
        <v>962</v>
      </c>
      <c r="C454" s="53" t="s">
        <v>963</v>
      </c>
      <c r="D454" s="46" t="s">
        <v>964</v>
      </c>
      <c r="E454" s="46" t="s">
        <v>84</v>
      </c>
    </row>
    <row r="455">
      <c r="B455" s="11" t="s">
        <v>965</v>
      </c>
      <c r="C455" s="13" t="s">
        <v>966</v>
      </c>
      <c r="D455" s="11" t="s">
        <v>967</v>
      </c>
      <c r="E455" s="11" t="s">
        <v>124</v>
      </c>
    </row>
    <row r="456">
      <c r="B456" s="46" t="s">
        <v>968</v>
      </c>
      <c r="C456" s="53" t="s">
        <v>969</v>
      </c>
      <c r="D456" s="46" t="s">
        <v>970</v>
      </c>
      <c r="E456" s="46" t="s">
        <v>124</v>
      </c>
    </row>
    <row r="457">
      <c r="B457" s="11" t="s">
        <v>971</v>
      </c>
      <c r="C457" s="13" t="s">
        <v>972</v>
      </c>
      <c r="D457" s="11" t="s">
        <v>973</v>
      </c>
      <c r="E457" s="11" t="s">
        <v>124</v>
      </c>
    </row>
    <row r="458">
      <c r="B458" s="11" t="s">
        <v>974</v>
      </c>
      <c r="C458" s="13" t="s">
        <v>972</v>
      </c>
      <c r="D458" s="11" t="s">
        <v>973</v>
      </c>
      <c r="E458" s="11" t="s">
        <v>124</v>
      </c>
    </row>
    <row r="459">
      <c r="B459" s="46" t="s">
        <v>975</v>
      </c>
      <c r="C459" s="53" t="s">
        <v>976</v>
      </c>
      <c r="D459" s="46" t="s">
        <v>977</v>
      </c>
      <c r="E459" s="46" t="s">
        <v>124</v>
      </c>
    </row>
    <row r="460">
      <c r="B460" s="11" t="s">
        <v>978</v>
      </c>
      <c r="C460" s="13" t="s">
        <v>980</v>
      </c>
      <c r="D460" s="11" t="s">
        <v>981</v>
      </c>
      <c r="E460" s="11" t="s">
        <v>84</v>
      </c>
    </row>
    <row r="461">
      <c r="B461" s="46" t="s">
        <v>983</v>
      </c>
      <c r="C461" s="53" t="s">
        <v>984</v>
      </c>
      <c r="D461" s="46" t="s">
        <v>985</v>
      </c>
      <c r="E461" s="46" t="s">
        <v>84</v>
      </c>
    </row>
    <row r="462">
      <c r="B462" s="46" t="s">
        <v>986</v>
      </c>
      <c r="C462" s="53" t="s">
        <v>984</v>
      </c>
      <c r="D462" s="46" t="s">
        <v>985</v>
      </c>
      <c r="E462" s="46" t="s">
        <v>84</v>
      </c>
    </row>
    <row r="463">
      <c r="B463" s="11" t="s">
        <v>987</v>
      </c>
      <c r="C463" s="13" t="s">
        <v>988</v>
      </c>
      <c r="D463" s="11" t="s">
        <v>989</v>
      </c>
      <c r="E463" s="11" t="s">
        <v>84</v>
      </c>
    </row>
    <row r="464">
      <c r="B464" s="46" t="s">
        <v>990</v>
      </c>
      <c r="C464" s="53" t="s">
        <v>991</v>
      </c>
      <c r="D464" s="46" t="s">
        <v>992</v>
      </c>
      <c r="E464" s="46" t="s">
        <v>84</v>
      </c>
    </row>
    <row r="465">
      <c r="B465" s="46" t="s">
        <v>993</v>
      </c>
      <c r="C465" s="53" t="s">
        <v>991</v>
      </c>
      <c r="D465" s="46" t="s">
        <v>992</v>
      </c>
      <c r="E465" s="46" t="s">
        <v>84</v>
      </c>
    </row>
    <row r="466">
      <c r="B466" s="11" t="s">
        <v>994</v>
      </c>
      <c r="C466" s="13" t="s">
        <v>995</v>
      </c>
      <c r="D466" s="11" t="s">
        <v>451</v>
      </c>
      <c r="E466" s="11" t="s">
        <v>84</v>
      </c>
    </row>
    <row r="467">
      <c r="B467" s="11" t="s">
        <v>996</v>
      </c>
      <c r="C467" s="13" t="s">
        <v>995</v>
      </c>
      <c r="D467" s="11" t="s">
        <v>451</v>
      </c>
      <c r="E467" s="11" t="s">
        <v>84</v>
      </c>
    </row>
    <row r="468">
      <c r="B468" s="46" t="s">
        <v>997</v>
      </c>
      <c r="C468" s="53" t="s">
        <v>998</v>
      </c>
      <c r="D468" s="46" t="s">
        <v>999</v>
      </c>
      <c r="E468" s="46" t="s">
        <v>94</v>
      </c>
    </row>
    <row r="469">
      <c r="B469" s="11" t="s">
        <v>1001</v>
      </c>
      <c r="C469" s="13" t="s">
        <v>1002</v>
      </c>
      <c r="D469" s="11" t="s">
        <v>201</v>
      </c>
      <c r="E469" s="11" t="s">
        <v>84</v>
      </c>
    </row>
    <row r="470">
      <c r="B470" s="46" t="s">
        <v>1005</v>
      </c>
      <c r="C470" s="53" t="s">
        <v>1006</v>
      </c>
      <c r="D470" s="46" t="s">
        <v>1008</v>
      </c>
      <c r="E470" s="46" t="s">
        <v>84</v>
      </c>
    </row>
    <row r="471">
      <c r="B471" s="11" t="s">
        <v>1009</v>
      </c>
      <c r="C471" s="13" t="s">
        <v>1010</v>
      </c>
      <c r="D471" s="11" t="s">
        <v>1011</v>
      </c>
      <c r="E471" s="11" t="s">
        <v>94</v>
      </c>
    </row>
    <row r="472">
      <c r="B472" s="46" t="s">
        <v>1012</v>
      </c>
      <c r="C472" s="47">
        <v>267.0</v>
      </c>
      <c r="D472" s="49" t="s">
        <v>1013</v>
      </c>
      <c r="E472" s="46" t="s">
        <v>94</v>
      </c>
    </row>
    <row r="473">
      <c r="B473" s="46" t="s">
        <v>1014</v>
      </c>
      <c r="C473" s="53" t="s">
        <v>1015</v>
      </c>
      <c r="D473" s="46" t="s">
        <v>1016</v>
      </c>
      <c r="E473" s="46" t="s">
        <v>94</v>
      </c>
    </row>
    <row r="474">
      <c r="B474" s="11" t="s">
        <v>1017</v>
      </c>
      <c r="C474" s="13" t="s">
        <v>1018</v>
      </c>
      <c r="D474" s="11" t="s">
        <v>1019</v>
      </c>
      <c r="E474" s="11" t="s">
        <v>84</v>
      </c>
    </row>
    <row r="475">
      <c r="B475" s="46" t="s">
        <v>1020</v>
      </c>
      <c r="C475" s="53" t="s">
        <v>1021</v>
      </c>
      <c r="D475" s="46" t="s">
        <v>1022</v>
      </c>
      <c r="E475" s="46" t="s">
        <v>84</v>
      </c>
    </row>
    <row r="476">
      <c r="B476" s="11" t="s">
        <v>1023</v>
      </c>
      <c r="C476" s="13" t="s">
        <v>1024</v>
      </c>
      <c r="D476" s="11" t="s">
        <v>1025</v>
      </c>
      <c r="E476" s="11" t="s">
        <v>84</v>
      </c>
    </row>
    <row r="477">
      <c r="B477" s="46" t="s">
        <v>1026</v>
      </c>
      <c r="C477" s="53" t="s">
        <v>1027</v>
      </c>
      <c r="D477" s="46" t="s">
        <v>1025</v>
      </c>
      <c r="E477" s="46" t="s">
        <v>84</v>
      </c>
    </row>
    <row r="478">
      <c r="B478" s="11" t="s">
        <v>1028</v>
      </c>
      <c r="C478" s="13" t="s">
        <v>1029</v>
      </c>
      <c r="D478" s="11" t="s">
        <v>791</v>
      </c>
      <c r="E478" s="11" t="s">
        <v>84</v>
      </c>
    </row>
    <row r="479">
      <c r="B479" s="46" t="s">
        <v>1030</v>
      </c>
      <c r="C479" s="53" t="s">
        <v>1031</v>
      </c>
      <c r="D479" s="46" t="s">
        <v>1032</v>
      </c>
      <c r="E479" s="46" t="s">
        <v>84</v>
      </c>
    </row>
    <row r="480">
      <c r="B480" s="46" t="s">
        <v>1033</v>
      </c>
      <c r="C480" s="53" t="s">
        <v>1031</v>
      </c>
      <c r="D480" s="46" t="s">
        <v>1032</v>
      </c>
      <c r="E480" s="46" t="s">
        <v>84</v>
      </c>
    </row>
    <row r="481">
      <c r="B481" s="11" t="s">
        <v>1036</v>
      </c>
      <c r="C481" s="13" t="s">
        <v>1037</v>
      </c>
      <c r="D481" s="11" t="s">
        <v>1038</v>
      </c>
      <c r="E481" s="11" t="s">
        <v>84</v>
      </c>
    </row>
    <row r="482">
      <c r="B482" s="46" t="s">
        <v>1039</v>
      </c>
      <c r="C482" s="53" t="s">
        <v>1040</v>
      </c>
      <c r="D482" s="46" t="s">
        <v>1041</v>
      </c>
      <c r="E482" s="46" t="s">
        <v>84</v>
      </c>
    </row>
    <row r="483">
      <c r="B483" s="11" t="s">
        <v>1042</v>
      </c>
      <c r="C483" s="13" t="s">
        <v>1043</v>
      </c>
      <c r="D483" s="11" t="s">
        <v>1044</v>
      </c>
      <c r="E483" s="11" t="s">
        <v>84</v>
      </c>
    </row>
    <row r="484">
      <c r="B484" s="46" t="s">
        <v>1045</v>
      </c>
      <c r="C484" s="53" t="s">
        <v>1046</v>
      </c>
      <c r="D484" s="46" t="s">
        <v>1047</v>
      </c>
      <c r="E484" s="46" t="s">
        <v>84</v>
      </c>
    </row>
    <row r="485">
      <c r="B485" s="11" t="s">
        <v>1048</v>
      </c>
      <c r="C485" s="13" t="s">
        <v>1049</v>
      </c>
      <c r="D485" s="11" t="s">
        <v>1050</v>
      </c>
      <c r="E485" s="11" t="s">
        <v>84</v>
      </c>
    </row>
    <row r="486">
      <c r="B486" s="46" t="s">
        <v>1051</v>
      </c>
      <c r="C486" s="53" t="s">
        <v>1052</v>
      </c>
      <c r="D486" s="46" t="s">
        <v>1053</v>
      </c>
      <c r="E486" s="46" t="s">
        <v>84</v>
      </c>
    </row>
    <row r="487">
      <c r="B487" s="11" t="s">
        <v>1054</v>
      </c>
      <c r="C487" s="13" t="s">
        <v>1055</v>
      </c>
      <c r="D487" s="11" t="s">
        <v>1056</v>
      </c>
      <c r="E487" s="11" t="s">
        <v>84</v>
      </c>
    </row>
    <row r="488">
      <c r="B488" s="11" t="s">
        <v>1058</v>
      </c>
      <c r="C488" s="13" t="s">
        <v>1055</v>
      </c>
      <c r="D488" s="11" t="s">
        <v>1056</v>
      </c>
      <c r="E488" s="11" t="s">
        <v>84</v>
      </c>
    </row>
    <row r="489">
      <c r="B489" s="46" t="s">
        <v>1062</v>
      </c>
      <c r="C489" s="53" t="s">
        <v>1063</v>
      </c>
      <c r="D489" s="46" t="s">
        <v>1064</v>
      </c>
      <c r="E489" s="46" t="s">
        <v>84</v>
      </c>
    </row>
    <row r="490">
      <c r="B490" s="46" t="s">
        <v>1065</v>
      </c>
      <c r="C490" s="53" t="s">
        <v>1063</v>
      </c>
      <c r="D490" s="46" t="s">
        <v>1064</v>
      </c>
      <c r="E490" s="46" t="s">
        <v>84</v>
      </c>
    </row>
    <row r="491">
      <c r="B491" s="11" t="s">
        <v>1066</v>
      </c>
      <c r="C491" s="13" t="s">
        <v>1067</v>
      </c>
      <c r="D491" s="11" t="s">
        <v>791</v>
      </c>
      <c r="E491" s="11" t="s">
        <v>84</v>
      </c>
    </row>
    <row r="492">
      <c r="B492" s="11" t="s">
        <v>1066</v>
      </c>
      <c r="C492" s="13" t="s">
        <v>1067</v>
      </c>
      <c r="D492" s="11" t="s">
        <v>791</v>
      </c>
      <c r="E492" s="11" t="s">
        <v>84</v>
      </c>
    </row>
    <row r="493">
      <c r="B493" s="46" t="s">
        <v>1069</v>
      </c>
      <c r="C493" s="53" t="s">
        <v>1070</v>
      </c>
      <c r="D493" s="46" t="s">
        <v>505</v>
      </c>
      <c r="E493" s="46" t="s">
        <v>84</v>
      </c>
    </row>
    <row r="494">
      <c r="B494" s="46" t="s">
        <v>1071</v>
      </c>
      <c r="C494" s="53" t="s">
        <v>1070</v>
      </c>
      <c r="D494" s="46" t="s">
        <v>505</v>
      </c>
      <c r="E494" s="46" t="s">
        <v>84</v>
      </c>
    </row>
    <row r="495">
      <c r="B495" s="11" t="s">
        <v>1072</v>
      </c>
      <c r="C495" s="13" t="s">
        <v>1073</v>
      </c>
      <c r="D495" s="11" t="s">
        <v>1074</v>
      </c>
      <c r="E495" s="11" t="s">
        <v>94</v>
      </c>
    </row>
    <row r="496">
      <c r="B496" s="46" t="s">
        <v>1075</v>
      </c>
      <c r="C496" s="53" t="s">
        <v>1076</v>
      </c>
      <c r="D496" s="46" t="s">
        <v>1077</v>
      </c>
      <c r="E496" s="46" t="s">
        <v>84</v>
      </c>
    </row>
    <row r="497">
      <c r="B497" s="54" t="s">
        <v>1078</v>
      </c>
      <c r="C497" s="13" t="s">
        <v>1079</v>
      </c>
      <c r="D497" s="54" t="s">
        <v>1080</v>
      </c>
      <c r="E497" s="54" t="s">
        <v>84</v>
      </c>
    </row>
    <row r="498">
      <c r="B498" s="46" t="s">
        <v>1081</v>
      </c>
      <c r="C498" s="53" t="s">
        <v>1082</v>
      </c>
      <c r="D498" s="46" t="s">
        <v>1084</v>
      </c>
      <c r="E498" s="46" t="s">
        <v>84</v>
      </c>
    </row>
    <row r="499">
      <c r="B499" s="11" t="s">
        <v>1087</v>
      </c>
      <c r="C499" s="13" t="s">
        <v>1089</v>
      </c>
      <c r="D499" s="11" t="s">
        <v>1090</v>
      </c>
      <c r="E499" s="11" t="s">
        <v>84</v>
      </c>
    </row>
    <row r="500">
      <c r="B500" s="46" t="s">
        <v>1091</v>
      </c>
      <c r="C500" s="53" t="s">
        <v>1092</v>
      </c>
      <c r="D500" s="46" t="s">
        <v>1093</v>
      </c>
      <c r="E500" s="46" t="s">
        <v>84</v>
      </c>
    </row>
    <row r="501">
      <c r="B501" s="11" t="s">
        <v>1094</v>
      </c>
      <c r="C501" s="13" t="s">
        <v>1095</v>
      </c>
      <c r="D501" s="11" t="s">
        <v>1096</v>
      </c>
      <c r="E501" s="11" t="s">
        <v>94</v>
      </c>
    </row>
    <row r="502">
      <c r="B502" s="11" t="s">
        <v>1097</v>
      </c>
      <c r="C502" s="13" t="s">
        <v>1095</v>
      </c>
      <c r="D502" s="11" t="s">
        <v>1096</v>
      </c>
      <c r="E502" s="11" t="s">
        <v>94</v>
      </c>
    </row>
    <row r="503">
      <c r="B503" s="46" t="s">
        <v>1098</v>
      </c>
      <c r="C503" s="53" t="s">
        <v>1099</v>
      </c>
      <c r="D503" s="46" t="s">
        <v>1100</v>
      </c>
      <c r="E503" s="46" t="s">
        <v>84</v>
      </c>
    </row>
    <row r="504">
      <c r="B504" s="46" t="s">
        <v>215</v>
      </c>
      <c r="C504" s="53" t="s">
        <v>1099</v>
      </c>
      <c r="D504" s="46" t="s">
        <v>1100</v>
      </c>
      <c r="E504" s="46" t="s">
        <v>84</v>
      </c>
    </row>
    <row r="505">
      <c r="B505" s="11" t="s">
        <v>1101</v>
      </c>
      <c r="C505" s="13" t="s">
        <v>1102</v>
      </c>
      <c r="D505" s="11" t="s">
        <v>1104</v>
      </c>
      <c r="E505" s="11" t="s">
        <v>94</v>
      </c>
    </row>
    <row r="506">
      <c r="B506" s="46" t="s">
        <v>1105</v>
      </c>
      <c r="C506" s="53" t="s">
        <v>1106</v>
      </c>
      <c r="D506" s="46" t="s">
        <v>1107</v>
      </c>
      <c r="E506" s="46" t="s">
        <v>94</v>
      </c>
    </row>
    <row r="507">
      <c r="B507" s="46" t="s">
        <v>1108</v>
      </c>
      <c r="C507" s="53" t="s">
        <v>1106</v>
      </c>
      <c r="D507" s="46" t="s">
        <v>1107</v>
      </c>
      <c r="E507" s="46" t="s">
        <v>94</v>
      </c>
    </row>
    <row r="508">
      <c r="B508" s="46" t="s">
        <v>1109</v>
      </c>
      <c r="C508" s="53" t="s">
        <v>1106</v>
      </c>
      <c r="D508" s="46" t="s">
        <v>1107</v>
      </c>
      <c r="E508" s="46" t="s">
        <v>94</v>
      </c>
    </row>
    <row r="509">
      <c r="B509" s="46" t="s">
        <v>1110</v>
      </c>
      <c r="C509" s="53" t="s">
        <v>1106</v>
      </c>
      <c r="D509" s="46" t="s">
        <v>1107</v>
      </c>
      <c r="E509" s="46" t="s">
        <v>94</v>
      </c>
    </row>
    <row r="510">
      <c r="B510" s="11" t="s">
        <v>1111</v>
      </c>
      <c r="C510" s="13" t="s">
        <v>1112</v>
      </c>
      <c r="D510" s="11" t="s">
        <v>1113</v>
      </c>
      <c r="E510" s="11" t="s">
        <v>84</v>
      </c>
    </row>
    <row r="511">
      <c r="B511" s="46" t="s">
        <v>1114</v>
      </c>
      <c r="C511" s="53" t="s">
        <v>1115</v>
      </c>
      <c r="D511" s="46" t="s">
        <v>1117</v>
      </c>
      <c r="E511" s="46" t="s">
        <v>84</v>
      </c>
    </row>
    <row r="512">
      <c r="B512" s="11" t="s">
        <v>1120</v>
      </c>
      <c r="C512" s="13" t="s">
        <v>1122</v>
      </c>
      <c r="D512" s="11" t="s">
        <v>1123</v>
      </c>
      <c r="E512" s="11" t="s">
        <v>84</v>
      </c>
    </row>
    <row r="513">
      <c r="B513" s="46" t="s">
        <v>1124</v>
      </c>
      <c r="C513" s="53" t="s">
        <v>1125</v>
      </c>
      <c r="D513" s="46" t="s">
        <v>1126</v>
      </c>
      <c r="E513" s="46" t="s">
        <v>84</v>
      </c>
    </row>
    <row r="514">
      <c r="B514" s="11" t="s">
        <v>1127</v>
      </c>
      <c r="C514" s="13" t="s">
        <v>1128</v>
      </c>
      <c r="D514" s="11" t="s">
        <v>1129</v>
      </c>
      <c r="E514" s="11" t="s">
        <v>84</v>
      </c>
    </row>
    <row r="515">
      <c r="B515" s="11" t="s">
        <v>296</v>
      </c>
      <c r="C515" s="13" t="s">
        <v>1128</v>
      </c>
      <c r="D515" s="11" t="s">
        <v>1129</v>
      </c>
      <c r="E515" s="11" t="s">
        <v>84</v>
      </c>
    </row>
    <row r="516">
      <c r="B516" s="11" t="s">
        <v>1130</v>
      </c>
      <c r="C516" s="13" t="s">
        <v>1128</v>
      </c>
      <c r="D516" s="11" t="s">
        <v>1129</v>
      </c>
      <c r="E516" s="11" t="s">
        <v>84</v>
      </c>
    </row>
    <row r="517">
      <c r="B517" s="46" t="s">
        <v>1131</v>
      </c>
      <c r="C517" s="53" t="s">
        <v>1132</v>
      </c>
      <c r="D517" s="46" t="s">
        <v>650</v>
      </c>
      <c r="E517" s="46" t="s">
        <v>84</v>
      </c>
    </row>
    <row r="518">
      <c r="B518" s="11" t="s">
        <v>1133</v>
      </c>
      <c r="C518" s="13" t="s">
        <v>1134</v>
      </c>
      <c r="D518" s="11" t="s">
        <v>583</v>
      </c>
      <c r="E518" s="11" t="s">
        <v>84</v>
      </c>
    </row>
    <row r="519">
      <c r="B519" s="46" t="s">
        <v>1135</v>
      </c>
      <c r="C519" s="53" t="s">
        <v>1136</v>
      </c>
      <c r="D519" s="46" t="s">
        <v>1137</v>
      </c>
      <c r="E519" s="46" t="s">
        <v>84</v>
      </c>
    </row>
    <row r="520">
      <c r="B520" s="11" t="s">
        <v>1138</v>
      </c>
      <c r="C520" s="13" t="s">
        <v>1139</v>
      </c>
      <c r="D520" s="11" t="s">
        <v>1140</v>
      </c>
      <c r="E520" s="11" t="s">
        <v>84</v>
      </c>
    </row>
    <row r="521">
      <c r="B521" s="46" t="s">
        <v>1141</v>
      </c>
      <c r="C521" s="53" t="s">
        <v>1142</v>
      </c>
      <c r="D521" s="46" t="s">
        <v>1143</v>
      </c>
      <c r="E521" s="46" t="s">
        <v>84</v>
      </c>
    </row>
    <row r="522">
      <c r="B522" s="11" t="s">
        <v>1144</v>
      </c>
      <c r="C522" s="13" t="s">
        <v>1145</v>
      </c>
      <c r="D522" s="11" t="s">
        <v>1146</v>
      </c>
      <c r="E522" s="11" t="s">
        <v>84</v>
      </c>
    </row>
    <row r="523">
      <c r="B523" s="46" t="s">
        <v>1147</v>
      </c>
      <c r="C523" s="53" t="s">
        <v>1148</v>
      </c>
      <c r="D523" s="46" t="s">
        <v>1149</v>
      </c>
      <c r="E523" s="46" t="s">
        <v>84</v>
      </c>
    </row>
    <row r="524">
      <c r="B524" s="46" t="s">
        <v>1150</v>
      </c>
      <c r="C524" s="53" t="s">
        <v>1148</v>
      </c>
      <c r="D524" s="46" t="s">
        <v>1149</v>
      </c>
      <c r="E524" s="46" t="s">
        <v>84</v>
      </c>
    </row>
    <row r="525">
      <c r="B525" s="11" t="s">
        <v>1151</v>
      </c>
      <c r="C525" s="13" t="s">
        <v>1152</v>
      </c>
      <c r="D525" s="11" t="s">
        <v>1153</v>
      </c>
      <c r="E525" s="11" t="s">
        <v>124</v>
      </c>
    </row>
    <row r="526">
      <c r="B526" s="11" t="s">
        <v>1155</v>
      </c>
      <c r="C526" s="13" t="s">
        <v>1152</v>
      </c>
      <c r="D526" s="11" t="s">
        <v>1153</v>
      </c>
      <c r="E526" s="11" t="s">
        <v>124</v>
      </c>
    </row>
    <row r="527">
      <c r="B527" s="46" t="s">
        <v>1156</v>
      </c>
      <c r="C527" s="53" t="s">
        <v>1157</v>
      </c>
      <c r="D527" s="46" t="s">
        <v>1158</v>
      </c>
      <c r="E527" s="46" t="s">
        <v>84</v>
      </c>
    </row>
    <row r="528">
      <c r="B528" s="46" t="s">
        <v>1159</v>
      </c>
      <c r="C528" s="53" t="s">
        <v>1157</v>
      </c>
      <c r="D528" s="46" t="s">
        <v>1158</v>
      </c>
      <c r="E528" s="46" t="s">
        <v>84</v>
      </c>
    </row>
    <row r="529">
      <c r="B529" s="46" t="s">
        <v>1160</v>
      </c>
      <c r="C529" s="53" t="s">
        <v>1157</v>
      </c>
      <c r="D529" s="46" t="s">
        <v>1158</v>
      </c>
      <c r="E529" s="46" t="s">
        <v>84</v>
      </c>
    </row>
    <row r="530">
      <c r="B530" s="46" t="s">
        <v>1161</v>
      </c>
      <c r="C530" s="53" t="s">
        <v>1157</v>
      </c>
      <c r="D530" s="46" t="s">
        <v>1158</v>
      </c>
      <c r="E530" s="46" t="s">
        <v>84</v>
      </c>
    </row>
    <row r="531">
      <c r="B531" s="11" t="s">
        <v>1162</v>
      </c>
      <c r="C531" s="13" t="s">
        <v>1163</v>
      </c>
      <c r="D531" s="11" t="s">
        <v>1164</v>
      </c>
      <c r="E531" s="11" t="s">
        <v>84</v>
      </c>
    </row>
    <row r="532">
      <c r="B532" s="46" t="s">
        <v>1165</v>
      </c>
      <c r="C532" s="53" t="s">
        <v>1166</v>
      </c>
      <c r="D532" s="46" t="s">
        <v>1167</v>
      </c>
      <c r="E532" s="46" t="s">
        <v>84</v>
      </c>
    </row>
    <row r="533">
      <c r="B533" s="11" t="s">
        <v>1168</v>
      </c>
      <c r="C533" s="13" t="s">
        <v>1169</v>
      </c>
      <c r="D533" s="11" t="s">
        <v>1170</v>
      </c>
      <c r="E533" s="11" t="s">
        <v>84</v>
      </c>
    </row>
    <row r="534">
      <c r="B534" s="11" t="s">
        <v>1171</v>
      </c>
      <c r="C534" s="13" t="s">
        <v>1169</v>
      </c>
      <c r="D534" s="11" t="s">
        <v>1170</v>
      </c>
      <c r="E534" s="11" t="s">
        <v>84</v>
      </c>
    </row>
    <row r="535">
      <c r="B535" s="46" t="s">
        <v>1172</v>
      </c>
      <c r="C535" s="53" t="s">
        <v>1173</v>
      </c>
      <c r="D535" s="46" t="s">
        <v>1174</v>
      </c>
      <c r="E535" s="46" t="s">
        <v>84</v>
      </c>
    </row>
    <row r="536">
      <c r="B536" s="11" t="s">
        <v>362</v>
      </c>
      <c r="C536" s="13" t="s">
        <v>1175</v>
      </c>
      <c r="D536" s="11" t="s">
        <v>1176</v>
      </c>
      <c r="E536" s="11" t="s">
        <v>84</v>
      </c>
    </row>
    <row r="537">
      <c r="B537" s="46" t="s">
        <v>1178</v>
      </c>
      <c r="C537" s="53" t="s">
        <v>1179</v>
      </c>
      <c r="D537" s="46" t="s">
        <v>1181</v>
      </c>
      <c r="E537" s="46" t="s">
        <v>84</v>
      </c>
    </row>
    <row r="538">
      <c r="B538" s="11" t="s">
        <v>1184</v>
      </c>
      <c r="C538" s="13" t="s">
        <v>1185</v>
      </c>
      <c r="D538" s="11" t="s">
        <v>1186</v>
      </c>
      <c r="E538" s="11" t="s">
        <v>124</v>
      </c>
    </row>
    <row r="539">
      <c r="B539" s="54" t="s">
        <v>1187</v>
      </c>
      <c r="C539" s="13" t="s">
        <v>1185</v>
      </c>
      <c r="D539" s="11" t="s">
        <v>1186</v>
      </c>
      <c r="E539" s="11" t="s">
        <v>124</v>
      </c>
    </row>
    <row r="540">
      <c r="B540" s="11" t="s">
        <v>1188</v>
      </c>
      <c r="C540" s="13" t="s">
        <v>1185</v>
      </c>
      <c r="D540" s="11" t="s">
        <v>1186</v>
      </c>
      <c r="E540" s="11" t="s">
        <v>124</v>
      </c>
    </row>
    <row r="541">
      <c r="B541" s="46" t="s">
        <v>1189</v>
      </c>
      <c r="C541" s="53" t="s">
        <v>1190</v>
      </c>
      <c r="D541" s="46" t="s">
        <v>1191</v>
      </c>
      <c r="E541" s="46" t="s">
        <v>84</v>
      </c>
    </row>
    <row r="542">
      <c r="B542" s="46" t="s">
        <v>1192</v>
      </c>
      <c r="C542" s="53" t="s">
        <v>1190</v>
      </c>
      <c r="D542" s="46" t="s">
        <v>1193</v>
      </c>
      <c r="E542" s="46" t="s">
        <v>84</v>
      </c>
    </row>
    <row r="543">
      <c r="B543" s="11" t="s">
        <v>1194</v>
      </c>
      <c r="C543" s="13" t="s">
        <v>1195</v>
      </c>
      <c r="D543" s="11" t="s">
        <v>1196</v>
      </c>
      <c r="E543" s="11" t="s">
        <v>124</v>
      </c>
    </row>
    <row r="544">
      <c r="B544" s="11" t="s">
        <v>1199</v>
      </c>
      <c r="C544" s="13" t="s">
        <v>1195</v>
      </c>
      <c r="D544" s="11" t="s">
        <v>1196</v>
      </c>
      <c r="E544" s="11" t="s">
        <v>124</v>
      </c>
    </row>
    <row r="545">
      <c r="B545" s="11" t="s">
        <v>1200</v>
      </c>
      <c r="C545" s="13" t="s">
        <v>1195</v>
      </c>
      <c r="D545" s="11" t="s">
        <v>1196</v>
      </c>
      <c r="E545" s="11" t="s">
        <v>124</v>
      </c>
    </row>
    <row r="546">
      <c r="B546" s="11" t="s">
        <v>1201</v>
      </c>
      <c r="C546" s="13" t="s">
        <v>1195</v>
      </c>
      <c r="D546" s="11" t="s">
        <v>1196</v>
      </c>
      <c r="E546" s="11" t="s">
        <v>124</v>
      </c>
    </row>
    <row r="547">
      <c r="B547" s="11" t="s">
        <v>1202</v>
      </c>
      <c r="C547" s="13" t="s">
        <v>1195</v>
      </c>
      <c r="D547" s="11" t="s">
        <v>1196</v>
      </c>
      <c r="E547" s="11" t="s">
        <v>124</v>
      </c>
    </row>
    <row r="548">
      <c r="B548" s="46" t="s">
        <v>1203</v>
      </c>
      <c r="C548" s="55" t="s">
        <v>1204</v>
      </c>
      <c r="D548" s="46" t="s">
        <v>1206</v>
      </c>
      <c r="E548" s="46" t="s">
        <v>84</v>
      </c>
    </row>
    <row r="549">
      <c r="B549" s="11" t="s">
        <v>1207</v>
      </c>
      <c r="C549" s="13" t="s">
        <v>1208</v>
      </c>
      <c r="D549" s="11" t="s">
        <v>1209</v>
      </c>
      <c r="E549" s="11" t="s">
        <v>84</v>
      </c>
    </row>
    <row r="550">
      <c r="B550" s="46" t="s">
        <v>1210</v>
      </c>
      <c r="C550" s="53" t="s">
        <v>1211</v>
      </c>
      <c r="D550" s="46" t="s">
        <v>1212</v>
      </c>
      <c r="E550" s="46" t="s">
        <v>84</v>
      </c>
    </row>
    <row r="551">
      <c r="B551" s="11" t="s">
        <v>1213</v>
      </c>
      <c r="C551" s="13" t="s">
        <v>1214</v>
      </c>
      <c r="D551" s="11" t="s">
        <v>1011</v>
      </c>
      <c r="E551" s="11" t="s">
        <v>94</v>
      </c>
    </row>
    <row r="552">
      <c r="B552" s="46" t="s">
        <v>1215</v>
      </c>
      <c r="C552" s="53" t="s">
        <v>1216</v>
      </c>
      <c r="D552" s="46" t="s">
        <v>1217</v>
      </c>
      <c r="E552" s="46" t="s">
        <v>84</v>
      </c>
    </row>
    <row r="553">
      <c r="B553" s="11" t="s">
        <v>1218</v>
      </c>
      <c r="C553" s="13" t="s">
        <v>1219</v>
      </c>
      <c r="D553" s="11" t="s">
        <v>1220</v>
      </c>
      <c r="E553" s="11" t="s">
        <v>94</v>
      </c>
    </row>
    <row r="554">
      <c r="B554" s="11" t="s">
        <v>1221</v>
      </c>
      <c r="C554" s="13" t="s">
        <v>1219</v>
      </c>
      <c r="D554" s="11" t="s">
        <v>1220</v>
      </c>
      <c r="E554" s="11" t="s">
        <v>94</v>
      </c>
    </row>
    <row r="555">
      <c r="B555" s="46" t="s">
        <v>1222</v>
      </c>
      <c r="C555" s="53" t="s">
        <v>1223</v>
      </c>
      <c r="D555" s="46" t="s">
        <v>1224</v>
      </c>
      <c r="E555" s="46" t="s">
        <v>94</v>
      </c>
    </row>
    <row r="556">
      <c r="B556" s="11" t="s">
        <v>1225</v>
      </c>
      <c r="C556" s="13" t="s">
        <v>1226</v>
      </c>
      <c r="D556" s="11" t="s">
        <v>1227</v>
      </c>
      <c r="E556" s="11" t="s">
        <v>124</v>
      </c>
    </row>
    <row r="557">
      <c r="B557" s="46" t="s">
        <v>1228</v>
      </c>
      <c r="C557" s="53" t="s">
        <v>1229</v>
      </c>
      <c r="D557" s="46" t="s">
        <v>1230</v>
      </c>
      <c r="E557" s="46" t="s">
        <v>84</v>
      </c>
    </row>
    <row r="558">
      <c r="B558" s="11" t="s">
        <v>1231</v>
      </c>
      <c r="C558" s="13" t="s">
        <v>1232</v>
      </c>
      <c r="D558" s="11" t="s">
        <v>1233</v>
      </c>
      <c r="E558" s="11" t="s">
        <v>84</v>
      </c>
    </row>
    <row r="559">
      <c r="B559" s="11" t="s">
        <v>1235</v>
      </c>
      <c r="C559" s="13" t="s">
        <v>1236</v>
      </c>
      <c r="D559" s="11" t="s">
        <v>1233</v>
      </c>
      <c r="E559" s="11" t="s">
        <v>84</v>
      </c>
    </row>
    <row r="560">
      <c r="B560" s="46" t="s">
        <v>1237</v>
      </c>
      <c r="C560" s="53" t="s">
        <v>1238</v>
      </c>
      <c r="D560" s="46" t="s">
        <v>1239</v>
      </c>
      <c r="E560" s="46" t="s">
        <v>94</v>
      </c>
    </row>
    <row r="561">
      <c r="B561" s="46" t="s">
        <v>1240</v>
      </c>
      <c r="C561" s="53" t="s">
        <v>1238</v>
      </c>
      <c r="D561" s="46" t="s">
        <v>1239</v>
      </c>
      <c r="E561" s="46" t="s">
        <v>94</v>
      </c>
    </row>
    <row r="562">
      <c r="B562" s="46" t="s">
        <v>1241</v>
      </c>
      <c r="C562" s="53" t="s">
        <v>1238</v>
      </c>
      <c r="D562" s="46" t="s">
        <v>1242</v>
      </c>
      <c r="E562" s="46" t="s">
        <v>94</v>
      </c>
    </row>
    <row r="563">
      <c r="B563" s="46" t="s">
        <v>1243</v>
      </c>
      <c r="C563" s="53" t="s">
        <v>1238</v>
      </c>
      <c r="D563" s="46" t="s">
        <v>1242</v>
      </c>
      <c r="E563" s="46" t="s">
        <v>94</v>
      </c>
    </row>
    <row r="564">
      <c r="B564" s="11" t="s">
        <v>1244</v>
      </c>
      <c r="C564" s="13" t="s">
        <v>1245</v>
      </c>
      <c r="D564" s="11" t="s">
        <v>1246</v>
      </c>
      <c r="E564" s="11" t="s">
        <v>94</v>
      </c>
    </row>
    <row r="565">
      <c r="B565" s="46" t="s">
        <v>1248</v>
      </c>
      <c r="C565" s="53" t="s">
        <v>1249</v>
      </c>
      <c r="D565" s="46" t="s">
        <v>1251</v>
      </c>
      <c r="E565" s="46" t="s">
        <v>94</v>
      </c>
    </row>
    <row r="566">
      <c r="B566" s="56" t="s">
        <v>1253</v>
      </c>
      <c r="C566" s="53" t="s">
        <v>1249</v>
      </c>
      <c r="D566" s="56" t="s">
        <v>1254</v>
      </c>
      <c r="E566" s="56" t="s">
        <v>94</v>
      </c>
    </row>
    <row r="567">
      <c r="B567" s="11" t="s">
        <v>1255</v>
      </c>
      <c r="C567" s="13" t="s">
        <v>1256</v>
      </c>
      <c r="D567" s="11" t="s">
        <v>460</v>
      </c>
      <c r="E567" s="11" t="s">
        <v>124</v>
      </c>
    </row>
    <row r="568">
      <c r="B568" s="11" t="s">
        <v>1257</v>
      </c>
      <c r="C568" s="13" t="s">
        <v>1256</v>
      </c>
      <c r="D568" s="11" t="s">
        <v>460</v>
      </c>
      <c r="E568" s="11" t="s">
        <v>124</v>
      </c>
    </row>
    <row r="569">
      <c r="B569" s="46" t="s">
        <v>1259</v>
      </c>
      <c r="C569" s="53" t="s">
        <v>1260</v>
      </c>
      <c r="D569" s="46" t="s">
        <v>244</v>
      </c>
      <c r="E569" s="46" t="s">
        <v>84</v>
      </c>
    </row>
    <row r="570">
      <c r="B570" s="46" t="s">
        <v>1261</v>
      </c>
      <c r="C570" s="53" t="s">
        <v>1260</v>
      </c>
      <c r="D570" s="46" t="s">
        <v>244</v>
      </c>
      <c r="E570" s="46" t="s">
        <v>84</v>
      </c>
    </row>
    <row r="571">
      <c r="B571" s="11" t="s">
        <v>1262</v>
      </c>
      <c r="C571" s="13" t="s">
        <v>1263</v>
      </c>
      <c r="D571" s="11" t="s">
        <v>1264</v>
      </c>
      <c r="E571" s="11" t="s">
        <v>84</v>
      </c>
    </row>
    <row r="572">
      <c r="B572" s="46" t="s">
        <v>1265</v>
      </c>
      <c r="C572" s="53" t="s">
        <v>1266</v>
      </c>
      <c r="D572" s="46" t="s">
        <v>778</v>
      </c>
      <c r="E572" s="46" t="s">
        <v>84</v>
      </c>
    </row>
    <row r="573">
      <c r="B573" s="46" t="s">
        <v>1267</v>
      </c>
      <c r="C573" s="53" t="s">
        <v>1266</v>
      </c>
      <c r="D573" s="46" t="s">
        <v>778</v>
      </c>
      <c r="E573" s="46" t="s">
        <v>84</v>
      </c>
    </row>
    <row r="574">
      <c r="B574" s="11" t="s">
        <v>1268</v>
      </c>
      <c r="C574" s="13" t="s">
        <v>1269</v>
      </c>
      <c r="D574" s="11" t="s">
        <v>1080</v>
      </c>
      <c r="E574" s="11" t="s">
        <v>84</v>
      </c>
    </row>
    <row r="575">
      <c r="B575" s="11" t="s">
        <v>1270</v>
      </c>
      <c r="C575" s="13" t="s">
        <v>1269</v>
      </c>
      <c r="D575" s="11" t="s">
        <v>1080</v>
      </c>
      <c r="E575" s="11" t="s">
        <v>84</v>
      </c>
    </row>
    <row r="576">
      <c r="B576" s="11" t="s">
        <v>1271</v>
      </c>
      <c r="C576" s="13" t="s">
        <v>1269</v>
      </c>
      <c r="D576" s="11" t="s">
        <v>1080</v>
      </c>
      <c r="E576" s="11" t="s">
        <v>84</v>
      </c>
    </row>
    <row r="577">
      <c r="B577" s="46" t="s">
        <v>1272</v>
      </c>
      <c r="C577" s="53" t="s">
        <v>1273</v>
      </c>
      <c r="D577" s="46" t="s">
        <v>1080</v>
      </c>
      <c r="E577" s="46" t="s">
        <v>84</v>
      </c>
    </row>
    <row r="578">
      <c r="B578" s="46" t="s">
        <v>1274</v>
      </c>
      <c r="C578" s="53" t="s">
        <v>1273</v>
      </c>
      <c r="D578" s="46" t="s">
        <v>1080</v>
      </c>
      <c r="E578" s="46" t="s">
        <v>84</v>
      </c>
    </row>
    <row r="579">
      <c r="B579" s="11" t="s">
        <v>1275</v>
      </c>
      <c r="C579" s="13" t="s">
        <v>1276</v>
      </c>
      <c r="D579" s="11" t="s">
        <v>778</v>
      </c>
      <c r="E579" s="11" t="s">
        <v>84</v>
      </c>
    </row>
    <row r="580">
      <c r="B580" s="46" t="s">
        <v>1277</v>
      </c>
      <c r="C580" s="53" t="s">
        <v>1279</v>
      </c>
      <c r="D580" s="46" t="s">
        <v>593</v>
      </c>
      <c r="E580" s="46" t="s">
        <v>84</v>
      </c>
    </row>
    <row r="581">
      <c r="B581" s="46" t="s">
        <v>1282</v>
      </c>
      <c r="C581" s="53" t="s">
        <v>1279</v>
      </c>
      <c r="D581" s="46" t="s">
        <v>593</v>
      </c>
      <c r="E581" s="46" t="s">
        <v>84</v>
      </c>
    </row>
    <row r="582">
      <c r="B582" s="11" t="s">
        <v>1283</v>
      </c>
      <c r="C582" s="13" t="s">
        <v>1284</v>
      </c>
      <c r="D582" s="11" t="s">
        <v>1285</v>
      </c>
      <c r="E582" s="11" t="s">
        <v>84</v>
      </c>
    </row>
    <row r="583">
      <c r="B583" s="46" t="s">
        <v>1286</v>
      </c>
      <c r="C583" s="53" t="s">
        <v>1287</v>
      </c>
      <c r="D583" s="46" t="s">
        <v>1288</v>
      </c>
      <c r="E583" s="46" t="s">
        <v>84</v>
      </c>
    </row>
    <row r="584">
      <c r="B584" s="46" t="s">
        <v>1289</v>
      </c>
      <c r="C584" s="53" t="s">
        <v>1287</v>
      </c>
      <c r="D584" s="46" t="s">
        <v>1288</v>
      </c>
      <c r="E584" s="46" t="s">
        <v>84</v>
      </c>
    </row>
    <row r="585">
      <c r="B585" s="46" t="s">
        <v>1290</v>
      </c>
      <c r="C585" s="53" t="s">
        <v>1287</v>
      </c>
      <c r="D585" s="46" t="s">
        <v>1288</v>
      </c>
      <c r="E585" s="46" t="s">
        <v>84</v>
      </c>
    </row>
    <row r="586">
      <c r="B586" s="11" t="s">
        <v>1291</v>
      </c>
      <c r="C586" s="13" t="s">
        <v>1292</v>
      </c>
      <c r="D586" s="11" t="s">
        <v>1295</v>
      </c>
      <c r="E586" s="11" t="s">
        <v>84</v>
      </c>
    </row>
    <row r="587">
      <c r="B587" s="11" t="s">
        <v>821</v>
      </c>
      <c r="C587" s="13" t="s">
        <v>1292</v>
      </c>
      <c r="D587" s="11" t="s">
        <v>1295</v>
      </c>
      <c r="E587" s="11" t="s">
        <v>84</v>
      </c>
    </row>
    <row r="588">
      <c r="B588" s="46" t="s">
        <v>1296</v>
      </c>
      <c r="C588" s="53" t="s">
        <v>1297</v>
      </c>
      <c r="D588" s="46" t="s">
        <v>1298</v>
      </c>
      <c r="E588" s="46" t="s">
        <v>84</v>
      </c>
    </row>
    <row r="589">
      <c r="B589" s="11" t="s">
        <v>804</v>
      </c>
      <c r="C589" s="13" t="s">
        <v>1299</v>
      </c>
      <c r="D589" s="11" t="s">
        <v>1298</v>
      </c>
      <c r="E589" s="11" t="s">
        <v>84</v>
      </c>
    </row>
    <row r="590">
      <c r="B590" s="46" t="s">
        <v>784</v>
      </c>
      <c r="C590" s="53" t="s">
        <v>1300</v>
      </c>
      <c r="D590" s="46" t="s">
        <v>593</v>
      </c>
      <c r="E590" s="46" t="s">
        <v>84</v>
      </c>
    </row>
    <row r="591">
      <c r="B591" s="46" t="s">
        <v>1301</v>
      </c>
      <c r="C591" s="53" t="s">
        <v>1300</v>
      </c>
      <c r="D591" s="46" t="s">
        <v>593</v>
      </c>
      <c r="E591" s="46" t="s">
        <v>84</v>
      </c>
    </row>
    <row r="592">
      <c r="B592" s="46" t="s">
        <v>1303</v>
      </c>
      <c r="C592" s="53" t="s">
        <v>1300</v>
      </c>
      <c r="D592" s="46" t="s">
        <v>593</v>
      </c>
      <c r="E592" s="46" t="s">
        <v>84</v>
      </c>
    </row>
    <row r="593">
      <c r="B593" s="11" t="s">
        <v>1306</v>
      </c>
      <c r="C593" s="13" t="s">
        <v>1307</v>
      </c>
      <c r="D593" s="11" t="s">
        <v>593</v>
      </c>
      <c r="E593" s="11" t="s">
        <v>84</v>
      </c>
    </row>
    <row r="594">
      <c r="B594" s="11" t="s">
        <v>1309</v>
      </c>
      <c r="C594" s="13" t="s">
        <v>1307</v>
      </c>
      <c r="D594" s="11" t="s">
        <v>593</v>
      </c>
      <c r="E594" s="11" t="s">
        <v>84</v>
      </c>
    </row>
    <row r="595">
      <c r="B595" s="11" t="s">
        <v>1310</v>
      </c>
      <c r="C595" s="13" t="s">
        <v>1307</v>
      </c>
      <c r="D595" s="11" t="s">
        <v>593</v>
      </c>
      <c r="E595" s="11" t="s">
        <v>84</v>
      </c>
    </row>
    <row r="596">
      <c r="B596" s="11" t="s">
        <v>1311</v>
      </c>
      <c r="C596" s="13" t="s">
        <v>1307</v>
      </c>
      <c r="D596" s="11" t="s">
        <v>593</v>
      </c>
      <c r="E596" s="11" t="s">
        <v>84</v>
      </c>
    </row>
    <row r="597">
      <c r="B597" s="11" t="s">
        <v>1312</v>
      </c>
      <c r="C597" s="13" t="s">
        <v>1307</v>
      </c>
      <c r="D597" s="11" t="s">
        <v>593</v>
      </c>
      <c r="E597" s="11" t="s">
        <v>84</v>
      </c>
    </row>
    <row r="598">
      <c r="B598" s="11" t="s">
        <v>1313</v>
      </c>
      <c r="C598" s="13" t="s">
        <v>1307</v>
      </c>
      <c r="D598" s="11" t="s">
        <v>593</v>
      </c>
      <c r="E598" s="11" t="s">
        <v>84</v>
      </c>
    </row>
    <row r="599">
      <c r="B599" s="46" t="s">
        <v>1315</v>
      </c>
      <c r="C599" s="53" t="s">
        <v>1316</v>
      </c>
      <c r="D599" s="46" t="s">
        <v>244</v>
      </c>
      <c r="E599" s="46" t="s">
        <v>84</v>
      </c>
    </row>
    <row r="600">
      <c r="B600" s="46" t="s">
        <v>1317</v>
      </c>
      <c r="C600" s="53" t="s">
        <v>1316</v>
      </c>
      <c r="D600" s="46" t="s">
        <v>244</v>
      </c>
      <c r="E600" s="46" t="s">
        <v>84</v>
      </c>
    </row>
    <row r="601">
      <c r="B601" s="11" t="s">
        <v>1318</v>
      </c>
      <c r="C601" s="13" t="s">
        <v>1319</v>
      </c>
      <c r="D601" s="11" t="s">
        <v>505</v>
      </c>
      <c r="E601" s="11" t="s">
        <v>84</v>
      </c>
    </row>
    <row r="602">
      <c r="B602" s="46" t="s">
        <v>500</v>
      </c>
      <c r="C602" s="53" t="s">
        <v>1320</v>
      </c>
      <c r="D602" s="46" t="s">
        <v>503</v>
      </c>
      <c r="E602" s="46" t="s">
        <v>84</v>
      </c>
    </row>
    <row r="603">
      <c r="B603" s="11" t="s">
        <v>1321</v>
      </c>
      <c r="C603" s="13" t="s">
        <v>1322</v>
      </c>
      <c r="D603" s="11" t="s">
        <v>1323</v>
      </c>
      <c r="E603" s="11" t="s">
        <v>94</v>
      </c>
    </row>
    <row r="604">
      <c r="B604" s="11" t="s">
        <v>1324</v>
      </c>
      <c r="C604" s="13" t="s">
        <v>1322</v>
      </c>
      <c r="D604" s="11" t="s">
        <v>1323</v>
      </c>
      <c r="E604" s="11" t="s">
        <v>94</v>
      </c>
    </row>
    <row r="605">
      <c r="B605" s="11" t="s">
        <v>1326</v>
      </c>
      <c r="C605" s="13" t="s">
        <v>1322</v>
      </c>
      <c r="D605" s="11" t="s">
        <v>1323</v>
      </c>
      <c r="E605" s="11" t="s">
        <v>94</v>
      </c>
    </row>
    <row r="606">
      <c r="B606" s="46" t="s">
        <v>1330</v>
      </c>
      <c r="C606" s="53" t="s">
        <v>1331</v>
      </c>
      <c r="D606" s="46" t="s">
        <v>1332</v>
      </c>
      <c r="E606" s="46" t="s">
        <v>84</v>
      </c>
    </row>
    <row r="607">
      <c r="B607" s="11" t="s">
        <v>1333</v>
      </c>
      <c r="C607" s="13" t="s">
        <v>1334</v>
      </c>
      <c r="D607" s="11" t="s">
        <v>1335</v>
      </c>
      <c r="E607" s="11" t="s">
        <v>124</v>
      </c>
    </row>
    <row r="608">
      <c r="B608" s="46" t="s">
        <v>1336</v>
      </c>
      <c r="C608" s="53" t="s">
        <v>1337</v>
      </c>
      <c r="D608" s="46" t="s">
        <v>10</v>
      </c>
      <c r="E608" s="46" t="s">
        <v>84</v>
      </c>
    </row>
    <row r="609">
      <c r="B609" s="11" t="s">
        <v>1338</v>
      </c>
      <c r="C609" s="13" t="s">
        <v>1339</v>
      </c>
      <c r="D609" s="11" t="s">
        <v>1340</v>
      </c>
      <c r="E609" s="11" t="s">
        <v>84</v>
      </c>
    </row>
    <row r="610">
      <c r="B610" s="46" t="s">
        <v>1341</v>
      </c>
      <c r="C610" s="53" t="s">
        <v>1342</v>
      </c>
      <c r="D610" s="46" t="s">
        <v>1343</v>
      </c>
      <c r="E610" s="46" t="s">
        <v>84</v>
      </c>
    </row>
    <row r="611">
      <c r="B611" s="11" t="s">
        <v>1344</v>
      </c>
      <c r="C611" s="13" t="s">
        <v>1345</v>
      </c>
      <c r="D611" s="11" t="s">
        <v>1346</v>
      </c>
      <c r="E611" s="11" t="s">
        <v>84</v>
      </c>
    </row>
    <row r="612">
      <c r="B612" s="11" t="s">
        <v>1347</v>
      </c>
      <c r="C612" s="13" t="s">
        <v>1345</v>
      </c>
      <c r="D612" s="11" t="s">
        <v>1346</v>
      </c>
      <c r="E612" s="11" t="s">
        <v>84</v>
      </c>
    </row>
    <row r="613">
      <c r="B613" s="46" t="s">
        <v>1348</v>
      </c>
      <c r="C613" s="53" t="s">
        <v>1349</v>
      </c>
      <c r="D613" s="46" t="s">
        <v>599</v>
      </c>
      <c r="E613" s="46" t="s">
        <v>84</v>
      </c>
    </row>
    <row r="614">
      <c r="B614" s="11" t="s">
        <v>1350</v>
      </c>
      <c r="C614" s="13" t="s">
        <v>1351</v>
      </c>
      <c r="D614" s="11" t="s">
        <v>1080</v>
      </c>
      <c r="E614" s="11" t="s">
        <v>84</v>
      </c>
    </row>
    <row r="615">
      <c r="B615" s="46" t="s">
        <v>1352</v>
      </c>
      <c r="C615" s="53" t="s">
        <v>1353</v>
      </c>
      <c r="D615" s="46" t="s">
        <v>1354</v>
      </c>
      <c r="E615" s="46" t="s">
        <v>84</v>
      </c>
    </row>
    <row r="616">
      <c r="B616" s="11" t="s">
        <v>1355</v>
      </c>
      <c r="C616" s="13" t="s">
        <v>1356</v>
      </c>
      <c r="D616" s="11" t="s">
        <v>1357</v>
      </c>
      <c r="E616" s="11" t="s">
        <v>84</v>
      </c>
    </row>
    <row r="617">
      <c r="B617" s="46" t="s">
        <v>1358</v>
      </c>
      <c r="C617" s="53" t="s">
        <v>1359</v>
      </c>
      <c r="D617" s="46" t="s">
        <v>451</v>
      </c>
      <c r="E617" s="46" t="s">
        <v>84</v>
      </c>
    </row>
    <row r="618">
      <c r="B618" s="11" t="s">
        <v>1360</v>
      </c>
      <c r="C618" s="13" t="s">
        <v>1361</v>
      </c>
      <c r="D618" s="11" t="s">
        <v>1362</v>
      </c>
      <c r="E618" s="11" t="s">
        <v>84</v>
      </c>
    </row>
    <row r="619">
      <c r="B619" s="46" t="s">
        <v>1364</v>
      </c>
      <c r="C619" s="53" t="s">
        <v>1365</v>
      </c>
      <c r="D619" s="46" t="s">
        <v>1366</v>
      </c>
      <c r="E619" s="46" t="s">
        <v>84</v>
      </c>
      <c r="F619" s="57"/>
    </row>
    <row r="620">
      <c r="B620" s="58" t="s">
        <v>1370</v>
      </c>
      <c r="C620" s="13" t="s">
        <v>1371</v>
      </c>
      <c r="D620" s="11" t="s">
        <v>1372</v>
      </c>
      <c r="E620" s="11" t="s">
        <v>84</v>
      </c>
      <c r="F620" s="57"/>
    </row>
    <row r="621">
      <c r="B621" s="59" t="s">
        <v>1373</v>
      </c>
      <c r="C621" s="47">
        <v>376.0</v>
      </c>
      <c r="D621" s="60" t="s">
        <v>1374</v>
      </c>
      <c r="E621" s="49" t="s">
        <v>84</v>
      </c>
      <c r="F621" s="57"/>
    </row>
    <row r="622">
      <c r="B622" s="59" t="s">
        <v>1376</v>
      </c>
      <c r="C622" s="47">
        <v>376.0</v>
      </c>
      <c r="D622" s="61" t="s">
        <v>1378</v>
      </c>
      <c r="E622" s="62" t="s">
        <v>84</v>
      </c>
      <c r="F622" s="57"/>
    </row>
    <row r="623">
      <c r="B623" s="58" t="s">
        <v>1379</v>
      </c>
      <c r="C623" s="19">
        <v>377.0</v>
      </c>
      <c r="D623" s="63" t="s">
        <v>1380</v>
      </c>
      <c r="E623" s="20" t="s">
        <v>84</v>
      </c>
      <c r="F623" s="57"/>
    </row>
    <row r="624">
      <c r="B624" s="59" t="s">
        <v>1381</v>
      </c>
      <c r="C624" s="47">
        <v>378.0</v>
      </c>
      <c r="D624" s="60" t="s">
        <v>1382</v>
      </c>
      <c r="E624" s="49" t="s">
        <v>84</v>
      </c>
      <c r="F624" s="57"/>
    </row>
    <row r="625">
      <c r="B625" s="58" t="s">
        <v>1383</v>
      </c>
      <c r="C625" s="19">
        <v>379.0</v>
      </c>
      <c r="D625" s="63" t="s">
        <v>1385</v>
      </c>
      <c r="E625" s="20" t="s">
        <v>84</v>
      </c>
      <c r="F625" s="57"/>
    </row>
    <row r="626">
      <c r="B626" s="59" t="s">
        <v>1388</v>
      </c>
      <c r="C626" s="47">
        <v>380.0</v>
      </c>
      <c r="D626" s="60" t="s">
        <v>1390</v>
      </c>
      <c r="E626" s="49" t="s">
        <v>84</v>
      </c>
      <c r="F626" s="57"/>
    </row>
    <row r="627">
      <c r="B627" s="58" t="s">
        <v>544</v>
      </c>
      <c r="C627" s="19">
        <v>381.0</v>
      </c>
      <c r="D627" s="63" t="s">
        <v>547</v>
      </c>
      <c r="E627" s="20" t="s">
        <v>84</v>
      </c>
      <c r="F627" s="57"/>
    </row>
    <row r="628">
      <c r="B628" s="59" t="s">
        <v>1391</v>
      </c>
      <c r="C628" s="47">
        <v>382.0</v>
      </c>
      <c r="D628" s="60" t="s">
        <v>780</v>
      </c>
      <c r="E628" s="49" t="s">
        <v>84</v>
      </c>
      <c r="F628" s="57"/>
    </row>
    <row r="629">
      <c r="B629" s="20" t="s">
        <v>1392</v>
      </c>
      <c r="C629" s="19">
        <v>383.0</v>
      </c>
      <c r="D629" s="64" t="s">
        <v>1394</v>
      </c>
      <c r="E629" s="20" t="s">
        <v>94</v>
      </c>
      <c r="F629" s="57"/>
    </row>
    <row r="630">
      <c r="B630" s="65" t="s">
        <v>1395</v>
      </c>
      <c r="C630" s="47">
        <v>384.0</v>
      </c>
      <c r="D630" s="66" t="s">
        <v>330</v>
      </c>
      <c r="E630" s="49" t="s">
        <v>84</v>
      </c>
      <c r="F630" s="57"/>
    </row>
    <row r="631">
      <c r="B631" s="67" t="s">
        <v>1397</v>
      </c>
      <c r="C631" s="19">
        <v>385.0</v>
      </c>
      <c r="D631" s="64" t="s">
        <v>1398</v>
      </c>
      <c r="E631" s="20" t="s">
        <v>84</v>
      </c>
      <c r="F631" s="57"/>
    </row>
    <row r="632">
      <c r="B632" s="65" t="s">
        <v>1399</v>
      </c>
      <c r="C632" s="47">
        <v>386.0</v>
      </c>
      <c r="D632" s="66" t="s">
        <v>1400</v>
      </c>
      <c r="E632" s="49" t="s">
        <v>84</v>
      </c>
      <c r="F632" s="57"/>
    </row>
    <row r="633">
      <c r="B633" s="67" t="s">
        <v>1401</v>
      </c>
      <c r="C633" s="19">
        <v>387.0</v>
      </c>
      <c r="D633" s="64" t="s">
        <v>1400</v>
      </c>
      <c r="E633" s="20" t="s">
        <v>84</v>
      </c>
      <c r="F633" s="57"/>
    </row>
    <row r="634">
      <c r="B634" s="65" t="s">
        <v>1402</v>
      </c>
      <c r="C634" s="47">
        <v>388.0</v>
      </c>
      <c r="D634" s="66" t="s">
        <v>1404</v>
      </c>
      <c r="E634" s="49" t="s">
        <v>94</v>
      </c>
      <c r="F634" s="57"/>
    </row>
    <row r="635">
      <c r="B635" s="67" t="s">
        <v>1408</v>
      </c>
      <c r="C635" s="19">
        <v>389.0</v>
      </c>
      <c r="D635" s="64" t="s">
        <v>1404</v>
      </c>
      <c r="E635" s="20" t="s">
        <v>94</v>
      </c>
      <c r="F635" s="57"/>
    </row>
    <row r="636">
      <c r="B636" s="65" t="s">
        <v>1409</v>
      </c>
      <c r="C636" s="47">
        <v>390.0</v>
      </c>
      <c r="D636" s="66" t="s">
        <v>1050</v>
      </c>
      <c r="E636" s="49" t="s">
        <v>84</v>
      </c>
      <c r="F636" s="57"/>
    </row>
    <row r="637">
      <c r="B637" s="65" t="s">
        <v>1410</v>
      </c>
      <c r="C637" s="47">
        <v>390.0</v>
      </c>
      <c r="D637" s="66" t="s">
        <v>1050</v>
      </c>
      <c r="E637" s="49" t="s">
        <v>84</v>
      </c>
      <c r="F637" s="57"/>
    </row>
    <row r="638">
      <c r="B638" s="67" t="s">
        <v>1411</v>
      </c>
      <c r="C638" s="19">
        <v>391.0</v>
      </c>
      <c r="D638" s="64" t="s">
        <v>1366</v>
      </c>
      <c r="E638" s="20" t="s">
        <v>84</v>
      </c>
      <c r="F638" s="57"/>
    </row>
    <row r="639">
      <c r="B639" s="65" t="s">
        <v>1412</v>
      </c>
      <c r="C639" s="47">
        <v>392.0</v>
      </c>
      <c r="D639" s="60" t="s">
        <v>708</v>
      </c>
      <c r="E639" s="49" t="s">
        <v>84</v>
      </c>
      <c r="F639" s="57"/>
    </row>
    <row r="640">
      <c r="B640" s="59" t="s">
        <v>1413</v>
      </c>
      <c r="C640" s="47">
        <v>392.0</v>
      </c>
      <c r="D640" s="60" t="s">
        <v>780</v>
      </c>
      <c r="E640" s="68" t="s">
        <v>84</v>
      </c>
      <c r="F640" s="57"/>
    </row>
    <row r="641">
      <c r="B641" s="58" t="s">
        <v>1414</v>
      </c>
      <c r="C641" s="19">
        <v>393.0</v>
      </c>
      <c r="D641" s="63" t="s">
        <v>1415</v>
      </c>
      <c r="E641" s="20" t="s">
        <v>84</v>
      </c>
      <c r="F641" s="57"/>
    </row>
    <row r="642">
      <c r="B642" s="59" t="s">
        <v>1416</v>
      </c>
      <c r="C642" s="47">
        <v>394.0</v>
      </c>
      <c r="D642" s="60" t="s">
        <v>1418</v>
      </c>
      <c r="E642" s="49" t="s">
        <v>84</v>
      </c>
    </row>
    <row r="643">
      <c r="B643" s="58" t="s">
        <v>1422</v>
      </c>
      <c r="C643" s="19">
        <v>395.0</v>
      </c>
      <c r="D643" s="63" t="s">
        <v>1418</v>
      </c>
      <c r="E643" s="20" t="s">
        <v>84</v>
      </c>
    </row>
    <row r="644">
      <c r="B644" s="67" t="s">
        <v>1423</v>
      </c>
      <c r="C644" s="19">
        <v>395.0</v>
      </c>
      <c r="D644" s="63" t="s">
        <v>1418</v>
      </c>
      <c r="E644" s="20" t="s">
        <v>84</v>
      </c>
    </row>
    <row r="645">
      <c r="B645" s="59" t="s">
        <v>1424</v>
      </c>
      <c r="C645" s="47">
        <v>396.0</v>
      </c>
      <c r="D645" s="60" t="s">
        <v>1425</v>
      </c>
      <c r="E645" s="49" t="s">
        <v>94</v>
      </c>
    </row>
    <row r="646">
      <c r="B646" s="67" t="s">
        <v>1426</v>
      </c>
      <c r="C646" s="19">
        <v>397.0</v>
      </c>
      <c r="D646" s="64" t="s">
        <v>1427</v>
      </c>
      <c r="E646" s="20" t="s">
        <v>124</v>
      </c>
    </row>
    <row r="647">
      <c r="B647" s="65" t="s">
        <v>1428</v>
      </c>
      <c r="C647" s="47">
        <v>398.0</v>
      </c>
      <c r="D647" s="66" t="s">
        <v>1019</v>
      </c>
      <c r="E647" s="49" t="s">
        <v>84</v>
      </c>
    </row>
    <row r="648">
      <c r="B648" s="67" t="s">
        <v>1431</v>
      </c>
      <c r="C648" s="19">
        <v>399.0</v>
      </c>
      <c r="D648" s="64" t="s">
        <v>1432</v>
      </c>
      <c r="E648" s="20" t="s">
        <v>94</v>
      </c>
    </row>
    <row r="649">
      <c r="B649" s="65" t="s">
        <v>747</v>
      </c>
      <c r="C649" s="47">
        <v>400.0</v>
      </c>
      <c r="D649" s="66" t="s">
        <v>750</v>
      </c>
      <c r="E649" s="49" t="s">
        <v>84</v>
      </c>
    </row>
    <row r="650">
      <c r="B650" s="67" t="s">
        <v>1433</v>
      </c>
      <c r="C650" s="19">
        <v>401.0</v>
      </c>
      <c r="D650" s="64" t="s">
        <v>1434</v>
      </c>
      <c r="E650" s="20" t="s">
        <v>94</v>
      </c>
    </row>
    <row r="651">
      <c r="B651" s="65" t="s">
        <v>1435</v>
      </c>
      <c r="C651" s="47">
        <v>402.0</v>
      </c>
      <c r="D651" s="66" t="s">
        <v>1436</v>
      </c>
      <c r="E651" s="49" t="s">
        <v>94</v>
      </c>
    </row>
    <row r="652">
      <c r="B652" s="67" t="s">
        <v>1438</v>
      </c>
      <c r="C652" s="19">
        <v>403.0</v>
      </c>
      <c r="D652" s="64" t="s">
        <v>1084</v>
      </c>
      <c r="E652" s="20" t="s">
        <v>84</v>
      </c>
      <c r="H652" s="69"/>
      <c r="I652" s="70"/>
    </row>
    <row r="653">
      <c r="B653" s="65" t="s">
        <v>1439</v>
      </c>
      <c r="C653" s="47">
        <v>404.0</v>
      </c>
      <c r="D653" s="66" t="s">
        <v>1440</v>
      </c>
      <c r="E653" s="49" t="s">
        <v>84</v>
      </c>
      <c r="H653" s="69"/>
      <c r="I653" s="70"/>
    </row>
    <row r="654">
      <c r="B654" s="67" t="s">
        <v>1441</v>
      </c>
      <c r="C654" s="19">
        <v>405.0</v>
      </c>
      <c r="D654" s="64" t="s">
        <v>244</v>
      </c>
      <c r="E654" s="20" t="s">
        <v>84</v>
      </c>
      <c r="H654" s="69"/>
      <c r="I654" s="70"/>
    </row>
    <row r="655">
      <c r="B655" s="65" t="s">
        <v>1444</v>
      </c>
      <c r="C655" s="47">
        <v>406.0</v>
      </c>
      <c r="D655" s="66" t="s">
        <v>1445</v>
      </c>
      <c r="E655" s="49" t="s">
        <v>84</v>
      </c>
      <c r="H655" s="69"/>
      <c r="I655" s="70"/>
    </row>
    <row r="656">
      <c r="B656" s="67" t="s">
        <v>1446</v>
      </c>
      <c r="C656" s="19">
        <v>407.0</v>
      </c>
      <c r="D656" s="64" t="s">
        <v>748</v>
      </c>
      <c r="E656" s="20" t="s">
        <v>84</v>
      </c>
      <c r="H656" s="69"/>
      <c r="I656" s="70"/>
    </row>
    <row r="657">
      <c r="B657" s="60" t="s">
        <v>1447</v>
      </c>
      <c r="C657" s="47">
        <v>408.0</v>
      </c>
      <c r="D657" s="60" t="s">
        <v>1448</v>
      </c>
      <c r="E657" s="60" t="s">
        <v>94</v>
      </c>
    </row>
    <row r="658">
      <c r="B658" s="63" t="s">
        <v>1449</v>
      </c>
      <c r="C658" s="19">
        <v>409.0</v>
      </c>
      <c r="D658" s="63" t="s">
        <v>1450</v>
      </c>
      <c r="E658" s="63" t="s">
        <v>84</v>
      </c>
    </row>
    <row r="659">
      <c r="B659" s="60" t="s">
        <v>1453</v>
      </c>
      <c r="C659" s="47">
        <v>410.0</v>
      </c>
      <c r="D659" s="60" t="s">
        <v>708</v>
      </c>
      <c r="E659" s="60" t="s">
        <v>84</v>
      </c>
    </row>
    <row r="660">
      <c r="B660" s="63" t="s">
        <v>1456</v>
      </c>
      <c r="C660" s="19">
        <v>411.0</v>
      </c>
      <c r="D660" s="63" t="s">
        <v>1457</v>
      </c>
      <c r="E660" s="63" t="s">
        <v>84</v>
      </c>
    </row>
    <row r="661">
      <c r="B661" s="60" t="s">
        <v>1458</v>
      </c>
      <c r="C661" s="47">
        <v>412.0</v>
      </c>
      <c r="D661" s="60" t="s">
        <v>1459</v>
      </c>
      <c r="E661" s="60" t="s">
        <v>84</v>
      </c>
    </row>
    <row r="662">
      <c r="B662" s="63" t="s">
        <v>1460</v>
      </c>
      <c r="C662" s="19">
        <v>413.0</v>
      </c>
      <c r="D662" s="63" t="s">
        <v>1461</v>
      </c>
      <c r="E662" s="63" t="s">
        <v>94</v>
      </c>
    </row>
    <row r="663">
      <c r="B663" s="60" t="s">
        <v>1462</v>
      </c>
      <c r="C663" s="47">
        <v>414.0</v>
      </c>
      <c r="D663" s="60" t="s">
        <v>1463</v>
      </c>
      <c r="E663" s="60" t="s">
        <v>84</v>
      </c>
    </row>
    <row r="664">
      <c r="B664" s="63" t="s">
        <v>1465</v>
      </c>
      <c r="C664" s="19">
        <v>415.0</v>
      </c>
      <c r="D664" s="63" t="s">
        <v>1466</v>
      </c>
      <c r="E664" s="63" t="s">
        <v>84</v>
      </c>
    </row>
    <row r="665">
      <c r="B665" s="60" t="s">
        <v>1467</v>
      </c>
      <c r="C665" s="47">
        <v>416.0</v>
      </c>
      <c r="D665" s="60" t="s">
        <v>1468</v>
      </c>
      <c r="E665" s="60" t="s">
        <v>124</v>
      </c>
    </row>
    <row r="666">
      <c r="B666" s="63" t="s">
        <v>1469</v>
      </c>
      <c r="C666" s="19">
        <v>417.0</v>
      </c>
      <c r="D666" s="63" t="s">
        <v>432</v>
      </c>
      <c r="E666" s="63" t="s">
        <v>84</v>
      </c>
    </row>
    <row r="667">
      <c r="B667" s="64" t="s">
        <v>1470</v>
      </c>
      <c r="C667" s="19">
        <v>417.0</v>
      </c>
      <c r="D667" s="63" t="s">
        <v>432</v>
      </c>
      <c r="E667" s="63" t="s">
        <v>84</v>
      </c>
    </row>
    <row r="668">
      <c r="B668" s="71" t="s">
        <v>1471</v>
      </c>
      <c r="C668" s="19">
        <v>417.0</v>
      </c>
      <c r="D668" s="64" t="s">
        <v>1473</v>
      </c>
      <c r="E668" s="63" t="s">
        <v>84</v>
      </c>
    </row>
    <row r="669">
      <c r="B669" s="60" t="s">
        <v>1474</v>
      </c>
      <c r="C669" s="47">
        <v>418.0</v>
      </c>
      <c r="D669" s="60" t="s">
        <v>1418</v>
      </c>
      <c r="E669" s="60" t="s">
        <v>84</v>
      </c>
    </row>
    <row r="670">
      <c r="B670" s="63" t="s">
        <v>1475</v>
      </c>
      <c r="C670" s="19">
        <v>419.0</v>
      </c>
      <c r="D670" s="63" t="s">
        <v>1476</v>
      </c>
      <c r="E670" s="63" t="s">
        <v>124</v>
      </c>
    </row>
    <row r="671">
      <c r="B671" s="60" t="s">
        <v>1479</v>
      </c>
      <c r="C671" s="47">
        <v>420.0</v>
      </c>
      <c r="D671" s="60" t="s">
        <v>470</v>
      </c>
      <c r="E671" s="60" t="s">
        <v>94</v>
      </c>
    </row>
    <row r="672">
      <c r="B672" s="59" t="s">
        <v>1480</v>
      </c>
      <c r="C672" s="72" t="s">
        <v>1481</v>
      </c>
      <c r="D672" s="73" t="s">
        <v>1482</v>
      </c>
      <c r="E672" s="65" t="s">
        <v>94</v>
      </c>
    </row>
    <row r="673">
      <c r="B673" s="59" t="s">
        <v>467</v>
      </c>
      <c r="C673" s="72" t="s">
        <v>1481</v>
      </c>
      <c r="D673" s="74" t="s">
        <v>470</v>
      </c>
      <c r="E673" s="59" t="s">
        <v>94</v>
      </c>
    </row>
    <row r="674">
      <c r="B674" s="65" t="s">
        <v>1484</v>
      </c>
      <c r="C674" s="72" t="s">
        <v>1481</v>
      </c>
      <c r="D674" s="73" t="s">
        <v>1482</v>
      </c>
      <c r="E674" s="59" t="s">
        <v>94</v>
      </c>
    </row>
    <row r="675">
      <c r="B675" s="65" t="s">
        <v>1485</v>
      </c>
      <c r="C675" s="72" t="s">
        <v>1481</v>
      </c>
      <c r="D675" s="73" t="s">
        <v>1482</v>
      </c>
      <c r="E675" s="59" t="s">
        <v>94</v>
      </c>
    </row>
    <row r="676">
      <c r="B676" s="65" t="s">
        <v>1487</v>
      </c>
      <c r="C676" s="72" t="s">
        <v>1481</v>
      </c>
      <c r="D676" s="73" t="s">
        <v>1482</v>
      </c>
      <c r="E676" s="59" t="s">
        <v>94</v>
      </c>
    </row>
    <row r="677">
      <c r="B677" s="65" t="s">
        <v>1488</v>
      </c>
      <c r="C677" s="72" t="s">
        <v>1481</v>
      </c>
      <c r="D677" s="73" t="s">
        <v>1489</v>
      </c>
      <c r="E677" s="59" t="s">
        <v>94</v>
      </c>
    </row>
    <row r="678">
      <c r="B678" s="65" t="s">
        <v>1490</v>
      </c>
      <c r="C678" s="72" t="s">
        <v>1481</v>
      </c>
      <c r="D678" s="73" t="s">
        <v>1492</v>
      </c>
      <c r="E678" s="59" t="s">
        <v>94</v>
      </c>
    </row>
    <row r="679">
      <c r="B679" s="63" t="s">
        <v>1494</v>
      </c>
      <c r="C679" s="19">
        <v>421.0</v>
      </c>
      <c r="D679" s="63" t="s">
        <v>1495</v>
      </c>
      <c r="E679" s="63" t="s">
        <v>94</v>
      </c>
    </row>
    <row r="680">
      <c r="B680" s="63" t="s">
        <v>1496</v>
      </c>
      <c r="C680" s="19">
        <v>421.0</v>
      </c>
      <c r="D680" s="63" t="s">
        <v>1495</v>
      </c>
      <c r="E680" s="63" t="s">
        <v>94</v>
      </c>
    </row>
    <row r="681">
      <c r="B681" s="63" t="s">
        <v>1497</v>
      </c>
      <c r="C681" s="19">
        <v>421.0</v>
      </c>
      <c r="D681" s="63" t="s">
        <v>1495</v>
      </c>
      <c r="E681" s="63" t="s">
        <v>94</v>
      </c>
    </row>
    <row r="682">
      <c r="B682" s="75" t="s">
        <v>683</v>
      </c>
      <c r="C682" s="19">
        <v>421.0</v>
      </c>
      <c r="D682" s="63" t="s">
        <v>686</v>
      </c>
      <c r="E682" s="63" t="s">
        <v>94</v>
      </c>
    </row>
    <row r="683">
      <c r="B683" s="60" t="s">
        <v>1498</v>
      </c>
      <c r="C683" s="47">
        <v>422.0</v>
      </c>
      <c r="D683" s="66" t="s">
        <v>1500</v>
      </c>
      <c r="E683" s="60" t="s">
        <v>124</v>
      </c>
    </row>
    <row r="684">
      <c r="B684" s="76" t="s">
        <v>1501</v>
      </c>
      <c r="C684" s="47">
        <v>422.0</v>
      </c>
      <c r="D684" s="66" t="s">
        <v>1502</v>
      </c>
      <c r="E684" s="60" t="s">
        <v>124</v>
      </c>
    </row>
    <row r="685">
      <c r="B685" s="66" t="s">
        <v>1503</v>
      </c>
      <c r="C685" s="47">
        <v>422.0</v>
      </c>
      <c r="D685" s="66" t="s">
        <v>1505</v>
      </c>
      <c r="E685" s="60" t="s">
        <v>124</v>
      </c>
    </row>
    <row r="686">
      <c r="B686" s="66" t="s">
        <v>1506</v>
      </c>
      <c r="C686" s="47">
        <v>422.0</v>
      </c>
      <c r="D686" s="66" t="s">
        <v>1507</v>
      </c>
      <c r="E686" s="60" t="s">
        <v>124</v>
      </c>
    </row>
    <row r="687">
      <c r="B687" s="63" t="s">
        <v>1509</v>
      </c>
      <c r="C687" s="19">
        <v>423.0</v>
      </c>
      <c r="D687" s="63" t="s">
        <v>1510</v>
      </c>
      <c r="E687" s="63" t="s">
        <v>124</v>
      </c>
    </row>
    <row r="688">
      <c r="B688" s="60" t="s">
        <v>1511</v>
      </c>
      <c r="C688" s="47">
        <v>424.0</v>
      </c>
      <c r="D688" s="60" t="s">
        <v>787</v>
      </c>
      <c r="E688" s="60" t="s">
        <v>84</v>
      </c>
    </row>
    <row r="689">
      <c r="B689" s="63" t="s">
        <v>1059</v>
      </c>
      <c r="C689" s="19">
        <v>425.0</v>
      </c>
      <c r="D689" s="63" t="s">
        <v>1061</v>
      </c>
      <c r="E689" s="63" t="s">
        <v>84</v>
      </c>
    </row>
    <row r="690">
      <c r="B690" s="60" t="s">
        <v>1513</v>
      </c>
      <c r="C690" s="47">
        <v>426.0</v>
      </c>
      <c r="D690" s="60" t="s">
        <v>1516</v>
      </c>
      <c r="E690" s="60" t="s">
        <v>84</v>
      </c>
    </row>
    <row r="691">
      <c r="B691" s="63" t="s">
        <v>1518</v>
      </c>
      <c r="C691" s="19">
        <v>427.0</v>
      </c>
      <c r="D691" s="63" t="s">
        <v>1519</v>
      </c>
      <c r="E691" s="63" t="s">
        <v>84</v>
      </c>
    </row>
    <row r="692">
      <c r="B692" s="64" t="s">
        <v>1521</v>
      </c>
      <c r="C692" s="19">
        <v>427.0</v>
      </c>
      <c r="D692" s="64" t="s">
        <v>1523</v>
      </c>
      <c r="E692" s="63" t="s">
        <v>84</v>
      </c>
    </row>
    <row r="693">
      <c r="B693" s="60" t="s">
        <v>1524</v>
      </c>
      <c r="C693" s="47">
        <v>428.0</v>
      </c>
      <c r="D693" s="60" t="s">
        <v>1525</v>
      </c>
      <c r="E693" s="60" t="s">
        <v>84</v>
      </c>
    </row>
    <row r="694">
      <c r="B694" s="77" t="s">
        <v>1527</v>
      </c>
      <c r="C694" s="47">
        <v>428.0</v>
      </c>
      <c r="D694" s="66" t="s">
        <v>1528</v>
      </c>
      <c r="E694" s="60" t="s">
        <v>84</v>
      </c>
    </row>
    <row r="695">
      <c r="B695" s="66" t="s">
        <v>1529</v>
      </c>
      <c r="C695" s="47">
        <v>428.0</v>
      </c>
      <c r="D695" s="60" t="s">
        <v>1525</v>
      </c>
      <c r="E695" s="60" t="s">
        <v>84</v>
      </c>
    </row>
    <row r="696">
      <c r="B696" s="63" t="s">
        <v>1530</v>
      </c>
      <c r="C696" s="19">
        <v>429.0</v>
      </c>
      <c r="D696" s="63" t="s">
        <v>1531</v>
      </c>
      <c r="E696" s="63" t="s">
        <v>84</v>
      </c>
    </row>
    <row r="697">
      <c r="B697" s="60" t="s">
        <v>1532</v>
      </c>
      <c r="C697" s="47">
        <v>430.0</v>
      </c>
      <c r="D697" s="60" t="s">
        <v>1534</v>
      </c>
      <c r="E697" s="60" t="s">
        <v>84</v>
      </c>
    </row>
    <row r="698">
      <c r="B698" s="63" t="s">
        <v>1538</v>
      </c>
      <c r="C698" s="19">
        <v>431.0</v>
      </c>
      <c r="D698" s="63" t="s">
        <v>1539</v>
      </c>
      <c r="E698" s="63" t="s">
        <v>84</v>
      </c>
    </row>
    <row r="699">
      <c r="B699" s="60" t="s">
        <v>1541</v>
      </c>
      <c r="C699" s="47">
        <v>432.0</v>
      </c>
      <c r="D699" s="60" t="s">
        <v>1542</v>
      </c>
      <c r="E699" s="60" t="s">
        <v>124</v>
      </c>
    </row>
    <row r="700">
      <c r="B700" s="66" t="s">
        <v>1543</v>
      </c>
      <c r="C700" s="47">
        <v>432.0</v>
      </c>
      <c r="D700" s="66" t="s">
        <v>1545</v>
      </c>
      <c r="E700" s="60" t="s">
        <v>124</v>
      </c>
    </row>
    <row r="701">
      <c r="B701" s="63" t="s">
        <v>1547</v>
      </c>
      <c r="C701" s="19">
        <v>433.0</v>
      </c>
      <c r="D701" s="63" t="s">
        <v>1548</v>
      </c>
      <c r="E701" s="63" t="s">
        <v>124</v>
      </c>
    </row>
    <row r="702">
      <c r="B702" s="60" t="s">
        <v>1549</v>
      </c>
      <c r="C702" s="47">
        <v>434.0</v>
      </c>
      <c r="D702" s="60" t="s">
        <v>827</v>
      </c>
      <c r="E702" s="60" t="s">
        <v>94</v>
      </c>
    </row>
    <row r="703">
      <c r="B703" s="58" t="s">
        <v>1550</v>
      </c>
      <c r="C703" s="19">
        <v>435.0</v>
      </c>
      <c r="D703" s="63" t="s">
        <v>1551</v>
      </c>
      <c r="E703" s="78" t="s">
        <v>84</v>
      </c>
    </row>
    <row r="704">
      <c r="B704" s="59" t="s">
        <v>1555</v>
      </c>
      <c r="C704" s="47">
        <v>436.0</v>
      </c>
      <c r="D704" s="60" t="s">
        <v>1556</v>
      </c>
      <c r="E704" s="68" t="s">
        <v>84</v>
      </c>
    </row>
    <row r="705">
      <c r="B705" s="58" t="s">
        <v>1557</v>
      </c>
      <c r="C705" s="19">
        <v>437.0</v>
      </c>
      <c r="D705" s="63" t="s">
        <v>1558</v>
      </c>
      <c r="E705" s="78" t="s">
        <v>84</v>
      </c>
    </row>
    <row r="706">
      <c r="B706" s="59" t="s">
        <v>1559</v>
      </c>
      <c r="C706" s="47">
        <v>438.0</v>
      </c>
      <c r="D706" s="60" t="s">
        <v>1254</v>
      </c>
      <c r="E706" s="68" t="s">
        <v>94</v>
      </c>
    </row>
    <row r="707">
      <c r="B707" s="58" t="s">
        <v>1560</v>
      </c>
      <c r="C707" s="19">
        <v>439.0</v>
      </c>
      <c r="D707" s="63" t="s">
        <v>1561</v>
      </c>
      <c r="E707" s="78" t="s">
        <v>84</v>
      </c>
    </row>
    <row r="708">
      <c r="B708" s="59" t="s">
        <v>1562</v>
      </c>
      <c r="C708" s="47">
        <v>440.0</v>
      </c>
      <c r="D708" s="60" t="s">
        <v>1563</v>
      </c>
      <c r="E708" s="68" t="s">
        <v>84</v>
      </c>
    </row>
    <row r="709">
      <c r="B709" s="58" t="s">
        <v>1564</v>
      </c>
      <c r="C709" s="19">
        <v>441.0</v>
      </c>
      <c r="D709" s="75" t="s">
        <v>1565</v>
      </c>
      <c r="E709" s="54" t="s">
        <v>94</v>
      </c>
    </row>
    <row r="710">
      <c r="B710" s="59" t="s">
        <v>1280</v>
      </c>
      <c r="C710" s="47">
        <v>442.0</v>
      </c>
      <c r="D710" s="77" t="s">
        <v>954</v>
      </c>
      <c r="E710" s="56" t="s">
        <v>94</v>
      </c>
    </row>
    <row r="711">
      <c r="B711" s="58" t="s">
        <v>1568</v>
      </c>
      <c r="C711" s="19">
        <v>443.0</v>
      </c>
      <c r="D711" s="75" t="s">
        <v>1569</v>
      </c>
      <c r="E711" s="54" t="s">
        <v>124</v>
      </c>
    </row>
    <row r="712">
      <c r="B712" s="59" t="s">
        <v>1570</v>
      </c>
      <c r="C712" s="47">
        <v>446.0</v>
      </c>
      <c r="D712" s="77" t="s">
        <v>1084</v>
      </c>
      <c r="E712" s="56" t="s">
        <v>84</v>
      </c>
    </row>
    <row r="713">
      <c r="B713" s="58" t="s">
        <v>1571</v>
      </c>
      <c r="C713" s="19">
        <v>447.0</v>
      </c>
      <c r="D713" s="71" t="s">
        <v>1572</v>
      </c>
      <c r="E713" s="11" t="s">
        <v>94</v>
      </c>
    </row>
    <row r="714">
      <c r="B714" s="58" t="s">
        <v>1573</v>
      </c>
      <c r="C714" s="19">
        <v>447.0</v>
      </c>
      <c r="D714" s="75" t="s">
        <v>1574</v>
      </c>
      <c r="E714" s="54" t="s">
        <v>84</v>
      </c>
    </row>
    <row r="715">
      <c r="B715" s="59" t="s">
        <v>1575</v>
      </c>
      <c r="C715" s="47">
        <v>448.0</v>
      </c>
      <c r="D715" s="77" t="s">
        <v>1576</v>
      </c>
      <c r="E715" s="56" t="s">
        <v>84</v>
      </c>
    </row>
    <row r="716">
      <c r="B716" s="58" t="s">
        <v>1578</v>
      </c>
      <c r="C716" s="19">
        <v>449.0</v>
      </c>
      <c r="D716" s="75" t="s">
        <v>583</v>
      </c>
      <c r="E716" s="54" t="s">
        <v>84</v>
      </c>
    </row>
    <row r="717">
      <c r="B717" s="59" t="s">
        <v>1579</v>
      </c>
      <c r="C717" s="47">
        <v>450.0</v>
      </c>
      <c r="D717" s="77" t="s">
        <v>1580</v>
      </c>
      <c r="E717" s="56" t="s">
        <v>84</v>
      </c>
    </row>
    <row r="718">
      <c r="B718" s="58" t="s">
        <v>1581</v>
      </c>
      <c r="C718" s="19">
        <v>451.0</v>
      </c>
      <c r="D718" s="75" t="s">
        <v>1583</v>
      </c>
      <c r="E718" s="54" t="s">
        <v>84</v>
      </c>
    </row>
    <row r="719">
      <c r="B719" s="59" t="s">
        <v>1584</v>
      </c>
      <c r="C719" s="47">
        <v>452.0</v>
      </c>
      <c r="D719" s="77" t="s">
        <v>1585</v>
      </c>
      <c r="E719" s="56" t="s">
        <v>84</v>
      </c>
    </row>
    <row r="720">
      <c r="B720" s="58" t="s">
        <v>1586</v>
      </c>
      <c r="C720" s="19">
        <v>453.0</v>
      </c>
      <c r="D720" s="75" t="s">
        <v>1588</v>
      </c>
      <c r="E720" s="54" t="s">
        <v>84</v>
      </c>
    </row>
    <row r="721">
      <c r="B721" s="59" t="s">
        <v>1590</v>
      </c>
      <c r="C721" s="47">
        <v>454.0</v>
      </c>
      <c r="D721" s="77" t="s">
        <v>1591</v>
      </c>
      <c r="E721" s="56" t="s">
        <v>84</v>
      </c>
    </row>
    <row r="722">
      <c r="B722" s="58" t="s">
        <v>1592</v>
      </c>
      <c r="C722" s="19">
        <v>455.0</v>
      </c>
      <c r="D722" s="75" t="s">
        <v>1593</v>
      </c>
      <c r="E722" s="54" t="s">
        <v>84</v>
      </c>
    </row>
    <row r="723">
      <c r="B723" s="58" t="s">
        <v>1594</v>
      </c>
      <c r="C723" s="19">
        <v>457.0</v>
      </c>
      <c r="D723" s="75" t="s">
        <v>451</v>
      </c>
      <c r="E723" s="54" t="s">
        <v>84</v>
      </c>
    </row>
    <row r="724">
      <c r="B724" s="59" t="s">
        <v>1596</v>
      </c>
      <c r="C724" s="47">
        <v>458.0</v>
      </c>
      <c r="D724" s="77" t="s">
        <v>1597</v>
      </c>
      <c r="E724" s="56" t="s">
        <v>84</v>
      </c>
    </row>
    <row r="725">
      <c r="B725" s="58" t="s">
        <v>1598</v>
      </c>
      <c r="C725" s="19">
        <v>459.0</v>
      </c>
      <c r="D725" s="75" t="s">
        <v>1599</v>
      </c>
      <c r="E725" s="54" t="s">
        <v>84</v>
      </c>
    </row>
    <row r="726">
      <c r="B726" s="59" t="s">
        <v>1600</v>
      </c>
      <c r="C726" s="47">
        <v>460.0</v>
      </c>
      <c r="D726" s="77" t="s">
        <v>1601</v>
      </c>
      <c r="E726" s="56" t="s">
        <v>84</v>
      </c>
    </row>
    <row r="727">
      <c r="B727" s="58" t="s">
        <v>1602</v>
      </c>
      <c r="C727" s="19">
        <v>461.0</v>
      </c>
      <c r="D727" s="75" t="s">
        <v>1603</v>
      </c>
      <c r="E727" s="54" t="s">
        <v>84</v>
      </c>
    </row>
    <row r="728">
      <c r="B728" s="59" t="s">
        <v>1604</v>
      </c>
      <c r="C728" s="47">
        <v>462.0</v>
      </c>
      <c r="D728" s="77" t="s">
        <v>201</v>
      </c>
      <c r="E728" s="56" t="s">
        <v>84</v>
      </c>
    </row>
    <row r="729">
      <c r="B729" s="58" t="s">
        <v>1607</v>
      </c>
      <c r="C729" s="19">
        <v>463.0</v>
      </c>
      <c r="D729" s="75" t="s">
        <v>1608</v>
      </c>
      <c r="E729" s="54" t="s">
        <v>84</v>
      </c>
    </row>
    <row r="730">
      <c r="B730" s="59" t="s">
        <v>1609</v>
      </c>
      <c r="C730" s="47">
        <v>464.0</v>
      </c>
      <c r="D730" s="77" t="s">
        <v>1610</v>
      </c>
      <c r="E730" s="56" t="s">
        <v>84</v>
      </c>
    </row>
    <row r="731">
      <c r="B731" s="58" t="s">
        <v>1613</v>
      </c>
      <c r="C731" s="19">
        <v>465.0</v>
      </c>
      <c r="D731" s="75" t="s">
        <v>1614</v>
      </c>
      <c r="E731" s="54" t="s">
        <v>84</v>
      </c>
    </row>
    <row r="732">
      <c r="B732" s="58" t="s">
        <v>1615</v>
      </c>
      <c r="C732" s="19">
        <v>467.0</v>
      </c>
      <c r="D732" s="75" t="s">
        <v>1616</v>
      </c>
      <c r="E732" s="54" t="s">
        <v>84</v>
      </c>
    </row>
    <row r="733">
      <c r="B733" s="59" t="s">
        <v>1617</v>
      </c>
      <c r="C733" s="47">
        <v>468.0</v>
      </c>
      <c r="D733" s="77" t="s">
        <v>1618</v>
      </c>
      <c r="E733" s="56" t="s">
        <v>84</v>
      </c>
    </row>
    <row r="734">
      <c r="B734" s="58" t="s">
        <v>1619</v>
      </c>
      <c r="C734" s="19">
        <v>469.0</v>
      </c>
      <c r="D734" s="75" t="s">
        <v>1621</v>
      </c>
      <c r="E734" s="54" t="s">
        <v>84</v>
      </c>
    </row>
    <row r="735">
      <c r="B735" s="59" t="s">
        <v>1623</v>
      </c>
      <c r="C735" s="47">
        <v>470.0</v>
      </c>
      <c r="D735" s="77" t="s">
        <v>1624</v>
      </c>
      <c r="E735" s="56" t="s">
        <v>84</v>
      </c>
    </row>
    <row r="736">
      <c r="B736" s="58" t="s">
        <v>1625</v>
      </c>
      <c r="C736" s="19">
        <v>471.0</v>
      </c>
      <c r="D736" s="75" t="s">
        <v>1626</v>
      </c>
      <c r="E736" s="54" t="s">
        <v>84</v>
      </c>
    </row>
    <row r="737">
      <c r="B737" s="59" t="s">
        <v>1629</v>
      </c>
      <c r="C737" s="47">
        <v>472.0</v>
      </c>
      <c r="D737" s="77" t="s">
        <v>1630</v>
      </c>
      <c r="E737" s="56" t="s">
        <v>84</v>
      </c>
    </row>
    <row r="738">
      <c r="B738" s="58" t="s">
        <v>1631</v>
      </c>
      <c r="C738" s="19">
        <v>473.0</v>
      </c>
      <c r="D738" s="75" t="s">
        <v>1630</v>
      </c>
      <c r="E738" s="54" t="s">
        <v>84</v>
      </c>
    </row>
    <row r="739">
      <c r="B739" s="58" t="s">
        <v>1632</v>
      </c>
      <c r="C739" s="19">
        <v>475.0</v>
      </c>
      <c r="D739" s="75" t="s">
        <v>201</v>
      </c>
      <c r="E739" s="54" t="s">
        <v>84</v>
      </c>
    </row>
    <row r="740">
      <c r="B740" s="59" t="s">
        <v>1633</v>
      </c>
      <c r="C740" s="47">
        <v>476.0</v>
      </c>
      <c r="D740" s="77" t="s">
        <v>201</v>
      </c>
      <c r="E740" s="56" t="s">
        <v>84</v>
      </c>
    </row>
    <row r="741">
      <c r="B741" s="59" t="s">
        <v>1634</v>
      </c>
      <c r="C741" s="47">
        <v>478.0</v>
      </c>
      <c r="D741" s="77" t="s">
        <v>201</v>
      </c>
      <c r="E741" s="56" t="s">
        <v>84</v>
      </c>
    </row>
    <row r="742">
      <c r="B742" s="58" t="s">
        <v>1635</v>
      </c>
      <c r="C742" s="19">
        <v>479.0</v>
      </c>
      <c r="D742" s="75" t="s">
        <v>201</v>
      </c>
      <c r="E742" s="54" t="s">
        <v>84</v>
      </c>
    </row>
    <row r="743">
      <c r="B743" s="59" t="s">
        <v>1637</v>
      </c>
      <c r="C743" s="47">
        <v>480.0</v>
      </c>
      <c r="D743" s="77" t="s">
        <v>1638</v>
      </c>
      <c r="E743" s="56" t="s">
        <v>84</v>
      </c>
    </row>
    <row r="744">
      <c r="B744" s="59" t="s">
        <v>1639</v>
      </c>
      <c r="C744" s="47">
        <v>482.0</v>
      </c>
      <c r="D744" s="77" t="s">
        <v>1614</v>
      </c>
      <c r="E744" s="56" t="s">
        <v>84</v>
      </c>
    </row>
    <row r="745">
      <c r="B745" s="59" t="s">
        <v>1640</v>
      </c>
      <c r="C745" s="47">
        <v>484.0</v>
      </c>
      <c r="D745" s="77" t="s">
        <v>1641</v>
      </c>
      <c r="E745" s="56" t="s">
        <v>84</v>
      </c>
    </row>
    <row r="746">
      <c r="B746" s="58" t="s">
        <v>1642</v>
      </c>
      <c r="C746" s="19">
        <v>487.0</v>
      </c>
      <c r="D746" s="75" t="s">
        <v>1643</v>
      </c>
      <c r="E746" s="54" t="s">
        <v>124</v>
      </c>
    </row>
    <row r="747">
      <c r="B747" s="59" t="s">
        <v>156</v>
      </c>
      <c r="C747" s="47">
        <v>488.0</v>
      </c>
      <c r="D747" s="77" t="s">
        <v>159</v>
      </c>
      <c r="E747" s="56" t="s">
        <v>84</v>
      </c>
    </row>
    <row r="748">
      <c r="B748" s="58" t="s">
        <v>1644</v>
      </c>
      <c r="C748" s="19">
        <v>489.0</v>
      </c>
      <c r="D748" s="75" t="s">
        <v>1645</v>
      </c>
      <c r="E748" s="54" t="s">
        <v>84</v>
      </c>
    </row>
    <row r="749">
      <c r="B749" s="59" t="s">
        <v>1646</v>
      </c>
      <c r="C749" s="47">
        <v>490.0</v>
      </c>
      <c r="D749" s="77" t="s">
        <v>1647</v>
      </c>
      <c r="E749" s="56" t="s">
        <v>84</v>
      </c>
    </row>
    <row r="750">
      <c r="B750" s="65" t="s">
        <v>1648</v>
      </c>
      <c r="C750" s="47">
        <v>490.0</v>
      </c>
      <c r="D750" s="76" t="s">
        <v>1649</v>
      </c>
      <c r="E750" s="56" t="s">
        <v>84</v>
      </c>
    </row>
    <row r="751">
      <c r="B751" s="58" t="s">
        <v>1651</v>
      </c>
      <c r="C751" s="19">
        <v>491.0</v>
      </c>
      <c r="D751" s="75" t="s">
        <v>1652</v>
      </c>
      <c r="E751" s="54" t="s">
        <v>84</v>
      </c>
    </row>
    <row r="752">
      <c r="B752" s="59" t="s">
        <v>1653</v>
      </c>
      <c r="C752" s="47">
        <v>492.0</v>
      </c>
      <c r="D752" s="77" t="s">
        <v>1654</v>
      </c>
      <c r="E752" s="56" t="s">
        <v>124</v>
      </c>
    </row>
    <row r="753">
      <c r="B753" s="58" t="s">
        <v>1655</v>
      </c>
      <c r="C753" s="19">
        <v>493.0</v>
      </c>
      <c r="D753" s="75" t="s">
        <v>1656</v>
      </c>
      <c r="E753" s="54" t="s">
        <v>84</v>
      </c>
    </row>
    <row r="754">
      <c r="B754" s="59" t="s">
        <v>1657</v>
      </c>
      <c r="C754" s="47">
        <v>494.0</v>
      </c>
      <c r="D754" s="77" t="s">
        <v>1658</v>
      </c>
      <c r="E754" s="56" t="s">
        <v>124</v>
      </c>
    </row>
    <row r="755">
      <c r="B755" s="58" t="s">
        <v>1659</v>
      </c>
      <c r="C755" s="19">
        <v>495.0</v>
      </c>
      <c r="D755" s="75" t="s">
        <v>1660</v>
      </c>
      <c r="E755" s="54" t="s">
        <v>84</v>
      </c>
    </row>
    <row r="756">
      <c r="B756" s="59" t="s">
        <v>1661</v>
      </c>
      <c r="C756" s="47">
        <v>496.0</v>
      </c>
      <c r="D756" s="77" t="s">
        <v>583</v>
      </c>
      <c r="E756" s="56" t="s">
        <v>84</v>
      </c>
    </row>
    <row r="757">
      <c r="B757" s="58" t="s">
        <v>1663</v>
      </c>
      <c r="C757" s="19">
        <v>497.0</v>
      </c>
      <c r="D757" s="75" t="s">
        <v>1664</v>
      </c>
      <c r="E757" s="54" t="s">
        <v>124</v>
      </c>
    </row>
    <row r="758">
      <c r="B758" s="59" t="s">
        <v>1665</v>
      </c>
      <c r="C758" s="47">
        <v>498.0</v>
      </c>
      <c r="D758" s="77" t="s">
        <v>1666</v>
      </c>
      <c r="E758" s="56" t="s">
        <v>84</v>
      </c>
    </row>
    <row r="759">
      <c r="B759" s="58" t="s">
        <v>1667</v>
      </c>
      <c r="C759" s="19">
        <v>499.0</v>
      </c>
      <c r="D759" s="75" t="s">
        <v>1668</v>
      </c>
      <c r="E759" s="54" t="s">
        <v>84</v>
      </c>
    </row>
    <row r="760">
      <c r="B760" s="58" t="s">
        <v>1670</v>
      </c>
      <c r="C760" s="19">
        <v>501.0</v>
      </c>
      <c r="D760" s="75" t="s">
        <v>1672</v>
      </c>
      <c r="E760" s="54" t="s">
        <v>84</v>
      </c>
    </row>
    <row r="761">
      <c r="B761" s="59" t="s">
        <v>1673</v>
      </c>
      <c r="C761" s="47">
        <v>502.0</v>
      </c>
      <c r="D761" s="77" t="s">
        <v>1674</v>
      </c>
      <c r="E761" s="56" t="s">
        <v>84</v>
      </c>
    </row>
    <row r="762">
      <c r="B762" s="58" t="s">
        <v>1677</v>
      </c>
      <c r="C762" s="19">
        <v>503.0</v>
      </c>
      <c r="D762" s="75" t="s">
        <v>1678</v>
      </c>
      <c r="E762" s="54" t="s">
        <v>84</v>
      </c>
    </row>
    <row r="763">
      <c r="B763" s="59" t="s">
        <v>1679</v>
      </c>
      <c r="C763" s="47">
        <v>504.0</v>
      </c>
      <c r="D763" s="77" t="s">
        <v>1680</v>
      </c>
      <c r="E763" s="56" t="s">
        <v>84</v>
      </c>
    </row>
    <row r="764">
      <c r="B764" s="58" t="s">
        <v>1681</v>
      </c>
      <c r="C764" s="19">
        <v>505.0</v>
      </c>
      <c r="D764" s="75" t="s">
        <v>1682</v>
      </c>
      <c r="E764" s="54" t="s">
        <v>84</v>
      </c>
    </row>
    <row r="765">
      <c r="B765" s="59" t="s">
        <v>1683</v>
      </c>
      <c r="C765" s="47">
        <v>506.0</v>
      </c>
      <c r="D765" s="77" t="s">
        <v>1684</v>
      </c>
      <c r="E765" s="56" t="s">
        <v>124</v>
      </c>
    </row>
    <row r="766">
      <c r="B766" s="58" t="s">
        <v>1685</v>
      </c>
      <c r="C766" s="19">
        <v>507.0</v>
      </c>
      <c r="D766" s="75" t="s">
        <v>1616</v>
      </c>
      <c r="E766" s="54" t="s">
        <v>84</v>
      </c>
    </row>
    <row r="767">
      <c r="B767" s="59" t="s">
        <v>1686</v>
      </c>
      <c r="C767" s="47">
        <v>508.0</v>
      </c>
      <c r="D767" s="77" t="s">
        <v>1616</v>
      </c>
      <c r="E767" s="56" t="s">
        <v>84</v>
      </c>
    </row>
    <row r="768">
      <c r="B768" s="58" t="s">
        <v>1688</v>
      </c>
      <c r="C768" s="19">
        <v>509.0</v>
      </c>
      <c r="D768" s="75" t="s">
        <v>1689</v>
      </c>
      <c r="E768" s="54" t="s">
        <v>84</v>
      </c>
    </row>
    <row r="769">
      <c r="B769" s="58" t="s">
        <v>1691</v>
      </c>
      <c r="C769" s="19">
        <v>511.0</v>
      </c>
      <c r="D769" s="75" t="s">
        <v>1692</v>
      </c>
      <c r="E769" s="54" t="s">
        <v>84</v>
      </c>
    </row>
    <row r="770">
      <c r="B770" s="59" t="s">
        <v>1693</v>
      </c>
      <c r="C770" s="47">
        <v>512.0</v>
      </c>
      <c r="D770" s="77" t="s">
        <v>1694</v>
      </c>
      <c r="E770" s="56" t="s">
        <v>84</v>
      </c>
    </row>
    <row r="771">
      <c r="B771" s="58" t="s">
        <v>1695</v>
      </c>
      <c r="C771" s="19">
        <v>513.0</v>
      </c>
      <c r="D771" s="75" t="s">
        <v>1696</v>
      </c>
      <c r="E771" s="54" t="s">
        <v>84</v>
      </c>
    </row>
    <row r="772">
      <c r="B772" s="59" t="s">
        <v>1698</v>
      </c>
      <c r="C772" s="47">
        <v>514.0</v>
      </c>
      <c r="D772" s="77" t="s">
        <v>1699</v>
      </c>
      <c r="E772" s="56" t="s">
        <v>84</v>
      </c>
    </row>
    <row r="773">
      <c r="B773" s="58" t="s">
        <v>1700</v>
      </c>
      <c r="C773" s="19">
        <v>515.0</v>
      </c>
      <c r="D773" s="75" t="s">
        <v>1701</v>
      </c>
      <c r="E773" s="54" t="s">
        <v>84</v>
      </c>
    </row>
    <row r="774">
      <c r="B774" s="59" t="s">
        <v>1702</v>
      </c>
      <c r="C774" s="47">
        <v>516.0</v>
      </c>
      <c r="D774" s="77" t="s">
        <v>1704</v>
      </c>
      <c r="E774" s="56" t="s">
        <v>84</v>
      </c>
    </row>
    <row r="775">
      <c r="B775" s="58" t="s">
        <v>1706</v>
      </c>
      <c r="C775" s="19">
        <v>517.0</v>
      </c>
      <c r="D775" s="75" t="s">
        <v>1080</v>
      </c>
      <c r="E775" s="54" t="s">
        <v>84</v>
      </c>
    </row>
    <row r="776">
      <c r="B776" s="59" t="s">
        <v>1707</v>
      </c>
      <c r="C776" s="47">
        <v>518.0</v>
      </c>
      <c r="D776" s="77" t="s">
        <v>1708</v>
      </c>
      <c r="E776" s="56" t="s">
        <v>84</v>
      </c>
    </row>
    <row r="777">
      <c r="B777" s="58" t="s">
        <v>1709</v>
      </c>
      <c r="C777" s="19">
        <v>519.0</v>
      </c>
      <c r="D777" s="75" t="s">
        <v>1710</v>
      </c>
      <c r="E777" s="54" t="s">
        <v>84</v>
      </c>
    </row>
    <row r="778">
      <c r="B778" s="59">
        <v>400454.0</v>
      </c>
      <c r="C778" s="47">
        <v>520.0</v>
      </c>
      <c r="D778" s="77" t="s">
        <v>1176</v>
      </c>
      <c r="E778" s="56" t="s">
        <v>84</v>
      </c>
    </row>
    <row r="779">
      <c r="B779" s="59" t="s">
        <v>1711</v>
      </c>
      <c r="C779" s="47">
        <v>523.0</v>
      </c>
      <c r="D779" s="77" t="s">
        <v>1713</v>
      </c>
      <c r="E779" s="56" t="s">
        <v>84</v>
      </c>
    </row>
    <row r="780">
      <c r="B780" s="58" t="s">
        <v>1714</v>
      </c>
      <c r="C780" s="19">
        <v>524.0</v>
      </c>
      <c r="D780" s="75" t="s">
        <v>1715</v>
      </c>
      <c r="E780" s="54" t="s">
        <v>84</v>
      </c>
    </row>
    <row r="781">
      <c r="B781" s="59" t="s">
        <v>1717</v>
      </c>
      <c r="C781" s="47">
        <v>525.0</v>
      </c>
      <c r="D781" s="77" t="s">
        <v>1718</v>
      </c>
      <c r="E781" s="56" t="s">
        <v>124</v>
      </c>
    </row>
    <row r="782">
      <c r="B782" s="58" t="s">
        <v>1719</v>
      </c>
      <c r="C782" s="19">
        <v>526.0</v>
      </c>
      <c r="D782" s="75" t="s">
        <v>748</v>
      </c>
      <c r="E782" s="54" t="s">
        <v>84</v>
      </c>
    </row>
    <row r="783">
      <c r="B783" s="58">
        <v>3026812.0</v>
      </c>
      <c r="C783" s="19">
        <v>528.0</v>
      </c>
      <c r="D783" s="75" t="s">
        <v>1720</v>
      </c>
      <c r="E783" s="54" t="s">
        <v>94</v>
      </c>
    </row>
    <row r="784">
      <c r="B784" s="59">
        <v>3014704.0</v>
      </c>
      <c r="C784" s="47">
        <v>529.0</v>
      </c>
      <c r="D784" s="77" t="s">
        <v>1254</v>
      </c>
      <c r="E784" s="56" t="s">
        <v>94</v>
      </c>
    </row>
    <row r="785">
      <c r="B785" s="59" t="s">
        <v>1721</v>
      </c>
      <c r="C785" s="47">
        <v>531.0</v>
      </c>
      <c r="D785" s="77" t="s">
        <v>964</v>
      </c>
      <c r="E785" s="56" t="s">
        <v>84</v>
      </c>
    </row>
    <row r="786">
      <c r="B786" s="58" t="s">
        <v>1722</v>
      </c>
      <c r="C786" s="19">
        <v>532.0</v>
      </c>
      <c r="D786" s="75" t="s">
        <v>1715</v>
      </c>
      <c r="E786" s="54" t="s">
        <v>84</v>
      </c>
    </row>
    <row r="787">
      <c r="B787" s="59" t="s">
        <v>1723</v>
      </c>
      <c r="C787" s="47">
        <v>533.0</v>
      </c>
      <c r="D787" s="77" t="s">
        <v>1725</v>
      </c>
      <c r="E787" s="56" t="s">
        <v>84</v>
      </c>
    </row>
    <row r="788">
      <c r="B788" s="59" t="s">
        <v>1727</v>
      </c>
      <c r="C788" s="47">
        <v>533.0</v>
      </c>
      <c r="D788" s="77" t="s">
        <v>1725</v>
      </c>
      <c r="E788" s="56" t="s">
        <v>84</v>
      </c>
    </row>
    <row r="789">
      <c r="B789" s="58" t="s">
        <v>1728</v>
      </c>
      <c r="C789" s="19">
        <v>534.0</v>
      </c>
      <c r="D789" s="75" t="s">
        <v>1729</v>
      </c>
      <c r="E789" s="54" t="s">
        <v>84</v>
      </c>
    </row>
    <row r="790">
      <c r="B790" s="59" t="s">
        <v>1730</v>
      </c>
      <c r="C790" s="47">
        <v>535.0</v>
      </c>
      <c r="D790" s="77" t="s">
        <v>244</v>
      </c>
      <c r="E790" s="56" t="s">
        <v>84</v>
      </c>
    </row>
    <row r="791">
      <c r="B791" s="58" t="s">
        <v>1731</v>
      </c>
      <c r="C791" s="19">
        <v>536.0</v>
      </c>
      <c r="D791" s="75" t="s">
        <v>1732</v>
      </c>
      <c r="E791" s="54" t="s">
        <v>84</v>
      </c>
    </row>
    <row r="792">
      <c r="B792" s="58" t="s">
        <v>1733</v>
      </c>
      <c r="C792" s="19">
        <v>536.0</v>
      </c>
      <c r="D792" s="75" t="s">
        <v>1732</v>
      </c>
      <c r="E792" s="54" t="s">
        <v>84</v>
      </c>
    </row>
    <row r="793">
      <c r="B793" s="59" t="s">
        <v>1734</v>
      </c>
      <c r="C793" s="47">
        <v>537.0</v>
      </c>
      <c r="D793" s="77" t="s">
        <v>981</v>
      </c>
      <c r="E793" s="56" t="s">
        <v>84</v>
      </c>
    </row>
    <row r="794">
      <c r="B794" s="59" t="s">
        <v>1737</v>
      </c>
      <c r="C794" s="47">
        <v>537.0</v>
      </c>
      <c r="D794" s="77" t="s">
        <v>981</v>
      </c>
      <c r="E794" s="56" t="s">
        <v>84</v>
      </c>
    </row>
    <row r="795">
      <c r="B795" s="58" t="s">
        <v>1738</v>
      </c>
      <c r="C795" s="19">
        <v>538.0</v>
      </c>
      <c r="D795" s="75" t="s">
        <v>1739</v>
      </c>
      <c r="E795" s="54" t="s">
        <v>84</v>
      </c>
    </row>
    <row r="796">
      <c r="B796" s="59" t="s">
        <v>1740</v>
      </c>
      <c r="C796" s="47">
        <v>539.0</v>
      </c>
      <c r="D796" s="77" t="s">
        <v>1741</v>
      </c>
      <c r="E796" s="56" t="s">
        <v>84</v>
      </c>
    </row>
    <row r="797">
      <c r="B797" s="65" t="s">
        <v>1742</v>
      </c>
      <c r="C797" s="47">
        <v>539.0</v>
      </c>
      <c r="D797" s="76" t="s">
        <v>1743</v>
      </c>
      <c r="E797" s="46" t="s">
        <v>84</v>
      </c>
    </row>
    <row r="798">
      <c r="B798" s="58" t="s">
        <v>1452</v>
      </c>
      <c r="C798" s="19">
        <v>540.0</v>
      </c>
      <c r="D798" s="75" t="s">
        <v>1455</v>
      </c>
      <c r="E798" s="54" t="s">
        <v>84</v>
      </c>
    </row>
    <row r="799">
      <c r="B799" s="67" t="s">
        <v>1688</v>
      </c>
      <c r="C799" s="19">
        <v>540.0</v>
      </c>
      <c r="D799" s="71" t="s">
        <v>1689</v>
      </c>
      <c r="E799" s="11" t="s">
        <v>84</v>
      </c>
    </row>
    <row r="800">
      <c r="B800" s="67" t="s">
        <v>1746</v>
      </c>
      <c r="C800" s="19">
        <v>540.0</v>
      </c>
      <c r="D800" s="71" t="s">
        <v>1689</v>
      </c>
      <c r="E800" s="11" t="s">
        <v>84</v>
      </c>
    </row>
    <row r="801">
      <c r="B801" s="59" t="s">
        <v>1747</v>
      </c>
      <c r="C801" s="47">
        <v>541.0</v>
      </c>
      <c r="D801" s="77" t="s">
        <v>1748</v>
      </c>
      <c r="E801" s="56" t="s">
        <v>84</v>
      </c>
    </row>
    <row r="802">
      <c r="B802" s="58" t="s">
        <v>1749</v>
      </c>
      <c r="C802" s="19">
        <v>542.0</v>
      </c>
      <c r="D802" s="75" t="s">
        <v>1080</v>
      </c>
      <c r="E802" s="11" t="s">
        <v>84</v>
      </c>
    </row>
    <row r="803">
      <c r="B803" s="59" t="s">
        <v>1750</v>
      </c>
      <c r="C803" s="47">
        <v>543.0</v>
      </c>
      <c r="D803" s="61" t="s">
        <v>1751</v>
      </c>
      <c r="E803" s="56" t="s">
        <v>84</v>
      </c>
    </row>
    <row r="804">
      <c r="B804" s="58" t="s">
        <v>1752</v>
      </c>
      <c r="C804" s="19">
        <v>544.0</v>
      </c>
      <c r="D804" s="75" t="s">
        <v>1753</v>
      </c>
      <c r="E804" s="54" t="s">
        <v>84</v>
      </c>
    </row>
    <row r="805">
      <c r="B805" s="67" t="s">
        <v>1754</v>
      </c>
      <c r="C805" s="19">
        <v>544.0</v>
      </c>
      <c r="D805" s="71" t="s">
        <v>1757</v>
      </c>
      <c r="E805" s="54" t="s">
        <v>84</v>
      </c>
    </row>
    <row r="806">
      <c r="B806" s="59" t="s">
        <v>1760</v>
      </c>
      <c r="C806" s="47">
        <v>545.0</v>
      </c>
      <c r="D806" s="60" t="s">
        <v>1761</v>
      </c>
      <c r="E806" s="62" t="s">
        <v>124</v>
      </c>
    </row>
    <row r="807">
      <c r="B807" s="67" t="s">
        <v>1762</v>
      </c>
      <c r="C807" s="19">
        <v>546.0</v>
      </c>
      <c r="D807" s="75" t="s">
        <v>332</v>
      </c>
      <c r="E807" s="54" t="s">
        <v>84</v>
      </c>
    </row>
    <row r="808">
      <c r="B808" s="67" t="s">
        <v>1763</v>
      </c>
      <c r="C808" s="19">
        <v>546.0</v>
      </c>
      <c r="D808" s="75" t="s">
        <v>332</v>
      </c>
      <c r="E808" s="54" t="s">
        <v>84</v>
      </c>
    </row>
    <row r="809">
      <c r="B809" s="67" t="s">
        <v>1764</v>
      </c>
      <c r="C809" s="19">
        <v>546.0</v>
      </c>
      <c r="D809" s="71" t="s">
        <v>1765</v>
      </c>
      <c r="E809" s="54" t="s">
        <v>84</v>
      </c>
    </row>
    <row r="810">
      <c r="B810" s="59" t="s">
        <v>1766</v>
      </c>
      <c r="C810" s="72" t="s">
        <v>1767</v>
      </c>
      <c r="D810" s="83" t="s">
        <v>1768</v>
      </c>
      <c r="E810" s="65" t="s">
        <v>84</v>
      </c>
    </row>
    <row r="811">
      <c r="B811" s="58" t="s">
        <v>1770</v>
      </c>
      <c r="C811" s="19">
        <v>548.0</v>
      </c>
      <c r="D811" s="71" t="s">
        <v>307</v>
      </c>
      <c r="E811" s="54" t="s">
        <v>84</v>
      </c>
    </row>
    <row r="812">
      <c r="B812" s="67" t="s">
        <v>1771</v>
      </c>
      <c r="C812" s="19">
        <v>548.0</v>
      </c>
      <c r="D812" s="71" t="s">
        <v>307</v>
      </c>
      <c r="E812" s="54" t="s">
        <v>84</v>
      </c>
    </row>
    <row r="813">
      <c r="B813" s="67" t="s">
        <v>1772</v>
      </c>
      <c r="C813" s="19">
        <v>548.0</v>
      </c>
      <c r="D813" s="71" t="s">
        <v>307</v>
      </c>
      <c r="E813" s="54" t="s">
        <v>84</v>
      </c>
      <c r="G813" s="10"/>
    </row>
    <row r="814">
      <c r="B814" s="59" t="s">
        <v>1773</v>
      </c>
      <c r="C814" s="84">
        <v>549.0</v>
      </c>
      <c r="D814" s="59" t="s">
        <v>761</v>
      </c>
      <c r="E814" s="59" t="s">
        <v>94</v>
      </c>
    </row>
    <row r="815">
      <c r="B815" s="58" t="s">
        <v>1756</v>
      </c>
      <c r="C815" s="85">
        <v>550.0</v>
      </c>
      <c r="D815" s="58" t="s">
        <v>1759</v>
      </c>
      <c r="E815" s="58" t="s">
        <v>84</v>
      </c>
    </row>
    <row r="816">
      <c r="B816" s="58" t="s">
        <v>1775</v>
      </c>
      <c r="C816" s="85">
        <v>550.0</v>
      </c>
      <c r="D816" s="58" t="s">
        <v>1776</v>
      </c>
      <c r="E816" s="58" t="s">
        <v>84</v>
      </c>
    </row>
    <row r="817">
      <c r="B817" s="58" t="s">
        <v>1777</v>
      </c>
      <c r="C817" s="85">
        <v>550.0</v>
      </c>
      <c r="D817" s="58" t="s">
        <v>1778</v>
      </c>
      <c r="E817" s="58" t="s">
        <v>84</v>
      </c>
    </row>
    <row r="818">
      <c r="B818" s="59" t="s">
        <v>1779</v>
      </c>
      <c r="C818" s="84">
        <v>551.0</v>
      </c>
      <c r="D818" s="59" t="s">
        <v>460</v>
      </c>
      <c r="E818" s="59" t="s">
        <v>124</v>
      </c>
    </row>
    <row r="819">
      <c r="B819" s="59" t="s">
        <v>1780</v>
      </c>
      <c r="C819" s="84">
        <v>551.0</v>
      </c>
      <c r="D819" s="59" t="s">
        <v>460</v>
      </c>
      <c r="E819" s="59" t="s">
        <v>124</v>
      </c>
    </row>
    <row r="820">
      <c r="B820" s="58" t="s">
        <v>1781</v>
      </c>
      <c r="C820" s="86" t="s">
        <v>1783</v>
      </c>
      <c r="D820" s="67" t="s">
        <v>1784</v>
      </c>
      <c r="E820" s="58" t="s">
        <v>84</v>
      </c>
    </row>
    <row r="821">
      <c r="B821" s="67" t="s">
        <v>1785</v>
      </c>
      <c r="C821" s="86" t="s">
        <v>1783</v>
      </c>
      <c r="D821" s="67" t="s">
        <v>1784</v>
      </c>
      <c r="E821" s="58" t="s">
        <v>84</v>
      </c>
    </row>
    <row r="822">
      <c r="B822" s="67" t="s">
        <v>1786</v>
      </c>
      <c r="C822" s="86" t="s">
        <v>1783</v>
      </c>
      <c r="D822" s="67" t="s">
        <v>1784</v>
      </c>
      <c r="E822" s="58" t="s">
        <v>84</v>
      </c>
    </row>
    <row r="823">
      <c r="B823" s="59" t="s">
        <v>1787</v>
      </c>
      <c r="C823" s="72" t="s">
        <v>1788</v>
      </c>
      <c r="D823" s="83" t="s">
        <v>1789</v>
      </c>
      <c r="E823" s="65" t="s">
        <v>124</v>
      </c>
    </row>
    <row r="824">
      <c r="B824" s="67" t="s">
        <v>1790</v>
      </c>
      <c r="C824" s="86" t="s">
        <v>1791</v>
      </c>
      <c r="D824" s="67" t="s">
        <v>1792</v>
      </c>
      <c r="E824" s="58" t="s">
        <v>84</v>
      </c>
    </row>
    <row r="825">
      <c r="B825" s="59" t="s">
        <v>1793</v>
      </c>
      <c r="C825" s="72" t="s">
        <v>1794</v>
      </c>
      <c r="D825" s="83" t="s">
        <v>1795</v>
      </c>
      <c r="E825" s="65" t="s">
        <v>84</v>
      </c>
    </row>
    <row r="826">
      <c r="B826" s="67" t="s">
        <v>1796</v>
      </c>
      <c r="C826" s="86" t="s">
        <v>1797</v>
      </c>
      <c r="D826" s="67" t="s">
        <v>1798</v>
      </c>
      <c r="E826" s="58" t="s">
        <v>84</v>
      </c>
    </row>
    <row r="827">
      <c r="B827" s="59" t="s">
        <v>1799</v>
      </c>
      <c r="C827" s="72" t="s">
        <v>1800</v>
      </c>
      <c r="D827" s="83" t="s">
        <v>1801</v>
      </c>
      <c r="E827" s="65" t="s">
        <v>84</v>
      </c>
    </row>
    <row r="828">
      <c r="B828" s="67" t="s">
        <v>1802</v>
      </c>
      <c r="C828" s="86" t="s">
        <v>1803</v>
      </c>
      <c r="D828" s="67" t="s">
        <v>1804</v>
      </c>
      <c r="E828" s="58" t="s">
        <v>84</v>
      </c>
    </row>
    <row r="829">
      <c r="B829" s="59" t="s">
        <v>1805</v>
      </c>
      <c r="C829" s="72" t="s">
        <v>1806</v>
      </c>
      <c r="D829" s="83" t="s">
        <v>1807</v>
      </c>
      <c r="E829" s="65" t="s">
        <v>84</v>
      </c>
    </row>
    <row r="830">
      <c r="B830" s="67" t="s">
        <v>430</v>
      </c>
      <c r="C830" s="86" t="s">
        <v>1808</v>
      </c>
      <c r="D830" s="67" t="s">
        <v>432</v>
      </c>
      <c r="E830" s="58" t="s">
        <v>84</v>
      </c>
    </row>
    <row r="831">
      <c r="B831" s="67" t="s">
        <v>1809</v>
      </c>
      <c r="C831" s="86" t="s">
        <v>1808</v>
      </c>
      <c r="D831" s="67" t="s">
        <v>1811</v>
      </c>
      <c r="E831" s="67" t="s">
        <v>84</v>
      </c>
    </row>
    <row r="832">
      <c r="B832" s="59" t="s">
        <v>1815</v>
      </c>
      <c r="C832" s="72" t="s">
        <v>1817</v>
      </c>
      <c r="D832" s="74" t="s">
        <v>1610</v>
      </c>
      <c r="E832" s="59" t="s">
        <v>84</v>
      </c>
    </row>
    <row r="833">
      <c r="B833" s="67" t="s">
        <v>1818</v>
      </c>
      <c r="C833" s="86" t="s">
        <v>1819</v>
      </c>
      <c r="D833" s="87" t="s">
        <v>1820</v>
      </c>
      <c r="E833" s="67" t="s">
        <v>94</v>
      </c>
    </row>
    <row r="834">
      <c r="B834" s="67" t="s">
        <v>1821</v>
      </c>
      <c r="C834" s="86" t="s">
        <v>1819</v>
      </c>
      <c r="D834" s="67" t="s">
        <v>1822</v>
      </c>
      <c r="E834" s="67" t="s">
        <v>94</v>
      </c>
    </row>
    <row r="835">
      <c r="B835" s="67" t="s">
        <v>1824</v>
      </c>
      <c r="C835" s="86" t="s">
        <v>1819</v>
      </c>
      <c r="D835" s="67" t="s">
        <v>1822</v>
      </c>
      <c r="E835" s="67" t="s">
        <v>94</v>
      </c>
    </row>
    <row r="836">
      <c r="B836" s="65" t="s">
        <v>1825</v>
      </c>
      <c r="C836" s="72" t="s">
        <v>1826</v>
      </c>
      <c r="D836" s="73" t="s">
        <v>1827</v>
      </c>
      <c r="E836" s="65" t="s">
        <v>94</v>
      </c>
    </row>
    <row r="837">
      <c r="B837" s="59" t="s">
        <v>1828</v>
      </c>
      <c r="C837" s="72" t="s">
        <v>1826</v>
      </c>
      <c r="D837" s="83" t="s">
        <v>1827</v>
      </c>
      <c r="E837" s="65" t="s">
        <v>94</v>
      </c>
    </row>
    <row r="838">
      <c r="B838" s="58" t="s">
        <v>1831</v>
      </c>
      <c r="C838" s="86" t="s">
        <v>1832</v>
      </c>
      <c r="D838" s="67" t="s">
        <v>1833</v>
      </c>
      <c r="E838" s="58" t="s">
        <v>84</v>
      </c>
    </row>
    <row r="839">
      <c r="B839" s="67" t="s">
        <v>1834</v>
      </c>
      <c r="C839" s="86" t="s">
        <v>1832</v>
      </c>
      <c r="D839" s="67" t="s">
        <v>1833</v>
      </c>
      <c r="E839" s="58" t="s">
        <v>84</v>
      </c>
    </row>
    <row r="840">
      <c r="B840" s="59" t="s">
        <v>1835</v>
      </c>
      <c r="C840" s="72" t="s">
        <v>1836</v>
      </c>
      <c r="D840" s="83" t="s">
        <v>1837</v>
      </c>
      <c r="E840" s="65" t="s">
        <v>84</v>
      </c>
    </row>
    <row r="841">
      <c r="B841" s="67" t="s">
        <v>1838</v>
      </c>
      <c r="C841" s="86" t="s">
        <v>1839</v>
      </c>
      <c r="D841" s="67" t="s">
        <v>1840</v>
      </c>
      <c r="E841" s="58" t="s">
        <v>84</v>
      </c>
    </row>
    <row r="842">
      <c r="B842" s="67" t="s">
        <v>1841</v>
      </c>
      <c r="C842" s="86" t="s">
        <v>1839</v>
      </c>
      <c r="D842" s="67" t="s">
        <v>1842</v>
      </c>
      <c r="E842" s="58" t="s">
        <v>84</v>
      </c>
    </row>
    <row r="843">
      <c r="B843" s="65" t="s">
        <v>1085</v>
      </c>
      <c r="C843" s="72" t="s">
        <v>1843</v>
      </c>
      <c r="D843" s="65" t="s">
        <v>1088</v>
      </c>
      <c r="E843" s="65" t="s">
        <v>84</v>
      </c>
    </row>
    <row r="844">
      <c r="B844" s="67" t="s">
        <v>1844</v>
      </c>
      <c r="C844" s="86" t="s">
        <v>1845</v>
      </c>
      <c r="D844" s="67" t="s">
        <v>1846</v>
      </c>
      <c r="E844" s="58" t="s">
        <v>84</v>
      </c>
    </row>
    <row r="845">
      <c r="B845" s="65" t="s">
        <v>633</v>
      </c>
      <c r="C845" s="72" t="s">
        <v>1847</v>
      </c>
      <c r="D845" s="65" t="s">
        <v>636</v>
      </c>
      <c r="E845" s="65" t="s">
        <v>84</v>
      </c>
    </row>
    <row r="846">
      <c r="B846" s="67" t="s">
        <v>1851</v>
      </c>
      <c r="C846" s="86" t="s">
        <v>1852</v>
      </c>
      <c r="D846" s="67" t="s">
        <v>1473</v>
      </c>
      <c r="E846" s="58" t="s">
        <v>84</v>
      </c>
    </row>
    <row r="847">
      <c r="B847" s="65" t="s">
        <v>1853</v>
      </c>
      <c r="C847" s="72">
        <v>571.0</v>
      </c>
      <c r="D847" s="65" t="s">
        <v>1855</v>
      </c>
      <c r="E847" s="65" t="s">
        <v>84</v>
      </c>
    </row>
    <row r="848">
      <c r="B848" s="65" t="s">
        <v>1856</v>
      </c>
      <c r="C848" s="72">
        <v>571.0</v>
      </c>
      <c r="D848" s="65" t="s">
        <v>1857</v>
      </c>
      <c r="E848" s="65" t="s">
        <v>84</v>
      </c>
    </row>
    <row r="849">
      <c r="B849" s="65" t="s">
        <v>1858</v>
      </c>
      <c r="C849" s="72">
        <v>571.0</v>
      </c>
      <c r="D849" s="65" t="s">
        <v>1859</v>
      </c>
      <c r="E849" s="65" t="s">
        <v>84</v>
      </c>
    </row>
    <row r="850">
      <c r="B850" s="67" t="s">
        <v>1860</v>
      </c>
      <c r="C850" s="86" t="s">
        <v>1861</v>
      </c>
      <c r="D850" s="87" t="s">
        <v>1597</v>
      </c>
      <c r="E850" s="67" t="s">
        <v>84</v>
      </c>
    </row>
    <row r="851">
      <c r="B851" s="65" t="s">
        <v>1864</v>
      </c>
      <c r="C851" s="72" t="s">
        <v>1865</v>
      </c>
      <c r="D851" s="65" t="s">
        <v>1866</v>
      </c>
      <c r="E851" s="65" t="s">
        <v>84</v>
      </c>
    </row>
    <row r="852">
      <c r="B852" s="65" t="s">
        <v>1867</v>
      </c>
      <c r="C852" s="72" t="s">
        <v>1865</v>
      </c>
      <c r="D852" s="65" t="s">
        <v>1868</v>
      </c>
      <c r="E852" s="65" t="s">
        <v>84</v>
      </c>
    </row>
    <row r="853">
      <c r="B853" s="67" t="s">
        <v>1871</v>
      </c>
      <c r="C853" s="86">
        <v>574.0</v>
      </c>
      <c r="D853" s="67" t="s">
        <v>1872</v>
      </c>
      <c r="E853" s="67" t="s">
        <v>84</v>
      </c>
    </row>
    <row r="854">
      <c r="B854" s="65" t="s">
        <v>1873</v>
      </c>
      <c r="C854" s="72" t="s">
        <v>1874</v>
      </c>
      <c r="D854" s="65" t="s">
        <v>1872</v>
      </c>
      <c r="E854" s="65" t="s">
        <v>84</v>
      </c>
    </row>
    <row r="855">
      <c r="B855" s="67" t="s">
        <v>1875</v>
      </c>
      <c r="C855" s="86" t="s">
        <v>1876</v>
      </c>
      <c r="D855" s="67" t="s">
        <v>1877</v>
      </c>
      <c r="E855" s="67" t="s">
        <v>94</v>
      </c>
    </row>
    <row r="856">
      <c r="B856" s="65" t="s">
        <v>1878</v>
      </c>
      <c r="C856" s="72" t="s">
        <v>1879</v>
      </c>
      <c r="D856" s="65" t="s">
        <v>1880</v>
      </c>
      <c r="E856" s="65" t="s">
        <v>84</v>
      </c>
    </row>
    <row r="857">
      <c r="B857" s="67" t="s">
        <v>292</v>
      </c>
      <c r="C857" s="86" t="s">
        <v>1881</v>
      </c>
      <c r="D857" s="67" t="s">
        <v>295</v>
      </c>
      <c r="E857" s="67" t="s">
        <v>84</v>
      </c>
    </row>
    <row r="858">
      <c r="B858" s="65" t="s">
        <v>1882</v>
      </c>
      <c r="C858" s="72">
        <v>579.0</v>
      </c>
      <c r="D858" s="65" t="s">
        <v>1883</v>
      </c>
      <c r="E858" s="65" t="s">
        <v>84</v>
      </c>
    </row>
    <row r="859">
      <c r="B859" s="67" t="s">
        <v>1884</v>
      </c>
      <c r="C859" s="86">
        <v>580.0</v>
      </c>
      <c r="D859" s="67" t="s">
        <v>1886</v>
      </c>
      <c r="E859" s="67" t="s">
        <v>84</v>
      </c>
    </row>
    <row r="860">
      <c r="B860" s="67" t="s">
        <v>1888</v>
      </c>
      <c r="C860" s="86">
        <v>580.0</v>
      </c>
      <c r="D860" s="67" t="s">
        <v>1886</v>
      </c>
      <c r="E860" s="67" t="s">
        <v>84</v>
      </c>
    </row>
    <row r="861">
      <c r="B861" s="65" t="s">
        <v>1889</v>
      </c>
      <c r="C861" s="72">
        <v>581.0</v>
      </c>
      <c r="D861" s="65" t="s">
        <v>1890</v>
      </c>
      <c r="E861" s="65" t="s">
        <v>84</v>
      </c>
    </row>
    <row r="862">
      <c r="B862" s="67" t="s">
        <v>1891</v>
      </c>
      <c r="C862" s="86">
        <v>582.0</v>
      </c>
      <c r="D862" s="67" t="s">
        <v>1084</v>
      </c>
      <c r="E862" s="67" t="s">
        <v>84</v>
      </c>
    </row>
    <row r="863">
      <c r="B863" s="65" t="s">
        <v>1892</v>
      </c>
      <c r="C863" s="72">
        <v>583.0</v>
      </c>
      <c r="D863" s="65" t="s">
        <v>1893</v>
      </c>
      <c r="E863" s="65" t="s">
        <v>84</v>
      </c>
    </row>
    <row r="864">
      <c r="B864" s="67" t="s">
        <v>1894</v>
      </c>
      <c r="C864" s="86" t="s">
        <v>1895</v>
      </c>
      <c r="D864" s="67" t="s">
        <v>1896</v>
      </c>
      <c r="E864" s="67" t="s">
        <v>84</v>
      </c>
    </row>
    <row r="865">
      <c r="B865" s="65" t="s">
        <v>1897</v>
      </c>
      <c r="C865" s="72" t="s">
        <v>1898</v>
      </c>
      <c r="D865" s="65" t="s">
        <v>1899</v>
      </c>
      <c r="E865" s="65" t="s">
        <v>84</v>
      </c>
    </row>
    <row r="866">
      <c r="B866" s="67" t="s">
        <v>1900</v>
      </c>
      <c r="C866" s="86" t="s">
        <v>1901</v>
      </c>
      <c r="D866" s="67" t="s">
        <v>1616</v>
      </c>
      <c r="E866" s="67" t="s">
        <v>84</v>
      </c>
    </row>
    <row r="867">
      <c r="B867" s="65" t="s">
        <v>1902</v>
      </c>
      <c r="C867" s="72" t="s">
        <v>1903</v>
      </c>
      <c r="D867" s="65" t="s">
        <v>1904</v>
      </c>
      <c r="E867" s="65" t="s">
        <v>94</v>
      </c>
    </row>
    <row r="868">
      <c r="B868" s="67" t="s">
        <v>1906</v>
      </c>
      <c r="C868" s="86">
        <v>588.0</v>
      </c>
      <c r="D868" s="67" t="s">
        <v>1907</v>
      </c>
      <c r="E868" s="67" t="s">
        <v>84</v>
      </c>
    </row>
    <row r="869">
      <c r="B869" s="67" t="s">
        <v>1908</v>
      </c>
      <c r="C869" s="86">
        <v>588.0</v>
      </c>
      <c r="D869" s="67" t="s">
        <v>1907</v>
      </c>
      <c r="E869" s="67" t="s">
        <v>84</v>
      </c>
    </row>
    <row r="870">
      <c r="B870" s="67" t="s">
        <v>1909</v>
      </c>
      <c r="C870" s="86">
        <v>588.0</v>
      </c>
      <c r="D870" s="67" t="s">
        <v>1907</v>
      </c>
      <c r="E870" s="67" t="s">
        <v>84</v>
      </c>
    </row>
    <row r="871">
      <c r="B871" s="65" t="s">
        <v>1910</v>
      </c>
      <c r="C871" s="72">
        <v>589.0</v>
      </c>
      <c r="D871" s="65" t="s">
        <v>1450</v>
      </c>
      <c r="E871" s="65" t="s">
        <v>84</v>
      </c>
    </row>
    <row r="872">
      <c r="B872" s="67" t="s">
        <v>1911</v>
      </c>
      <c r="C872" s="86">
        <v>590.0</v>
      </c>
      <c r="D872" s="67" t="s">
        <v>244</v>
      </c>
      <c r="E872" s="67" t="s">
        <v>84</v>
      </c>
    </row>
    <row r="873">
      <c r="B873" s="65" t="s">
        <v>1912</v>
      </c>
      <c r="C873" s="72">
        <v>591.0</v>
      </c>
      <c r="D873" s="65" t="s">
        <v>1913</v>
      </c>
      <c r="E873" s="65" t="s">
        <v>124</v>
      </c>
    </row>
    <row r="874">
      <c r="B874" s="65" t="s">
        <v>1914</v>
      </c>
      <c r="C874" s="72">
        <v>591.0</v>
      </c>
      <c r="D874" s="65" t="s">
        <v>1913</v>
      </c>
      <c r="E874" s="65" t="s">
        <v>124</v>
      </c>
    </row>
    <row r="875">
      <c r="B875" s="67" t="s">
        <v>1915</v>
      </c>
      <c r="C875" s="86" t="s">
        <v>1917</v>
      </c>
      <c r="D875" s="67" t="s">
        <v>1918</v>
      </c>
      <c r="E875" s="67" t="s">
        <v>124</v>
      </c>
    </row>
    <row r="876">
      <c r="B876" s="65" t="s">
        <v>1920</v>
      </c>
      <c r="C876" s="72" t="s">
        <v>1921</v>
      </c>
      <c r="D876" s="65" t="s">
        <v>1922</v>
      </c>
      <c r="E876" s="65" t="s">
        <v>84</v>
      </c>
    </row>
    <row r="877">
      <c r="B877" s="65" t="s">
        <v>1923</v>
      </c>
      <c r="C877" s="72" t="s">
        <v>1921</v>
      </c>
      <c r="D877" s="65" t="s">
        <v>1922</v>
      </c>
      <c r="E877" s="65" t="s">
        <v>84</v>
      </c>
    </row>
    <row r="878">
      <c r="B878" s="67" t="s">
        <v>1924</v>
      </c>
      <c r="C878" s="86">
        <v>594.0</v>
      </c>
      <c r="D878" s="67" t="s">
        <v>1041</v>
      </c>
      <c r="E878" s="67" t="s">
        <v>84</v>
      </c>
    </row>
    <row r="879">
      <c r="B879" s="65" t="s">
        <v>1925</v>
      </c>
      <c r="C879" s="72">
        <v>595.0</v>
      </c>
      <c r="D879" s="65" t="s">
        <v>787</v>
      </c>
      <c r="E879" s="65" t="s">
        <v>84</v>
      </c>
    </row>
    <row r="880">
      <c r="B880" s="65" t="s">
        <v>1927</v>
      </c>
      <c r="C880" s="72">
        <v>595.0</v>
      </c>
      <c r="D880" s="65" t="s">
        <v>787</v>
      </c>
      <c r="E880" s="65" t="s">
        <v>84</v>
      </c>
    </row>
    <row r="881">
      <c r="B881" s="67" t="s">
        <v>1928</v>
      </c>
      <c r="C881" s="86" t="s">
        <v>1929</v>
      </c>
      <c r="D881" s="67" t="s">
        <v>599</v>
      </c>
      <c r="E881" s="67" t="s">
        <v>84</v>
      </c>
    </row>
    <row r="882">
      <c r="B882" s="65" t="s">
        <v>1685</v>
      </c>
      <c r="C882" s="72" t="s">
        <v>1930</v>
      </c>
      <c r="D882" s="65" t="s">
        <v>1616</v>
      </c>
      <c r="E882" s="65" t="s">
        <v>84</v>
      </c>
    </row>
    <row r="883">
      <c r="B883" s="67" t="s">
        <v>1686</v>
      </c>
      <c r="C883" s="86" t="s">
        <v>1932</v>
      </c>
      <c r="D883" s="67" t="s">
        <v>1616</v>
      </c>
      <c r="E883" s="67" t="s">
        <v>84</v>
      </c>
    </row>
    <row r="884">
      <c r="B884" s="65" t="s">
        <v>1933</v>
      </c>
      <c r="C884" s="72">
        <v>599.0</v>
      </c>
      <c r="D884" s="65" t="s">
        <v>1934</v>
      </c>
      <c r="E884" s="65" t="s">
        <v>84</v>
      </c>
    </row>
    <row r="885">
      <c r="B885" s="67" t="s">
        <v>1935</v>
      </c>
      <c r="C885" s="86">
        <v>600.0</v>
      </c>
      <c r="D885" s="67" t="s">
        <v>460</v>
      </c>
      <c r="E885" s="67" t="s">
        <v>124</v>
      </c>
    </row>
    <row r="886">
      <c r="B886" s="67" t="s">
        <v>1936</v>
      </c>
      <c r="C886" s="86">
        <v>600.0</v>
      </c>
      <c r="D886" s="67" t="s">
        <v>1937</v>
      </c>
      <c r="E886" s="67" t="s">
        <v>124</v>
      </c>
    </row>
    <row r="887">
      <c r="B887" s="65" t="s">
        <v>1938</v>
      </c>
      <c r="C887" s="72" t="s">
        <v>1939</v>
      </c>
      <c r="D887" s="73" t="s">
        <v>1407</v>
      </c>
      <c r="E887" s="65" t="s">
        <v>84</v>
      </c>
    </row>
    <row r="888">
      <c r="B888" s="59" t="s">
        <v>1941</v>
      </c>
      <c r="C888" s="72" t="s">
        <v>1939</v>
      </c>
      <c r="D888" s="74" t="s">
        <v>1942</v>
      </c>
      <c r="E888" s="59" t="s">
        <v>84</v>
      </c>
    </row>
    <row r="889">
      <c r="B889" s="65" t="s">
        <v>1943</v>
      </c>
      <c r="C889" s="72" t="s">
        <v>1939</v>
      </c>
      <c r="D889" s="73" t="s">
        <v>1407</v>
      </c>
      <c r="E889" s="65" t="s">
        <v>84</v>
      </c>
    </row>
    <row r="890">
      <c r="B890" s="67" t="s">
        <v>1944</v>
      </c>
      <c r="C890" s="86" t="s">
        <v>1946</v>
      </c>
      <c r="D890" s="67" t="s">
        <v>1947</v>
      </c>
      <c r="E890" s="67" t="s">
        <v>84</v>
      </c>
    </row>
    <row r="891">
      <c r="B891" s="65" t="s">
        <v>1948</v>
      </c>
      <c r="C891" s="72" t="s">
        <v>1949</v>
      </c>
      <c r="D891" s="73" t="s">
        <v>1950</v>
      </c>
      <c r="E891" s="65" t="s">
        <v>84</v>
      </c>
    </row>
    <row r="892">
      <c r="B892" s="67" t="s">
        <v>1951</v>
      </c>
      <c r="C892" s="86" t="s">
        <v>1953</v>
      </c>
      <c r="D892" s="67" t="s">
        <v>1955</v>
      </c>
      <c r="E892" s="67" t="s">
        <v>84</v>
      </c>
    </row>
    <row r="893">
      <c r="B893" s="65" t="s">
        <v>1956</v>
      </c>
      <c r="C893" s="72" t="s">
        <v>1957</v>
      </c>
      <c r="D893" s="73" t="s">
        <v>1958</v>
      </c>
      <c r="E893" s="65" t="s">
        <v>84</v>
      </c>
    </row>
    <row r="894">
      <c r="B894" s="67" t="s">
        <v>1959</v>
      </c>
      <c r="C894" s="86" t="s">
        <v>1960</v>
      </c>
      <c r="D894" s="67" t="s">
        <v>1961</v>
      </c>
      <c r="E894" s="67" t="s">
        <v>84</v>
      </c>
    </row>
    <row r="895">
      <c r="B895" s="65" t="s">
        <v>1962</v>
      </c>
      <c r="C895" s="72" t="s">
        <v>1963</v>
      </c>
      <c r="D895" s="73" t="s">
        <v>201</v>
      </c>
      <c r="E895" s="65" t="s">
        <v>84</v>
      </c>
    </row>
    <row r="896">
      <c r="B896" s="67" t="s">
        <v>1965</v>
      </c>
      <c r="C896" s="86" t="s">
        <v>1966</v>
      </c>
      <c r="D896" s="67" t="s">
        <v>1967</v>
      </c>
      <c r="E896" s="67" t="s">
        <v>84</v>
      </c>
    </row>
    <row r="897">
      <c r="B897" s="65" t="s">
        <v>909</v>
      </c>
      <c r="C897" s="72">
        <v>609.0</v>
      </c>
      <c r="D897" s="73" t="s">
        <v>911</v>
      </c>
      <c r="E897" s="65" t="s">
        <v>84</v>
      </c>
    </row>
    <row r="898">
      <c r="B898" s="67" t="s">
        <v>1968</v>
      </c>
      <c r="C898" s="86" t="s">
        <v>1969</v>
      </c>
      <c r="D898" s="67" t="s">
        <v>748</v>
      </c>
      <c r="E898" s="67" t="s">
        <v>84</v>
      </c>
    </row>
    <row r="899">
      <c r="B899" s="65" t="s">
        <v>1970</v>
      </c>
      <c r="C899" s="72">
        <v>611.0</v>
      </c>
      <c r="D899" s="73" t="s">
        <v>1971</v>
      </c>
      <c r="E899" s="65" t="s">
        <v>94</v>
      </c>
    </row>
    <row r="900">
      <c r="B900" s="67" t="s">
        <v>1514</v>
      </c>
      <c r="C900" s="86" t="s">
        <v>1972</v>
      </c>
      <c r="D900" s="67" t="s">
        <v>1517</v>
      </c>
      <c r="E900" s="67" t="s">
        <v>84</v>
      </c>
    </row>
    <row r="901">
      <c r="B901" s="67" t="s">
        <v>1975</v>
      </c>
      <c r="C901" s="86" t="s">
        <v>1972</v>
      </c>
      <c r="D901" s="67" t="s">
        <v>1517</v>
      </c>
      <c r="E901" s="67" t="s">
        <v>84</v>
      </c>
    </row>
    <row r="902">
      <c r="B902" s="65" t="s">
        <v>1535</v>
      </c>
      <c r="C902" s="72">
        <v>613.0</v>
      </c>
      <c r="D902" s="73" t="s">
        <v>1537</v>
      </c>
      <c r="E902" s="65" t="s">
        <v>84</v>
      </c>
    </row>
    <row r="903">
      <c r="B903" s="65" t="s">
        <v>1976</v>
      </c>
      <c r="C903" s="72">
        <v>613.0</v>
      </c>
      <c r="D903" s="73" t="s">
        <v>1537</v>
      </c>
      <c r="E903" s="65" t="s">
        <v>84</v>
      </c>
    </row>
    <row r="904">
      <c r="B904" s="67" t="s">
        <v>1977</v>
      </c>
      <c r="C904" s="86" t="s">
        <v>1978</v>
      </c>
      <c r="D904" s="87" t="s">
        <v>1979</v>
      </c>
      <c r="E904" s="67" t="s">
        <v>84</v>
      </c>
    </row>
    <row r="905">
      <c r="B905" s="65" t="s">
        <v>1981</v>
      </c>
      <c r="C905" s="72">
        <v>615.0</v>
      </c>
      <c r="D905" s="73" t="s">
        <v>1982</v>
      </c>
      <c r="E905" s="65" t="s">
        <v>84</v>
      </c>
    </row>
    <row r="906">
      <c r="B906" s="67" t="s">
        <v>1983</v>
      </c>
      <c r="C906" s="86" t="s">
        <v>1985</v>
      </c>
      <c r="D906" s="87" t="s">
        <v>1986</v>
      </c>
      <c r="E906" s="67" t="s">
        <v>84</v>
      </c>
    </row>
    <row r="907">
      <c r="B907" s="65" t="s">
        <v>1987</v>
      </c>
      <c r="C907" s="72" t="s">
        <v>1988</v>
      </c>
      <c r="D907" s="73" t="s">
        <v>1989</v>
      </c>
      <c r="E907" s="65" t="s">
        <v>84</v>
      </c>
    </row>
    <row r="908">
      <c r="B908" s="67" t="s">
        <v>1386</v>
      </c>
      <c r="C908" s="86">
        <v>618.0</v>
      </c>
      <c r="D908" s="87" t="s">
        <v>1389</v>
      </c>
      <c r="E908" s="67" t="s">
        <v>94</v>
      </c>
    </row>
    <row r="909">
      <c r="B909" s="65" t="s">
        <v>1991</v>
      </c>
      <c r="C909" s="72">
        <v>619.0</v>
      </c>
      <c r="D909" s="73" t="s">
        <v>1992</v>
      </c>
      <c r="E909" s="65" t="s">
        <v>84</v>
      </c>
    </row>
    <row r="910">
      <c r="B910" s="67" t="s">
        <v>1993</v>
      </c>
      <c r="C910" s="86">
        <v>620.0</v>
      </c>
      <c r="D910" s="87" t="s">
        <v>1994</v>
      </c>
      <c r="E910" s="67" t="s">
        <v>84</v>
      </c>
    </row>
    <row r="911">
      <c r="B911" s="65" t="s">
        <v>1997</v>
      </c>
      <c r="C911" s="72">
        <v>621.0</v>
      </c>
      <c r="D911" s="73" t="s">
        <v>1998</v>
      </c>
      <c r="E911" s="65" t="s">
        <v>84</v>
      </c>
    </row>
    <row r="912">
      <c r="B912" s="67" t="s">
        <v>1999</v>
      </c>
      <c r="C912" s="86">
        <v>622.0</v>
      </c>
      <c r="D912" s="87" t="s">
        <v>2000</v>
      </c>
      <c r="E912" s="67" t="s">
        <v>84</v>
      </c>
    </row>
    <row r="913">
      <c r="B913" s="65" t="s">
        <v>2001</v>
      </c>
      <c r="C913" s="72">
        <v>623.0</v>
      </c>
      <c r="D913" s="73" t="s">
        <v>2002</v>
      </c>
      <c r="E913" s="65" t="s">
        <v>84</v>
      </c>
    </row>
    <row r="914">
      <c r="B914" s="65" t="s">
        <v>2003</v>
      </c>
      <c r="C914" s="72">
        <v>623.0</v>
      </c>
      <c r="D914" s="73" t="s">
        <v>2002</v>
      </c>
      <c r="E914" s="65" t="s">
        <v>84</v>
      </c>
    </row>
    <row r="915">
      <c r="B915" s="67" t="s">
        <v>2005</v>
      </c>
      <c r="C915" s="86">
        <v>624.0</v>
      </c>
      <c r="D915" s="87" t="s">
        <v>2007</v>
      </c>
      <c r="E915" s="67" t="s">
        <v>84</v>
      </c>
    </row>
    <row r="916">
      <c r="B916" s="67" t="s">
        <v>2008</v>
      </c>
      <c r="C916" s="86">
        <v>624.0</v>
      </c>
      <c r="D916" s="87" t="s">
        <v>2009</v>
      </c>
      <c r="E916" s="67" t="s">
        <v>84</v>
      </c>
    </row>
    <row r="917">
      <c r="B917" s="67" t="s">
        <v>2010</v>
      </c>
      <c r="C917" s="86">
        <v>624.0</v>
      </c>
      <c r="D917" s="87" t="s">
        <v>2011</v>
      </c>
      <c r="E917" s="67" t="s">
        <v>84</v>
      </c>
    </row>
    <row r="918">
      <c r="B918" s="67" t="s">
        <v>2013</v>
      </c>
      <c r="C918" s="86">
        <v>624.0</v>
      </c>
      <c r="D918" s="87" t="s">
        <v>2011</v>
      </c>
      <c r="E918" s="67" t="s">
        <v>84</v>
      </c>
    </row>
    <row r="919">
      <c r="B919" s="67" t="s">
        <v>2014</v>
      </c>
      <c r="C919" s="86">
        <v>624.0</v>
      </c>
      <c r="D919" s="87" t="s">
        <v>2015</v>
      </c>
      <c r="E919" s="67" t="s">
        <v>84</v>
      </c>
    </row>
    <row r="920">
      <c r="B920" s="65" t="s">
        <v>2017</v>
      </c>
      <c r="C920" s="72">
        <v>625.0</v>
      </c>
      <c r="D920" s="73" t="s">
        <v>2018</v>
      </c>
      <c r="E920" s="65" t="s">
        <v>84</v>
      </c>
    </row>
    <row r="921">
      <c r="B921" s="67" t="s">
        <v>2019</v>
      </c>
      <c r="C921" s="86">
        <v>626.0</v>
      </c>
      <c r="D921" s="87" t="s">
        <v>2020</v>
      </c>
      <c r="E921" s="67" t="s">
        <v>84</v>
      </c>
    </row>
    <row r="922">
      <c r="B922" s="65" t="s">
        <v>1812</v>
      </c>
      <c r="C922" s="72">
        <v>627.0</v>
      </c>
      <c r="D922" s="73" t="s">
        <v>1814</v>
      </c>
      <c r="E922" s="65" t="s">
        <v>84</v>
      </c>
    </row>
    <row r="923">
      <c r="B923" s="67" t="s">
        <v>2021</v>
      </c>
      <c r="C923" s="86">
        <v>628.0</v>
      </c>
      <c r="D923" s="87" t="s">
        <v>2022</v>
      </c>
      <c r="E923" s="67" t="s">
        <v>84</v>
      </c>
    </row>
    <row r="924">
      <c r="B924" s="65" t="s">
        <v>2023</v>
      </c>
      <c r="C924" s="72">
        <v>629.0</v>
      </c>
      <c r="D924" s="73" t="s">
        <v>2002</v>
      </c>
      <c r="E924" s="65" t="s">
        <v>84</v>
      </c>
    </row>
    <row r="925">
      <c r="B925" s="65" t="s">
        <v>2025</v>
      </c>
      <c r="C925" s="72">
        <v>629.0</v>
      </c>
      <c r="D925" s="73" t="s">
        <v>2002</v>
      </c>
      <c r="E925" s="65" t="s">
        <v>84</v>
      </c>
    </row>
    <row r="926">
      <c r="B926" s="67" t="s">
        <v>2026</v>
      </c>
      <c r="C926" s="86">
        <v>630.0</v>
      </c>
      <c r="D926" s="87" t="s">
        <v>748</v>
      </c>
      <c r="E926" s="67" t="s">
        <v>84</v>
      </c>
    </row>
    <row r="927">
      <c r="B927" s="65" t="s">
        <v>2027</v>
      </c>
      <c r="C927" s="72">
        <v>630.0</v>
      </c>
      <c r="D927" s="73" t="s">
        <v>748</v>
      </c>
      <c r="E927" s="65" t="s">
        <v>84</v>
      </c>
    </row>
    <row r="928">
      <c r="B928" s="65" t="s">
        <v>2028</v>
      </c>
      <c r="C928" s="72">
        <v>631.0</v>
      </c>
      <c r="D928" s="73" t="s">
        <v>2029</v>
      </c>
      <c r="E928" s="65" t="s">
        <v>84</v>
      </c>
    </row>
    <row r="929">
      <c r="B929" s="67" t="s">
        <v>2031</v>
      </c>
      <c r="C929" s="86">
        <v>632.0</v>
      </c>
      <c r="D929" s="87" t="s">
        <v>862</v>
      </c>
      <c r="E929" s="67" t="s">
        <v>84</v>
      </c>
    </row>
    <row r="930">
      <c r="B930" s="67" t="s">
        <v>861</v>
      </c>
      <c r="C930" s="86">
        <v>632.0</v>
      </c>
      <c r="D930" s="87" t="s">
        <v>862</v>
      </c>
      <c r="E930" s="67" t="s">
        <v>84</v>
      </c>
    </row>
    <row r="931">
      <c r="B931" s="67" t="s">
        <v>2033</v>
      </c>
      <c r="C931" s="86">
        <v>632.0</v>
      </c>
      <c r="D931" s="87" t="s">
        <v>862</v>
      </c>
      <c r="E931" s="67" t="s">
        <v>84</v>
      </c>
    </row>
    <row r="932">
      <c r="B932" s="65" t="s">
        <v>2034</v>
      </c>
      <c r="C932" s="72">
        <v>633.0</v>
      </c>
      <c r="D932" s="73" t="s">
        <v>2035</v>
      </c>
      <c r="E932" s="65" t="s">
        <v>84</v>
      </c>
    </row>
    <row r="933">
      <c r="B933" s="65" t="s">
        <v>2037</v>
      </c>
      <c r="C933" s="72">
        <v>633.0</v>
      </c>
      <c r="D933" s="73" t="s">
        <v>2035</v>
      </c>
      <c r="E933" s="65" t="s">
        <v>84</v>
      </c>
    </row>
    <row r="934">
      <c r="B934" s="67" t="s">
        <v>2039</v>
      </c>
      <c r="C934" s="86" t="s">
        <v>2040</v>
      </c>
      <c r="D934" s="87" t="s">
        <v>1264</v>
      </c>
      <c r="E934" s="67" t="s">
        <v>84</v>
      </c>
    </row>
    <row r="935">
      <c r="B935" s="67" t="s">
        <v>2041</v>
      </c>
      <c r="C935" s="86" t="s">
        <v>2040</v>
      </c>
      <c r="D935" s="87" t="s">
        <v>787</v>
      </c>
      <c r="E935" s="67" t="s">
        <v>84</v>
      </c>
    </row>
    <row r="936">
      <c r="B936" s="65" t="s">
        <v>2043</v>
      </c>
      <c r="C936" s="72">
        <v>635.0</v>
      </c>
      <c r="D936" s="73" t="s">
        <v>2044</v>
      </c>
      <c r="E936" s="65" t="s">
        <v>84</v>
      </c>
    </row>
    <row r="937">
      <c r="B937" s="65" t="s">
        <v>2045</v>
      </c>
      <c r="C937" s="72">
        <v>635.0</v>
      </c>
      <c r="D937" s="73" t="s">
        <v>2044</v>
      </c>
      <c r="E937" s="65" t="s">
        <v>84</v>
      </c>
    </row>
    <row r="938">
      <c r="B938" s="67" t="s">
        <v>2048</v>
      </c>
      <c r="C938" s="86">
        <v>636.0</v>
      </c>
      <c r="D938" s="87" t="s">
        <v>2049</v>
      </c>
      <c r="E938" s="67" t="s">
        <v>84</v>
      </c>
    </row>
    <row r="939">
      <c r="B939" s="65" t="s">
        <v>2050</v>
      </c>
      <c r="C939" s="72">
        <v>637.0</v>
      </c>
      <c r="D939" s="73" t="s">
        <v>2051</v>
      </c>
      <c r="E939" s="65" t="s">
        <v>84</v>
      </c>
    </row>
    <row r="940">
      <c r="B940" s="67" t="s">
        <v>2052</v>
      </c>
      <c r="C940" s="86">
        <v>638.0</v>
      </c>
      <c r="D940" s="87" t="s">
        <v>2053</v>
      </c>
      <c r="E940" s="67" t="s">
        <v>84</v>
      </c>
    </row>
    <row r="941">
      <c r="B941" s="67" t="s">
        <v>2054</v>
      </c>
      <c r="C941" s="86">
        <v>638.0</v>
      </c>
      <c r="D941" s="87" t="s">
        <v>1378</v>
      </c>
      <c r="E941" s="67" t="s">
        <v>84</v>
      </c>
    </row>
    <row r="942">
      <c r="B942" s="65" t="s">
        <v>2055</v>
      </c>
      <c r="C942" s="72">
        <v>639.0</v>
      </c>
      <c r="D942" s="73" t="s">
        <v>2056</v>
      </c>
      <c r="E942" s="65" t="s">
        <v>84</v>
      </c>
    </row>
    <row r="943">
      <c r="B943" s="65" t="s">
        <v>2057</v>
      </c>
      <c r="C943" s="72">
        <v>639.0</v>
      </c>
      <c r="D943" s="73" t="s">
        <v>1378</v>
      </c>
      <c r="E943" s="65" t="s">
        <v>84</v>
      </c>
    </row>
    <row r="944">
      <c r="B944" s="67" t="s">
        <v>2059</v>
      </c>
      <c r="C944" s="86">
        <v>640.0</v>
      </c>
      <c r="D944" s="87" t="s">
        <v>2060</v>
      </c>
      <c r="E944" s="67" t="s">
        <v>84</v>
      </c>
    </row>
    <row r="945">
      <c r="B945" s="67" t="s">
        <v>2062</v>
      </c>
      <c r="C945" s="86">
        <v>640.0</v>
      </c>
      <c r="D945" s="87" t="s">
        <v>1378</v>
      </c>
      <c r="E945" s="67" t="s">
        <v>84</v>
      </c>
    </row>
    <row r="946">
      <c r="B946" s="65" t="s">
        <v>2063</v>
      </c>
      <c r="C946" s="72">
        <v>641.0</v>
      </c>
      <c r="D946" s="73" t="s">
        <v>2064</v>
      </c>
      <c r="E946" s="65" t="s">
        <v>84</v>
      </c>
    </row>
    <row r="947">
      <c r="B947" s="65" t="s">
        <v>2065</v>
      </c>
      <c r="C947" s="72">
        <v>641.0</v>
      </c>
      <c r="D947" s="73" t="s">
        <v>1378</v>
      </c>
      <c r="E947" s="65" t="s">
        <v>84</v>
      </c>
    </row>
    <row r="948">
      <c r="B948" s="67" t="s">
        <v>2067</v>
      </c>
      <c r="C948" s="86">
        <v>642.0</v>
      </c>
      <c r="D948" s="87" t="s">
        <v>2068</v>
      </c>
      <c r="E948" s="67" t="s">
        <v>84</v>
      </c>
    </row>
    <row r="949">
      <c r="B949" s="67" t="s">
        <v>2069</v>
      </c>
      <c r="C949" s="86">
        <v>642.0</v>
      </c>
      <c r="D949" s="87" t="s">
        <v>1378</v>
      </c>
      <c r="E949" s="67" t="s">
        <v>84</v>
      </c>
    </row>
    <row r="950">
      <c r="B950" s="65" t="s">
        <v>2070</v>
      </c>
      <c r="C950" s="72">
        <v>643.0</v>
      </c>
      <c r="D950" s="73" t="s">
        <v>201</v>
      </c>
      <c r="E950" s="65" t="s">
        <v>84</v>
      </c>
    </row>
    <row r="951">
      <c r="B951" s="67" t="s">
        <v>2072</v>
      </c>
      <c r="C951" s="86">
        <v>644.0</v>
      </c>
      <c r="D951" s="87" t="s">
        <v>2073</v>
      </c>
      <c r="E951" s="67" t="s">
        <v>84</v>
      </c>
    </row>
    <row r="952">
      <c r="B952" s="67" t="s">
        <v>2074</v>
      </c>
      <c r="C952" s="86">
        <v>644.0</v>
      </c>
      <c r="D952" s="67" t="s">
        <v>778</v>
      </c>
      <c r="E952" s="67" t="s">
        <v>84</v>
      </c>
    </row>
    <row r="953">
      <c r="B953" s="67" t="s">
        <v>2075</v>
      </c>
      <c r="C953" s="86">
        <v>644.0</v>
      </c>
      <c r="D953" s="87" t="s">
        <v>778</v>
      </c>
      <c r="E953" s="67" t="s">
        <v>84</v>
      </c>
    </row>
    <row r="954">
      <c r="B954" s="65" t="s">
        <v>2076</v>
      </c>
      <c r="C954" s="72">
        <v>645.0</v>
      </c>
      <c r="D954" s="73" t="s">
        <v>1080</v>
      </c>
      <c r="E954" s="65" t="s">
        <v>84</v>
      </c>
    </row>
    <row r="955">
      <c r="B955" s="67" t="s">
        <v>2077</v>
      </c>
      <c r="C955" s="86">
        <v>646.0</v>
      </c>
      <c r="D955" s="87" t="s">
        <v>2078</v>
      </c>
      <c r="E955" s="67" t="s">
        <v>84</v>
      </c>
    </row>
    <row r="956">
      <c r="B956" s="67" t="s">
        <v>2079</v>
      </c>
      <c r="C956" s="86">
        <v>646.0</v>
      </c>
      <c r="D956" s="87" t="s">
        <v>2081</v>
      </c>
      <c r="E956" s="67" t="s">
        <v>84</v>
      </c>
    </row>
    <row r="957">
      <c r="B957" s="67" t="s">
        <v>2084</v>
      </c>
      <c r="C957" s="86">
        <v>646.0</v>
      </c>
      <c r="D957" s="87" t="s">
        <v>2085</v>
      </c>
      <c r="E957" s="67" t="s">
        <v>84</v>
      </c>
    </row>
    <row r="958">
      <c r="B958" s="65" t="s">
        <v>2086</v>
      </c>
      <c r="C958" s="72">
        <v>647.0</v>
      </c>
      <c r="D958" s="73" t="s">
        <v>776</v>
      </c>
      <c r="E958" s="65" t="s">
        <v>84</v>
      </c>
    </row>
    <row r="959">
      <c r="B959" s="67" t="s">
        <v>608</v>
      </c>
      <c r="C959" s="86">
        <v>648.0</v>
      </c>
      <c r="D959" s="87" t="s">
        <v>610</v>
      </c>
      <c r="E959" s="67" t="s">
        <v>84</v>
      </c>
    </row>
    <row r="960">
      <c r="B960" s="65" t="s">
        <v>2087</v>
      </c>
      <c r="C960" s="72">
        <v>649.0</v>
      </c>
      <c r="D960" s="73" t="s">
        <v>2020</v>
      </c>
      <c r="E960" s="65" t="s">
        <v>84</v>
      </c>
    </row>
    <row r="961">
      <c r="B961" s="67" t="s">
        <v>2088</v>
      </c>
      <c r="C961" s="86">
        <v>650.0</v>
      </c>
      <c r="D961" s="87" t="s">
        <v>2089</v>
      </c>
      <c r="E961" s="67" t="s">
        <v>84</v>
      </c>
    </row>
    <row r="962">
      <c r="B962" s="65" t="s">
        <v>2090</v>
      </c>
      <c r="C962" s="72">
        <v>651.0</v>
      </c>
      <c r="D962" s="73" t="s">
        <v>2092</v>
      </c>
      <c r="E962" s="65" t="s">
        <v>84</v>
      </c>
    </row>
    <row r="963">
      <c r="B963" s="67" t="s">
        <v>2094</v>
      </c>
      <c r="C963" s="86">
        <v>652.0</v>
      </c>
      <c r="D963" s="87" t="s">
        <v>2095</v>
      </c>
      <c r="E963" s="67" t="s">
        <v>84</v>
      </c>
    </row>
    <row r="964">
      <c r="B964" s="65" t="s">
        <v>2096</v>
      </c>
      <c r="C964" s="72">
        <v>653.0</v>
      </c>
      <c r="D964" s="73" t="s">
        <v>2097</v>
      </c>
      <c r="E964" s="65" t="s">
        <v>84</v>
      </c>
    </row>
    <row r="965">
      <c r="B965" s="65" t="s">
        <v>2098</v>
      </c>
      <c r="C965" s="72">
        <v>653.0</v>
      </c>
      <c r="D965" s="73" t="s">
        <v>2097</v>
      </c>
      <c r="E965" s="65" t="s">
        <v>84</v>
      </c>
    </row>
    <row r="966">
      <c r="B966" s="67" t="s">
        <v>2099</v>
      </c>
      <c r="C966" s="86">
        <v>655.0</v>
      </c>
      <c r="D966" s="87" t="s">
        <v>2100</v>
      </c>
      <c r="E966" s="67" t="s">
        <v>84</v>
      </c>
    </row>
    <row r="967">
      <c r="B967" s="65" t="s">
        <v>2101</v>
      </c>
      <c r="C967" s="72" t="s">
        <v>2102</v>
      </c>
      <c r="D967" s="73" t="s">
        <v>1994</v>
      </c>
      <c r="E967" s="65" t="s">
        <v>84</v>
      </c>
    </row>
    <row r="968">
      <c r="B968" s="67" t="s">
        <v>2103</v>
      </c>
      <c r="C968" s="86">
        <v>657.0</v>
      </c>
      <c r="D968" s="87" t="s">
        <v>2104</v>
      </c>
      <c r="E968" s="67" t="s">
        <v>84</v>
      </c>
    </row>
    <row r="969">
      <c r="B969" s="65" t="s">
        <v>2105</v>
      </c>
      <c r="C969" s="72" t="s">
        <v>2106</v>
      </c>
      <c r="D969" s="73" t="s">
        <v>2107</v>
      </c>
      <c r="E969" s="65" t="s">
        <v>84</v>
      </c>
    </row>
    <row r="970">
      <c r="B970" s="65" t="s">
        <v>2109</v>
      </c>
      <c r="C970" s="72" t="s">
        <v>2106</v>
      </c>
      <c r="D970" s="73" t="s">
        <v>2111</v>
      </c>
      <c r="E970" s="65" t="s">
        <v>84</v>
      </c>
    </row>
    <row r="971">
      <c r="B971" s="67" t="s">
        <v>2113</v>
      </c>
      <c r="C971" s="86" t="s">
        <v>2114</v>
      </c>
      <c r="D971" s="87" t="s">
        <v>2115</v>
      </c>
      <c r="E971" s="67" t="s">
        <v>84</v>
      </c>
    </row>
    <row r="972">
      <c r="B972" s="67" t="s">
        <v>2116</v>
      </c>
      <c r="C972" s="86" t="s">
        <v>2114</v>
      </c>
      <c r="D972" s="87" t="s">
        <v>2117</v>
      </c>
      <c r="E972" s="67" t="s">
        <v>84</v>
      </c>
    </row>
    <row r="973">
      <c r="B973" s="65" t="s">
        <v>2118</v>
      </c>
      <c r="C973" s="72">
        <v>660.0</v>
      </c>
      <c r="D973" s="73" t="s">
        <v>2119</v>
      </c>
      <c r="E973" s="65" t="s">
        <v>84</v>
      </c>
    </row>
    <row r="974">
      <c r="B974" s="67" t="s">
        <v>2120</v>
      </c>
      <c r="C974" s="86">
        <v>661.0</v>
      </c>
      <c r="D974" s="87" t="s">
        <v>2121</v>
      </c>
      <c r="E974" s="67" t="s">
        <v>84</v>
      </c>
    </row>
    <row r="975">
      <c r="B975" s="67" t="s">
        <v>2122</v>
      </c>
      <c r="C975" s="86">
        <v>661.0</v>
      </c>
      <c r="D975" s="87" t="s">
        <v>2121</v>
      </c>
      <c r="E975" s="67" t="s">
        <v>84</v>
      </c>
    </row>
    <row r="976">
      <c r="B976" s="65" t="s">
        <v>2123</v>
      </c>
      <c r="C976" s="72">
        <v>662.0</v>
      </c>
      <c r="D976" s="73" t="s">
        <v>2121</v>
      </c>
      <c r="E976" s="65" t="s">
        <v>84</v>
      </c>
    </row>
    <row r="977">
      <c r="B977" s="67" t="s">
        <v>2124</v>
      </c>
      <c r="C977" s="86">
        <v>663.0</v>
      </c>
      <c r="D977" s="87" t="s">
        <v>665</v>
      </c>
      <c r="E977" s="67" t="s">
        <v>84</v>
      </c>
    </row>
    <row r="978">
      <c r="B978" s="67" t="s">
        <v>2126</v>
      </c>
      <c r="C978" s="86">
        <v>663.0</v>
      </c>
      <c r="D978" s="87" t="s">
        <v>665</v>
      </c>
      <c r="E978" s="67" t="s">
        <v>84</v>
      </c>
    </row>
    <row r="979">
      <c r="B979" s="65" t="s">
        <v>2127</v>
      </c>
      <c r="C979" s="72">
        <v>664.0</v>
      </c>
      <c r="D979" s="73" t="s">
        <v>2128</v>
      </c>
      <c r="E979" s="65" t="s">
        <v>124</v>
      </c>
    </row>
    <row r="980">
      <c r="B980" s="65" t="s">
        <v>734</v>
      </c>
      <c r="C980" s="72">
        <v>664.0</v>
      </c>
      <c r="D980" s="73" t="s">
        <v>623</v>
      </c>
      <c r="E980" s="65" t="s">
        <v>124</v>
      </c>
    </row>
    <row r="981">
      <c r="B981" s="65" t="s">
        <v>2129</v>
      </c>
      <c r="C981" s="72">
        <v>664.0</v>
      </c>
      <c r="D981" s="73" t="s">
        <v>2130</v>
      </c>
      <c r="E981" s="65" t="s">
        <v>94</v>
      </c>
    </row>
    <row r="982">
      <c r="B982" s="67" t="s">
        <v>2131</v>
      </c>
      <c r="C982" s="86">
        <v>665.0</v>
      </c>
      <c r="D982" s="87" t="s">
        <v>2132</v>
      </c>
      <c r="E982" s="67" t="s">
        <v>84</v>
      </c>
    </row>
    <row r="983">
      <c r="B983" s="65" t="s">
        <v>2133</v>
      </c>
      <c r="C983" s="72">
        <v>666.0</v>
      </c>
      <c r="D983" s="73" t="s">
        <v>2134</v>
      </c>
      <c r="E983" s="65" t="s">
        <v>84</v>
      </c>
    </row>
    <row r="984">
      <c r="B984" s="65" t="s">
        <v>2135</v>
      </c>
      <c r="C984" s="72">
        <v>666.0</v>
      </c>
      <c r="D984" s="73" t="s">
        <v>2136</v>
      </c>
      <c r="E984" s="65" t="s">
        <v>84</v>
      </c>
    </row>
    <row r="985">
      <c r="B985" s="65" t="s">
        <v>2137</v>
      </c>
      <c r="C985" s="72">
        <v>666.0</v>
      </c>
      <c r="D985" s="73" t="s">
        <v>2134</v>
      </c>
      <c r="E985" s="65" t="s">
        <v>84</v>
      </c>
    </row>
    <row r="986">
      <c r="B986" s="65" t="s">
        <v>2138</v>
      </c>
      <c r="C986" s="72">
        <v>666.0</v>
      </c>
      <c r="D986" s="73" t="s">
        <v>1580</v>
      </c>
      <c r="E986" s="65" t="s">
        <v>84</v>
      </c>
    </row>
    <row r="987">
      <c r="B987" s="67" t="s">
        <v>2139</v>
      </c>
      <c r="C987" s="86" t="s">
        <v>2140</v>
      </c>
      <c r="D987" s="87" t="s">
        <v>2141</v>
      </c>
      <c r="E987" s="67" t="s">
        <v>84</v>
      </c>
    </row>
    <row r="988">
      <c r="B988" s="65" t="s">
        <v>2142</v>
      </c>
      <c r="C988" s="72" t="s">
        <v>2143</v>
      </c>
      <c r="D988" s="73" t="s">
        <v>2144</v>
      </c>
      <c r="E988" s="65" t="s">
        <v>84</v>
      </c>
    </row>
    <row r="989">
      <c r="B989" s="67" t="s">
        <v>2145</v>
      </c>
      <c r="C989" s="86">
        <v>669.0</v>
      </c>
      <c r="D989" s="87" t="s">
        <v>2146</v>
      </c>
      <c r="E989" s="67" t="s">
        <v>84</v>
      </c>
    </row>
    <row r="990">
      <c r="B990" s="65" t="s">
        <v>2147</v>
      </c>
      <c r="C990" s="72">
        <v>670.0</v>
      </c>
      <c r="D990" s="73" t="s">
        <v>1329</v>
      </c>
      <c r="E990" s="65" t="s">
        <v>84</v>
      </c>
    </row>
    <row r="991">
      <c r="B991" s="67" t="s">
        <v>2149</v>
      </c>
      <c r="C991" s="86">
        <v>671.0</v>
      </c>
      <c r="D991" s="87" t="s">
        <v>2151</v>
      </c>
      <c r="E991" s="67" t="s">
        <v>84</v>
      </c>
    </row>
    <row r="992">
      <c r="B992" s="67" t="s">
        <v>2152</v>
      </c>
      <c r="C992" s="86">
        <v>671.0</v>
      </c>
      <c r="D992" s="87" t="s">
        <v>2151</v>
      </c>
      <c r="E992" s="67" t="s">
        <v>84</v>
      </c>
    </row>
    <row r="993">
      <c r="B993" s="65" t="s">
        <v>2153</v>
      </c>
      <c r="C993" s="72" t="s">
        <v>2154</v>
      </c>
      <c r="D993" s="73" t="s">
        <v>2155</v>
      </c>
      <c r="E993" s="65" t="s">
        <v>84</v>
      </c>
    </row>
    <row r="994">
      <c r="B994" s="67" t="s">
        <v>2156</v>
      </c>
      <c r="C994" s="86" t="s">
        <v>2157</v>
      </c>
      <c r="D994" s="87" t="s">
        <v>2158</v>
      </c>
      <c r="E994" s="67" t="s">
        <v>84</v>
      </c>
    </row>
    <row r="995">
      <c r="B995" s="65" t="s">
        <v>2159</v>
      </c>
      <c r="C995" s="72">
        <v>674.0</v>
      </c>
      <c r="D995" s="73" t="s">
        <v>2160</v>
      </c>
      <c r="E995" s="65" t="s">
        <v>84</v>
      </c>
    </row>
    <row r="996">
      <c r="B996" s="67" t="s">
        <v>2161</v>
      </c>
      <c r="C996" s="86">
        <v>675.0</v>
      </c>
      <c r="D996" s="87" t="s">
        <v>2162</v>
      </c>
      <c r="E996" s="67" t="s">
        <v>84</v>
      </c>
    </row>
    <row r="997">
      <c r="B997" s="67" t="s">
        <v>2163</v>
      </c>
      <c r="C997" s="86">
        <v>675.0</v>
      </c>
      <c r="D997" s="67" t="s">
        <v>2002</v>
      </c>
      <c r="E997" s="67" t="s">
        <v>84</v>
      </c>
    </row>
    <row r="998">
      <c r="B998" s="65" t="s">
        <v>2164</v>
      </c>
      <c r="C998" s="72" t="s">
        <v>2165</v>
      </c>
      <c r="D998" s="73" t="s">
        <v>2166</v>
      </c>
      <c r="E998" s="65" t="s">
        <v>84</v>
      </c>
    </row>
    <row r="999">
      <c r="B999" s="65" t="s">
        <v>356</v>
      </c>
      <c r="C999" s="72" t="s">
        <v>2165</v>
      </c>
      <c r="D999" s="73" t="s">
        <v>2167</v>
      </c>
      <c r="E999" s="65" t="s">
        <v>84</v>
      </c>
    </row>
    <row r="1000">
      <c r="B1000" s="67" t="s">
        <v>2168</v>
      </c>
      <c r="C1000" s="86" t="s">
        <v>2169</v>
      </c>
      <c r="D1000" s="87" t="s">
        <v>2170</v>
      </c>
      <c r="E1000" s="67" t="s">
        <v>84</v>
      </c>
    </row>
    <row r="1001">
      <c r="B1001" s="67" t="s">
        <v>2171</v>
      </c>
      <c r="C1001" s="86" t="s">
        <v>2169</v>
      </c>
      <c r="D1001" s="87" t="s">
        <v>2170</v>
      </c>
      <c r="E1001" s="67" t="s">
        <v>84</v>
      </c>
    </row>
    <row r="1002">
      <c r="B1002" s="65" t="s">
        <v>2172</v>
      </c>
      <c r="C1002" s="72" t="s">
        <v>2173</v>
      </c>
      <c r="D1002" s="73" t="s">
        <v>2174</v>
      </c>
      <c r="E1002" s="65" t="s">
        <v>84</v>
      </c>
    </row>
    <row r="1003">
      <c r="B1003" s="67" t="s">
        <v>2175</v>
      </c>
      <c r="C1003" s="86" t="s">
        <v>2176</v>
      </c>
      <c r="D1003" s="87" t="s">
        <v>2177</v>
      </c>
      <c r="E1003" s="67" t="s">
        <v>84</v>
      </c>
    </row>
    <row r="1004">
      <c r="B1004" s="65" t="s">
        <v>2179</v>
      </c>
      <c r="C1004" s="72" t="s">
        <v>2180</v>
      </c>
      <c r="D1004" s="73" t="s">
        <v>2181</v>
      </c>
      <c r="E1004" s="65" t="s">
        <v>84</v>
      </c>
    </row>
    <row r="1005">
      <c r="B1005" s="67" t="s">
        <v>2184</v>
      </c>
      <c r="C1005" s="86" t="s">
        <v>2185</v>
      </c>
      <c r="D1005" s="87" t="s">
        <v>2186</v>
      </c>
      <c r="E1005" s="67" t="s">
        <v>84</v>
      </c>
    </row>
    <row r="1006">
      <c r="B1006" s="65" t="s">
        <v>2187</v>
      </c>
      <c r="C1006" s="72" t="s">
        <v>2188</v>
      </c>
      <c r="D1006" s="73" t="s">
        <v>2189</v>
      </c>
      <c r="E1006" s="65" t="s">
        <v>84</v>
      </c>
    </row>
    <row r="1007">
      <c r="B1007" s="67" t="s">
        <v>2190</v>
      </c>
      <c r="C1007" s="86" t="s">
        <v>2191</v>
      </c>
      <c r="D1007" s="87" t="s">
        <v>2193</v>
      </c>
      <c r="E1007" s="67" t="s">
        <v>84</v>
      </c>
    </row>
    <row r="1008">
      <c r="B1008" s="65" t="s">
        <v>2194</v>
      </c>
      <c r="C1008" s="72">
        <v>684.0</v>
      </c>
      <c r="D1008" s="73" t="s">
        <v>787</v>
      </c>
      <c r="E1008" s="65" t="s">
        <v>84</v>
      </c>
    </row>
    <row r="1009">
      <c r="B1009" s="65" t="s">
        <v>2196</v>
      </c>
      <c r="C1009" s="72">
        <v>684.0</v>
      </c>
      <c r="D1009" s="73" t="s">
        <v>787</v>
      </c>
      <c r="E1009" s="65" t="s">
        <v>84</v>
      </c>
    </row>
    <row r="1010">
      <c r="B1010" s="65" t="s">
        <v>2198</v>
      </c>
      <c r="C1010" s="72">
        <v>684.0</v>
      </c>
      <c r="D1010" s="73" t="s">
        <v>787</v>
      </c>
      <c r="E1010" s="65" t="s">
        <v>84</v>
      </c>
    </row>
    <row r="1011">
      <c r="B1011" s="67" t="s">
        <v>2199</v>
      </c>
      <c r="C1011" s="86">
        <v>685.0</v>
      </c>
      <c r="D1011" s="87" t="s">
        <v>2200</v>
      </c>
      <c r="E1011" s="67" t="s">
        <v>84</v>
      </c>
    </row>
    <row r="1012">
      <c r="B1012" s="65" t="s">
        <v>2201</v>
      </c>
      <c r="C1012" s="72">
        <v>686.0</v>
      </c>
      <c r="D1012" s="73" t="s">
        <v>2202</v>
      </c>
      <c r="E1012" s="65" t="s">
        <v>84</v>
      </c>
    </row>
    <row r="1013">
      <c r="B1013" s="67" t="s">
        <v>2203</v>
      </c>
      <c r="C1013" s="86">
        <v>687.0</v>
      </c>
      <c r="D1013" s="87" t="s">
        <v>2204</v>
      </c>
      <c r="E1013" s="67" t="s">
        <v>84</v>
      </c>
    </row>
    <row r="1014">
      <c r="B1014" s="65" t="s">
        <v>2207</v>
      </c>
      <c r="C1014" s="72">
        <v>688.0</v>
      </c>
      <c r="D1014" s="73" t="s">
        <v>2209</v>
      </c>
      <c r="E1014" s="65" t="s">
        <v>84</v>
      </c>
    </row>
    <row r="1015">
      <c r="B1015" s="67" t="s">
        <v>2210</v>
      </c>
      <c r="C1015" s="86">
        <v>689.0</v>
      </c>
      <c r="D1015" s="87" t="s">
        <v>2212</v>
      </c>
      <c r="E1015" s="67" t="s">
        <v>94</v>
      </c>
    </row>
    <row r="1016">
      <c r="B1016" s="65" t="s">
        <v>2213</v>
      </c>
      <c r="C1016" s="72">
        <v>690.0</v>
      </c>
      <c r="D1016" s="73" t="s">
        <v>2215</v>
      </c>
      <c r="E1016" s="65" t="s">
        <v>84</v>
      </c>
    </row>
    <row r="1017">
      <c r="B1017" s="67" t="s">
        <v>2217</v>
      </c>
      <c r="C1017" s="86">
        <v>691.0</v>
      </c>
      <c r="D1017" s="87" t="s">
        <v>2218</v>
      </c>
      <c r="E1017" s="67" t="s">
        <v>84</v>
      </c>
    </row>
    <row r="1018">
      <c r="B1018" s="67" t="s">
        <v>2219</v>
      </c>
      <c r="C1018" s="86">
        <v>691.0</v>
      </c>
      <c r="D1018" s="87" t="s">
        <v>2218</v>
      </c>
      <c r="E1018" s="67" t="s">
        <v>84</v>
      </c>
    </row>
    <row r="1019">
      <c r="B1019" s="65" t="s">
        <v>2222</v>
      </c>
      <c r="C1019" s="72">
        <v>692.0</v>
      </c>
      <c r="D1019" s="73" t="s">
        <v>780</v>
      </c>
      <c r="E1019" s="65" t="s">
        <v>84</v>
      </c>
    </row>
    <row r="1020">
      <c r="B1020" s="65" t="s">
        <v>2223</v>
      </c>
      <c r="C1020" s="72">
        <v>692.0</v>
      </c>
      <c r="D1020" s="73" t="s">
        <v>780</v>
      </c>
      <c r="E1020" s="65" t="s">
        <v>84</v>
      </c>
    </row>
    <row r="1021">
      <c r="B1021" s="67" t="s">
        <v>2224</v>
      </c>
      <c r="C1021" s="86">
        <v>693.0</v>
      </c>
      <c r="D1021" s="87" t="s">
        <v>780</v>
      </c>
      <c r="E1021" s="67" t="s">
        <v>84</v>
      </c>
    </row>
    <row r="1022">
      <c r="B1022" s="67" t="s">
        <v>2226</v>
      </c>
      <c r="C1022" s="86">
        <v>693.0</v>
      </c>
      <c r="D1022" s="87" t="s">
        <v>780</v>
      </c>
      <c r="E1022" s="67" t="s">
        <v>84</v>
      </c>
    </row>
    <row r="1023">
      <c r="B1023" s="65" t="s">
        <v>2229</v>
      </c>
      <c r="C1023" s="72">
        <v>694.0</v>
      </c>
      <c r="D1023" s="73" t="s">
        <v>330</v>
      </c>
      <c r="E1023" s="65" t="s">
        <v>84</v>
      </c>
    </row>
    <row r="1024">
      <c r="B1024" s="65" t="s">
        <v>2230</v>
      </c>
      <c r="C1024" s="72">
        <v>694.0</v>
      </c>
      <c r="D1024" s="73" t="s">
        <v>330</v>
      </c>
      <c r="E1024" s="65" t="s">
        <v>84</v>
      </c>
    </row>
    <row r="1025">
      <c r="B1025" s="67" t="s">
        <v>2231</v>
      </c>
      <c r="C1025" s="86">
        <v>695.0</v>
      </c>
      <c r="D1025" s="87" t="s">
        <v>2232</v>
      </c>
      <c r="E1025" s="67" t="s">
        <v>94</v>
      </c>
    </row>
    <row r="1026">
      <c r="B1026" s="67" t="s">
        <v>2233</v>
      </c>
      <c r="C1026" s="86">
        <v>695.0</v>
      </c>
      <c r="D1026" s="87" t="s">
        <v>2232</v>
      </c>
      <c r="E1026" s="67" t="s">
        <v>94</v>
      </c>
    </row>
    <row r="1027">
      <c r="B1027" s="65" t="s">
        <v>2235</v>
      </c>
      <c r="C1027" s="72">
        <v>696.0</v>
      </c>
      <c r="D1027" s="73" t="s">
        <v>2236</v>
      </c>
      <c r="E1027" s="65" t="s">
        <v>84</v>
      </c>
    </row>
    <row r="1028">
      <c r="B1028" s="67" t="s">
        <v>2237</v>
      </c>
      <c r="C1028" s="86">
        <v>697.0</v>
      </c>
      <c r="D1028" s="87" t="s">
        <v>2238</v>
      </c>
      <c r="E1028" s="67" t="s">
        <v>84</v>
      </c>
    </row>
    <row r="1029">
      <c r="B1029" s="65" t="s">
        <v>2239</v>
      </c>
      <c r="C1029" s="72">
        <v>698.0</v>
      </c>
      <c r="D1029" s="73" t="s">
        <v>2238</v>
      </c>
      <c r="E1029" s="65" t="s">
        <v>84</v>
      </c>
    </row>
    <row r="1030">
      <c r="B1030" s="67" t="s">
        <v>2240</v>
      </c>
      <c r="C1030" s="86">
        <v>699.0</v>
      </c>
      <c r="D1030" s="87" t="s">
        <v>2241</v>
      </c>
      <c r="E1030" s="67" t="s">
        <v>84</v>
      </c>
    </row>
    <row r="1031">
      <c r="B1031" s="65" t="s">
        <v>2242</v>
      </c>
      <c r="C1031" s="72">
        <v>700.0</v>
      </c>
      <c r="D1031" s="65" t="s">
        <v>2244</v>
      </c>
      <c r="E1031" s="65" t="s">
        <v>84</v>
      </c>
    </row>
    <row r="1032">
      <c r="B1032" s="65" t="s">
        <v>2246</v>
      </c>
      <c r="C1032" s="72">
        <v>700.0</v>
      </c>
      <c r="D1032" s="65" t="s">
        <v>2244</v>
      </c>
      <c r="E1032" s="65" t="s">
        <v>84</v>
      </c>
    </row>
    <row r="1033">
      <c r="B1033" s="65" t="s">
        <v>1405</v>
      </c>
      <c r="C1033" s="72">
        <v>700.0</v>
      </c>
      <c r="D1033" s="73" t="s">
        <v>1407</v>
      </c>
      <c r="E1033" s="65" t="s">
        <v>84</v>
      </c>
    </row>
    <row r="1034">
      <c r="B1034" s="67" t="s">
        <v>2247</v>
      </c>
      <c r="C1034" s="86" t="s">
        <v>2248</v>
      </c>
      <c r="D1034" s="87" t="s">
        <v>2249</v>
      </c>
      <c r="E1034" s="67" t="s">
        <v>84</v>
      </c>
    </row>
    <row r="1035">
      <c r="B1035" s="67" t="s">
        <v>2251</v>
      </c>
      <c r="C1035" s="86" t="s">
        <v>2248</v>
      </c>
      <c r="D1035" s="87" t="s">
        <v>2253</v>
      </c>
      <c r="E1035" s="67" t="s">
        <v>84</v>
      </c>
    </row>
    <row r="1036">
      <c r="B1036" s="67" t="s">
        <v>2254</v>
      </c>
      <c r="C1036" s="86" t="s">
        <v>2248</v>
      </c>
      <c r="D1036" s="87" t="s">
        <v>831</v>
      </c>
      <c r="E1036" s="67" t="s">
        <v>84</v>
      </c>
    </row>
    <row r="1037">
      <c r="B1037" s="65" t="s">
        <v>2255</v>
      </c>
      <c r="C1037" s="72">
        <v>702.0</v>
      </c>
      <c r="D1037" s="73" t="s">
        <v>824</v>
      </c>
      <c r="E1037" s="65" t="s">
        <v>84</v>
      </c>
    </row>
    <row r="1038">
      <c r="B1038" s="67" t="s">
        <v>2258</v>
      </c>
      <c r="C1038" s="86">
        <v>703.0</v>
      </c>
      <c r="D1038" s="87" t="s">
        <v>824</v>
      </c>
      <c r="E1038" s="67" t="s">
        <v>84</v>
      </c>
    </row>
    <row r="1039">
      <c r="B1039" s="65" t="s">
        <v>2259</v>
      </c>
      <c r="C1039" s="72">
        <v>704.0</v>
      </c>
      <c r="D1039" s="73" t="s">
        <v>2260</v>
      </c>
      <c r="E1039" s="65" t="s">
        <v>84</v>
      </c>
    </row>
    <row r="1040">
      <c r="B1040" s="67" t="s">
        <v>2261</v>
      </c>
      <c r="C1040" s="86">
        <v>705.0</v>
      </c>
      <c r="D1040" s="87" t="s">
        <v>2262</v>
      </c>
      <c r="E1040" s="67" t="s">
        <v>84</v>
      </c>
    </row>
    <row r="1041">
      <c r="B1041" s="65" t="s">
        <v>2263</v>
      </c>
      <c r="C1041" s="72">
        <v>706.0</v>
      </c>
      <c r="D1041" s="73" t="s">
        <v>2264</v>
      </c>
      <c r="E1041" s="65" t="s">
        <v>84</v>
      </c>
    </row>
    <row r="1042">
      <c r="B1042" s="67" t="s">
        <v>2265</v>
      </c>
      <c r="C1042" s="86">
        <v>707.0</v>
      </c>
      <c r="D1042" s="87" t="s">
        <v>2266</v>
      </c>
      <c r="E1042" s="67" t="s">
        <v>84</v>
      </c>
    </row>
    <row r="1043">
      <c r="B1043" s="65" t="s">
        <v>2268</v>
      </c>
      <c r="C1043" s="72">
        <v>708.0</v>
      </c>
      <c r="D1043" s="73" t="s">
        <v>2269</v>
      </c>
      <c r="E1043" s="65" t="s">
        <v>84</v>
      </c>
    </row>
    <row r="1044">
      <c r="B1044" s="67" t="s">
        <v>2271</v>
      </c>
      <c r="C1044" s="86">
        <v>709.0</v>
      </c>
      <c r="D1044" s="87" t="s">
        <v>2272</v>
      </c>
      <c r="E1044" s="67" t="s">
        <v>84</v>
      </c>
    </row>
    <row r="1045">
      <c r="B1045" s="65" t="s">
        <v>2273</v>
      </c>
      <c r="C1045" s="72">
        <v>710.0</v>
      </c>
      <c r="D1045" s="73" t="s">
        <v>2274</v>
      </c>
      <c r="E1045" s="65" t="s">
        <v>84</v>
      </c>
    </row>
    <row r="1046">
      <c r="B1046" s="65" t="s">
        <v>2275</v>
      </c>
      <c r="C1046" s="72">
        <v>710.0</v>
      </c>
      <c r="D1046" s="73" t="s">
        <v>2274</v>
      </c>
      <c r="E1046" s="65" t="s">
        <v>84</v>
      </c>
    </row>
    <row r="1047">
      <c r="B1047" s="65" t="s">
        <v>2276</v>
      </c>
      <c r="C1047" s="72">
        <v>710.0</v>
      </c>
      <c r="D1047" s="73" t="s">
        <v>2170</v>
      </c>
      <c r="E1047" s="65" t="s">
        <v>84</v>
      </c>
    </row>
    <row r="1048">
      <c r="B1048" s="67" t="s">
        <v>2277</v>
      </c>
      <c r="C1048" s="86">
        <v>711.0</v>
      </c>
      <c r="D1048" s="87" t="s">
        <v>748</v>
      </c>
      <c r="E1048" s="67" t="s">
        <v>84</v>
      </c>
    </row>
    <row r="1049">
      <c r="B1049" s="65" t="s">
        <v>2280</v>
      </c>
      <c r="C1049" s="72">
        <v>712.0</v>
      </c>
      <c r="D1049" s="73" t="s">
        <v>2281</v>
      </c>
      <c r="E1049" s="65" t="s">
        <v>84</v>
      </c>
    </row>
    <row r="1050">
      <c r="B1050" s="65" t="s">
        <v>2282</v>
      </c>
      <c r="C1050" s="72">
        <v>712.0</v>
      </c>
      <c r="D1050" s="65" t="s">
        <v>2283</v>
      </c>
      <c r="E1050" s="65" t="s">
        <v>84</v>
      </c>
    </row>
    <row r="1051">
      <c r="B1051" s="67" t="s">
        <v>1283</v>
      </c>
      <c r="C1051" s="86">
        <v>713.0</v>
      </c>
      <c r="D1051" s="87" t="s">
        <v>1285</v>
      </c>
      <c r="E1051" s="67" t="s">
        <v>84</v>
      </c>
    </row>
    <row r="1052">
      <c r="B1052" s="65" t="s">
        <v>1286</v>
      </c>
      <c r="C1052" s="72">
        <v>714.0</v>
      </c>
      <c r="D1052" s="73" t="s">
        <v>824</v>
      </c>
      <c r="E1052" s="65" t="s">
        <v>84</v>
      </c>
    </row>
    <row r="1053">
      <c r="B1053" s="65" t="s">
        <v>1289</v>
      </c>
      <c r="C1053" s="72">
        <v>714.0</v>
      </c>
      <c r="D1053" s="73" t="s">
        <v>780</v>
      </c>
      <c r="E1053" s="65" t="s">
        <v>84</v>
      </c>
    </row>
    <row r="1054">
      <c r="B1054" s="65" t="s">
        <v>1290</v>
      </c>
      <c r="C1054" s="72">
        <v>714.0</v>
      </c>
      <c r="D1054" s="73" t="s">
        <v>2285</v>
      </c>
      <c r="E1054" s="65" t="s">
        <v>84</v>
      </c>
    </row>
    <row r="1055">
      <c r="B1055" s="67" t="s">
        <v>2286</v>
      </c>
      <c r="C1055" s="86">
        <v>715.0</v>
      </c>
      <c r="D1055" s="87" t="s">
        <v>2287</v>
      </c>
      <c r="E1055" s="67" t="s">
        <v>84</v>
      </c>
    </row>
    <row r="1056">
      <c r="B1056" s="65" t="s">
        <v>2288</v>
      </c>
      <c r="C1056" s="72">
        <v>716.0</v>
      </c>
      <c r="D1056" s="73" t="s">
        <v>2289</v>
      </c>
      <c r="E1056" s="65" t="s">
        <v>84</v>
      </c>
    </row>
    <row r="1057">
      <c r="B1057" s="65" t="s">
        <v>2290</v>
      </c>
      <c r="C1057" s="72">
        <v>716.0</v>
      </c>
      <c r="D1057" s="73" t="s">
        <v>2291</v>
      </c>
      <c r="E1057" s="65" t="s">
        <v>84</v>
      </c>
    </row>
    <row r="1058">
      <c r="B1058" s="67" t="s">
        <v>2292</v>
      </c>
      <c r="C1058" s="86">
        <v>717.0</v>
      </c>
      <c r="D1058" s="87" t="s">
        <v>2293</v>
      </c>
      <c r="E1058" s="67" t="s">
        <v>84</v>
      </c>
    </row>
    <row r="1059">
      <c r="B1059" s="65" t="s">
        <v>950</v>
      </c>
      <c r="C1059" s="72">
        <v>718.0</v>
      </c>
      <c r="D1059" s="73" t="s">
        <v>954</v>
      </c>
      <c r="E1059" s="65" t="s">
        <v>94</v>
      </c>
    </row>
    <row r="1060">
      <c r="B1060" s="67" t="s">
        <v>846</v>
      </c>
      <c r="C1060" s="86">
        <v>719.0</v>
      </c>
      <c r="D1060" s="87" t="s">
        <v>849</v>
      </c>
      <c r="E1060" s="67" t="s">
        <v>84</v>
      </c>
    </row>
    <row r="1061">
      <c r="B1061" s="67" t="s">
        <v>2295</v>
      </c>
      <c r="C1061" s="86" t="s">
        <v>2297</v>
      </c>
      <c r="D1061" s="67" t="s">
        <v>2298</v>
      </c>
      <c r="E1061" s="67" t="s">
        <v>84</v>
      </c>
    </row>
    <row r="1062">
      <c r="B1062" s="65" t="s">
        <v>2299</v>
      </c>
      <c r="C1062" s="72">
        <v>720.0</v>
      </c>
      <c r="D1062" s="73" t="s">
        <v>2300</v>
      </c>
      <c r="E1062" s="65" t="s">
        <v>84</v>
      </c>
    </row>
    <row r="1063">
      <c r="B1063" s="65" t="s">
        <v>2301</v>
      </c>
      <c r="C1063" s="72">
        <v>720.0</v>
      </c>
      <c r="D1063" s="65" t="s">
        <v>2298</v>
      </c>
      <c r="E1063" s="65" t="s">
        <v>84</v>
      </c>
    </row>
    <row r="1064">
      <c r="B1064" s="67" t="s">
        <v>2302</v>
      </c>
      <c r="C1064" s="86">
        <v>721.0</v>
      </c>
      <c r="D1064" s="67" t="s">
        <v>1366</v>
      </c>
      <c r="E1064" s="67" t="s">
        <v>84</v>
      </c>
    </row>
    <row r="1065">
      <c r="B1065" s="65" t="s">
        <v>2303</v>
      </c>
      <c r="C1065" s="72">
        <v>722.0</v>
      </c>
      <c r="D1065" s="65" t="s">
        <v>2304</v>
      </c>
      <c r="E1065" s="65" t="s">
        <v>94</v>
      </c>
    </row>
    <row r="1066">
      <c r="B1066" s="65" t="s">
        <v>2306</v>
      </c>
      <c r="C1066" s="72">
        <v>722.0</v>
      </c>
      <c r="D1066" s="65" t="s">
        <v>2307</v>
      </c>
      <c r="E1066" s="65" t="s">
        <v>94</v>
      </c>
    </row>
    <row r="1067">
      <c r="B1067" s="65" t="s">
        <v>2308</v>
      </c>
      <c r="C1067" s="72">
        <v>722.0</v>
      </c>
      <c r="D1067" s="65" t="s">
        <v>2307</v>
      </c>
      <c r="E1067" s="65" t="s">
        <v>94</v>
      </c>
    </row>
    <row r="1068">
      <c r="B1068" s="67" t="s">
        <v>2309</v>
      </c>
      <c r="C1068" s="86">
        <v>723.0</v>
      </c>
      <c r="D1068" s="67" t="s">
        <v>2310</v>
      </c>
      <c r="E1068" s="67" t="s">
        <v>84</v>
      </c>
    </row>
    <row r="1069">
      <c r="B1069" s="65" t="s">
        <v>2311</v>
      </c>
      <c r="C1069" s="72">
        <v>724.0</v>
      </c>
      <c r="D1069" s="65" t="s">
        <v>2312</v>
      </c>
      <c r="E1069" s="65" t="s">
        <v>124</v>
      </c>
    </row>
    <row r="1070">
      <c r="B1070" s="67" t="s">
        <v>2313</v>
      </c>
      <c r="C1070" s="86">
        <v>725.0</v>
      </c>
      <c r="D1070" s="67" t="s">
        <v>2314</v>
      </c>
      <c r="E1070" s="67" t="s">
        <v>84</v>
      </c>
    </row>
    <row r="1071">
      <c r="B1071" s="65" t="s">
        <v>2315</v>
      </c>
      <c r="C1071" s="72">
        <v>726.0</v>
      </c>
      <c r="D1071" s="65" t="s">
        <v>787</v>
      </c>
      <c r="E1071" s="65" t="s">
        <v>84</v>
      </c>
    </row>
    <row r="1072">
      <c r="B1072" s="67" t="s">
        <v>658</v>
      </c>
      <c r="C1072" s="86">
        <v>727.0</v>
      </c>
      <c r="D1072" s="67" t="s">
        <v>661</v>
      </c>
      <c r="E1072" s="67" t="s">
        <v>84</v>
      </c>
    </row>
    <row r="1073">
      <c r="B1073" s="65" t="s">
        <v>2317</v>
      </c>
      <c r="C1073" s="72">
        <v>728.0</v>
      </c>
      <c r="D1073" s="65" t="s">
        <v>2318</v>
      </c>
      <c r="E1073" s="65" t="s">
        <v>84</v>
      </c>
    </row>
    <row r="1074">
      <c r="B1074" s="67" t="s">
        <v>2319</v>
      </c>
      <c r="C1074" s="86">
        <v>729.0</v>
      </c>
      <c r="D1074" s="67" t="s">
        <v>1366</v>
      </c>
      <c r="E1074" s="67" t="s">
        <v>84</v>
      </c>
    </row>
    <row r="1075">
      <c r="B1075" s="65" t="s">
        <v>2320</v>
      </c>
      <c r="C1075" s="72">
        <v>730.0</v>
      </c>
      <c r="D1075" s="65" t="s">
        <v>2321</v>
      </c>
      <c r="E1075" s="65" t="s">
        <v>84</v>
      </c>
    </row>
    <row r="1076">
      <c r="B1076" s="67" t="s">
        <v>2322</v>
      </c>
      <c r="C1076" s="86" t="s">
        <v>2323</v>
      </c>
      <c r="D1076" s="67" t="s">
        <v>2324</v>
      </c>
      <c r="E1076" s="67" t="s">
        <v>84</v>
      </c>
    </row>
    <row r="1077">
      <c r="B1077" s="67" t="s">
        <v>2326</v>
      </c>
      <c r="C1077" s="86" t="s">
        <v>2323</v>
      </c>
      <c r="D1077" s="67" t="s">
        <v>2329</v>
      </c>
      <c r="E1077" s="67" t="s">
        <v>84</v>
      </c>
    </row>
    <row r="1078">
      <c r="B1078" s="65" t="s">
        <v>2330</v>
      </c>
      <c r="C1078" s="72" t="s">
        <v>2331</v>
      </c>
      <c r="D1078" s="65" t="s">
        <v>2332</v>
      </c>
      <c r="E1078" s="65" t="s">
        <v>84</v>
      </c>
    </row>
    <row r="1079">
      <c r="B1079" s="67" t="s">
        <v>2333</v>
      </c>
      <c r="C1079" s="86">
        <v>733.0</v>
      </c>
      <c r="D1079" s="67" t="s">
        <v>2334</v>
      </c>
      <c r="E1079" s="67" t="s">
        <v>94</v>
      </c>
    </row>
    <row r="1080">
      <c r="B1080" s="65" t="s">
        <v>1419</v>
      </c>
      <c r="C1080" s="72" t="s">
        <v>2336</v>
      </c>
      <c r="D1080" s="65" t="s">
        <v>1421</v>
      </c>
      <c r="E1080" s="65" t="s">
        <v>84</v>
      </c>
    </row>
    <row r="1081">
      <c r="B1081" s="67" t="s">
        <v>2337</v>
      </c>
      <c r="C1081" s="86" t="s">
        <v>2338</v>
      </c>
      <c r="D1081" s="67" t="s">
        <v>1080</v>
      </c>
      <c r="E1081" s="67" t="s">
        <v>84</v>
      </c>
    </row>
    <row r="1082">
      <c r="B1082" s="67" t="s">
        <v>2339</v>
      </c>
      <c r="C1082" s="86" t="s">
        <v>2338</v>
      </c>
      <c r="D1082" s="67" t="s">
        <v>1080</v>
      </c>
      <c r="E1082" s="67" t="s">
        <v>84</v>
      </c>
    </row>
    <row r="1083">
      <c r="B1083" s="67" t="s">
        <v>2342</v>
      </c>
      <c r="C1083" s="86" t="s">
        <v>2338</v>
      </c>
      <c r="D1083" s="67" t="s">
        <v>1080</v>
      </c>
      <c r="E1083" s="67" t="s">
        <v>84</v>
      </c>
    </row>
    <row r="1084">
      <c r="B1084" s="67" t="s">
        <v>2343</v>
      </c>
      <c r="C1084" s="86" t="s">
        <v>2338</v>
      </c>
      <c r="D1084" s="67" t="s">
        <v>1080</v>
      </c>
      <c r="E1084" s="67" t="s">
        <v>84</v>
      </c>
    </row>
    <row r="1085">
      <c r="B1085" s="65" t="s">
        <v>2344</v>
      </c>
      <c r="C1085" s="72" t="s">
        <v>2345</v>
      </c>
      <c r="D1085" s="65" t="s">
        <v>1610</v>
      </c>
      <c r="E1085" s="65" t="s">
        <v>84</v>
      </c>
    </row>
    <row r="1086">
      <c r="B1086" s="67" t="s">
        <v>2347</v>
      </c>
      <c r="C1086" s="86" t="s">
        <v>2348</v>
      </c>
      <c r="D1086" s="67" t="s">
        <v>2349</v>
      </c>
      <c r="E1086" s="67" t="s">
        <v>84</v>
      </c>
    </row>
    <row r="1087">
      <c r="B1087" s="65" t="s">
        <v>2350</v>
      </c>
      <c r="C1087" s="72" t="s">
        <v>2351</v>
      </c>
      <c r="D1087" s="65" t="s">
        <v>2352</v>
      </c>
      <c r="E1087" s="65" t="s">
        <v>84</v>
      </c>
    </row>
    <row r="1088">
      <c r="B1088" s="67" t="s">
        <v>737</v>
      </c>
      <c r="C1088" s="86">
        <v>739.0</v>
      </c>
      <c r="D1088" s="67" t="s">
        <v>2353</v>
      </c>
      <c r="E1088" s="67" t="s">
        <v>124</v>
      </c>
    </row>
    <row r="1089">
      <c r="B1089" s="65" t="s">
        <v>2354</v>
      </c>
      <c r="C1089" s="72">
        <v>740.0</v>
      </c>
      <c r="D1089" s="65" t="s">
        <v>2355</v>
      </c>
      <c r="E1089" s="65" t="s">
        <v>84</v>
      </c>
    </row>
    <row r="1090">
      <c r="B1090" s="67" t="s">
        <v>2356</v>
      </c>
      <c r="C1090" s="86" t="s">
        <v>2357</v>
      </c>
      <c r="D1090" s="67" t="s">
        <v>2358</v>
      </c>
      <c r="E1090" s="67" t="s">
        <v>84</v>
      </c>
    </row>
    <row r="1091">
      <c r="B1091" s="65" t="s">
        <v>2359</v>
      </c>
      <c r="C1091" s="72" t="s">
        <v>2360</v>
      </c>
      <c r="D1091" s="65" t="s">
        <v>2361</v>
      </c>
      <c r="E1091" s="65" t="s">
        <v>84</v>
      </c>
    </row>
    <row r="1092">
      <c r="B1092" s="67" t="s">
        <v>2362</v>
      </c>
      <c r="C1092" s="86">
        <v>743.0</v>
      </c>
      <c r="D1092" s="67" t="s">
        <v>410</v>
      </c>
      <c r="E1092" s="67" t="s">
        <v>84</v>
      </c>
    </row>
    <row r="1093">
      <c r="B1093" s="65" t="s">
        <v>2365</v>
      </c>
      <c r="C1093" s="72">
        <v>744.0</v>
      </c>
      <c r="D1093" s="65" t="s">
        <v>2366</v>
      </c>
      <c r="E1093" s="65" t="s">
        <v>84</v>
      </c>
    </row>
    <row r="1094">
      <c r="B1094" s="67" t="s">
        <v>2367</v>
      </c>
      <c r="C1094" s="86">
        <v>745.0</v>
      </c>
      <c r="D1094" s="67" t="s">
        <v>1044</v>
      </c>
      <c r="E1094" s="67" t="s">
        <v>84</v>
      </c>
    </row>
    <row r="1095">
      <c r="B1095" s="65" t="s">
        <v>2368</v>
      </c>
      <c r="C1095" s="72">
        <v>746.0</v>
      </c>
      <c r="D1095" s="65" t="s">
        <v>2369</v>
      </c>
      <c r="E1095" s="65" t="s">
        <v>84</v>
      </c>
    </row>
    <row r="1096">
      <c r="B1096" s="67" t="s">
        <v>2370</v>
      </c>
      <c r="C1096" s="86">
        <v>747.0</v>
      </c>
      <c r="D1096" s="67" t="s">
        <v>2371</v>
      </c>
      <c r="E1096" s="67" t="s">
        <v>84</v>
      </c>
    </row>
    <row r="1097">
      <c r="B1097" s="65" t="s">
        <v>2372</v>
      </c>
      <c r="C1097" s="72">
        <v>748.0</v>
      </c>
      <c r="D1097" s="65" t="s">
        <v>22</v>
      </c>
      <c r="E1097" s="65" t="s">
        <v>84</v>
      </c>
    </row>
    <row r="1098">
      <c r="B1098" s="67" t="s">
        <v>2373</v>
      </c>
      <c r="C1098" s="86">
        <v>749.0</v>
      </c>
      <c r="D1098" s="67" t="s">
        <v>1798</v>
      </c>
      <c r="E1098" s="67" t="s">
        <v>84</v>
      </c>
    </row>
    <row r="1099">
      <c r="B1099" s="65" t="s">
        <v>2375</v>
      </c>
      <c r="C1099" s="72">
        <v>750.0</v>
      </c>
      <c r="D1099" s="65" t="s">
        <v>2376</v>
      </c>
      <c r="E1099" s="65" t="s">
        <v>94</v>
      </c>
    </row>
    <row r="1100">
      <c r="B1100" s="67" t="s">
        <v>2378</v>
      </c>
      <c r="C1100" s="86">
        <v>751.0</v>
      </c>
      <c r="D1100" s="67" t="s">
        <v>665</v>
      </c>
      <c r="E1100" s="67" t="s">
        <v>84</v>
      </c>
    </row>
    <row r="1101">
      <c r="B1101" s="65" t="s">
        <v>1367</v>
      </c>
      <c r="C1101" s="72">
        <v>752.0</v>
      </c>
      <c r="D1101" s="65" t="s">
        <v>1369</v>
      </c>
      <c r="E1101" s="65" t="s">
        <v>94</v>
      </c>
    </row>
    <row r="1102">
      <c r="B1102" s="67" t="s">
        <v>2379</v>
      </c>
      <c r="C1102" s="86">
        <v>753.0</v>
      </c>
      <c r="D1102" s="67" t="s">
        <v>1610</v>
      </c>
      <c r="E1102" s="67" t="s">
        <v>84</v>
      </c>
    </row>
    <row r="1103">
      <c r="B1103" s="65" t="s">
        <v>2380</v>
      </c>
      <c r="C1103" s="72">
        <v>754.0</v>
      </c>
      <c r="D1103" s="65" t="s">
        <v>2381</v>
      </c>
      <c r="E1103" s="65" t="s">
        <v>84</v>
      </c>
    </row>
    <row r="1104">
      <c r="B1104" s="67" t="s">
        <v>2382</v>
      </c>
      <c r="C1104" s="86">
        <v>755.0</v>
      </c>
      <c r="D1104" s="67" t="s">
        <v>1080</v>
      </c>
      <c r="E1104" s="67" t="s">
        <v>84</v>
      </c>
    </row>
    <row r="1105">
      <c r="B1105" s="65" t="s">
        <v>2383</v>
      </c>
      <c r="C1105" s="72">
        <v>756.0</v>
      </c>
      <c r="D1105" s="65" t="s">
        <v>2384</v>
      </c>
      <c r="E1105" s="65" t="s">
        <v>84</v>
      </c>
    </row>
    <row r="1106">
      <c r="B1106" s="67" t="s">
        <v>2387</v>
      </c>
      <c r="C1106" s="86">
        <v>757.0</v>
      </c>
      <c r="D1106" s="67" t="s">
        <v>1084</v>
      </c>
      <c r="E1106" s="67" t="s">
        <v>84</v>
      </c>
    </row>
    <row r="1107">
      <c r="B1107" s="65" t="s">
        <v>2388</v>
      </c>
      <c r="C1107" s="72">
        <v>758.0</v>
      </c>
      <c r="D1107" s="65" t="s">
        <v>2389</v>
      </c>
      <c r="E1107" s="65" t="s">
        <v>84</v>
      </c>
    </row>
    <row r="1108">
      <c r="B1108" s="67" t="s">
        <v>2390</v>
      </c>
      <c r="C1108" s="86">
        <v>759.0</v>
      </c>
      <c r="D1108" s="67" t="s">
        <v>2391</v>
      </c>
      <c r="E1108" s="67" t="s">
        <v>84</v>
      </c>
    </row>
    <row r="1109">
      <c r="B1109" s="65" t="s">
        <v>2392</v>
      </c>
      <c r="C1109" s="72">
        <v>760.0</v>
      </c>
      <c r="D1109" s="65" t="s">
        <v>2393</v>
      </c>
      <c r="E1109" s="65" t="s">
        <v>84</v>
      </c>
    </row>
    <row r="1110">
      <c r="B1110" s="67" t="s">
        <v>2394</v>
      </c>
      <c r="C1110" s="86">
        <v>761.0</v>
      </c>
      <c r="D1110" s="67" t="s">
        <v>2395</v>
      </c>
      <c r="E1110" s="67" t="s">
        <v>84</v>
      </c>
    </row>
    <row r="1111">
      <c r="B1111" s="67" t="s">
        <v>2397</v>
      </c>
      <c r="C1111" s="86">
        <v>761.0</v>
      </c>
      <c r="D1111" s="67" t="s">
        <v>2395</v>
      </c>
      <c r="E1111" s="67" t="s">
        <v>84</v>
      </c>
    </row>
    <row r="1112">
      <c r="B1112" s="65" t="s">
        <v>2398</v>
      </c>
      <c r="C1112" s="72">
        <v>762.0</v>
      </c>
      <c r="D1112" s="65" t="s">
        <v>2399</v>
      </c>
      <c r="E1112" s="65" t="s">
        <v>84</v>
      </c>
    </row>
    <row r="1113">
      <c r="B1113" s="67" t="s">
        <v>2400</v>
      </c>
      <c r="C1113" s="86">
        <v>763.0</v>
      </c>
      <c r="D1113" s="67" t="s">
        <v>2401</v>
      </c>
      <c r="E1113" s="67" t="s">
        <v>84</v>
      </c>
    </row>
    <row r="1114">
      <c r="B1114" s="67" t="s">
        <v>2402</v>
      </c>
      <c r="C1114" s="86">
        <v>763.0</v>
      </c>
      <c r="D1114" s="67" t="s">
        <v>2401</v>
      </c>
      <c r="E1114" s="67" t="s">
        <v>84</v>
      </c>
    </row>
    <row r="1115">
      <c r="B1115" s="65" t="s">
        <v>2403</v>
      </c>
      <c r="C1115" s="72">
        <v>764.0</v>
      </c>
      <c r="D1115" s="65" t="s">
        <v>1450</v>
      </c>
      <c r="E1115" s="65" t="s">
        <v>84</v>
      </c>
    </row>
    <row r="1116">
      <c r="B1116" s="67" t="s">
        <v>2404</v>
      </c>
      <c r="C1116" s="86">
        <v>765.0</v>
      </c>
      <c r="D1116" s="67" t="s">
        <v>583</v>
      </c>
      <c r="E1116" s="67" t="s">
        <v>84</v>
      </c>
    </row>
    <row r="1117">
      <c r="B1117" s="65" t="s">
        <v>2406</v>
      </c>
      <c r="C1117" s="72">
        <v>766.0</v>
      </c>
      <c r="D1117" s="65" t="s">
        <v>2408</v>
      </c>
      <c r="E1117" s="65" t="s">
        <v>84</v>
      </c>
    </row>
    <row r="1118">
      <c r="B1118" s="67" t="s">
        <v>2409</v>
      </c>
      <c r="C1118" s="86">
        <v>767.0</v>
      </c>
      <c r="D1118" s="67" t="s">
        <v>787</v>
      </c>
      <c r="E1118" s="67" t="s">
        <v>84</v>
      </c>
    </row>
    <row r="1119">
      <c r="B1119" s="67" t="s">
        <v>2410</v>
      </c>
      <c r="C1119" s="86">
        <v>767.0</v>
      </c>
      <c r="D1119" s="67" t="s">
        <v>787</v>
      </c>
      <c r="E1119" s="67" t="s">
        <v>84</v>
      </c>
    </row>
    <row r="1120">
      <c r="B1120" s="65" t="s">
        <v>2411</v>
      </c>
      <c r="C1120" s="72">
        <v>768.0</v>
      </c>
      <c r="D1120" s="65" t="s">
        <v>2412</v>
      </c>
      <c r="E1120" s="65" t="s">
        <v>84</v>
      </c>
    </row>
    <row r="1121">
      <c r="B1121" s="67" t="s">
        <v>2413</v>
      </c>
      <c r="C1121" s="86">
        <v>769.0</v>
      </c>
      <c r="D1121" s="67" t="s">
        <v>2414</v>
      </c>
      <c r="E1121" s="67" t="s">
        <v>84</v>
      </c>
    </row>
    <row r="1122">
      <c r="B1122" s="65" t="s">
        <v>1003</v>
      </c>
      <c r="C1122" s="72">
        <v>770.0</v>
      </c>
      <c r="D1122" s="65" t="s">
        <v>1007</v>
      </c>
      <c r="E1122" s="65" t="s">
        <v>84</v>
      </c>
    </row>
    <row r="1123">
      <c r="B1123" s="67" t="s">
        <v>1180</v>
      </c>
      <c r="C1123" s="86">
        <v>771.0</v>
      </c>
      <c r="D1123" s="67" t="s">
        <v>1183</v>
      </c>
      <c r="E1123" s="67" t="s">
        <v>84</v>
      </c>
    </row>
    <row r="1124">
      <c r="B1124" s="67" t="s">
        <v>2416</v>
      </c>
      <c r="C1124" s="86">
        <v>771.0</v>
      </c>
      <c r="D1124" s="67" t="s">
        <v>2417</v>
      </c>
      <c r="E1124" s="67" t="s">
        <v>84</v>
      </c>
    </row>
    <row r="1125">
      <c r="B1125" s="67" t="s">
        <v>2418</v>
      </c>
      <c r="C1125" s="86">
        <v>771.0</v>
      </c>
      <c r="D1125" s="67" t="s">
        <v>2419</v>
      </c>
      <c r="E1125" s="67" t="s">
        <v>84</v>
      </c>
    </row>
    <row r="1126">
      <c r="B1126" s="67" t="s">
        <v>2420</v>
      </c>
      <c r="C1126" s="86">
        <v>771.0</v>
      </c>
      <c r="D1126" s="67" t="s">
        <v>2417</v>
      </c>
      <c r="E1126" s="67" t="s">
        <v>84</v>
      </c>
    </row>
    <row r="1127">
      <c r="B1127" s="65" t="s">
        <v>1849</v>
      </c>
      <c r="C1127" s="72">
        <v>772.0</v>
      </c>
      <c r="D1127" s="65" t="s">
        <v>1854</v>
      </c>
      <c r="E1127" s="65" t="s">
        <v>84</v>
      </c>
    </row>
    <row r="1128">
      <c r="B1128" s="65" t="s">
        <v>2421</v>
      </c>
      <c r="C1128" s="72">
        <v>772.0</v>
      </c>
      <c r="D1128" s="65" t="s">
        <v>2422</v>
      </c>
      <c r="E1128" s="65" t="s">
        <v>84</v>
      </c>
    </row>
    <row r="1129">
      <c r="B1129" s="67" t="s">
        <v>2424</v>
      </c>
      <c r="C1129" s="86">
        <v>773.0</v>
      </c>
      <c r="D1129" s="67" t="s">
        <v>2426</v>
      </c>
      <c r="E1129" s="67" t="s">
        <v>84</v>
      </c>
    </row>
    <row r="1130">
      <c r="B1130" s="67" t="s">
        <v>2427</v>
      </c>
      <c r="C1130" s="86">
        <v>773.0</v>
      </c>
      <c r="D1130" s="67" t="s">
        <v>2426</v>
      </c>
      <c r="E1130" s="67" t="s">
        <v>84</v>
      </c>
    </row>
    <row r="1131">
      <c r="B1131" s="65" t="s">
        <v>2428</v>
      </c>
      <c r="C1131" s="72">
        <v>774.0</v>
      </c>
      <c r="D1131" s="65" t="s">
        <v>2429</v>
      </c>
      <c r="E1131" s="65" t="s">
        <v>84</v>
      </c>
    </row>
    <row r="1132">
      <c r="B1132" s="65" t="s">
        <v>2430</v>
      </c>
      <c r="C1132" s="72">
        <v>774.0</v>
      </c>
      <c r="D1132" s="65" t="s">
        <v>2431</v>
      </c>
      <c r="E1132" s="65" t="s">
        <v>84</v>
      </c>
    </row>
    <row r="1133">
      <c r="B1133" s="67" t="s">
        <v>2432</v>
      </c>
      <c r="C1133" s="86">
        <v>775.0</v>
      </c>
      <c r="D1133" s="67" t="s">
        <v>2433</v>
      </c>
      <c r="E1133" s="67" t="s">
        <v>84</v>
      </c>
    </row>
    <row r="1134">
      <c r="B1134" s="65" t="s">
        <v>2435</v>
      </c>
      <c r="C1134" s="72">
        <v>776.0</v>
      </c>
      <c r="D1134" s="65" t="s">
        <v>2437</v>
      </c>
      <c r="E1134" s="65" t="s">
        <v>84</v>
      </c>
    </row>
    <row r="1135">
      <c r="B1135" s="65" t="s">
        <v>2438</v>
      </c>
      <c r="C1135" s="72">
        <v>776.0</v>
      </c>
      <c r="D1135" s="65" t="s">
        <v>2439</v>
      </c>
      <c r="E1135" s="65" t="s">
        <v>84</v>
      </c>
    </row>
    <row r="1136">
      <c r="B1136" s="67" t="s">
        <v>2440</v>
      </c>
      <c r="C1136" s="86">
        <v>777.0</v>
      </c>
      <c r="D1136" s="67" t="s">
        <v>2260</v>
      </c>
      <c r="E1136" s="67" t="s">
        <v>84</v>
      </c>
    </row>
    <row r="1137">
      <c r="B1137" s="65" t="s">
        <v>2442</v>
      </c>
      <c r="C1137" s="72">
        <v>778.0</v>
      </c>
      <c r="D1137" s="65" t="s">
        <v>2443</v>
      </c>
      <c r="E1137" s="65" t="s">
        <v>84</v>
      </c>
    </row>
    <row r="1138">
      <c r="B1138" s="67" t="s">
        <v>2444</v>
      </c>
      <c r="C1138" s="86">
        <v>779.0</v>
      </c>
      <c r="D1138" s="67" t="s">
        <v>2445</v>
      </c>
      <c r="E1138" s="67" t="s">
        <v>124</v>
      </c>
    </row>
    <row r="1139">
      <c r="B1139" s="65" t="s">
        <v>2446</v>
      </c>
      <c r="C1139" s="72">
        <v>780.0</v>
      </c>
      <c r="D1139" s="65" t="s">
        <v>2447</v>
      </c>
      <c r="E1139" s="65" t="s">
        <v>94</v>
      </c>
    </row>
    <row r="1140">
      <c r="B1140" s="67" t="s">
        <v>2449</v>
      </c>
      <c r="C1140" s="86">
        <v>781.0</v>
      </c>
      <c r="D1140" s="67" t="s">
        <v>2450</v>
      </c>
      <c r="E1140" s="67" t="s">
        <v>84</v>
      </c>
    </row>
    <row r="1141">
      <c r="B1141" s="65" t="s">
        <v>2451</v>
      </c>
      <c r="C1141" s="72" t="s">
        <v>2452</v>
      </c>
      <c r="D1141" s="65" t="s">
        <v>1678</v>
      </c>
      <c r="E1141" s="65" t="s">
        <v>84</v>
      </c>
    </row>
    <row r="1142">
      <c r="B1142" s="67" t="s">
        <v>2453</v>
      </c>
      <c r="C1142" s="86" t="s">
        <v>2454</v>
      </c>
      <c r="D1142" s="67" t="s">
        <v>964</v>
      </c>
      <c r="E1142" s="67" t="s">
        <v>84</v>
      </c>
    </row>
    <row r="1143">
      <c r="B1143" s="65" t="s">
        <v>2455</v>
      </c>
      <c r="C1143" s="72" t="s">
        <v>2456</v>
      </c>
      <c r="D1143" s="65" t="s">
        <v>1366</v>
      </c>
      <c r="E1143" s="65" t="s">
        <v>84</v>
      </c>
    </row>
    <row r="1144">
      <c r="B1144" s="67" t="s">
        <v>2457</v>
      </c>
      <c r="C1144" s="86" t="s">
        <v>2458</v>
      </c>
      <c r="D1144" s="67" t="s">
        <v>2459</v>
      </c>
      <c r="E1144" s="67" t="s">
        <v>84</v>
      </c>
    </row>
    <row r="1145">
      <c r="B1145" s="65" t="s">
        <v>2462</v>
      </c>
      <c r="C1145" s="72" t="s">
        <v>2464</v>
      </c>
      <c r="D1145" s="73" t="s">
        <v>2465</v>
      </c>
      <c r="E1145" s="65" t="s">
        <v>84</v>
      </c>
    </row>
    <row r="1146">
      <c r="B1146" s="67" t="s">
        <v>2466</v>
      </c>
      <c r="C1146" s="86">
        <v>787.0</v>
      </c>
      <c r="D1146" s="67" t="s">
        <v>2467</v>
      </c>
      <c r="E1146" s="67" t="s">
        <v>124</v>
      </c>
    </row>
    <row r="1147">
      <c r="B1147" s="67" t="s">
        <v>2468</v>
      </c>
      <c r="C1147" s="86">
        <v>787.0</v>
      </c>
      <c r="D1147" s="67" t="s">
        <v>2469</v>
      </c>
      <c r="E1147" s="67" t="s">
        <v>124</v>
      </c>
    </row>
    <row r="1148">
      <c r="B1148" s="67" t="s">
        <v>2470</v>
      </c>
      <c r="C1148" s="86">
        <v>787.0</v>
      </c>
      <c r="D1148" s="67" t="s">
        <v>2469</v>
      </c>
      <c r="E1148" s="67" t="s">
        <v>124</v>
      </c>
    </row>
    <row r="1149">
      <c r="B1149" s="65" t="s">
        <v>1364</v>
      </c>
      <c r="C1149" s="72">
        <v>788.0</v>
      </c>
      <c r="D1149" s="65" t="s">
        <v>2473</v>
      </c>
      <c r="E1149" s="65" t="s">
        <v>84</v>
      </c>
    </row>
    <row r="1150">
      <c r="B1150" s="67" t="s">
        <v>2474</v>
      </c>
      <c r="C1150" s="86">
        <v>789.0</v>
      </c>
      <c r="D1150" s="67" t="s">
        <v>2475</v>
      </c>
      <c r="E1150" s="67" t="s">
        <v>94</v>
      </c>
    </row>
    <row r="1151">
      <c r="B1151" s="67" t="s">
        <v>2476</v>
      </c>
      <c r="C1151" s="86">
        <v>789.0</v>
      </c>
      <c r="D1151" s="67" t="s">
        <v>2477</v>
      </c>
      <c r="E1151" s="67" t="s">
        <v>94</v>
      </c>
    </row>
    <row r="1152">
      <c r="B1152" s="65" t="s">
        <v>2478</v>
      </c>
      <c r="C1152" s="72">
        <v>790.0</v>
      </c>
      <c r="D1152" s="65" t="s">
        <v>2260</v>
      </c>
      <c r="E1152" s="65" t="s">
        <v>84</v>
      </c>
    </row>
    <row r="1153">
      <c r="B1153" s="65" t="s">
        <v>2479</v>
      </c>
      <c r="C1153" s="72">
        <v>790.0</v>
      </c>
      <c r="D1153" s="65" t="s">
        <v>2480</v>
      </c>
      <c r="E1153" s="65" t="s">
        <v>84</v>
      </c>
    </row>
    <row r="1154">
      <c r="B1154" s="67" t="s">
        <v>2482</v>
      </c>
      <c r="C1154" s="86">
        <v>791.0</v>
      </c>
      <c r="D1154" s="67" t="s">
        <v>2484</v>
      </c>
      <c r="E1154" s="67" t="s">
        <v>84</v>
      </c>
    </row>
    <row r="1155">
      <c r="B1155" s="67" t="s">
        <v>2485</v>
      </c>
      <c r="C1155" s="86">
        <v>791.0</v>
      </c>
      <c r="D1155" s="67" t="s">
        <v>2486</v>
      </c>
      <c r="E1155" s="67" t="s">
        <v>84</v>
      </c>
    </row>
    <row r="1156">
      <c r="B1156" s="67" t="s">
        <v>2488</v>
      </c>
      <c r="C1156" s="86">
        <v>791.0</v>
      </c>
      <c r="D1156" s="67" t="s">
        <v>2489</v>
      </c>
      <c r="E1156" s="67" t="s">
        <v>84</v>
      </c>
    </row>
    <row r="1157">
      <c r="B1157" s="65" t="s">
        <v>2490</v>
      </c>
      <c r="C1157" s="72" t="s">
        <v>2491</v>
      </c>
      <c r="D1157" s="65" t="s">
        <v>2492</v>
      </c>
      <c r="E1157" s="65" t="s">
        <v>84</v>
      </c>
    </row>
    <row r="1158">
      <c r="B1158" s="67" t="s">
        <v>336</v>
      </c>
      <c r="C1158" s="86">
        <v>793.0</v>
      </c>
      <c r="D1158" s="67" t="s">
        <v>338</v>
      </c>
      <c r="E1158" s="67" t="s">
        <v>84</v>
      </c>
    </row>
    <row r="1159">
      <c r="B1159" s="65" t="s">
        <v>448</v>
      </c>
      <c r="C1159" s="72" t="s">
        <v>2493</v>
      </c>
      <c r="D1159" s="65" t="s">
        <v>451</v>
      </c>
      <c r="E1159" s="65" t="s">
        <v>84</v>
      </c>
    </row>
    <row r="1160">
      <c r="B1160" s="67" t="s">
        <v>2495</v>
      </c>
      <c r="C1160" s="86" t="s">
        <v>2496</v>
      </c>
      <c r="D1160" s="67" t="s">
        <v>2498</v>
      </c>
      <c r="E1160" s="67" t="s">
        <v>94</v>
      </c>
    </row>
    <row r="1161">
      <c r="B1161" s="65" t="s">
        <v>705</v>
      </c>
      <c r="C1161" s="72" t="s">
        <v>2499</v>
      </c>
      <c r="D1161" s="65" t="s">
        <v>505</v>
      </c>
      <c r="E1161" s="65" t="s">
        <v>84</v>
      </c>
    </row>
    <row r="1162">
      <c r="B1162" s="67" t="s">
        <v>726</v>
      </c>
      <c r="C1162" s="86" t="s">
        <v>2500</v>
      </c>
      <c r="D1162" s="67" t="s">
        <v>729</v>
      </c>
      <c r="E1162" s="67" t="s">
        <v>84</v>
      </c>
    </row>
    <row r="1163">
      <c r="B1163" s="65" t="s">
        <v>1118</v>
      </c>
      <c r="C1163" s="72" t="s">
        <v>2501</v>
      </c>
      <c r="D1163" s="65" t="s">
        <v>1121</v>
      </c>
      <c r="E1163" s="65" t="s">
        <v>84</v>
      </c>
    </row>
    <row r="1164">
      <c r="B1164" s="67" t="s">
        <v>1327</v>
      </c>
      <c r="C1164" s="86" t="s">
        <v>2503</v>
      </c>
      <c r="D1164" s="67" t="s">
        <v>1329</v>
      </c>
      <c r="E1164" s="67" t="s">
        <v>84</v>
      </c>
    </row>
    <row r="1165">
      <c r="B1165" s="65" t="s">
        <v>2082</v>
      </c>
      <c r="C1165" s="72" t="s">
        <v>2504</v>
      </c>
      <c r="D1165" s="65" t="s">
        <v>583</v>
      </c>
      <c r="E1165" s="65" t="s">
        <v>84</v>
      </c>
    </row>
    <row r="1166">
      <c r="B1166" s="67" t="s">
        <v>2505</v>
      </c>
      <c r="C1166" s="86" t="s">
        <v>2506</v>
      </c>
      <c r="D1166" s="67" t="s">
        <v>2507</v>
      </c>
      <c r="E1166" s="67" t="s">
        <v>84</v>
      </c>
    </row>
    <row r="1167">
      <c r="B1167" s="65" t="s">
        <v>2508</v>
      </c>
      <c r="C1167" s="72" t="s">
        <v>2509</v>
      </c>
      <c r="D1167" s="65" t="s">
        <v>2510</v>
      </c>
      <c r="E1167" s="65" t="s">
        <v>84</v>
      </c>
    </row>
    <row r="1168">
      <c r="B1168" s="67" t="s">
        <v>768</v>
      </c>
      <c r="C1168" s="86">
        <v>803.0</v>
      </c>
      <c r="D1168" s="67" t="s">
        <v>770</v>
      </c>
      <c r="E1168" s="67" t="s">
        <v>84</v>
      </c>
    </row>
    <row r="1169">
      <c r="B1169" s="65" t="s">
        <v>2513</v>
      </c>
      <c r="C1169" s="72">
        <v>804.0</v>
      </c>
      <c r="D1169" s="65" t="s">
        <v>2515</v>
      </c>
      <c r="E1169" s="65" t="s">
        <v>84</v>
      </c>
    </row>
    <row r="1170">
      <c r="B1170" s="67" t="s">
        <v>2516</v>
      </c>
      <c r="C1170" s="86">
        <v>805.0</v>
      </c>
      <c r="D1170" s="67" t="s">
        <v>2517</v>
      </c>
      <c r="E1170" s="67" t="s">
        <v>84</v>
      </c>
    </row>
    <row r="1171">
      <c r="B1171" s="65" t="s">
        <v>804</v>
      </c>
      <c r="C1171" s="72">
        <v>806.0</v>
      </c>
      <c r="D1171" s="65" t="s">
        <v>593</v>
      </c>
      <c r="E1171" s="65" t="s">
        <v>84</v>
      </c>
    </row>
    <row r="1172">
      <c r="B1172" s="67" t="s">
        <v>2518</v>
      </c>
      <c r="C1172" s="86">
        <v>807.0</v>
      </c>
      <c r="D1172" s="67" t="s">
        <v>2521</v>
      </c>
      <c r="E1172" s="67" t="s">
        <v>94</v>
      </c>
    </row>
    <row r="1173">
      <c r="B1173" s="67" t="s">
        <v>2522</v>
      </c>
      <c r="C1173" s="86">
        <v>807.0</v>
      </c>
      <c r="D1173" s="67" t="s">
        <v>2521</v>
      </c>
      <c r="E1173" s="67" t="s">
        <v>94</v>
      </c>
    </row>
    <row r="1174">
      <c r="B1174" s="67" t="s">
        <v>2523</v>
      </c>
      <c r="C1174" s="86">
        <v>807.0</v>
      </c>
      <c r="D1174" s="67" t="s">
        <v>2521</v>
      </c>
      <c r="E1174" s="67" t="s">
        <v>94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6" t="s">
        <v>7</v>
      </c>
      <c r="B1" s="6" t="s">
        <v>8</v>
      </c>
      <c r="C1" s="9"/>
      <c r="D1" s="9"/>
      <c r="E1" s="12"/>
      <c r="F1" s="14"/>
      <c r="G1" s="15" t="s">
        <v>32</v>
      </c>
      <c r="H1" s="15" t="s">
        <v>41</v>
      </c>
      <c r="I1" s="15" t="s">
        <v>43</v>
      </c>
      <c r="J1" s="15" t="s">
        <v>44</v>
      </c>
      <c r="K1" s="15" t="s">
        <v>47</v>
      </c>
      <c r="L1" s="15" t="s">
        <v>49</v>
      </c>
      <c r="M1" s="15" t="s">
        <v>51</v>
      </c>
      <c r="N1" s="15" t="s">
        <v>54</v>
      </c>
      <c r="O1" s="17" t="s">
        <v>58</v>
      </c>
      <c r="P1" s="17" t="s">
        <v>65</v>
      </c>
      <c r="Q1" s="17" t="s">
        <v>69</v>
      </c>
      <c r="R1" s="17" t="s">
        <v>72</v>
      </c>
      <c r="S1" s="15" t="s">
        <v>75</v>
      </c>
      <c r="T1" s="15" t="s">
        <v>77</v>
      </c>
      <c r="U1" s="15" t="s">
        <v>79</v>
      </c>
      <c r="V1" s="15" t="s">
        <v>83</v>
      </c>
      <c r="W1" s="15" t="s">
        <v>85</v>
      </c>
      <c r="X1" s="15" t="s">
        <v>89</v>
      </c>
      <c r="Y1" s="15" t="s">
        <v>92</v>
      </c>
      <c r="Z1" s="15" t="s">
        <v>96</v>
      </c>
      <c r="AA1" s="15" t="s">
        <v>99</v>
      </c>
      <c r="AB1" s="15" t="s">
        <v>101</v>
      </c>
      <c r="AC1" s="15" t="s">
        <v>103</v>
      </c>
      <c r="AD1" s="15" t="s">
        <v>106</v>
      </c>
      <c r="AE1" s="15" t="s">
        <v>107</v>
      </c>
      <c r="AF1" s="15" t="s">
        <v>108</v>
      </c>
      <c r="AG1" s="15" t="s">
        <v>110</v>
      </c>
      <c r="AH1" s="23" t="s">
        <v>111</v>
      </c>
      <c r="AI1" s="23" t="s">
        <v>117</v>
      </c>
      <c r="AJ1" s="23" t="s">
        <v>119</v>
      </c>
      <c r="AK1" s="24"/>
      <c r="AL1" s="25"/>
      <c r="AM1" s="25"/>
      <c r="AN1" s="25"/>
      <c r="AO1" s="25"/>
      <c r="AP1" s="25"/>
    </row>
    <row r="2">
      <c r="A2" s="26" t="s">
        <v>128</v>
      </c>
      <c r="B2" s="6" t="s">
        <v>131</v>
      </c>
      <c r="C2" s="9"/>
      <c r="D2" s="9"/>
      <c r="E2" s="28"/>
      <c r="F2" s="29"/>
      <c r="G2" s="30" t="s">
        <v>138</v>
      </c>
      <c r="H2" s="30" t="s">
        <v>139</v>
      </c>
      <c r="I2" s="30" t="s">
        <v>140</v>
      </c>
      <c r="J2" s="30" t="s">
        <v>141</v>
      </c>
      <c r="K2" s="30" t="s">
        <v>142</v>
      </c>
      <c r="L2" s="30" t="s">
        <v>138</v>
      </c>
      <c r="M2" s="30" t="s">
        <v>138</v>
      </c>
      <c r="N2" s="30" t="s">
        <v>140</v>
      </c>
      <c r="O2" s="30" t="s">
        <v>145</v>
      </c>
      <c r="P2" s="30" t="s">
        <v>145</v>
      </c>
      <c r="Q2" s="30" t="s">
        <v>145</v>
      </c>
      <c r="R2" s="30" t="s">
        <v>148</v>
      </c>
      <c r="S2" s="30" t="s">
        <v>151</v>
      </c>
      <c r="T2" s="30" t="s">
        <v>140</v>
      </c>
      <c r="U2" s="30" t="s">
        <v>154</v>
      </c>
      <c r="V2" s="30" t="s">
        <v>140</v>
      </c>
      <c r="W2" s="30" t="s">
        <v>158</v>
      </c>
      <c r="X2" s="30" t="s">
        <v>158</v>
      </c>
      <c r="Y2" s="30" t="s">
        <v>148</v>
      </c>
      <c r="Z2" s="30" t="s">
        <v>145</v>
      </c>
      <c r="AA2" s="30" t="s">
        <v>145</v>
      </c>
      <c r="AB2" s="30" t="s">
        <v>164</v>
      </c>
      <c r="AC2" s="30" t="s">
        <v>148</v>
      </c>
      <c r="AD2" s="30" t="s">
        <v>145</v>
      </c>
      <c r="AE2" s="30" t="s">
        <v>166</v>
      </c>
      <c r="AF2" s="30" t="s">
        <v>167</v>
      </c>
      <c r="AG2" s="30" t="s">
        <v>168</v>
      </c>
      <c r="AH2" s="30" t="s">
        <v>154</v>
      </c>
      <c r="AI2" s="30" t="s">
        <v>158</v>
      </c>
      <c r="AJ2" s="30" t="s">
        <v>166</v>
      </c>
      <c r="AK2" s="33"/>
      <c r="AL2" s="34"/>
      <c r="AM2" s="34"/>
      <c r="AN2" s="34"/>
      <c r="AO2" s="34"/>
      <c r="AP2" s="34"/>
    </row>
    <row r="3">
      <c r="A3" s="26" t="s">
        <v>178</v>
      </c>
      <c r="B3" s="6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1</v>
      </c>
      <c r="I3" s="30">
        <f t="shared" si="1"/>
        <v>5</v>
      </c>
      <c r="J3" s="30">
        <f t="shared" si="1"/>
        <v>1</v>
      </c>
      <c r="K3" s="30">
        <f t="shared" si="1"/>
        <v>1</v>
      </c>
      <c r="L3" s="30">
        <f t="shared" si="1"/>
        <v>1</v>
      </c>
      <c r="M3" s="30">
        <f t="shared" si="1"/>
        <v>3</v>
      </c>
      <c r="N3" s="30">
        <f t="shared" si="1"/>
        <v>29</v>
      </c>
      <c r="O3" s="30">
        <f t="shared" si="1"/>
        <v>9</v>
      </c>
      <c r="P3" s="30">
        <f t="shared" si="1"/>
        <v>40</v>
      </c>
      <c r="Q3" s="30">
        <f t="shared" si="1"/>
        <v>70</v>
      </c>
      <c r="R3" s="30">
        <f t="shared" si="1"/>
        <v>79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247</v>
      </c>
      <c r="B4" s="37" t="s">
        <v>0</v>
      </c>
      <c r="C4" s="38" t="s">
        <v>4</v>
      </c>
      <c r="D4" s="39" t="s">
        <v>261</v>
      </c>
      <c r="E4" s="36" t="s">
        <v>266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4</v>
      </c>
      <c r="N4" s="36">
        <f t="shared" si="2"/>
        <v>49</v>
      </c>
      <c r="O4" s="36">
        <f t="shared" si="2"/>
        <v>11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318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348</v>
      </c>
      <c r="C5" s="48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34"/>
      <c r="AN5" s="34"/>
      <c r="AO5" s="34"/>
      <c r="AP5" s="34"/>
    </row>
    <row r="6">
      <c r="A6" s="44">
        <f>VLOOKUP(B6,Pns!B:C,2,0)</f>
        <v>146</v>
      </c>
      <c r="B6" s="82" t="s">
        <v>604</v>
      </c>
      <c r="C6" s="48" t="str">
        <f>VLOOKUP(A6,Pns!C:D,2,0)</f>
        <v>FUEL CONTROL UNIT</v>
      </c>
      <c r="D6" s="50">
        <f t="shared" si="3"/>
        <v>1</v>
      </c>
      <c r="E6" s="50">
        <f t="shared" si="4"/>
        <v>1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1"/>
      <c r="AL6" s="81"/>
      <c r="AM6" s="34"/>
      <c r="AN6" s="34"/>
      <c r="AO6" s="34"/>
      <c r="AP6" s="34"/>
    </row>
    <row r="7">
      <c r="A7" s="92">
        <f>VLOOKUP(B7,Pns!B:C,2,0)</f>
        <v>41</v>
      </c>
      <c r="B7" s="45" t="s">
        <v>249</v>
      </c>
      <c r="C7" s="48" t="str">
        <f>VLOOKUP(A7,Pns!C:D,2,0)</f>
        <v>OUTER WHEEL HALF ASSY</v>
      </c>
      <c r="D7" s="50">
        <f t="shared" si="3"/>
        <v>2</v>
      </c>
      <c r="E7" s="50">
        <f t="shared" si="4"/>
        <v>2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34"/>
      <c r="AM7" s="34"/>
      <c r="AN7" s="34"/>
      <c r="AO7" s="34"/>
      <c r="AP7" s="34"/>
    </row>
    <row r="8">
      <c r="A8" s="44">
        <f>VLOOKUP(B8,Pns!B:C,2,0)</f>
        <v>807</v>
      </c>
      <c r="B8" s="45" t="s">
        <v>2518</v>
      </c>
      <c r="C8" s="48" t="str">
        <f>VLOOKUP(A8,Pns!C:D,2,0)</f>
        <v>AXLE FITTING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1"/>
      <c r="AM8" s="34"/>
      <c r="AN8" s="34"/>
      <c r="AO8" s="34"/>
      <c r="AP8" s="34"/>
    </row>
    <row r="9">
      <c r="A9" s="44">
        <f>VLOOKUP(B9,Pns!B:C,2,0)</f>
        <v>149</v>
      </c>
      <c r="B9" s="45" t="s">
        <v>626</v>
      </c>
      <c r="C9" s="48" t="str">
        <f>VLOOKUP(A9,Pns!C:D,2,0)</f>
        <v>HOUSING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34"/>
      <c r="AM9" s="34"/>
      <c r="AN9" s="34"/>
      <c r="AO9" s="34"/>
      <c r="AP9" s="34"/>
    </row>
    <row r="10">
      <c r="A10" s="44">
        <f>VLOOKUP(B10,Pns!B:C,2,0)</f>
        <v>148</v>
      </c>
      <c r="B10" s="45" t="s">
        <v>624</v>
      </c>
      <c r="C10" s="48" t="str">
        <f>VLOOKUP(A10,Pns!C:D,2,0)</f>
        <v>DISK AND HUB,TURBIN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34"/>
      <c r="AM10" s="34"/>
      <c r="AN10" s="34"/>
      <c r="AO10" s="34"/>
      <c r="AP10" s="34"/>
    </row>
    <row r="11">
      <c r="A11" s="44">
        <f>VLOOKUP(B11,Pns!B:C,2,0)</f>
        <v>145</v>
      </c>
      <c r="B11" s="82" t="s">
        <v>602</v>
      </c>
      <c r="C11" s="48" t="str">
        <f>VLOOKUP(A11,Pns!C:D,2,0)</f>
        <v>DISK AND HUB,COMPRE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1"/>
      <c r="AM11" s="34"/>
      <c r="AN11" s="34"/>
      <c r="AO11" s="34"/>
      <c r="AP11" s="34"/>
    </row>
    <row r="12">
      <c r="A12" s="92">
        <f>VLOOKUP(B12,Pns!B:C,2,0)</f>
        <v>399</v>
      </c>
      <c r="B12" s="121" t="s">
        <v>1431</v>
      </c>
      <c r="C12" s="48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143</v>
      </c>
      <c r="C13" s="48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34"/>
      <c r="AN13" s="34"/>
      <c r="AO13" s="34"/>
    </row>
    <row r="14">
      <c r="A14" s="92">
        <f>VLOOKUP(B14,Pns!B:C,2,0)</f>
        <v>103</v>
      </c>
      <c r="B14" s="45" t="s">
        <v>466</v>
      </c>
      <c r="C14" s="48" t="str">
        <f>VLOOKUP(A14,Pns!C:D,2,0)</f>
        <v>INDICATOR FUEL</v>
      </c>
      <c r="D14" s="50">
        <f t="shared" si="3"/>
        <v>4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2</v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2</v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34"/>
      <c r="AM14" s="34"/>
      <c r="AN14" s="34"/>
      <c r="AO14" s="34"/>
      <c r="AP14" s="34"/>
    </row>
    <row r="15">
      <c r="A15" s="92">
        <f>VLOOKUP(B15,Pns!B:C,2,0)</f>
        <v>92</v>
      </c>
      <c r="B15" s="45" t="s">
        <v>312</v>
      </c>
      <c r="C15" s="48" t="str">
        <f>VLOOKUP(A15,Pns!C:D,2,0)</f>
        <v>ALTERNATOR</v>
      </c>
      <c r="D15" s="50">
        <f t="shared" si="3"/>
        <v>4</v>
      </c>
      <c r="E15" s="50">
        <f t="shared" si="4"/>
        <v>4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1"/>
      <c r="AM15" s="34"/>
      <c r="AN15" s="34"/>
      <c r="AO15" s="34"/>
      <c r="AP15" s="34"/>
    </row>
    <row r="16">
      <c r="A16" s="44">
        <f>VLOOKUP(B16,Pns!B:C,2,0)</f>
        <v>609</v>
      </c>
      <c r="B16" s="45" t="s">
        <v>909</v>
      </c>
      <c r="C16" s="48" t="str">
        <f>VLOOKUP(A16,Pns!C:D,2,0)</f>
        <v>LINE ASSY-PROP</v>
      </c>
      <c r="D16" s="50">
        <f t="shared" si="3"/>
        <v>4</v>
      </c>
      <c r="E16" s="50">
        <f t="shared" si="4"/>
        <v>4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1"/>
      <c r="AM16" s="34"/>
      <c r="AN16" s="34"/>
      <c r="AO16" s="34"/>
      <c r="AP16" s="34"/>
    </row>
    <row r="17">
      <c r="A17" s="92">
        <f>VLOOKUP(B17,Pns!B:C,2,0)</f>
        <v>134</v>
      </c>
      <c r="B17" s="45" t="s">
        <v>567</v>
      </c>
      <c r="C17" s="48" t="str">
        <f>VLOOKUP(A17,Pns!C:D,2,0)</f>
        <v>SHIMMY DAMP AS</v>
      </c>
      <c r="D17" s="50">
        <f t="shared" si="3"/>
        <v>3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>1</v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34"/>
      <c r="AM17" s="34"/>
      <c r="AN17" s="34"/>
      <c r="AO17" s="34"/>
      <c r="AP17" s="34"/>
    </row>
    <row r="18">
      <c r="A18" s="44">
        <f>VLOOKUP(B18,Pns!B:C,2,0)</f>
        <v>719</v>
      </c>
      <c r="B18" s="45" t="s">
        <v>846</v>
      </c>
      <c r="C18" s="48" t="str">
        <f>VLOOKUP(A18,Pns!C:D,2,0)</f>
        <v>FAIRING ASSY LH</v>
      </c>
      <c r="D18" s="50">
        <f t="shared" si="3"/>
        <v>2</v>
      </c>
      <c r="E18" s="50">
        <f t="shared" si="4"/>
        <v>2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1"/>
      <c r="AM18" s="34"/>
      <c r="AN18" s="34"/>
      <c r="AO18" s="34"/>
      <c r="AP18" s="34"/>
    </row>
    <row r="19">
      <c r="A19" s="92">
        <f>VLOOKUP(B19,Pns!B:C,2,0)</f>
        <v>421</v>
      </c>
      <c r="B19" s="101" t="s">
        <v>1494</v>
      </c>
      <c r="C19" s="48" t="str">
        <f>VLOOKUP(A19,Pns!C:D,2,0)</f>
        <v>SPRING-MAIN GEAR CEN</v>
      </c>
      <c r="D19" s="50">
        <f t="shared" si="3"/>
        <v>3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1</v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1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</row>
    <row r="20">
      <c r="A20" s="44">
        <f>VLOOKUP(B20,Pns!B:C,2,0)</f>
        <v>209</v>
      </c>
      <c r="B20" s="207" t="s">
        <v>819</v>
      </c>
      <c r="C20" s="48" t="str">
        <f>VLOOKUP(A20,Pns!C:D,2,0)</f>
        <v>AXLE-MAIN GEAR</v>
      </c>
      <c r="D20" s="50">
        <f t="shared" si="3"/>
        <v>3</v>
      </c>
      <c r="E20" s="50">
        <f t="shared" si="4"/>
        <v>2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>2</v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34"/>
      <c r="AM20" s="34"/>
      <c r="AN20" s="34"/>
      <c r="AO20" s="34"/>
      <c r="AP20" s="34"/>
    </row>
    <row r="21">
      <c r="A21" s="44">
        <f>VLOOKUP(B21,Pns!B:C,2,0)</f>
        <v>216</v>
      </c>
      <c r="B21" s="45" t="s">
        <v>838</v>
      </c>
      <c r="C21" s="48" t="str">
        <f>VLOOKUP(A21,Pns!C:D,2,0)</f>
        <v>NOSE GEAR STRUT ASSY - TALL FORK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34"/>
      <c r="AM21" s="34"/>
      <c r="AN21" s="34"/>
      <c r="AO21" s="34"/>
      <c r="AP21" s="34"/>
    </row>
    <row r="22">
      <c r="A22" s="44">
        <f>VLOOKUP(B22,Pns!B:C,2,0)</f>
        <v>793</v>
      </c>
      <c r="B22" s="45" t="s">
        <v>336</v>
      </c>
      <c r="C22" s="48" t="str">
        <f>VLOOKUP(A22,Pns!C:D,2,0)</f>
        <v>SLEEVE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81"/>
      <c r="AM22" s="34"/>
      <c r="AN22" s="34"/>
      <c r="AO22" s="34"/>
      <c r="AP22" s="34"/>
    </row>
    <row r="23">
      <c r="A23" s="44" t="str">
        <f>VLOOKUP(B23,Pns!B:C,2,0)</f>
        <v>314</v>
      </c>
      <c r="B23" s="269" t="s">
        <v>362</v>
      </c>
      <c r="C23" s="48" t="str">
        <f>VLOOKUP(A23,Pns!C:D,2,0)</f>
        <v>SEAL,PLAIN ENCASED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34"/>
      <c r="AM23" s="34"/>
      <c r="AN23" s="34"/>
      <c r="AO23" s="34"/>
      <c r="AP23" s="34"/>
    </row>
    <row r="24">
      <c r="A24" s="44" t="str">
        <f>VLOOKUP(B24,Pns!B:C,2,0)</f>
        <v>345</v>
      </c>
      <c r="B24" s="207" t="s">
        <v>804</v>
      </c>
      <c r="C24" s="48" t="str">
        <f>VLOOKUP(A24,Pns!C:D,2,0)</f>
        <v>RETAINER-PACKING BACKUP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1"/>
      <c r="AM24" s="34"/>
      <c r="AN24" s="34"/>
      <c r="AO24" s="34"/>
    </row>
    <row r="25">
      <c r="A25" s="44" t="str">
        <f>VLOOKUP(B25,Pns!B:C,2,0)</f>
        <v>346</v>
      </c>
      <c r="B25" s="45" t="s">
        <v>1301</v>
      </c>
      <c r="C25" s="48" t="str">
        <f>VLOOKUP(A25,Pns!C:D,2,0)</f>
        <v>O-RING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34"/>
      <c r="AM25" s="34"/>
      <c r="AN25" s="34"/>
      <c r="AO25" s="34"/>
      <c r="AP25" s="34"/>
    </row>
    <row r="26">
      <c r="A26" s="92">
        <f>VLOOKUP(B26,Pns!B:C,2,0)</f>
        <v>72</v>
      </c>
      <c r="B26" s="269" t="s">
        <v>356</v>
      </c>
      <c r="C26" s="48" t="str">
        <f>VLOOKUP(A26,Pns!C:D,2,0)</f>
        <v>FAIRING AY LH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124"/>
      <c r="AL26" s="34"/>
      <c r="AM26" s="34"/>
      <c r="AN26" s="34"/>
      <c r="AO26" s="34"/>
      <c r="AP26" s="34"/>
    </row>
    <row r="27">
      <c r="A27" s="44" t="str">
        <f>VLOOKUP(B27,Pns!B:C,2,0)</f>
        <v>560</v>
      </c>
      <c r="B27" s="270" t="s">
        <v>430</v>
      </c>
      <c r="C27" s="48" t="str">
        <f>VLOOKUP(A27,Pns!C:D,2,0)</f>
        <v>HOSE ASSY</v>
      </c>
      <c r="D27" s="50">
        <f t="shared" si="3"/>
        <v>9</v>
      </c>
      <c r="E27" s="50">
        <f t="shared" si="4"/>
        <v>4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3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2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34"/>
      <c r="AM27" s="34"/>
      <c r="AN27" s="34"/>
      <c r="AO27" s="34"/>
      <c r="AP27" s="34"/>
    </row>
    <row r="28">
      <c r="A28" s="44" t="str">
        <f>VLOOKUP(B28,Pns!B:C,2,0)</f>
        <v>420</v>
      </c>
      <c r="B28" s="270" t="s">
        <v>1480</v>
      </c>
      <c r="C28" s="48" t="str">
        <f>VLOOKUP(A28,Pns!C:D,2,0)</f>
        <v>SPRING-MAIN GEAR LH &amp; RH</v>
      </c>
      <c r="D28" s="50">
        <f t="shared" si="3"/>
        <v>5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1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34"/>
      <c r="AM28" s="34"/>
      <c r="AN28" s="34"/>
      <c r="AO28" s="34"/>
      <c r="AP28" s="34"/>
    </row>
    <row r="29">
      <c r="A29" s="44" t="str">
        <f>VLOOKUP(B29,Pns!B:C,2,0)</f>
        <v>569</v>
      </c>
      <c r="B29" s="82" t="s">
        <v>633</v>
      </c>
      <c r="C29" s="48" t="str">
        <f>VLOOKUP(A29,Pns!C:D,2,0)</f>
        <v>STRAP</v>
      </c>
      <c r="D29" s="50">
        <f t="shared" si="3"/>
        <v>8</v>
      </c>
      <c r="E29" s="50">
        <f t="shared" si="4"/>
        <v>3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4</v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2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4"/>
      <c r="AM29" s="34"/>
      <c r="AN29" s="34"/>
      <c r="AO29" s="34"/>
      <c r="AP29" s="34"/>
    </row>
    <row r="30">
      <c r="A30" s="44">
        <f>VLOOKUP(B30,Pns!B:C,2,0)</f>
        <v>648</v>
      </c>
      <c r="B30" s="272" t="s">
        <v>608</v>
      </c>
      <c r="C30" s="48" t="str">
        <f>VLOOKUP(A30,Pns!C:D,2,0)</f>
        <v>JACK PAD LH</v>
      </c>
      <c r="D30" s="50">
        <f t="shared" si="3"/>
        <v>3</v>
      </c>
      <c r="E30" s="50">
        <f t="shared" si="4"/>
        <v>2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>1</v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34"/>
      <c r="AM30" s="34"/>
      <c r="AN30" s="34"/>
      <c r="AO30" s="34"/>
      <c r="AP30" s="34"/>
    </row>
    <row r="31">
      <c r="A31" s="44" t="str">
        <f>VLOOKUP(B31,Pns!B:C,2,0)</f>
        <v>578</v>
      </c>
      <c r="B31" s="273" t="s">
        <v>292</v>
      </c>
      <c r="C31" s="48" t="str">
        <f>VLOOKUP(A31,Pns!C:D,2,0)</f>
        <v>SEAL MOLDED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</row>
    <row r="32">
      <c r="A32" s="44" t="str">
        <f>VLOOKUP(B32,Pns!B:C,2,0)</f>
        <v>794</v>
      </c>
      <c r="B32" s="274" t="s">
        <v>448</v>
      </c>
      <c r="C32" s="48" t="str">
        <f>VLOOKUP(A32,Pns!C:D,2,0)</f>
        <v>SPACER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4"/>
      <c r="AM32" s="34"/>
      <c r="AN32" s="34"/>
      <c r="AO32" s="34"/>
      <c r="AP32" s="34"/>
    </row>
    <row r="33">
      <c r="A33" s="44">
        <f>VLOOKUP(B33,Pns!B:C,2,0)</f>
        <v>727</v>
      </c>
      <c r="B33" s="45" t="s">
        <v>658</v>
      </c>
      <c r="C33" s="48" t="str">
        <f>VLOOKUP(A33,Pns!C:D,2,0)</f>
        <v>SPACER MAIN GE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34"/>
      <c r="AM33" s="34"/>
      <c r="AN33" s="34"/>
      <c r="AO33" s="34"/>
      <c r="AP33" s="34"/>
    </row>
    <row r="34">
      <c r="A34" s="44" t="str">
        <f>VLOOKUP(B34,Pns!B:C,2,0)</f>
        <v>796</v>
      </c>
      <c r="B34" s="207" t="s">
        <v>705</v>
      </c>
      <c r="C34" s="48" t="str">
        <f>VLOOKUP(A34,Pns!C:D,2,0)</f>
        <v>BOLT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1"/>
      <c r="AM34" s="34"/>
      <c r="AN34" s="34"/>
      <c r="AO34" s="34"/>
    </row>
    <row r="35">
      <c r="A35" s="44">
        <f>VLOOKUP(B35,Pns!B:C,2,0)</f>
        <v>803</v>
      </c>
      <c r="B35" s="274" t="s">
        <v>768</v>
      </c>
      <c r="C35" s="48" t="str">
        <f>VLOOKUP(A35,Pns!C:D,2,0)</f>
        <v>HINGE-ASSY-HOISTING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4"/>
      <c r="AM35" s="34"/>
      <c r="AN35" s="34"/>
      <c r="AO35" s="34"/>
      <c r="AP35" s="34"/>
    </row>
    <row r="36">
      <c r="A36" s="44" t="str">
        <f>VLOOKUP(B36,Pns!B:C,2,0)</f>
        <v>343</v>
      </c>
      <c r="B36" s="207" t="s">
        <v>821</v>
      </c>
      <c r="C36" s="48" t="str">
        <f>VLOOKUP(A36,Pns!C:D,2,0)</f>
        <v>BOLT,INTERNAL WRENCHING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4"/>
      <c r="AM36" s="34"/>
      <c r="AN36" s="34"/>
      <c r="AO36" s="34"/>
      <c r="AP36" s="34"/>
    </row>
    <row r="37">
      <c r="A37" s="92">
        <f>VLOOKUP(B37,Pns!B:C,2,0)</f>
        <v>400</v>
      </c>
      <c r="B37" s="101" t="s">
        <v>747</v>
      </c>
      <c r="C37" s="48" t="str">
        <f>VLOOKUP(A37,Pns!C:D,2,0)</f>
        <v>BARREL NUT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34"/>
      <c r="AM37" s="34"/>
      <c r="AN37" s="34"/>
      <c r="AO37" s="34"/>
      <c r="AP37" s="34"/>
    </row>
    <row r="38">
      <c r="A38" s="44" t="str">
        <f>VLOOKUP(B38,Pns!B:C,2,0)</f>
        <v>350</v>
      </c>
      <c r="B38" s="207" t="s">
        <v>500</v>
      </c>
      <c r="C38" s="48" t="str">
        <f>VLOOKUP(A38,Pns!C:D,2,0)</f>
        <v>BEARING,SLEEVE</v>
      </c>
      <c r="D38" s="50">
        <f t="shared" si="3"/>
        <v>8</v>
      </c>
      <c r="E38" s="50">
        <f t="shared" si="4"/>
        <v>2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4</v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1"/>
      <c r="AM38" s="34"/>
      <c r="AN38" s="34"/>
      <c r="AO38" s="34"/>
      <c r="AP38" s="34"/>
    </row>
    <row r="39">
      <c r="A39" s="92">
        <f>VLOOKUP(B39,Pns!B:C,2,0)</f>
        <v>381</v>
      </c>
      <c r="B39" s="269" t="s">
        <v>544</v>
      </c>
      <c r="C39" s="48" t="str">
        <f>VLOOKUP(A39,Pns!C:D,2,0)</f>
        <v>CAP MAIN LAND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34"/>
      <c r="AM39" s="34"/>
      <c r="AN39" s="34"/>
      <c r="AO39" s="34"/>
      <c r="AP39" s="34"/>
    </row>
    <row r="40">
      <c r="A40" s="44" t="str">
        <f>VLOOKUP(B40,Pns!B:C,2,0)</f>
        <v>797</v>
      </c>
      <c r="B40" s="207" t="s">
        <v>726</v>
      </c>
      <c r="C40" s="48" t="str">
        <f>VLOOKUP(A40,Pns!C:D,2,0)</f>
        <v>ECCENTRIC-WING ASSY</v>
      </c>
      <c r="D40" s="50">
        <f t="shared" si="3"/>
        <v>4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4</v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1"/>
      <c r="AM40" s="34"/>
      <c r="AN40" s="34"/>
      <c r="AO40" s="34"/>
    </row>
    <row r="41">
      <c r="A41" s="44">
        <f>VLOOKUP(B41,Pns!B:C,2,0)</f>
        <v>15</v>
      </c>
      <c r="B41" s="45" t="s">
        <v>175</v>
      </c>
      <c r="C41" s="48" t="str">
        <f>VLOOKUP(A41,Pns!C:D,2,0)</f>
        <v>PRESSURE REGULATOR</v>
      </c>
      <c r="D41" s="50">
        <f t="shared" si="3"/>
        <v>3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34"/>
      <c r="AM41" s="34"/>
      <c r="AN41" s="34"/>
      <c r="AO41" s="34"/>
      <c r="AP41" s="34"/>
    </row>
    <row r="42">
      <c r="A42" s="44">
        <f>VLOOKUP(B42,Pns!B:C,2,0)</f>
        <v>780</v>
      </c>
      <c r="B42" s="278" t="s">
        <v>2446</v>
      </c>
      <c r="C42" s="48" t="str">
        <f>VLOOKUP(A42,Pns!C:D,2,0)</f>
        <v>PASSENGER DOOR - LOW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</row>
    <row r="43">
      <c r="A43" s="44">
        <f>VLOOKUP(B43,Pns!B:C,2,0)</f>
        <v>59</v>
      </c>
      <c r="B43" s="45" t="s">
        <v>313</v>
      </c>
      <c r="C43" s="48" t="str">
        <f>VLOOKUP(A43,Pns!C:D,2,0)</f>
        <v>HOSE,AIR DUCT, INSIDE DIA, 2-3/4 IN, LENGTH, 144 IN, MATERIAL FIBERGLASS, RUBBER BUTYL AND SILICONE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1"/>
      <c r="AM43" s="34"/>
      <c r="AN43" s="34"/>
      <c r="AO43" s="34"/>
      <c r="AP43" s="34"/>
    </row>
    <row r="44">
      <c r="A44" s="92">
        <f>VLOOKUP(B44,Pns!B:C,2,0)</f>
        <v>428</v>
      </c>
      <c r="B44" s="101" t="s">
        <v>1524</v>
      </c>
      <c r="C44" s="48" t="str">
        <f>VLOOKUP(A44,Pns!C:D,2,0)</f>
        <v>CYLINDER GAS S</v>
      </c>
      <c r="D44" s="50">
        <f t="shared" si="3"/>
        <v>6</v>
      </c>
      <c r="E44" s="50">
        <f t="shared" si="4"/>
        <v>3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2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</row>
    <row r="45">
      <c r="A45" s="92">
        <f>VLOOKUP(B45,Pns!B:C,2,0)</f>
        <v>58</v>
      </c>
      <c r="B45" s="82" t="s">
        <v>310</v>
      </c>
      <c r="C45" s="48" t="str">
        <f>VLOOKUP(A45,Pns!C:D,2,0)</f>
        <v>HOSE,AIR DUCT</v>
      </c>
      <c r="D45" s="50">
        <f t="shared" si="3"/>
        <v>12</v>
      </c>
      <c r="E45" s="50">
        <f t="shared" si="4"/>
        <v>4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4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4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4"/>
      <c r="AM45" s="34"/>
      <c r="AN45" s="34"/>
      <c r="AO45" s="34"/>
      <c r="AP45" s="34"/>
    </row>
    <row r="46">
      <c r="A46" s="92">
        <f>VLOOKUP(B46,Pns!B:C,2,0)</f>
        <v>109</v>
      </c>
      <c r="B46" s="45" t="s">
        <v>487</v>
      </c>
      <c r="C46" s="48" t="str">
        <f>VLOOKUP(A46,Pns!C:D,2,0)</f>
        <v>TRANSDUCER</v>
      </c>
      <c r="D46" s="50">
        <f t="shared" si="3"/>
        <v>3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1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34"/>
      <c r="AM46" s="34"/>
      <c r="AN46" s="34"/>
      <c r="AO46" s="34"/>
      <c r="AP46" s="34"/>
    </row>
    <row r="47">
      <c r="A47" s="92">
        <f>VLOOKUP(B47,Pns!B:C,2,0)</f>
        <v>548</v>
      </c>
      <c r="B47" s="272" t="s">
        <v>1770</v>
      </c>
      <c r="C47" s="48" t="str">
        <f>VLOOKUP(A47,Pns!C:D,2,0)</f>
        <v>HOSE,AIR DUCT</v>
      </c>
      <c r="D47" s="50">
        <f t="shared" si="3"/>
        <v>4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>2</v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4"/>
      <c r="AM47" s="34"/>
      <c r="AN47" s="34"/>
      <c r="AO47" s="34"/>
      <c r="AP47" s="34"/>
    </row>
    <row r="48">
      <c r="A48" s="92">
        <f>VLOOKUP(B48,Pns!B:C,2,0)</f>
        <v>125</v>
      </c>
      <c r="B48" s="45" t="s">
        <v>532</v>
      </c>
      <c r="C48" s="48" t="str">
        <f>VLOOKUP(A48,Pns!C:D,2,0)</f>
        <v>EXTINGUISHER,FIRE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6" t="s">
        <v>2411</v>
      </c>
      <c r="C49" s="48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34"/>
      <c r="AN49" s="34"/>
      <c r="AO49" s="34"/>
      <c r="AP49" s="34"/>
    </row>
    <row r="50">
      <c r="A50" s="44">
        <f>VLOOKUP(B50,Pns!B:C,2,0)</f>
        <v>770</v>
      </c>
      <c r="B50" s="45" t="s">
        <v>1003</v>
      </c>
      <c r="C50" s="48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1085</v>
      </c>
      <c r="C51" s="48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34"/>
      <c r="AN51" s="34"/>
      <c r="AO51" s="34"/>
      <c r="AP51" s="34"/>
    </row>
    <row r="52">
      <c r="A52" s="44">
        <f>VLOOKUP(B52,Pns!B:C,2,0)</f>
        <v>718</v>
      </c>
      <c r="B52" s="45" t="s">
        <v>950</v>
      </c>
      <c r="C52" s="48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34"/>
      <c r="AN52" s="34"/>
      <c r="AO52" s="34"/>
      <c r="AP52" s="34"/>
    </row>
    <row r="53">
      <c r="A53" s="44" t="str">
        <f>VLOOKUP(B53,Pns!B:C,2,0)</f>
        <v>802</v>
      </c>
      <c r="B53" s="207" t="s">
        <v>2508</v>
      </c>
      <c r="C53" s="48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1"/>
      <c r="AM53" s="34"/>
      <c r="AN53" s="34"/>
      <c r="AO53" s="34"/>
    </row>
    <row r="54">
      <c r="A54" s="44" t="str">
        <f>VLOOKUP(B54,Pns!B:C,2,0)</f>
        <v>330</v>
      </c>
      <c r="B54" s="101" t="s">
        <v>1241</v>
      </c>
      <c r="C54" s="48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1853</v>
      </c>
      <c r="C55" s="48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101" t="s">
        <v>1321</v>
      </c>
      <c r="C56" s="48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>1</v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34"/>
      <c r="AM56" s="34"/>
      <c r="AN56" s="34"/>
      <c r="AO56" s="34"/>
      <c r="AP56" s="34"/>
    </row>
    <row r="57">
      <c r="A57" s="92">
        <f>VLOOKUP(B57,Pns!B:C,2,0)</f>
        <v>87</v>
      </c>
      <c r="B57" s="45" t="s">
        <v>414</v>
      </c>
      <c r="C57" s="48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81"/>
      <c r="AM57" s="34"/>
      <c r="AN57" s="34"/>
      <c r="AO57" s="34"/>
      <c r="AP57" s="34"/>
    </row>
    <row r="58">
      <c r="A58" s="44">
        <f>VLOOKUP(B58,Pns!B:C,2,0)</f>
        <v>720</v>
      </c>
      <c r="B58" s="45" t="s">
        <v>2299</v>
      </c>
      <c r="C58" s="48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1"/>
      <c r="AM58" s="34"/>
      <c r="AN58" s="34"/>
      <c r="AO58" s="34"/>
      <c r="AP58" s="34"/>
    </row>
    <row r="59">
      <c r="A59" s="44" t="str">
        <f>VLOOKUP(B59,Pns!B:C,2,0)</f>
        <v>312</v>
      </c>
      <c r="B59" s="82" t="s">
        <v>1171</v>
      </c>
      <c r="C59" s="48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2" t="s">
        <v>1793</v>
      </c>
      <c r="C60" s="48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34"/>
      <c r="AN60" s="34"/>
      <c r="AO60" s="34"/>
      <c r="AP60" s="34"/>
    </row>
    <row r="61">
      <c r="A61" s="44">
        <f>VLOOKUP(B61,Pns!B:C,2,0)</f>
        <v>771</v>
      </c>
      <c r="B61" s="45" t="s">
        <v>1180</v>
      </c>
      <c r="C61" s="48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1"/>
      <c r="AM61" s="34"/>
      <c r="AN61" s="34"/>
      <c r="AO61" s="34"/>
      <c r="AP61" s="34"/>
    </row>
    <row r="62">
      <c r="A62" s="44">
        <f>VLOOKUP(B62,Pns!B:C,2,0)</f>
        <v>61</v>
      </c>
      <c r="B62" s="82" t="s">
        <v>323</v>
      </c>
      <c r="C62" s="48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1386</v>
      </c>
      <c r="C63" s="48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1"/>
      <c r="AM63" s="34"/>
      <c r="AN63" s="34"/>
      <c r="AO63" s="34"/>
      <c r="AP63" s="34"/>
    </row>
    <row r="64">
      <c r="A64" s="92">
        <f>VLOOKUP(B64,Pns!B:C,2,0)</f>
        <v>5</v>
      </c>
      <c r="B64" s="272" t="s">
        <v>97</v>
      </c>
      <c r="C64" s="48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34"/>
      <c r="AM64" s="34"/>
      <c r="AN64" s="34"/>
      <c r="AO64" s="34"/>
      <c r="AP64" s="34"/>
    </row>
    <row r="65">
      <c r="A65" s="92">
        <f>VLOOKUP(B65,Pns!B:C,2,0)</f>
        <v>427</v>
      </c>
      <c r="B65" s="101" t="s">
        <v>1518</v>
      </c>
      <c r="C65" s="48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>2</v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</row>
    <row r="66">
      <c r="A66" s="44" t="str">
        <f>VLOOKUP(B66,Pns!B:C,2,0)</f>
        <v>367</v>
      </c>
      <c r="B66" s="101" t="s">
        <v>1344</v>
      </c>
      <c r="C66" s="48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34"/>
      <c r="AM66" s="34"/>
      <c r="AN66" s="34"/>
      <c r="AO66" s="34"/>
      <c r="AP66" s="34"/>
    </row>
    <row r="67">
      <c r="A67" s="44">
        <f>VLOOKUP(B67,Pns!B:C,2,0)</f>
        <v>774</v>
      </c>
      <c r="B67" s="45" t="s">
        <v>2428</v>
      </c>
      <c r="C67" s="48" t="str">
        <f>VLOOKUP(A67,Pns!C:D,2,0)</f>
        <v>EXTENDER-CREW, (WHEN</v>
      </c>
      <c r="D67" s="50">
        <f t="shared" si="3"/>
        <v>6</v>
      </c>
      <c r="E67" s="50">
        <f t="shared" si="4"/>
        <v>2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4</v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34"/>
      <c r="AN67" s="34"/>
      <c r="AO67" s="34"/>
      <c r="AP67" s="34"/>
    </row>
    <row r="68">
      <c r="A68" s="92">
        <f>VLOOKUP(B68,Pns!B:C,2,0)</f>
        <v>442</v>
      </c>
      <c r="B68" s="276" t="s">
        <v>1280</v>
      </c>
      <c r="C68" s="48" t="str">
        <f>VLOOKUP(A68,Pns!C:D,2,0)</f>
        <v>EVAPORATOR MODULE AS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34"/>
      <c r="AN68" s="34"/>
      <c r="AO68" s="34"/>
      <c r="AP68" s="34"/>
    </row>
    <row r="69">
      <c r="A69" s="44">
        <f>VLOOKUP(B69,Pns!B:C,2,0)</f>
        <v>775</v>
      </c>
      <c r="B69" s="45" t="s">
        <v>2432</v>
      </c>
      <c r="C69" s="48" t="str">
        <f>VLOOKUP(A69,Pns!C:D,2,0)</f>
        <v>REDUCER ASSEMBY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1"/>
      <c r="AM69" s="34"/>
      <c r="AN69" s="34"/>
      <c r="AO69" s="34"/>
      <c r="AP69" s="34"/>
    </row>
    <row r="70">
      <c r="A70" s="44">
        <f>VLOOKUP(B70,Pns!B:C,2,0)</f>
        <v>740</v>
      </c>
      <c r="B70" s="121" t="s">
        <v>2354</v>
      </c>
      <c r="C70" s="48" t="str">
        <f>VLOOKUP(A70,Pns!C:D,2,0)</f>
        <v>STROB TUB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2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</row>
    <row r="71">
      <c r="A71" s="92">
        <f>VLOOKUP(B71,Pns!B:C,2,0)</f>
        <v>488</v>
      </c>
      <c r="B71" s="207" t="s">
        <v>156</v>
      </c>
      <c r="C71" s="48" t="str">
        <f>VLOOKUP(A71,Pns!C:D,2,0)</f>
        <v>TEST KIT, FUEL, WORK</v>
      </c>
      <c r="D71" s="50">
        <f t="shared" si="3"/>
        <v>10</v>
      </c>
      <c r="E71" s="50">
        <f t="shared" si="4"/>
        <v>2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5</v>
      </c>
      <c r="Q71" s="52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5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34"/>
      <c r="AN71" s="34"/>
      <c r="AO71" s="34"/>
    </row>
    <row r="72">
      <c r="A72" s="44">
        <f>VLOOKUP(B72,Pns!B:C,2,0)</f>
        <v>772</v>
      </c>
      <c r="B72" s="45" t="s">
        <v>1849</v>
      </c>
      <c r="C72" s="48" t="str">
        <f>VLOOKUP(A72,Pns!C:D,2,0)</f>
        <v>IMOBILIZADOR</v>
      </c>
      <c r="D72" s="50">
        <f t="shared" si="3"/>
        <v>7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7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1"/>
      <c r="AM72" s="34"/>
      <c r="AN72" s="34"/>
      <c r="AO72" s="34"/>
      <c r="AP72" s="34"/>
    </row>
    <row r="73">
      <c r="A73" s="44">
        <f>VLOOKUP(B73,Pns!B:C,2,0)</f>
        <v>627</v>
      </c>
      <c r="B73" s="272" t="s">
        <v>1812</v>
      </c>
      <c r="C73" s="48" t="str">
        <f>VLOOKUP(A73,Pns!C:D,2,0)</f>
        <v>BLOQUEIO DA VENTILAÇ</v>
      </c>
      <c r="D73" s="50">
        <f t="shared" si="3"/>
        <v>8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8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34"/>
      <c r="AM73" s="34"/>
      <c r="AN73" s="34"/>
      <c r="AO73" s="34"/>
      <c r="AP73" s="34"/>
    </row>
    <row r="74">
      <c r="A74" s="92">
        <f>VLOOKUP(B74,Pns!B:C,2,0)</f>
        <v>452</v>
      </c>
      <c r="B74" s="45" t="s">
        <v>1584</v>
      </c>
      <c r="C74" s="48" t="str">
        <f>VLOOKUP(A74,Pns!C:D,2,0)</f>
        <v>FITTING A S TR</v>
      </c>
      <c r="D74" s="50">
        <f t="shared" si="3"/>
        <v>10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10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34"/>
      <c r="AM74" s="34"/>
      <c r="AN74" s="34"/>
      <c r="AO74" s="34"/>
      <c r="AP74" s="34"/>
    </row>
    <row r="75">
      <c r="A75" s="44">
        <f>VLOOKUP(B75,Pns!B:C,2,0)</f>
        <v>765</v>
      </c>
      <c r="B75" s="276" t="s">
        <v>2404</v>
      </c>
      <c r="C75" s="48" t="str">
        <f>VLOOKUP(A75,Pns!C:D,2,0)</f>
        <v>SCREW</v>
      </c>
      <c r="D75" s="50">
        <f t="shared" si="3"/>
        <v>60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30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30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1"/>
      <c r="AM75" s="34"/>
      <c r="AN75" s="34"/>
      <c r="AO75" s="34"/>
      <c r="AP75" s="34"/>
    </row>
    <row r="76">
      <c r="A76" s="44">
        <f>VLOOKUP(B76,Pns!B:C,2,0)</f>
        <v>752</v>
      </c>
      <c r="B76" s="121" t="s">
        <v>1367</v>
      </c>
      <c r="C76" s="48" t="str">
        <f>VLOOKUP(A76,Pns!C:D,2,0)</f>
        <v>FUEL FILTER ASSY</v>
      </c>
      <c r="D76" s="50">
        <f t="shared" si="3"/>
        <v>2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>1</v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34"/>
      <c r="AM76" s="34"/>
      <c r="AN76" s="34"/>
      <c r="AO76" s="34"/>
      <c r="AP76" s="34"/>
    </row>
    <row r="77">
      <c r="A77" s="92">
        <f>VLOOKUP(B77,Pns!B:C,2,0)</f>
        <v>14</v>
      </c>
      <c r="B77" s="45" t="s">
        <v>169</v>
      </c>
      <c r="C77" s="48" t="str">
        <f>VLOOKUP(A77,Pns!C:D,2,0)</f>
        <v>CONTROL UNIT,GENERA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34"/>
      <c r="AN77" s="34"/>
      <c r="AO77" s="34"/>
      <c r="AP77" s="34"/>
    </row>
    <row r="78">
      <c r="A78" s="92">
        <f>VLOOKUP(B78,Pns!B:C,2,0)</f>
        <v>93</v>
      </c>
      <c r="B78" s="45" t="s">
        <v>438</v>
      </c>
      <c r="C78" s="48" t="str">
        <f>VLOOKUP(A78,Pns!C:D,2,0)</f>
        <v>MAGNETOMETER GMU 44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1"/>
      <c r="AM78" s="34"/>
      <c r="AN78" s="34"/>
      <c r="AO78" s="34"/>
      <c r="AP78" s="34"/>
    </row>
    <row r="79">
      <c r="A79" s="44">
        <f>VLOOKUP(B79,Pns!B:C,2,0)</f>
        <v>756</v>
      </c>
      <c r="B79" s="45" t="s">
        <v>2383</v>
      </c>
      <c r="C79" s="48" t="str">
        <f>VLOOKUP(A79,Pns!C:D,2,0)</f>
        <v>NIPPLE,TUBE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34"/>
      <c r="AM79" s="34"/>
      <c r="AN79" s="34"/>
      <c r="AO79" s="34"/>
      <c r="AP79" s="34"/>
    </row>
    <row r="80">
      <c r="A80" s="92">
        <f>VLOOKUP(B80,Pns!B:C,2,0)</f>
        <v>523</v>
      </c>
      <c r="B80" s="273" t="s">
        <v>1711</v>
      </c>
      <c r="C80" s="48" t="str">
        <f>VLOOKUP(A80,Pns!C:D,2,0)</f>
        <v>REDUCER, 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</row>
    <row r="81">
      <c r="A81" s="44">
        <f>VLOOKUP(B81,Pns!B:C,2,0)</f>
        <v>758</v>
      </c>
      <c r="B81" s="45" t="s">
        <v>2388</v>
      </c>
      <c r="C81" s="48" t="str">
        <f>VLOOKUP(A81,Pns!C:D,2,0)</f>
        <v>COUPLING,CLAMP,GROOV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81"/>
      <c r="AM81" s="34"/>
      <c r="AN81" s="34"/>
      <c r="AO81" s="34"/>
      <c r="AP81" s="34"/>
    </row>
    <row r="82">
      <c r="A82" s="44" t="str">
        <f>VLOOKUP(B82,Pns!B:C,2,0)</f>
        <v>784</v>
      </c>
      <c r="B82" s="45" t="s">
        <v>2455</v>
      </c>
      <c r="C82" s="48" t="str">
        <f>VLOOKUP(A82,Pns!C:D,2,0)</f>
        <v>CONNECTOR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34"/>
      <c r="AM82" s="34"/>
      <c r="AN82" s="34"/>
      <c r="AO82" s="34"/>
      <c r="AP82" s="34"/>
    </row>
    <row r="83">
      <c r="A83" s="44">
        <f>VLOOKUP(B83,Pns!B:C,2,0)</f>
        <v>766</v>
      </c>
      <c r="B83" s="276" t="s">
        <v>2406</v>
      </c>
      <c r="C83" s="48" t="str">
        <f>VLOOKUP(A83,Pns!C:D,2,0)</f>
        <v>TEE,TUBE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34"/>
      <c r="AN83" s="34"/>
      <c r="AO83" s="34"/>
      <c r="AP83" s="34"/>
    </row>
    <row r="84">
      <c r="A84" s="92">
        <f>VLOOKUP(B84,Pns!B:C,2,0)</f>
        <v>432</v>
      </c>
      <c r="B84" s="101" t="s">
        <v>1541</v>
      </c>
      <c r="C84" s="48" t="str">
        <f>VLOOKUP(A84,Pns!C:D,2,0)</f>
        <v>BEACON,DISTRESS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44" t="str">
        <f>VLOOKUP(B85,Pns!B:C,2,0)</f>
        <v>612</v>
      </c>
      <c r="B85" s="273" t="s">
        <v>1514</v>
      </c>
      <c r="C85" s="48" t="str">
        <f>VLOOKUP(A85,Pns!C:D,2,0)</f>
        <v>HOSE ASSY BRAKE CYL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4">
        <f>VLOOKUP(B86,Pns!B:C,2,0)</f>
        <v>613</v>
      </c>
      <c r="B86" s="273" t="s">
        <v>1535</v>
      </c>
      <c r="C86" s="48" t="str">
        <f>VLOOKUP(A86,Pns!C:D,2,0)</f>
        <v>HOSE ASSY BRAK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</row>
    <row r="87">
      <c r="A87" s="44" t="str">
        <f>VLOOKUP(B87,Pns!B:C,2,0)</f>
        <v>785</v>
      </c>
      <c r="B87" s="45" t="s">
        <v>2457</v>
      </c>
      <c r="C87" s="48" t="str">
        <f>VLOOKUP(A87,Pns!C:D,2,0)</f>
        <v>CONNECTOR BODY,RECEP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34"/>
      <c r="AM87" s="34"/>
      <c r="AN87" s="34"/>
      <c r="AO87" s="34"/>
      <c r="AP87" s="34"/>
    </row>
    <row r="88">
      <c r="A88" s="44">
        <f>VLOOKUP(B88,Pns!B:C,2,0)</f>
        <v>767</v>
      </c>
      <c r="B88" s="276" t="s">
        <v>2409</v>
      </c>
      <c r="C88" s="48" t="str">
        <f>VLOOKUP(A88,Pns!C:D,2,0)</f>
        <v>ANEL-O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1"/>
      <c r="AM88" s="34"/>
      <c r="AN88" s="34"/>
      <c r="AO88" s="34"/>
      <c r="AP88" s="34"/>
    </row>
    <row r="89">
      <c r="A89" s="44" t="str">
        <f>VLOOKUP(B89,Pns!B:C,2,0)</f>
        <v>564</v>
      </c>
      <c r="B89" s="270" t="s">
        <v>1834</v>
      </c>
      <c r="C89" s="48" t="str">
        <f>VLOOKUP(A89,Pns!C:D,2,0)</f>
        <v>BUNGEE ASSY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34"/>
      <c r="AM89" s="34"/>
      <c r="AN89" s="34"/>
      <c r="AO89" s="34"/>
      <c r="AP89" s="34"/>
    </row>
    <row r="90">
      <c r="A90" s="44" t="str">
        <f>VLOOKUP(B90,Pns!B:C,2,0)</f>
        <v>286</v>
      </c>
      <c r="B90" s="101" t="s">
        <v>1078</v>
      </c>
      <c r="C90" s="48" t="str">
        <f>VLOOKUP(A90,Pns!C:D,2,0)</f>
        <v>GASKET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4"/>
      <c r="AM90" s="34"/>
      <c r="AN90" s="34"/>
      <c r="AO90" s="34"/>
      <c r="AP90" s="34"/>
    </row>
    <row r="91">
      <c r="A91" s="44">
        <f>VLOOKUP(B91,Pns!B:C,2,0)</f>
        <v>700</v>
      </c>
      <c r="B91" s="45" t="s">
        <v>1405</v>
      </c>
      <c r="C91" s="48" t="str">
        <f>VLOOKUP(A91,Pns!C:D,2,0)</f>
        <v>DRIVE PULLEY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4"/>
      <c r="AM91" s="34"/>
      <c r="AN91" s="34"/>
      <c r="AO91" s="34"/>
      <c r="AP91" s="34"/>
    </row>
    <row r="92">
      <c r="A92" s="44">
        <f>VLOOKUP(B92,Pns!B:C,2,0)</f>
        <v>211</v>
      </c>
      <c r="B92" s="207" t="s">
        <v>826</v>
      </c>
      <c r="C92" s="48" t="str">
        <f>VLOOKUP(A92,Pns!C:D,2,0)</f>
        <v>DOOR ASSY COWL LH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4"/>
      <c r="AM92" s="34"/>
      <c r="AN92" s="34"/>
      <c r="AO92" s="34"/>
      <c r="AP92" s="34"/>
    </row>
    <row r="93">
      <c r="A93" s="44" t="str">
        <f>VLOOKUP(B93,Pns!B:C,2,0)</f>
        <v>606</v>
      </c>
      <c r="B93" s="45" t="s">
        <v>1959</v>
      </c>
      <c r="C93" s="48" t="str">
        <f>VLOOKUP(A93,Pns!C:D,2,0)</f>
        <v>CAPACITOR-6.0 MF 150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34"/>
      <c r="AM93" s="34"/>
      <c r="AN93" s="34"/>
      <c r="AO93" s="34"/>
      <c r="AP93" s="34"/>
    </row>
    <row r="94">
      <c r="A94" s="44" t="str">
        <f>VLOOKUP(B94,Pns!B:C,2,0)</f>
        <v>235</v>
      </c>
      <c r="B94" s="207" t="s">
        <v>901</v>
      </c>
      <c r="C94" s="48" t="str">
        <f>VLOOKUP(A94,Pns!C:D,2,0)</f>
        <v>SEAT ASSEMBLY - BENCH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81"/>
      <c r="AM94" s="34"/>
      <c r="AN94" s="34"/>
      <c r="AO94" s="34"/>
      <c r="AP94" s="34"/>
    </row>
    <row r="95">
      <c r="A95" s="44" t="str">
        <f>VLOOKUP(B95,Pns!B:C,2,0)</f>
        <v>225</v>
      </c>
      <c r="B95" s="207" t="s">
        <v>865</v>
      </c>
      <c r="C95" s="48" t="str">
        <f>VLOOKUP(A95,Pns!C:D,2,0)</f>
        <v>GSA-80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34"/>
      <c r="AM95" s="34"/>
      <c r="AN95" s="34"/>
      <c r="AO95" s="34"/>
      <c r="AP95" s="34"/>
    </row>
    <row r="96">
      <c r="A96" s="92">
        <f>VLOOKUP(B96,Pns!B:C,2,0)</f>
        <v>525</v>
      </c>
      <c r="B96" s="273" t="s">
        <v>1717</v>
      </c>
      <c r="C96" s="48" t="str">
        <f>VLOOKUP(A96,Pns!C:D,2,0)</f>
        <v>GSA-81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</row>
    <row r="97">
      <c r="A97" s="44">
        <f>VLOOKUP(B97,Pns!B:C,2,0)</f>
        <v>591</v>
      </c>
      <c r="B97" s="279" t="s">
        <v>1912</v>
      </c>
      <c r="C97" s="48" t="str">
        <f>VLOOKUP(A97,Pns!C:D,2,0)</f>
        <v>AFCS MODE CONTROLLER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1"/>
      <c r="AM97" s="34"/>
      <c r="AN97" s="34"/>
      <c r="AO97" s="34"/>
      <c r="AP97" s="34"/>
    </row>
    <row r="98">
      <c r="A98" s="44">
        <f>VLOOKUP(B98,Pns!B:C,2,0)</f>
        <v>764</v>
      </c>
      <c r="B98" s="276" t="s">
        <v>2403</v>
      </c>
      <c r="C98" s="48" t="str">
        <f>VLOOKUP(A98,Pns!C:D,2,0)</f>
        <v>CLIP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1"/>
      <c r="AM98" s="34"/>
      <c r="AN98" s="34"/>
      <c r="AO98" s="34"/>
      <c r="AP98" s="34"/>
    </row>
    <row r="99">
      <c r="A99" s="44">
        <f>VLOOKUP(B99,Pns!B:C,2,0)</f>
        <v>551</v>
      </c>
      <c r="B99" s="101" t="s">
        <v>1780</v>
      </c>
      <c r="C99" s="48" t="str">
        <f>VLOOKUP(A99,Pns!C:D,2,0)</f>
        <v>AIRSPEED INDICATOR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34"/>
      <c r="AM99" s="34"/>
      <c r="AN99" s="34"/>
      <c r="AO99" s="34"/>
      <c r="AP99" s="34"/>
    </row>
    <row r="100">
      <c r="A100" s="44" t="str">
        <f>VLOOKUP(B100,Pns!B:C,2,0)</f>
        <v>143</v>
      </c>
      <c r="B100" s="82" t="s">
        <v>597</v>
      </c>
      <c r="C100" s="48" t="str">
        <f>VLOOKUP(A100,Pns!C:D,2,0)</f>
        <v>BRACKET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4"/>
      <c r="AM100" s="34"/>
      <c r="AN100" s="34"/>
      <c r="AO100" s="34"/>
      <c r="AP100" s="34"/>
    </row>
    <row r="101">
      <c r="A101" s="44">
        <f>VLOOKUP(B101,Pns!B:C,2,0)</f>
        <v>747</v>
      </c>
      <c r="B101" s="207" t="s">
        <v>2370</v>
      </c>
      <c r="C101" s="48" t="str">
        <f>VLOOKUP(A101,Pns!C:D,2,0)</f>
        <v>PORT ASSY DOWNLOAD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4"/>
      <c r="AM101" s="34"/>
      <c r="AN101" s="34"/>
      <c r="AO101" s="34"/>
      <c r="AP101" s="34"/>
    </row>
    <row r="102">
      <c r="A102" s="44" t="str">
        <f>VLOOKUP(B102,Pns!B:C,2,0)</f>
        <v>734</v>
      </c>
      <c r="B102" s="274" t="s">
        <v>1419</v>
      </c>
      <c r="C102" s="48" t="str">
        <f>VLOOKUP(A102,Pns!C:D,2,0)</f>
        <v>HANDLE,DOOR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34"/>
      <c r="AM102" s="34"/>
      <c r="AN102" s="34"/>
      <c r="AO102" s="34"/>
      <c r="AP102" s="34"/>
    </row>
    <row r="103">
      <c r="A103" s="92">
        <f>VLOOKUP(B103,Pns!B:C,2,0)</f>
        <v>425</v>
      </c>
      <c r="B103" s="101" t="s">
        <v>1059</v>
      </c>
      <c r="C103" s="48" t="str">
        <f>VLOOKUP(A103,Pns!C:D,2,0)</f>
        <v>COMPRESSOR SUPPORT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</row>
    <row r="104">
      <c r="A104" s="44">
        <f>VLOOKUP(B104,Pns!B:C,2,0)</f>
        <v>236</v>
      </c>
      <c r="B104" s="207" t="s">
        <v>904</v>
      </c>
      <c r="C104" s="48" t="str">
        <f>VLOOKUP(A104,Pns!C:D,2,0)</f>
        <v>ANGLE ASSY-GLARESHIELD ATTACH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124"/>
      <c r="AL104" s="81"/>
      <c r="AM104" s="34"/>
      <c r="AN104" s="34"/>
      <c r="AO104" s="34"/>
      <c r="AP104" s="34"/>
    </row>
    <row r="105">
      <c r="A105" s="44" t="str">
        <f>VLOOKUP(B105,Pns!B:C,2,0)</f>
        <v>798</v>
      </c>
      <c r="B105" s="207" t="s">
        <v>1118</v>
      </c>
      <c r="C105" s="48" t="str">
        <f>VLOOKUP(A105,Pns!C:D,2,0)</f>
        <v>HOSE ASSY-SUCTION LI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81"/>
      <c r="AM105" s="34"/>
      <c r="AN105" s="34"/>
      <c r="AO105" s="34"/>
    </row>
    <row r="106">
      <c r="A106" s="44">
        <f>VLOOKUP(B106,Pns!B:C,2,0)</f>
        <v>755</v>
      </c>
      <c r="B106" s="45" t="s">
        <v>2382</v>
      </c>
      <c r="C106" s="48" t="str">
        <f>VLOOKUP(A106,Pns!C:D,2,0)</f>
        <v>GASKET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34"/>
      <c r="AM106" s="34"/>
      <c r="AN106" s="34"/>
      <c r="AO106" s="34"/>
      <c r="AP106" s="34"/>
    </row>
    <row r="107">
      <c r="A107" s="44">
        <f>VLOOKUP(B107,Pns!B:C,2,0)</f>
        <v>773</v>
      </c>
      <c r="B107" s="45" t="s">
        <v>2424</v>
      </c>
      <c r="C107" s="48" t="str">
        <f>VLOOKUP(A107,Pns!C:D,2,0)</f>
        <v>GAS SPRING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1"/>
      <c r="AM107" s="34"/>
      <c r="AN107" s="34"/>
      <c r="AO107" s="34"/>
      <c r="AP107" s="34"/>
    </row>
    <row r="108">
      <c r="A108" s="44">
        <f>VLOOKUP(B108,Pns!B:C,2,0)</f>
        <v>763</v>
      </c>
      <c r="B108" s="276" t="s">
        <v>2400</v>
      </c>
      <c r="C108" s="48" t="str">
        <f>VLOOKUP(A108,Pns!C:D,2,0)</f>
        <v>RETAINING 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1"/>
      <c r="AM108" s="34"/>
      <c r="AN108" s="34"/>
      <c r="AO108" s="34"/>
      <c r="AP108" s="34"/>
    </row>
    <row r="109">
      <c r="A109" s="44">
        <f>VLOOKUP(B109,Pns!B:C,2,0)</f>
        <v>550</v>
      </c>
      <c r="B109" s="272" t="s">
        <v>1756</v>
      </c>
      <c r="C109" s="48" t="str">
        <f>VLOOKUP(A109,Pns!C:D,2,0)</f>
        <v>TUBE MAIN 850X10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34"/>
      <c r="AM109" s="34"/>
      <c r="AN109" s="34"/>
      <c r="AO109" s="34"/>
      <c r="AP109" s="34"/>
    </row>
    <row r="110">
      <c r="A110" s="92">
        <f>VLOOKUP(B110,Pns!B:C,2,0)</f>
        <v>518</v>
      </c>
      <c r="B110" s="276" t="s">
        <v>1707</v>
      </c>
      <c r="C110" s="48" t="str">
        <f>VLOOKUP(A110,Pns!C:D,2,0)</f>
        <v>DIMMING ASSY,SPEC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2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4"/>
      <c r="AM110" s="34"/>
      <c r="AN110" s="34"/>
      <c r="AO110" s="34"/>
      <c r="AP110" s="34"/>
    </row>
    <row r="111">
      <c r="A111" s="44" t="str">
        <f>VLOOKUP(B111,Pns!B:C,2,0)</f>
        <v>257</v>
      </c>
      <c r="B111" s="207" t="s">
        <v>978</v>
      </c>
      <c r="C111" s="48" t="str">
        <f>VLOOKUP(A111,Pns!C:D,2,0)</f>
        <v>CAP</v>
      </c>
      <c r="D111" s="50">
        <f t="shared" si="3"/>
        <v>3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3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34"/>
      <c r="AM111" s="34"/>
      <c r="AN111" s="34"/>
      <c r="AO111" s="34"/>
      <c r="AP111" s="34"/>
    </row>
    <row r="112">
      <c r="A112" s="44" t="str">
        <f>VLOOKUP(B112,Pns!B:C,2,0)</f>
        <v>800</v>
      </c>
      <c r="B112" s="207" t="s">
        <v>2082</v>
      </c>
      <c r="C112" s="48" t="str">
        <f>VLOOKUP(A112,Pns!C:D,2,0)</f>
        <v>SCREW</v>
      </c>
      <c r="D112" s="50">
        <f t="shared" si="3"/>
        <v>5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5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1"/>
      <c r="AM112" s="34"/>
      <c r="AN112" s="34"/>
      <c r="AO112" s="34"/>
    </row>
    <row r="113">
      <c r="A113" s="92">
        <f>VLOOKUP(B113,Pns!B:C,2,0)</f>
        <v>480</v>
      </c>
      <c r="B113" s="207" t="s">
        <v>1637</v>
      </c>
      <c r="C113" s="48" t="str">
        <f>VLOOKUP(A113,Pns!C:D,2,0)</f>
        <v>WASHER, FLAT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34"/>
      <c r="AM113" s="34"/>
      <c r="AN113" s="34"/>
      <c r="AO113" s="34"/>
      <c r="AP113" s="34"/>
    </row>
    <row r="114">
      <c r="A114" s="44">
        <f>VLOOKUP(B114,Pns!B:C,2,0)</f>
        <v>757</v>
      </c>
      <c r="B114" s="45" t="s">
        <v>2387</v>
      </c>
      <c r="C114" s="48" t="str">
        <f>VLOOKUP(A114,Pns!C:D,2,0)</f>
        <v>BOLT,MACHINE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8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81"/>
      <c r="AM114" s="34"/>
      <c r="AN114" s="34"/>
      <c r="AO114" s="34"/>
      <c r="AP114" s="34"/>
    </row>
    <row r="115">
      <c r="A115" s="44" t="str">
        <f>VLOOKUP(B115,Pns!B:C,2,0)</f>
        <v>799</v>
      </c>
      <c r="B115" s="207" t="s">
        <v>1327</v>
      </c>
      <c r="C115" s="48" t="str">
        <f>VLOOKUP(A115,Pns!C:D,2,0)</f>
        <v>GROMMET</v>
      </c>
      <c r="D115" s="50">
        <f t="shared" si="3"/>
        <v>10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10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81"/>
      <c r="AM115" s="34"/>
      <c r="AN115" s="34"/>
      <c r="AO115" s="34"/>
    </row>
    <row r="116">
      <c r="A116" s="92">
        <f>VLOOKUP(B116,Pns!B:C,2,0)</f>
        <v>540</v>
      </c>
      <c r="B116" s="273" t="s">
        <v>1452</v>
      </c>
      <c r="C116" s="48" t="str">
        <f>VLOOKUP(A116,Pns!C:D,2,0)</f>
        <v>STATIC WICK</v>
      </c>
      <c r="D116" s="50">
        <f t="shared" si="3"/>
        <v>15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15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</row>
    <row r="117">
      <c r="A117" s="44" t="str">
        <f>VLOOKUP(B117,Pns!B:C,2,0)</f>
        <v>368</v>
      </c>
      <c r="B117" s="101" t="s">
        <v>1348</v>
      </c>
      <c r="C117" s="48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82" t="s">
        <v>1825</v>
      </c>
      <c r="C118" s="48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207" t="s">
        <v>2190</v>
      </c>
      <c r="C119" s="48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81"/>
      <c r="AM119" s="34"/>
      <c r="AN119" s="34"/>
      <c r="AO119" s="34"/>
      <c r="AP119" s="34"/>
    </row>
    <row r="120">
      <c r="A120" s="44" t="str">
        <f>VLOOKUP(B120,Pns!B:C,2,0)</f>
        <v>677</v>
      </c>
      <c r="B120" s="274" t="s">
        <v>2168</v>
      </c>
      <c r="C120" s="48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0" t="s">
        <v>2101</v>
      </c>
      <c r="C121" s="48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280"/>
      <c r="AM121" s="34"/>
      <c r="AN121" s="34"/>
      <c r="AO121" s="34"/>
      <c r="AP121" s="34"/>
    </row>
    <row r="122">
      <c r="A122" s="92">
        <f>VLOOKUP(B122,Pns!B:C,2,0)</f>
        <v>401</v>
      </c>
      <c r="B122" s="82" t="s">
        <v>1433</v>
      </c>
      <c r="C122" s="48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101" t="s">
        <v>1358</v>
      </c>
      <c r="C123" s="48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</row>
    <row r="124">
      <c r="A124" s="92">
        <f>VLOOKUP(B124,Pns!B:C,2,0)</f>
        <v>90</v>
      </c>
      <c r="B124" s="45" t="s">
        <v>423</v>
      </c>
      <c r="C124" s="48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81"/>
      <c r="AM124" s="34"/>
      <c r="AN124" s="34"/>
      <c r="AO124" s="34"/>
      <c r="AP124" s="34"/>
    </row>
    <row r="125">
      <c r="A125" s="44">
        <f>VLOOKUP(B125,Pns!B:C,2,0)</f>
        <v>182</v>
      </c>
      <c r="B125" s="207" t="s">
        <v>739</v>
      </c>
      <c r="C125" s="48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34"/>
      <c r="AM125" s="34"/>
      <c r="AN125" s="34"/>
      <c r="AO125" s="34"/>
      <c r="AP125" s="34"/>
    </row>
    <row r="126">
      <c r="A126" s="92">
        <f>VLOOKUP(B126,Pns!B:C,2,0)</f>
        <v>436</v>
      </c>
      <c r="B126" s="118" t="s">
        <v>1555</v>
      </c>
      <c r="C126" s="48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</row>
    <row r="127">
      <c r="A127" s="44" t="str">
        <f>VLOOKUP(B127,Pns!B:C,2,0)</f>
        <v>370</v>
      </c>
      <c r="B127" s="101" t="s">
        <v>1352</v>
      </c>
      <c r="C127" s="48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1997</v>
      </c>
      <c r="C128" s="48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207" t="s">
        <v>874</v>
      </c>
      <c r="C129" s="48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331</v>
      </c>
      <c r="C130" s="48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1"/>
      <c r="AM130" s="34"/>
      <c r="AN130" s="34"/>
      <c r="AO130" s="34"/>
      <c r="AP130" s="34"/>
    </row>
    <row r="131">
      <c r="A131" s="44">
        <f>VLOOKUP(B131,Pns!B:C,2,0)</f>
        <v>625</v>
      </c>
      <c r="B131" s="272" t="s">
        <v>2017</v>
      </c>
      <c r="C131" s="48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1991</v>
      </c>
      <c r="C132" s="48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1" t="s">
        <v>2231</v>
      </c>
      <c r="C133" s="48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</row>
    <row r="134">
      <c r="A134" s="44">
        <f>VLOOKUP(B134,Pns!B:C,2,0)</f>
        <v>685</v>
      </c>
      <c r="B134" s="207" t="s">
        <v>2199</v>
      </c>
      <c r="C134" s="48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207" t="s">
        <v>2203</v>
      </c>
      <c r="C135" s="48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207" t="s">
        <v>2210</v>
      </c>
      <c r="C136" s="48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207" t="s">
        <v>882</v>
      </c>
      <c r="C137" s="48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4" t="s">
        <v>2172</v>
      </c>
      <c r="C138" s="48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4" t="s">
        <v>2175</v>
      </c>
      <c r="C139" s="48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4" t="s">
        <v>2161</v>
      </c>
      <c r="C140" s="48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2048</v>
      </c>
      <c r="C141" s="48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2050</v>
      </c>
      <c r="C142" s="48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2028</v>
      </c>
      <c r="C143" s="48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2" t="s">
        <v>2019</v>
      </c>
      <c r="C144" s="48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207" t="s">
        <v>1821</v>
      </c>
      <c r="C145" s="48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0" t="s">
        <v>2103</v>
      </c>
      <c r="C146" s="48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280"/>
      <c r="AM146" s="34"/>
      <c r="AN146" s="34"/>
      <c r="AO146" s="34"/>
      <c r="AP146" s="34"/>
    </row>
    <row r="147">
      <c r="A147" s="44">
        <f>VLOOKUP(B147,Pns!B:C,2,0)</f>
        <v>186</v>
      </c>
      <c r="B147" s="207" t="s">
        <v>752</v>
      </c>
      <c r="C147" s="48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1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81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2025</v>
      </c>
      <c r="C148" s="48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1" t="s">
        <v>2344</v>
      </c>
      <c r="C149" s="48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1" t="s">
        <v>2347</v>
      </c>
      <c r="C150" s="48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4"/>
      <c r="AM150" s="34"/>
      <c r="AN150" s="34"/>
      <c r="AO150" s="34"/>
      <c r="AP150" s="34"/>
    </row>
    <row r="151">
      <c r="A151" s="92">
        <f>VLOOKUP(B151,Pns!B:C,2,0)</f>
        <v>378</v>
      </c>
      <c r="B151" s="101" t="s">
        <v>1381</v>
      </c>
      <c r="C151" s="48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1370</v>
      </c>
      <c r="C152" s="48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2213</v>
      </c>
      <c r="C153" s="48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44">
        <f>VLOOKUP(B154,Pns!B:C,2,0)</f>
        <v>692</v>
      </c>
      <c r="B154" s="281" t="s">
        <v>2222</v>
      </c>
      <c r="C154" s="48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44">
        <f>VLOOKUP(B155,Pns!B:C,2,0)</f>
        <v>693</v>
      </c>
      <c r="B155" s="281" t="s">
        <v>2224</v>
      </c>
      <c r="C155" s="48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4">
        <f>VLOOKUP(B156,Pns!B:C,2,0)</f>
        <v>208</v>
      </c>
      <c r="B156" s="207" t="s">
        <v>815</v>
      </c>
      <c r="C156" s="48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207" t="s">
        <v>1970</v>
      </c>
      <c r="C157" s="48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207" t="s">
        <v>2380</v>
      </c>
      <c r="C158" s="48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1999</v>
      </c>
      <c r="C159" s="48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207" t="s">
        <v>994</v>
      </c>
      <c r="C160" s="48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4"/>
      <c r="AM160" s="34"/>
      <c r="AN160" s="34"/>
      <c r="AO160" s="34"/>
      <c r="AP160" s="34"/>
    </row>
    <row r="161">
      <c r="A161" s="92">
        <f>VLOOKUP(B161,Pns!B:C,2,0)</f>
        <v>490</v>
      </c>
      <c r="B161" s="45" t="s">
        <v>1646</v>
      </c>
      <c r="C161" s="48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2235</v>
      </c>
      <c r="C162" s="48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4"/>
      <c r="AM162" s="34"/>
      <c r="AN162" s="34"/>
      <c r="AO162" s="34"/>
      <c r="AP162" s="34"/>
    </row>
    <row r="163">
      <c r="A163" s="92">
        <f>VLOOKUP(B163,Pns!B:C,2,0)</f>
        <v>435</v>
      </c>
      <c r="B163" s="101" t="s">
        <v>1550</v>
      </c>
      <c r="C163" s="48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44">
        <f>VLOOKUP(B164,Pns!B:C,2,0)</f>
        <v>665</v>
      </c>
      <c r="B164" s="45" t="s">
        <v>2131</v>
      </c>
      <c r="C164" s="48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2217</v>
      </c>
      <c r="C165" s="48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4">
        <f>VLOOKUP(B166,Pns!B:C,2,0)</f>
        <v>686</v>
      </c>
      <c r="B166" s="207" t="s">
        <v>2201</v>
      </c>
      <c r="C166" s="48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82" t="s">
        <v>670</v>
      </c>
      <c r="C167" s="48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81"/>
      <c r="AM167" s="34"/>
      <c r="AN167" s="34"/>
      <c r="AO167" s="34"/>
      <c r="AP167" s="34"/>
    </row>
    <row r="168">
      <c r="A168" s="44" t="str">
        <f>VLOOKUP(B168,Pns!B:C,2,0)</f>
        <v>280</v>
      </c>
      <c r="B168" s="207" t="s">
        <v>1054</v>
      </c>
      <c r="C168" s="48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4" t="s">
        <v>2179</v>
      </c>
      <c r="C169" s="48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34"/>
      <c r="AM169" s="34"/>
      <c r="AN169" s="34"/>
      <c r="AO169" s="34"/>
      <c r="AP169" s="34"/>
    </row>
    <row r="170">
      <c r="A170" s="92">
        <f>VLOOKUP(B170,Pns!B:C,2,0)</f>
        <v>395</v>
      </c>
      <c r="B170" s="121" t="s">
        <v>1423</v>
      </c>
      <c r="C170" s="48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4"/>
      <c r="AM170" s="34"/>
      <c r="AN170" s="34"/>
      <c r="AO170" s="34"/>
    </row>
    <row r="171">
      <c r="A171" s="92">
        <f>VLOOKUP(B171,Pns!B:C,2,0)</f>
        <v>394</v>
      </c>
      <c r="B171" s="101" t="s">
        <v>1416</v>
      </c>
      <c r="C171" s="48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207" t="s">
        <v>1069</v>
      </c>
      <c r="C172" s="48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207" t="s">
        <v>2207</v>
      </c>
      <c r="C173" s="48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3" t="s">
        <v>1882</v>
      </c>
      <c r="C174" s="48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44">
        <f>VLOOKUP(B175,Pns!B:C,2,0)</f>
        <v>168</v>
      </c>
      <c r="B175" s="269" t="s">
        <v>697</v>
      </c>
      <c r="C175" s="48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4"/>
      <c r="AM175" s="34"/>
      <c r="AN175" s="34"/>
      <c r="AO175" s="34"/>
      <c r="AP175" s="34"/>
    </row>
    <row r="176">
      <c r="A176" s="92">
        <f>VLOOKUP(B176,Pns!B:C,2,0)</f>
        <v>126</v>
      </c>
      <c r="B176" s="45" t="s">
        <v>536</v>
      </c>
      <c r="C176" s="48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34"/>
      <c r="AM176" s="34"/>
      <c r="AN176" s="34"/>
      <c r="AO176" s="34"/>
      <c r="AP176" s="34"/>
    </row>
    <row r="177">
      <c r="A177" s="44" t="str">
        <f>VLOOKUP(B177,Pns!B:C,2,0)</f>
        <v>801</v>
      </c>
      <c r="B177" s="207" t="s">
        <v>2505</v>
      </c>
      <c r="C177" s="48" t="str">
        <f>VLOOKUP(A177,Pns!C:D,2,0)</f>
        <v>BELLCRANK ASSY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81"/>
      <c r="AM177" s="34"/>
      <c r="AN177" s="34"/>
      <c r="AO177" s="34"/>
    </row>
    <row r="178">
      <c r="A178" s="44">
        <f>VLOOKUP(B178,Pns!B:C,2,0)</f>
        <v>623</v>
      </c>
      <c r="B178" s="272" t="s">
        <v>2001</v>
      </c>
      <c r="C178" s="48" t="str">
        <f>VLOOKUP(A178,Pns!C:D,2,0)</f>
        <v>HINGE-DOOR LH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34"/>
      <c r="AM178" s="34"/>
      <c r="AN178" s="34"/>
      <c r="AO178" s="34"/>
      <c r="AP178" s="34"/>
    </row>
    <row r="179">
      <c r="A179" s="92" t="str">
        <f>VLOOKUP(B179,Pns!B:C,2,0)</f>
        <v>60</v>
      </c>
      <c r="B179" s="45" t="s">
        <v>319</v>
      </c>
      <c r="C179" s="48" t="str">
        <f>VLOOKUP(A179,Pns!C:D,2,0)</f>
        <v>CONTROL,DIRECTIONAL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34"/>
      <c r="AM179" s="34"/>
      <c r="AN179" s="34"/>
      <c r="AO179" s="34"/>
      <c r="AP179" s="34"/>
    </row>
    <row r="180">
      <c r="A180" s="92">
        <f>VLOOKUP(B180,Pns!B:C,2,0)</f>
        <v>89</v>
      </c>
      <c r="B180" s="207" t="s">
        <v>422</v>
      </c>
      <c r="C180" s="48" t="str">
        <f>VLOOKUP(A180,Pns!C:D,2,0)</f>
        <v>ALTERNATOR CONTROL UNIT ASSY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1"/>
      <c r="AM180" s="34"/>
      <c r="AN180" s="34"/>
      <c r="AO180" s="34"/>
    </row>
    <row r="181">
      <c r="A181" s="44">
        <f>VLOOKUP(B181,Pns!B:C,2,0)</f>
        <v>222</v>
      </c>
      <c r="B181" s="283" t="s">
        <v>860</v>
      </c>
      <c r="C181" s="48" t="str">
        <f>VLOOKUP(A181,Pns!C:D,2,0)</f>
        <v>IND RDR 2000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34"/>
      <c r="AM181" s="34"/>
      <c r="AN181" s="34"/>
      <c r="AO181" s="34"/>
      <c r="AP181" s="34"/>
    </row>
    <row r="182">
      <c r="A182" s="44">
        <f>VLOOKUP(B182,Pns!B:C,2,0)</f>
        <v>635</v>
      </c>
      <c r="B182" s="207" t="s">
        <v>2043</v>
      </c>
      <c r="C182" s="48" t="str">
        <f>VLOOKUP(A182,Pns!C:D,2,0)</f>
        <v>PNEU PRINCIPAL 8.50-10 08PR TT FCIII MLG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71</v>
      </c>
      <c r="B183" s="45" t="s">
        <v>351</v>
      </c>
      <c r="C183" s="48" t="str">
        <f>VLOOKUP(A183,Pns!C:D,2,0)</f>
        <v>RADAR GWX 68 WEATHER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1"/>
      <c r="AM183" s="34"/>
      <c r="AN183" s="34"/>
      <c r="AO183" s="34"/>
      <c r="AP183" s="34"/>
    </row>
    <row r="184">
      <c r="A184" s="92">
        <f>VLOOKUP(B184,Pns!B:C,2,0)</f>
        <v>543</v>
      </c>
      <c r="B184" s="116" t="s">
        <v>1750</v>
      </c>
      <c r="C184" s="48" t="str">
        <f>VLOOKUP(A184,Pns!C:D,2,0)</f>
        <v>DUCT-FLEX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92">
        <f>VLOOKUP(B185,Pns!B:C,2,0)</f>
        <v>419</v>
      </c>
      <c r="B185" s="101" t="s">
        <v>1475</v>
      </c>
      <c r="C185" s="48" t="str">
        <f>VLOOKUP(A185,Pns!C:D,2,0)</f>
        <v>INTEGRATED AVIONICS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92">
        <f>VLOOKUP(B186,Pns!B:C,2,0)</f>
        <v>390</v>
      </c>
      <c r="B186" s="207" t="s">
        <v>1410</v>
      </c>
      <c r="C186" s="48" t="str">
        <f>VLOOKUP(A186,Pns!C:D,2,0)</f>
        <v>COUPLING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81"/>
      <c r="AM186" s="34"/>
      <c r="AN186" s="34"/>
      <c r="AO186" s="34"/>
      <c r="AP186" s="34"/>
    </row>
    <row r="187">
      <c r="A187" s="44" t="str">
        <f>VLOOKUP(B187,Pns!B:C,2,0)</f>
        <v>786</v>
      </c>
      <c r="B187" s="45" t="s">
        <v>2462</v>
      </c>
      <c r="C187" s="48" t="str">
        <f>VLOOKUP(A187,Pns!C:D,2,0)</f>
        <v>COVER,ACCESS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34"/>
      <c r="AM187" s="34"/>
      <c r="AN187" s="34"/>
      <c r="AO187" s="34"/>
      <c r="AP187" s="34"/>
    </row>
    <row r="188">
      <c r="A188" s="92">
        <f>VLOOKUP(B188,Pns!B:C,2,0)</f>
        <v>13</v>
      </c>
      <c r="B188" s="45" t="s">
        <v>149</v>
      </c>
      <c r="C188" s="48" t="str">
        <f>VLOOKUP(A188,Pns!C:D,2,0)</f>
        <v>STARTER GENERATOR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81"/>
      <c r="AM188" s="34"/>
      <c r="AN188" s="34"/>
      <c r="AO188" s="34"/>
      <c r="AP188" s="34"/>
    </row>
    <row r="189">
      <c r="A189" s="92">
        <f>VLOOKUP(B189,Pns!B:C,2,0)</f>
        <v>105</v>
      </c>
      <c r="B189" s="45" t="s">
        <v>474</v>
      </c>
      <c r="C189" s="48" t="str">
        <f>VLOOKUP(A189,Pns!C:D,2,0)</f>
        <v>FLIGHT DIR HOR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34"/>
      <c r="AM189" s="34"/>
      <c r="AN189" s="34"/>
      <c r="AO189" s="34"/>
    </row>
    <row r="190">
      <c r="A190" s="44" t="str">
        <f>VLOOKUP(B190,Pns!B:C,2,0)</f>
        <v>792</v>
      </c>
      <c r="B190" s="279" t="s">
        <v>2490</v>
      </c>
      <c r="C190" s="48" t="str">
        <f>VLOOKUP(A190,Pns!C:D,2,0)</f>
        <v>FILLER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81"/>
      <c r="AM190" s="34"/>
      <c r="AN190" s="34"/>
      <c r="AO190" s="34"/>
      <c r="AP190" s="34"/>
    </row>
    <row r="191">
      <c r="A191" s="92">
        <f>VLOOKUP(B191,Pns!B:C,2,0)</f>
        <v>99</v>
      </c>
      <c r="B191" s="45" t="s">
        <v>454</v>
      </c>
      <c r="C191" s="48" t="str">
        <f>VLOOKUP(A191,Pns!C:D,2,0)</f>
        <v>RECEIVER-TRANSMITTER,RADIO - KX165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34"/>
      <c r="AM191" s="34"/>
      <c r="AN191" s="34"/>
      <c r="AO191" s="34"/>
      <c r="AP191" s="34"/>
    </row>
    <row r="192">
      <c r="A192" s="44">
        <f>VLOOKUP(B192,Pns!B:C,2,0)</f>
        <v>791</v>
      </c>
      <c r="B192" s="45" t="s">
        <v>2482</v>
      </c>
      <c r="C192" s="48" t="str">
        <f>VLOOKUP(A192,Pns!C:D,2,0)</f>
        <v>VALVE,FLOW CONTROL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4"/>
      <c r="AM192" s="34"/>
      <c r="AN192" s="34"/>
      <c r="AO192" s="34"/>
    </row>
    <row r="193">
      <c r="A193" s="44">
        <f>VLOOKUP(B193,Pns!B:C,2,0)</f>
        <v>789</v>
      </c>
      <c r="B193" s="45" t="s">
        <v>2474</v>
      </c>
      <c r="C193" s="48" t="str">
        <f>VLOOKUP(A193,Pns!C:D,2,0)</f>
        <v>MIXER MUFFLER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34"/>
      <c r="AM193" s="34"/>
      <c r="AN193" s="34"/>
      <c r="AO193" s="34"/>
      <c r="AP193" s="34"/>
    </row>
    <row r="194">
      <c r="A194" s="44" t="str">
        <f>VLOOKUP(B194,Pns!B:C,2,0)</f>
        <v>371</v>
      </c>
      <c r="B194" s="101" t="s">
        <v>1355</v>
      </c>
      <c r="C194" s="48" t="str">
        <f>VLOOKUP(A194,Pns!C:D,2,0)</f>
        <v>HINGE BKT OUTB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4"/>
      <c r="AM194" s="34"/>
      <c r="AN194" s="34"/>
      <c r="AO194" s="34"/>
      <c r="AP194" s="34"/>
    </row>
    <row r="195">
      <c r="A195" s="44">
        <f>VLOOKUP(B195,Pns!B:C,2,0)</f>
        <v>787</v>
      </c>
      <c r="B195" s="45" t="s">
        <v>2466</v>
      </c>
      <c r="C195" s="48" t="str">
        <f>VLOOKUP(A195,Pns!C:D,2,0)</f>
        <v>INDICATOR,FUEL FLOW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4"/>
      <c r="AM195" s="34"/>
      <c r="AN195" s="34"/>
      <c r="AO195" s="34"/>
      <c r="AP195" s="34"/>
    </row>
    <row r="196">
      <c r="A196" s="44">
        <f>VLOOKUP(B196,Pns!B:C,2,0)</f>
        <v>178</v>
      </c>
      <c r="B196" s="271" t="s">
        <v>725</v>
      </c>
      <c r="C196" s="48" t="str">
        <f>VLOOKUP(A196,Pns!C:D,2,0)</f>
        <v>CONJUNTO T5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34"/>
      <c r="AM196" s="34"/>
      <c r="AN196" s="34"/>
      <c r="AO196" s="34"/>
      <c r="AP196" s="34"/>
    </row>
    <row r="197">
      <c r="A197" s="44">
        <f>VLOOKUP(B197,Pns!B:C,2,0)</f>
        <v>670</v>
      </c>
      <c r="B197" s="207" t="s">
        <v>2147</v>
      </c>
      <c r="C197" s="48" t="str">
        <f>VLOOKUP(A197,Pns!C:D,2,0)</f>
        <v>GROMMET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34"/>
      <c r="AM197" s="34"/>
      <c r="AN197" s="34"/>
      <c r="AO197" s="34"/>
      <c r="AP197" s="34"/>
    </row>
    <row r="198">
      <c r="A198" s="44">
        <f>VLOOKUP(B198,Pns!B:C,2,0)</f>
        <v>663</v>
      </c>
      <c r="B198" s="45" t="s">
        <v>2124</v>
      </c>
      <c r="C198" s="48" t="str">
        <f>VLOOKUP(A198,Pns!C:D,2,0)</f>
        <v>BUSHING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34"/>
      <c r="AM198" s="34"/>
      <c r="AN198" s="34"/>
      <c r="AO198" s="34"/>
      <c r="AP198" s="34"/>
    </row>
    <row r="199">
      <c r="A199" s="44" t="str">
        <f>VLOOKUP(B199,Pns!B:C,2,0)</f>
        <v>783</v>
      </c>
      <c r="B199" s="45" t="s">
        <v>2453</v>
      </c>
      <c r="C199" s="48" t="str">
        <f>VLOOKUP(A199,Pns!C:D,2,0)</f>
        <v>CLAMP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34"/>
      <c r="AM199" s="34"/>
      <c r="AN199" s="34"/>
      <c r="AO199" s="34"/>
      <c r="AP199" s="34"/>
    </row>
    <row r="200">
      <c r="A200" s="44" t="str">
        <f>VLOOKUP(B200,Pns!B:C,2,0)</f>
        <v>672</v>
      </c>
      <c r="B200" s="281" t="s">
        <v>2153</v>
      </c>
      <c r="C200" s="48" t="str">
        <f>VLOOKUP(A200,Pns!C:D,2,0)</f>
        <v>MOLDING-WINDOW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44" t="str">
        <f>VLOOKUP(B201,Pns!B:C,2,0)</f>
        <v>782</v>
      </c>
      <c r="B201" s="45" t="s">
        <v>2451</v>
      </c>
      <c r="C201" s="48" t="str">
        <f>VLOOKUP(A201,Pns!C:D,2,0)</f>
        <v>ELBOW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34"/>
      <c r="AM201" s="34"/>
      <c r="AN201" s="34"/>
      <c r="AO201" s="34"/>
      <c r="AP201" s="34"/>
    </row>
    <row r="202">
      <c r="A202" s="92">
        <f>VLOOKUP(B202,Pns!B:C,2,0)</f>
        <v>97</v>
      </c>
      <c r="B202" s="45" t="s">
        <v>447</v>
      </c>
      <c r="C202" s="48" t="str">
        <f>VLOOKUP(A202,Pns!C:D,2,0)</f>
        <v>AUDIO CONTROL PANEL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4"/>
      <c r="AM202" s="34"/>
      <c r="AN202" s="34"/>
      <c r="AO202" s="34"/>
      <c r="AP202" s="34"/>
    </row>
    <row r="203">
      <c r="A203" s="44">
        <f>VLOOKUP(B203,Pns!B:C,2,0)</f>
        <v>769</v>
      </c>
      <c r="B203" s="276" t="s">
        <v>2413</v>
      </c>
      <c r="C203" s="48" t="str">
        <f>VLOOKUP(A203,Pns!C:D,2,0)</f>
        <v>RAIL,AIRFRAME,AIRCRA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1"/>
      <c r="AM203" s="34"/>
      <c r="AN203" s="34"/>
      <c r="AO203" s="34"/>
      <c r="AP203" s="34"/>
    </row>
    <row r="204">
      <c r="A204" s="44">
        <f>VLOOKUP(B204,Pns!B:C,2,0)</f>
        <v>804</v>
      </c>
      <c r="B204" s="45" t="s">
        <v>2513</v>
      </c>
      <c r="C204" s="48" t="str">
        <f>VLOOKUP(A204,Pns!C:D,2,0)</f>
        <v>INSULATOR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1"/>
      <c r="AM204" s="34"/>
      <c r="AN204" s="34"/>
      <c r="AO204" s="34"/>
      <c r="AP204" s="34"/>
    </row>
    <row r="205">
      <c r="A205" s="44">
        <f>VLOOKUP(B205,Pns!B:C,2,0)</f>
        <v>805</v>
      </c>
      <c r="B205" s="45" t="s">
        <v>2516</v>
      </c>
      <c r="C205" s="48" t="str">
        <f>VLOOKUP(A205,Pns!C:D,2,0)</f>
        <v>TRANSMITTER FUEL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1"/>
      <c r="AM205" s="34"/>
      <c r="AN205" s="34"/>
      <c r="AO205" s="34"/>
    </row>
    <row r="206">
      <c r="A206" s="92">
        <f>VLOOKUP(B206,Pns!B:C,2,0)</f>
        <v>82</v>
      </c>
      <c r="B206" s="284" t="s">
        <v>392</v>
      </c>
      <c r="C206" s="48" t="str">
        <f>VLOOKUP(A206,Pns!C:D,2,0)</f>
        <v>TRANSMISSION ASSY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34"/>
      <c r="AM206" s="34"/>
      <c r="AN206" s="34"/>
      <c r="AO206" s="34"/>
      <c r="AP206" s="34"/>
    </row>
    <row r="207">
      <c r="A207" s="44" t="str">
        <f>VLOOKUP(B207,Pns!B:C,2,0)</f>
        <v>795</v>
      </c>
      <c r="B207" s="82" t="s">
        <v>2495</v>
      </c>
      <c r="C207" s="48" t="str">
        <f>VLOOKUP(A207,Pns!C:D,2,0)</f>
        <v>INSULATION BLANKET,T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1"/>
      <c r="AL207" s="81"/>
      <c r="AM207" s="34"/>
      <c r="AN207" s="34"/>
      <c r="AO207" s="34"/>
      <c r="AP207" s="34"/>
    </row>
    <row r="208">
      <c r="A208" s="92">
        <f>VLOOKUP(B208,Pns!B:C,2,0)</f>
        <v>100</v>
      </c>
      <c r="B208" s="45" t="s">
        <v>458</v>
      </c>
      <c r="C208" s="48" t="str">
        <f>VLOOKUP(A208,Pns!C:D,2,0)</f>
        <v>VALVE,COMPRESSOR BLEED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81"/>
      <c r="AM208" s="34"/>
      <c r="AN208" s="34"/>
      <c r="AO208" s="34"/>
      <c r="AP208" s="34"/>
    </row>
    <row r="209">
      <c r="A209" s="92">
        <f>VLOOKUP(B209,Pns!B:C,2,0)</f>
        <v>122</v>
      </c>
      <c r="B209" s="45" t="s">
        <v>524</v>
      </c>
      <c r="C209" s="48" t="str">
        <f>VLOOKUP(A209,Pns!C:D,2,0)</f>
        <v>CONTROL,INDICATOR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34"/>
      <c r="AM209" s="34"/>
      <c r="AN209" s="34"/>
      <c r="AO209" s="34"/>
      <c r="AP209" s="34"/>
    </row>
    <row r="210">
      <c r="A210" s="92">
        <f>VLOOKUP(B210,Pns!B:C,2,0)</f>
        <v>101</v>
      </c>
      <c r="B210" s="45" t="s">
        <v>459</v>
      </c>
      <c r="C210" s="48" t="str">
        <f>VLOOKUP(A210,Pns!C:D,2,0)</f>
        <v>AIRSPEED 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4"/>
      <c r="AM210" s="34"/>
      <c r="AN210" s="34"/>
      <c r="AO210" s="34"/>
      <c r="AP210" s="34"/>
    </row>
    <row r="211">
      <c r="A211" s="44" t="str">
        <f>VLOOKUP(B211,Pns!B:C,2,0)</f>
        <v>226</v>
      </c>
      <c r="B211" s="207" t="s">
        <v>868</v>
      </c>
      <c r="C211" s="48" t="str">
        <f>VLOOKUP(A211,Pns!C:D,2,0)</f>
        <v>FUEL TOTALIZER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4"/>
      <c r="AM211" s="34"/>
      <c r="AN211" s="34"/>
      <c r="AO211" s="34"/>
      <c r="AP211" s="34"/>
    </row>
    <row r="212">
      <c r="A212" s="92">
        <f>VLOOKUP(B212,Pns!B:C,2,0)</f>
        <v>422</v>
      </c>
      <c r="B212" s="101" t="s">
        <v>1498</v>
      </c>
      <c r="C212" s="48" t="str">
        <f>VLOOKUP(A212,Pns!C:D,2,0)</f>
        <v>FLAP ACTUATOR AND MOTOR ASSEMBLY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</row>
    <row r="213">
      <c r="A213" s="92">
        <f>VLOOKUP(B213,Pns!B:C,2,0)</f>
        <v>423</v>
      </c>
      <c r="B213" s="101" t="s">
        <v>1509</v>
      </c>
      <c r="C213" s="48" t="str">
        <f>VLOOKUP(A213,Pns!C:D,2,0)</f>
        <v>RECEIVER-TRANSMITTER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44" t="str">
        <f>VLOOKUP(B214,Pns!B:C,2,0)</f>
        <v>333</v>
      </c>
      <c r="B214" s="45" t="s">
        <v>1255</v>
      </c>
      <c r="C214" s="48" t="str">
        <f>VLOOKUP(A214,Pns!C:D,2,0)</f>
        <v>AIRSPEED INDICATOR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34"/>
      <c r="AM214" s="34"/>
      <c r="AN214" s="34"/>
      <c r="AO214" s="34"/>
      <c r="AP214" s="34"/>
    </row>
    <row r="215">
      <c r="A215" s="44">
        <f>VLOOKUP(B215,Pns!B:C,2,0)</f>
        <v>781</v>
      </c>
      <c r="B215" s="207" t="s">
        <v>2449</v>
      </c>
      <c r="C215" s="48" t="str">
        <f>VLOOKUP(A215,Pns!C:D,2,0)</f>
        <v>BRAKE VALVE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581</v>
      </c>
      <c r="B216" s="45" t="s">
        <v>1889</v>
      </c>
      <c r="C216" s="48" t="str">
        <f>VLOOKUP(A216,Pns!C:D,2,0)</f>
        <v>SENSOR DE TEMPERATUR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81"/>
      <c r="AM216" s="34"/>
      <c r="AN216" s="34"/>
      <c r="AO216" s="34"/>
      <c r="AP216" s="34"/>
    </row>
    <row r="217">
      <c r="A217" s="44">
        <f>VLOOKUP(B217,Pns!B:C,2,0)</f>
        <v>710</v>
      </c>
      <c r="B217" s="45" t="s">
        <v>2273</v>
      </c>
      <c r="C217" s="48" t="str">
        <f>VLOOKUP(A217,Pns!C:D,2,0)</f>
        <v>HOSE AY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34"/>
      <c r="AM217" s="34"/>
      <c r="AN217" s="34"/>
      <c r="AO217" s="34"/>
      <c r="AP217" s="34"/>
    </row>
    <row r="218">
      <c r="A218" s="44" t="str">
        <f>VLOOKUP(B218,Pns!B:C,2,0)</f>
        <v>167</v>
      </c>
      <c r="B218" s="271" t="s">
        <v>692</v>
      </c>
      <c r="C218" s="48" t="str">
        <f>VLOOKUP(A218,Pns!C:D,2,0)</f>
        <v>CABLE FIRE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34"/>
      <c r="AM218" s="34"/>
      <c r="AN218" s="34"/>
      <c r="AO218" s="34"/>
      <c r="AP218" s="34"/>
    </row>
    <row r="219">
      <c r="A219" s="44" t="str">
        <f>VLOOKUP(B219,Pns!B:C,2,0)</f>
        <v>326</v>
      </c>
      <c r="B219" s="271" t="s">
        <v>1225</v>
      </c>
      <c r="C219" s="48" t="str">
        <f>VLOOKUP(A219,Pns!C:D,2,0)</f>
        <v>SLAVING ACCESS,SPEC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4"/>
      <c r="AM219" s="34"/>
      <c r="AN219" s="34"/>
      <c r="AO219" s="34"/>
      <c r="AP219" s="34"/>
    </row>
    <row r="220">
      <c r="A220" s="44" t="str">
        <f>VLOOKUP(B220,Pns!B:C,2,0)</f>
        <v>318</v>
      </c>
      <c r="B220" s="101" t="s">
        <v>1202</v>
      </c>
      <c r="C220" s="48" t="str">
        <f>VLOOKUP(A220,Pns!C:D,2,0)</f>
        <v>FUEL PUMP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</row>
    <row r="221">
      <c r="A221" s="44">
        <f>VLOOKUP(B221,Pns!B:C,2,0)</f>
        <v>790</v>
      </c>
      <c r="B221" s="45" t="s">
        <v>2478</v>
      </c>
      <c r="C221" s="48" t="str">
        <f>VLOOKUP(A221,Pns!C:D,2,0)</f>
        <v>CONNECTOR,PLUG,ELECT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34"/>
      <c r="AM221" s="34"/>
      <c r="AN221" s="34"/>
      <c r="AO221" s="34"/>
      <c r="AP221" s="34"/>
    </row>
    <row r="222">
      <c r="A222" s="92">
        <f>VLOOKUP(B222,Pns!B:C,2,0)</f>
        <v>80</v>
      </c>
      <c r="B222" s="45" t="s">
        <v>384</v>
      </c>
      <c r="C222" s="48" t="str">
        <f>VLOOKUP(A222,Pns!C:D,2,0)</f>
        <v>INDICATOR,HORIZONTAL SITUATION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81"/>
      <c r="AM222" s="34"/>
      <c r="AN222" s="34"/>
      <c r="AO222" s="34"/>
      <c r="AP222" s="34"/>
    </row>
    <row r="223">
      <c r="A223" s="44" t="str">
        <f>VLOOKUP(B223,Pns!B:C,2,0)</f>
        <v>374</v>
      </c>
      <c r="B223" s="45" t="s">
        <v>1364</v>
      </c>
      <c r="C223" s="48" t="str">
        <f>VLOOKUP(A223,Pns!C:D,2,0)</f>
        <v>CONNECTOR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34"/>
      <c r="AM223" s="34"/>
      <c r="AN223" s="34"/>
      <c r="AO223" s="34"/>
      <c r="AP223" s="34"/>
    </row>
    <row r="224">
      <c r="A224" s="44">
        <f>VLOOKUP(B224,Pns!B:C,2,0)</f>
        <v>164</v>
      </c>
      <c r="B224" s="45" t="s">
        <v>672</v>
      </c>
      <c r="C224" s="48" t="str">
        <f>VLOOKUP(A224,Pns!C:D,2,0)</f>
        <v>TURN COORD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4"/>
      <c r="AM224" s="34"/>
      <c r="AN224" s="34"/>
      <c r="AO224" s="34"/>
      <c r="AP224" s="34"/>
    </row>
    <row r="225">
      <c r="A225" s="92">
        <f>VLOOKUP(B225,Pns!B:C,2,0)</f>
        <v>433</v>
      </c>
      <c r="B225" s="101" t="s">
        <v>1547</v>
      </c>
      <c r="C225" s="48" t="str">
        <f>VLOOKUP(A225,Pns!C:D,2,0)</f>
        <v>OIL COOLER-LARGE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4" t="str">
        <f>VLOOKUP(B226,Pns!B:C,2,0)</f>
        <v>336</v>
      </c>
      <c r="B226" s="101" t="s">
        <v>1265</v>
      </c>
      <c r="C226" s="48" t="str">
        <f>VLOOKUP(A226,Pns!C:D,2,0)</f>
        <v>NUT,SELF-LOCKING,HEXAGON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</row>
    <row r="227">
      <c r="A227" s="44">
        <f>VLOOKUP(B227,Pns!B:C,2,0)</f>
        <v>779</v>
      </c>
      <c r="B227" s="278" t="s">
        <v>2444</v>
      </c>
      <c r="C227" s="48" t="str">
        <f>VLOOKUP(A227,Pns!C:D,2,0)</f>
        <v>TRANSCEIVER DME (KN6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</row>
    <row r="228">
      <c r="A228" s="44">
        <f>VLOOKUP(B228,Pns!B:C,2,0)</f>
        <v>778</v>
      </c>
      <c r="B228" s="116" t="s">
        <v>2442</v>
      </c>
      <c r="C228" s="48" t="str">
        <f>VLOOKUP(A228,Pns!C:D,2,0)</f>
        <v>SWITCH,PUSH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</row>
    <row r="229">
      <c r="A229" s="44">
        <f>VLOOKUP(B229,Pns!B:C,2,0)</f>
        <v>762</v>
      </c>
      <c r="B229" s="121" t="s">
        <v>2398</v>
      </c>
      <c r="C229" s="48" t="str">
        <f>VLOOKUP(A229,Pns!C:D,2,0)</f>
        <v>CABLE ASSY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</row>
    <row r="230">
      <c r="A230" s="44" t="str">
        <f>VLOOKUP(B230,Pns!B:C,2,0)</f>
        <v>742</v>
      </c>
      <c r="B230" s="121" t="s">
        <v>2359</v>
      </c>
      <c r="C230" s="48" t="str">
        <f>VLOOKUP(A230,Pns!C:D,2,0)</f>
        <v>GASKET-LENS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</row>
    <row r="231">
      <c r="A231" s="44" t="str">
        <f>VLOOKUP(B231,Pns!B:C,2,0)</f>
        <v>284</v>
      </c>
      <c r="B231" s="272" t="s">
        <v>1072</v>
      </c>
      <c r="C231" s="48" t="str">
        <f>VLOOKUP(A231,Pns!C:D,2,0)</f>
        <v>BRAKE CYL MAST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34"/>
      <c r="AM231" s="34"/>
      <c r="AN231" s="34"/>
      <c r="AO231" s="34"/>
      <c r="AP231" s="34"/>
    </row>
    <row r="232">
      <c r="A232" s="44">
        <f>VLOOKUP(B232,Pns!B:C,2,0)</f>
        <v>761</v>
      </c>
      <c r="B232" s="45" t="s">
        <v>2394</v>
      </c>
      <c r="C232" s="48" t="str">
        <f>VLOOKUP(A232,Pns!C:D,2,0)</f>
        <v>ROD END SPL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4"/>
      <c r="AM232" s="34"/>
      <c r="AN232" s="34"/>
      <c r="AO232" s="34"/>
      <c r="AP232" s="34"/>
    </row>
    <row r="233">
      <c r="A233" s="92">
        <f>VLOOKUP(B233,Pns!B:C,2,0)</f>
        <v>55</v>
      </c>
      <c r="B233" s="287" t="s">
        <v>300</v>
      </c>
      <c r="C233" s="48" t="str">
        <f>VLOOKUP(A233,Pns!C:D,2,0)</f>
        <v>RECEIVER-TRANSMITTE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34"/>
      <c r="AM233" s="34"/>
      <c r="AN233" s="34"/>
      <c r="AO233" s="34"/>
      <c r="AP233" s="34"/>
    </row>
    <row r="234">
      <c r="A234" s="44" t="str">
        <f>VLOOKUP(B234,Pns!B:C,2,0)</f>
        <v>231</v>
      </c>
      <c r="B234" s="207" t="s">
        <v>888</v>
      </c>
      <c r="C234" s="48" t="str">
        <f>VLOOKUP(A234,Pns!C:D,2,0)</f>
        <v>FEEDBACK BEARING ASSY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4"/>
      <c r="AM234" s="34"/>
      <c r="AN234" s="34"/>
      <c r="AO234" s="34"/>
      <c r="AP234" s="34"/>
    </row>
    <row r="235">
      <c r="A235" s="44">
        <f>VLOOKUP(B235,Pns!B:C,2,0)</f>
        <v>753</v>
      </c>
      <c r="B235" s="207" t="s">
        <v>2379</v>
      </c>
      <c r="C235" s="48" t="str">
        <f>VLOOKUP(A235,Pns!C:D,2,0)</f>
        <v>WASHER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1"/>
      <c r="AM235" s="34"/>
      <c r="AN235" s="34"/>
      <c r="AO235" s="34"/>
    </row>
    <row r="236">
      <c r="A236" s="44">
        <f>VLOOKUP(B236,Pns!B:C,2,0)</f>
        <v>751</v>
      </c>
      <c r="B236" s="45" t="s">
        <v>2378</v>
      </c>
      <c r="C236" s="48" t="str">
        <f>VLOOKUP(A236,Pns!C:D,2,0)</f>
        <v>BUSHING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34"/>
      <c r="AN236" s="34"/>
      <c r="AO236" s="34"/>
      <c r="AP236" s="34"/>
    </row>
    <row r="237">
      <c r="A237" s="44">
        <f>VLOOKUP(B237,Pns!B:C,2,0)</f>
        <v>745</v>
      </c>
      <c r="B237" s="45" t="s">
        <v>2367</v>
      </c>
      <c r="C237" s="48" t="str">
        <f>VLOOKUP(A237,Pns!C:D,2,0)</f>
        <v>ADAPTER ASSY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34"/>
      <c r="AM237" s="34"/>
      <c r="AN237" s="34"/>
      <c r="AO237" s="34"/>
      <c r="AP237" s="34"/>
    </row>
    <row r="238">
      <c r="A238" s="44">
        <f>VLOOKUP(B238,Pns!B:C,2,0)</f>
        <v>733</v>
      </c>
      <c r="B238" s="45" t="s">
        <v>2333</v>
      </c>
      <c r="C238" s="48" t="str">
        <f>VLOOKUP(A238,Pns!C:D,2,0)</f>
        <v>EXAUSHT DUCT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34"/>
      <c r="AM238" s="34"/>
      <c r="AN238" s="34"/>
      <c r="AO238" s="34"/>
      <c r="AP238" s="34"/>
    </row>
    <row r="239">
      <c r="A239" s="44">
        <f>VLOOKUP(B239,Pns!B:C,2,0)</f>
        <v>777</v>
      </c>
      <c r="B239" s="45" t="s">
        <v>2440</v>
      </c>
      <c r="C239" s="48" t="str">
        <f>VLOOKUP(A239,Pns!C:D,2,0)</f>
        <v>CONNECTOR,PLUG,ELECT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34"/>
      <c r="AM239" s="34"/>
      <c r="AN239" s="34"/>
      <c r="AO239" s="34"/>
      <c r="AP239" s="34"/>
    </row>
    <row r="240">
      <c r="A240" s="92">
        <f>VLOOKUP(B240,Pns!B:C,2,0)</f>
        <v>526</v>
      </c>
      <c r="B240" s="273" t="s">
        <v>1719</v>
      </c>
      <c r="C240" s="48" t="str">
        <f>VLOOKUP(A240,Pns!C:D,2,0)</f>
        <v>NUT,PLAIN,HEXAGON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44" t="str">
        <f>VLOOKUP(B241,Pns!B:C,2,0)</f>
        <v>306</v>
      </c>
      <c r="B241" s="45" t="s">
        <v>1144</v>
      </c>
      <c r="C241" s="48" t="str">
        <f>VLOOKUP(A241,Pns!C:D,2,0)</f>
        <v>CELL BATTERY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81"/>
      <c r="AM241" s="34"/>
      <c r="AN241" s="34"/>
      <c r="AO241" s="34"/>
      <c r="AP241" s="34"/>
    </row>
    <row r="242">
      <c r="A242" s="44" t="str">
        <f>VLOOKUP(B242,Pns!B:C,2,0)</f>
        <v>701</v>
      </c>
      <c r="B242" s="45" t="s">
        <v>2247</v>
      </c>
      <c r="C242" s="48" t="str">
        <f>VLOOKUP(A242,Pns!C:D,2,0)</f>
        <v>FUEL LEVEL SENSOR,SPEC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81"/>
      <c r="AM242" s="34"/>
      <c r="AN242" s="34"/>
      <c r="AO242" s="34"/>
      <c r="AP242" s="34"/>
    </row>
    <row r="243">
      <c r="A243" s="44">
        <f>VLOOKUP(B243,Pns!B:C,2,0)</f>
        <v>776</v>
      </c>
      <c r="B243" s="45" t="s">
        <v>2435</v>
      </c>
      <c r="C243" s="48" t="str">
        <f>VLOOKUP(A243,Pns!C:D,2,0)</f>
        <v>VALVE,SAFETY RELIEF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34"/>
      <c r="AN243" s="34"/>
      <c r="AO243" s="34"/>
      <c r="AP243" s="34"/>
    </row>
    <row r="244">
      <c r="A244" s="44">
        <f>VLOOKUP(B244,Pns!B:C,2,0)</f>
        <v>759</v>
      </c>
      <c r="B244" s="45" t="s">
        <v>2390</v>
      </c>
      <c r="C244" s="48" t="str">
        <f>VLOOKUP(A244,Pns!C:D,2,0)</f>
        <v>CLEVIS,ROD END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34"/>
      <c r="AM244" s="34"/>
      <c r="AN244" s="34"/>
      <c r="AO244" s="34"/>
      <c r="AP244" s="34"/>
    </row>
    <row r="245">
      <c r="A245" s="44">
        <f>VLOOKUP(B245,Pns!B:C,2,0)</f>
        <v>179</v>
      </c>
      <c r="B245" s="207" t="s">
        <v>731</v>
      </c>
      <c r="C245" s="48" t="str">
        <f>VLOOKUP(A245,Pns!C:D,2,0)</f>
        <v>PTVR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4"/>
      <c r="AM245" s="34"/>
      <c r="AN245" s="34"/>
      <c r="AO245" s="34"/>
      <c r="AP245" s="34"/>
    </row>
    <row r="246">
      <c r="A246" s="92">
        <f>VLOOKUP(B246,Pns!B:C,2,0)</f>
        <v>544</v>
      </c>
      <c r="B246" s="272" t="s">
        <v>1752</v>
      </c>
      <c r="C246" s="48" t="str">
        <f>VLOOKUP(A246,Pns!C:D,2,0)</f>
        <v>WINDSHIELD-RH 5/16 A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4"/>
      <c r="AM246" s="34"/>
      <c r="AN246" s="34"/>
      <c r="AO246" s="34"/>
      <c r="AP246" s="34"/>
    </row>
    <row r="247">
      <c r="A247" s="44">
        <f>VLOOKUP(B247,Pns!B:C,2,0)</f>
        <v>746</v>
      </c>
      <c r="B247" s="45" t="s">
        <v>2368</v>
      </c>
      <c r="C247" s="48" t="str">
        <f>VLOOKUP(A247,Pns!C:D,2,0)</f>
        <v>CAP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4"/>
      <c r="AM247" s="34"/>
      <c r="AN247" s="34"/>
      <c r="AO247" s="34"/>
      <c r="AP247" s="34"/>
    </row>
    <row r="248">
      <c r="A248" s="44">
        <f>VLOOKUP(B248,Pns!B:C,2,0)</f>
        <v>217</v>
      </c>
      <c r="B248" s="207" t="s">
        <v>842</v>
      </c>
      <c r="C248" s="48" t="str">
        <f>VLOOKUP(A248,Pns!C:D,2,0)</f>
        <v>BLOWER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34"/>
      <c r="AM248" s="34"/>
      <c r="AN248" s="34"/>
      <c r="AO248" s="34"/>
      <c r="AP248" s="34"/>
    </row>
    <row r="249">
      <c r="A249" s="44">
        <f>VLOOKUP(B249,Pns!B:C,2,0)</f>
        <v>156</v>
      </c>
      <c r="B249" s="45" t="s">
        <v>651</v>
      </c>
      <c r="C249" s="48" t="str">
        <f>VLOOKUP(A249,Pns!C:D,2,0)</f>
        <v>ENGINE INTERFA,SPEC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34"/>
      <c r="AM249" s="34"/>
      <c r="AN249" s="34"/>
      <c r="AO249" s="34"/>
      <c r="AP249" s="34"/>
    </row>
    <row r="250">
      <c r="A250" s="44" t="str">
        <f>VLOOKUP(B250,Pns!B:C,2,0)</f>
        <v>738</v>
      </c>
      <c r="B250" s="207" t="s">
        <v>2350</v>
      </c>
      <c r="C250" s="48" t="str">
        <f>VLOOKUP(A250,Pns!C:D,2,0)</f>
        <v>LOW L SWITCH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4"/>
      <c r="AM250" s="34"/>
      <c r="AN250" s="34"/>
      <c r="AO250" s="34"/>
      <c r="AP250" s="34"/>
    </row>
    <row r="251">
      <c r="A251" s="44">
        <f>VLOOKUP(B251,Pns!B:C,2,0)</f>
        <v>760</v>
      </c>
      <c r="B251" s="45" t="s">
        <v>2392</v>
      </c>
      <c r="C251" s="48" t="str">
        <f>VLOOKUP(A251,Pns!C:D,2,0)</f>
        <v>SLEEVE THREADED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4"/>
      <c r="AM251" s="34"/>
      <c r="AN251" s="34"/>
      <c r="AO251" s="34"/>
      <c r="AP251" s="34"/>
    </row>
    <row r="252">
      <c r="A252" s="44">
        <f>VLOOKUP(B252,Pns!B:C,2,0)</f>
        <v>748</v>
      </c>
      <c r="B252" s="45" t="s">
        <v>2372</v>
      </c>
      <c r="C252" s="48" t="str">
        <f>VLOOKUP(A252,Pns!C:D,2,0)</f>
        <v>SEALING COMPOUND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81"/>
      <c r="AM252" s="34"/>
      <c r="AN252" s="34"/>
      <c r="AO252" s="34"/>
      <c r="AP252" s="34"/>
    </row>
    <row r="253">
      <c r="A253" s="44">
        <f>VLOOKUP(B253,Pns!B:C,2,0)</f>
        <v>749</v>
      </c>
      <c r="B253" s="45" t="s">
        <v>2373</v>
      </c>
      <c r="C253" s="48" t="str">
        <f>VLOOKUP(A253,Pns!C:D,2,0)</f>
        <v>NUT,SELF-LOCKING,SLO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34"/>
      <c r="AN253" s="34"/>
      <c r="AO253" s="34"/>
      <c r="AP253" s="34"/>
    </row>
    <row r="254">
      <c r="A254" s="44">
        <f>VLOOKUP(B254,Pns!B:C,2,0)</f>
        <v>750</v>
      </c>
      <c r="B254" s="45" t="s">
        <v>2375</v>
      </c>
      <c r="C254" s="48" t="str">
        <f>VLOOKUP(A254,Pns!C:D,2,0)</f>
        <v>FITTING - WING LWR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1"/>
      <c r="AM254" s="34"/>
      <c r="AN254" s="34"/>
      <c r="AO254" s="34"/>
      <c r="AP254" s="34"/>
    </row>
    <row r="255">
      <c r="A255" s="44" t="str">
        <f>VLOOKUP(B255,Pns!B:C,2,0)</f>
        <v>552</v>
      </c>
      <c r="B255" s="289" t="s">
        <v>1781</v>
      </c>
      <c r="C255" s="48" t="str">
        <f>VLOOKUP(A255,Pns!C:D,2,0)</f>
        <v>WINDSHIELD-LH 5/16 ACRYLIC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1"/>
      <c r="AM255" s="34"/>
      <c r="AN255" s="34"/>
      <c r="AO255" s="34"/>
    </row>
    <row r="256">
      <c r="A256" s="44">
        <f>VLOOKUP(B256,Pns!B:C,2,0)</f>
        <v>743</v>
      </c>
      <c r="B256" s="45" t="s">
        <v>2362</v>
      </c>
      <c r="C256" s="48" t="str">
        <f>VLOOKUP(A256,Pns!C:D,2,0)</f>
        <v>RING,RETAINING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34"/>
      <c r="AM256" s="34"/>
      <c r="AN256" s="34"/>
      <c r="AO256" s="34"/>
      <c r="AP256" s="34"/>
    </row>
    <row r="257">
      <c r="A257" s="44">
        <f>VLOOKUP(B257,Pns!B:C,2,0)</f>
        <v>219</v>
      </c>
      <c r="B257" s="45" t="s">
        <v>850</v>
      </c>
      <c r="C257" s="48" t="str">
        <f>VLOOKUP(A257,Pns!C:D,2,0)</f>
        <v>SUMP TUBE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4"/>
      <c r="AM257" s="34"/>
      <c r="AN257" s="34"/>
      <c r="AO257" s="34"/>
      <c r="AP257" s="34"/>
    </row>
    <row r="258">
      <c r="A258" s="44">
        <f>VLOOKUP(B258,Pns!B:C,2,0)</f>
        <v>744</v>
      </c>
      <c r="B258" s="45" t="s">
        <v>2365</v>
      </c>
      <c r="C258" s="48" t="str">
        <f>VLOOKUP(A258,Pns!C:D,2,0)</f>
        <v>ESCUTCHEON PLATE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4"/>
      <c r="AM258" s="34"/>
      <c r="AN258" s="34"/>
      <c r="AO258" s="34"/>
      <c r="AP258" s="34"/>
    </row>
    <row r="259">
      <c r="A259" s="44">
        <f>VLOOKUP(B259,Pns!B:C,2,0)</f>
        <v>154</v>
      </c>
      <c r="B259" s="82" t="s">
        <v>646</v>
      </c>
      <c r="C259" s="48" t="str">
        <f>VLOOKUP(A259,Pns!C:D,2,0)</f>
        <v>MOTOR,DIRECT CURRENT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280"/>
      <c r="AM259" s="34"/>
      <c r="AN259" s="34"/>
      <c r="AO259" s="34"/>
      <c r="AP259" s="34"/>
    </row>
    <row r="260">
      <c r="A260" s="44">
        <f>VLOOKUP(B260,Pns!B:C,2,0)</f>
        <v>722</v>
      </c>
      <c r="B260" s="45" t="s">
        <v>2303</v>
      </c>
      <c r="C260" s="48" t="str">
        <f>VLOOKUP(A260,Pns!C:D,2,0)</f>
        <v>ACTUATOR ASSY-AILERO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34"/>
      <c r="AM260" s="34"/>
      <c r="AN260" s="34"/>
      <c r="AO260" s="34"/>
      <c r="AP260" s="34"/>
    </row>
    <row r="261">
      <c r="A261" s="44">
        <f>VLOOKUP(B261,Pns!B:C,2,0)</f>
        <v>198</v>
      </c>
      <c r="B261" s="207" t="s">
        <v>790</v>
      </c>
      <c r="C261" s="48" t="str">
        <f>VLOOKUP(A261,Pns!C:D,2,0)</f>
        <v>PIN,COTTER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4"/>
      <c r="AM261" s="34"/>
      <c r="AN261" s="34"/>
      <c r="AO261" s="34"/>
      <c r="AP261" s="34"/>
    </row>
    <row r="262">
      <c r="A262" s="92">
        <f>VLOOKUP(B262,Pns!B:C,2,0)</f>
        <v>7</v>
      </c>
      <c r="B262" s="45" t="s">
        <v>121</v>
      </c>
      <c r="C262" s="48" t="str">
        <f>VLOOKUP(A262,Pns!C:D,2,0)</f>
        <v>KIT HSI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4"/>
      <c r="AM262" s="34"/>
      <c r="AN262" s="34"/>
      <c r="AO262" s="34"/>
      <c r="AP262" s="34"/>
    </row>
    <row r="263">
      <c r="A263" s="44" t="str">
        <f>VLOOKUP(B263,Pns!B:C,2,0)</f>
        <v>250</v>
      </c>
      <c r="B263" s="82" t="s">
        <v>956</v>
      </c>
      <c r="C263" s="48" t="str">
        <f>VLOOKUP(A263,Pns!C:D,2,0)</f>
        <v>TUBE ASSY-FLAP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4"/>
      <c r="AM263" s="34"/>
      <c r="AN263" s="34"/>
      <c r="AO263" s="34"/>
      <c r="AP263" s="34"/>
    </row>
    <row r="264">
      <c r="A264" s="44" t="str">
        <f>VLOOKUP(B264,Pns!B:C,2,0)</f>
        <v>568</v>
      </c>
      <c r="B264" s="82" t="s">
        <v>1844</v>
      </c>
      <c r="C264" s="48" t="str">
        <f>VLOOKUP(A264,Pns!C:D,2,0)</f>
        <v>JACK POINT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4"/>
      <c r="AM264" s="34"/>
      <c r="AN264" s="34"/>
      <c r="AO264" s="34"/>
      <c r="AP264" s="34"/>
    </row>
    <row r="265">
      <c r="A265" s="44">
        <f>VLOOKUP(B265,Pns!B:C,2,0)</f>
        <v>181</v>
      </c>
      <c r="B265" s="82" t="s">
        <v>737</v>
      </c>
      <c r="C265" s="48" t="str">
        <f>VLOOKUP(A265,Pns!C:D,2,0)</f>
        <v>NAVIGATION SET,SATELLITE SIGNALS KLN-94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34"/>
      <c r="AM265" s="34"/>
      <c r="AN265" s="34"/>
      <c r="AO265" s="34"/>
      <c r="AP265" s="34"/>
    </row>
    <row r="266">
      <c r="A266" s="92">
        <f>VLOOKUP(B266,Pns!B:C,2,0)</f>
        <v>537</v>
      </c>
      <c r="B266" s="273" t="s">
        <v>1734</v>
      </c>
      <c r="C266" s="48" t="str">
        <f>VLOOKUP(A266,Pns!C:D,2,0)</f>
        <v>CAP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44">
        <f>VLOOKUP(B267,Pns!B:C,2,0)</f>
        <v>729</v>
      </c>
      <c r="B267" s="82" t="s">
        <v>2319</v>
      </c>
      <c r="C267" s="48" t="str">
        <f>VLOOKUP(A267,Pns!C:D,2,0)</f>
        <v>CONNECTOR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34"/>
      <c r="AM267" s="34"/>
      <c r="AN267" s="34"/>
      <c r="AO267" s="34"/>
      <c r="AP267" s="34"/>
    </row>
    <row r="268">
      <c r="A268" s="44">
        <f>VLOOKUP(B268,Pns!B:C,2,0)</f>
        <v>213</v>
      </c>
      <c r="B268" s="207" t="s">
        <v>830</v>
      </c>
      <c r="C268" s="48" t="str">
        <f>VLOOKUP(A268,Pns!C:D,2,0)</f>
        <v>SENSOR, FUEL LEVEL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34"/>
      <c r="AM268" s="34"/>
      <c r="AN268" s="34"/>
      <c r="AO268" s="34"/>
      <c r="AP268" s="34"/>
    </row>
    <row r="269">
      <c r="A269" s="44" t="str">
        <f>VLOOKUP(B269,Pns!B:C,2,0)</f>
        <v>731</v>
      </c>
      <c r="B269" s="82" t="s">
        <v>2322</v>
      </c>
      <c r="C269" s="48" t="str">
        <f>VLOOKUP(A269,Pns!C:D,2,0)</f>
        <v>ING DOOR RH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4"/>
      <c r="AM269" s="34"/>
      <c r="AN269" s="34"/>
      <c r="AO269" s="34"/>
      <c r="AP269" s="34"/>
    </row>
    <row r="270">
      <c r="A270" s="92">
        <f>VLOOKUP(B270,Pns!B:C,2,0)</f>
        <v>78</v>
      </c>
      <c r="B270" s="45" t="s">
        <v>378</v>
      </c>
      <c r="C270" s="48" t="str">
        <f>VLOOKUP(A270,Pns!C:D,2,0)</f>
        <v>GOVERNOR PROPELLER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81"/>
      <c r="AM270" s="34"/>
      <c r="AN270" s="34"/>
      <c r="AO270" s="34"/>
      <c r="AP270" s="34"/>
    </row>
    <row r="271">
      <c r="A271" s="44">
        <f>VLOOKUP(B271,Pns!B:C,2,0)</f>
        <v>633</v>
      </c>
      <c r="B271" s="45" t="s">
        <v>2034</v>
      </c>
      <c r="C271" s="48" t="str">
        <f>VLOOKUP(A271,Pns!C:D,2,0)</f>
        <v>NUT,SELF-LOCKING,BARREL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34"/>
      <c r="AM271" s="34"/>
      <c r="AN271" s="34"/>
      <c r="AO271" s="34"/>
      <c r="AP271" s="34"/>
    </row>
    <row r="272">
      <c r="A272" s="92">
        <f>VLOOKUP(B272,Pns!B:C,2,0)</f>
        <v>107</v>
      </c>
      <c r="B272" s="82" t="s">
        <v>483</v>
      </c>
      <c r="C272" s="48" t="str">
        <f>VLOOKUP(A272,Pns!C:D,2,0)</f>
        <v>AUTOPILOT COMPUTER KFC225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34"/>
      <c r="AM272" s="34"/>
      <c r="AN272" s="34"/>
      <c r="AO272" s="34"/>
      <c r="AP272" s="34"/>
    </row>
    <row r="273">
      <c r="A273" s="44" t="str">
        <f>VLOOKUP(B273,Pns!B:C,2,0)</f>
        <v>243</v>
      </c>
      <c r="B273" s="207" t="s">
        <v>930</v>
      </c>
      <c r="C273" s="48" t="str">
        <f>VLOOKUP(A273,Pns!C:D,2,0)</f>
        <v>ACTUATOR TRIM (KS272A)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4" t="str">
        <f>VLOOKUP(B274,Pns!B:C,2,0)</f>
        <v>335</v>
      </c>
      <c r="B274" s="273" t="s">
        <v>1262</v>
      </c>
      <c r="C274" s="48" t="str">
        <f>VLOOKUP(A274,Pns!C:D,2,0)</f>
        <v>PACKING,PREFORMED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44" t="str">
        <f>VLOOKUP(B275,Pns!B:C,2,0)</f>
        <v>352</v>
      </c>
      <c r="B275" s="272" t="s">
        <v>1330</v>
      </c>
      <c r="C275" s="48" t="str">
        <f>VLOOKUP(A275,Pns!C:D,2,0)</f>
        <v>CONTACTOR-INTERNAL START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34"/>
      <c r="AM275" s="34"/>
      <c r="AN275" s="34"/>
      <c r="AO275" s="34"/>
      <c r="AP275" s="34"/>
    </row>
    <row r="276">
      <c r="A276" s="44">
        <f>VLOOKUP(B276,Pns!B:C,2,0)</f>
        <v>165</v>
      </c>
      <c r="B276" s="271" t="s">
        <v>680</v>
      </c>
      <c r="C276" s="48" t="str">
        <f>VLOOKUP(A276,Pns!C:D,2,0)</f>
        <v>IND OIL TEMP/P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81"/>
      <c r="AM276" s="34"/>
      <c r="AN276" s="34"/>
      <c r="AO276" s="34"/>
      <c r="AP276" s="34"/>
    </row>
    <row r="277">
      <c r="A277" s="44" t="str">
        <f>VLOOKUP(B277,Pns!B:C,2,0)</f>
        <v>587</v>
      </c>
      <c r="B277" s="121" t="s">
        <v>1902</v>
      </c>
      <c r="C277" s="48" t="str">
        <f>VLOOKUP(A277,Pns!C:D,2,0)</f>
        <v>INNER WHEEL HALF ASS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</row>
    <row r="278">
      <c r="A278" s="44">
        <f>VLOOKUP(B278,Pns!B:C,2,0)</f>
        <v>650</v>
      </c>
      <c r="B278" s="272" t="s">
        <v>2088</v>
      </c>
      <c r="C278" s="48" t="str">
        <f>VLOOKUP(A278,Pns!C:D,2,0)</f>
        <v>LAP BELT-BUCKLE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34"/>
      <c r="AM278" s="34"/>
      <c r="AN278" s="34"/>
      <c r="AO278" s="34"/>
      <c r="AP278" s="34"/>
    </row>
    <row r="279">
      <c r="A279" s="44" t="str">
        <f>VLOOKUP(B279,Pns!B:C,2,0)</f>
        <v>741</v>
      </c>
      <c r="B279" s="121" t="s">
        <v>2356</v>
      </c>
      <c r="C279" s="48" t="str">
        <f>VLOOKUP(A279,Pns!C:D,2,0)</f>
        <v>LAMPADA INCANDESCENT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44" t="str">
        <f>VLOOKUP(B280,Pns!B:C,2,0)</f>
        <v>735</v>
      </c>
      <c r="B280" s="274" t="s">
        <v>2337</v>
      </c>
      <c r="C280" s="48" t="str">
        <f>VLOOKUP(A280,Pns!C:D,2,0)</f>
        <v>GASKET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34"/>
      <c r="AM280" s="34"/>
      <c r="AN280" s="34"/>
      <c r="AO280" s="34"/>
      <c r="AP280" s="34"/>
    </row>
    <row r="281">
      <c r="A281" s="44">
        <f>VLOOKUP(B281,Pns!B:C,2,0)</f>
        <v>583</v>
      </c>
      <c r="B281" s="272" t="s">
        <v>1892</v>
      </c>
      <c r="C281" s="48" t="str">
        <f>VLOOKUP(A281,Pns!C:D,2,0)</f>
        <v>COVER THERM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1"/>
      <c r="AM281" s="34"/>
      <c r="AN281" s="34"/>
      <c r="AO281" s="34"/>
      <c r="AP281" s="34"/>
    </row>
    <row r="282">
      <c r="A282" s="92">
        <f>VLOOKUP(B282,Pns!B:C,2,0)</f>
        <v>81</v>
      </c>
      <c r="B282" s="45" t="s">
        <v>390</v>
      </c>
      <c r="C282" s="48" t="str">
        <f>VLOOKUP(A282,Pns!C:D,2,0)</f>
        <v>ELEVATOR ACTUATOR ASSY-TRIM TAB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34"/>
      <c r="AM282" s="34"/>
      <c r="AN282" s="34"/>
      <c r="AO282" s="34"/>
      <c r="AP282" s="34"/>
    </row>
    <row r="283">
      <c r="A283" s="92">
        <f>VLOOKUP(B283,Pns!B:C,2,0)</f>
        <v>139</v>
      </c>
      <c r="B283" s="45" t="s">
        <v>588</v>
      </c>
      <c r="C283" s="48" t="str">
        <f>VLOOKUP(A283,Pns!C:D,2,0)</f>
        <v>CONTROL,INDICATOR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1"/>
      <c r="AL283" s="34"/>
      <c r="AM283" s="34"/>
      <c r="AN283" s="34"/>
      <c r="AO283" s="34"/>
      <c r="AP283" s="34"/>
    </row>
    <row r="284">
      <c r="A284" s="44">
        <f>VLOOKUP(B284,Pns!B:C,2,0)</f>
        <v>174</v>
      </c>
      <c r="B284" s="271" t="s">
        <v>713</v>
      </c>
      <c r="C284" s="48" t="str">
        <f>VLOOKUP(A284,Pns!C:D,2,0)</f>
        <v>LAMP,INCANDESCENT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34"/>
      <c r="AM284" s="34"/>
      <c r="AN284" s="34"/>
      <c r="AO284" s="34"/>
      <c r="AP284" s="34"/>
    </row>
    <row r="285">
      <c r="A285" s="92">
        <f>VLOOKUP(B285,Pns!B:C,2,0)</f>
        <v>77</v>
      </c>
      <c r="B285" s="45" t="s">
        <v>373</v>
      </c>
      <c r="C285" s="48" t="str">
        <f>VLOOKUP(A285,Pns!C:D,2,0)</f>
        <v>GOVERNOR,OVERSPEED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81"/>
      <c r="AM285" s="34"/>
      <c r="AN285" s="34"/>
      <c r="AO285" s="34"/>
      <c r="AP285" s="34"/>
    </row>
    <row r="286">
      <c r="A286" s="92">
        <f>VLOOKUP(B286,Pns!B:C,2,0)</f>
        <v>114</v>
      </c>
      <c r="B286" s="82" t="s">
        <v>497</v>
      </c>
      <c r="C286" s="48" t="str">
        <f>VLOOKUP(A286,Pns!C:D,2,0)</f>
        <v>SEALANT TAPE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34"/>
      <c r="AM286" s="34"/>
      <c r="AN286" s="34"/>
      <c r="AO286" s="34"/>
      <c r="AP286" s="34"/>
    </row>
    <row r="287">
      <c r="A287" s="92">
        <f>VLOOKUP(B287,Pns!B:C,2,0)</f>
        <v>417</v>
      </c>
      <c r="B287" s="101" t="s">
        <v>1469</v>
      </c>
      <c r="C287" s="48" t="str">
        <f>VLOOKUP(A287,Pns!C:D,2,0)</f>
        <v>HOSE ASSY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</row>
    <row r="288">
      <c r="A288" s="44" t="str">
        <f>VLOOKUP(B288,Pns!B:C,2,0)</f>
        <v>732</v>
      </c>
      <c r="B288" s="82" t="s">
        <v>2330</v>
      </c>
      <c r="C288" s="48" t="str">
        <f>VLOOKUP(A288,Pns!C:D,2,0)</f>
        <v>NUT, SELF-LOCKING, P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34"/>
      <c r="AM288" s="34"/>
      <c r="AN288" s="34"/>
      <c r="AO288" s="34"/>
      <c r="AP288" s="34"/>
    </row>
    <row r="289">
      <c r="A289" s="92">
        <f>VLOOKUP(B289,Pns!B:C,2,0)</f>
        <v>528</v>
      </c>
      <c r="B289" s="273">
        <v>3026812.0</v>
      </c>
      <c r="C289" s="48" t="str">
        <f>VLOOKUP(A289,Pns!C:D,2,0)</f>
        <v>DISK,TURBINE,AIRCRAF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</row>
    <row r="290">
      <c r="A290" s="44" t="str">
        <f>VLOOKUP(B290,Pns!B:C,2,0)</f>
        <v>658</v>
      </c>
      <c r="B290" s="45" t="s">
        <v>2109</v>
      </c>
      <c r="C290" s="48" t="str">
        <f>VLOOKUP(A290,Pns!C:D,2,0)</f>
        <v>STUD ASSY-NOSE GEAR WHELL AND TIRE ASSY ATTACH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34"/>
      <c r="AM290" s="34"/>
      <c r="AN290" s="34"/>
      <c r="AO290" s="34"/>
      <c r="AP290" s="34"/>
    </row>
    <row r="291">
      <c r="A291" s="44" t="str">
        <f>VLOOKUP(B291,Pns!B:C,2,0)</f>
        <v>347</v>
      </c>
      <c r="B291" s="82" t="s">
        <v>1306</v>
      </c>
      <c r="C291" s="48" t="str">
        <f>VLOOKUP(A291,Pns!C:D,2,0)</f>
        <v>O-RING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280"/>
      <c r="AM291" s="34"/>
      <c r="AN291" s="34"/>
      <c r="AO291" s="34"/>
      <c r="AP291" s="34"/>
    </row>
    <row r="292">
      <c r="A292" s="44">
        <f>VLOOKUP(B292,Pns!B:C,2,0)</f>
        <v>644</v>
      </c>
      <c r="B292" s="272" t="s">
        <v>2072</v>
      </c>
      <c r="C292" s="48" t="str">
        <f>VLOOKUP(A292,Pns!C:D,2,0)</f>
        <v>NUT,SELF-LOCKING,HEX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34"/>
      <c r="AM292" s="34"/>
      <c r="AN292" s="34"/>
      <c r="AO292" s="34"/>
      <c r="AP292" s="34"/>
    </row>
    <row r="293">
      <c r="A293" s="44" t="str">
        <f>VLOOKUP(B293,Pns!B:C,2,0)</f>
        <v>659</v>
      </c>
      <c r="B293" s="45" t="s">
        <v>2113</v>
      </c>
      <c r="C293" s="48" t="str">
        <f>VLOOKUP(A293,Pns!C:D,2,0)</f>
        <v>PLACARD AY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4"/>
      <c r="AM293" s="34"/>
      <c r="AN293" s="34"/>
      <c r="AO293" s="34"/>
      <c r="AP293" s="34"/>
    </row>
    <row r="294">
      <c r="A294" s="44">
        <f>VLOOKUP(B294,Pns!B:C,2,0)</f>
        <v>662</v>
      </c>
      <c r="B294" s="45" t="s">
        <v>2123</v>
      </c>
      <c r="C294" s="48" t="str">
        <f>VLOOKUP(A294,Pns!C:D,2,0)</f>
        <v>PLACARD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34"/>
      <c r="AM294" s="34"/>
      <c r="AN294" s="34"/>
      <c r="AO294" s="34"/>
      <c r="AP294" s="34"/>
    </row>
    <row r="295">
      <c r="A295" s="44" t="str">
        <f>VLOOKUP(B295,Pns!B:C,2,0)</f>
        <v>668</v>
      </c>
      <c r="B295" s="45" t="s">
        <v>2142</v>
      </c>
      <c r="C295" s="48" t="str">
        <f>VLOOKUP(A295,Pns!C:D,2,0)</f>
        <v>PLACARD UPPER PASSEN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4"/>
      <c r="AM295" s="34"/>
      <c r="AN295" s="34"/>
      <c r="AO295" s="34"/>
      <c r="AP295" s="34"/>
    </row>
    <row r="296">
      <c r="A296" s="92">
        <f>VLOOKUP(B296,Pns!B:C,2,0)</f>
        <v>413</v>
      </c>
      <c r="B296" s="101" t="s">
        <v>1460</v>
      </c>
      <c r="C296" s="48" t="str">
        <f>VLOOKUP(A296,Pns!C:D,2,0)</f>
        <v>SHIMMY DAMPER-NOSE G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44">
        <f>VLOOKUP(B297,Pns!B:C,2,0)</f>
        <v>647</v>
      </c>
      <c r="B297" s="272" t="s">
        <v>2086</v>
      </c>
      <c r="C297" s="48" t="str">
        <f>VLOOKUP(A297,Pns!C:D,2,0)</f>
        <v>PLATE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34"/>
      <c r="AM297" s="34"/>
      <c r="AN297" s="34"/>
      <c r="AO297" s="34"/>
      <c r="AP297" s="34"/>
    </row>
    <row r="298">
      <c r="A298" s="44">
        <f>VLOOKUP(B298,Pns!B:C,2,0)</f>
        <v>632</v>
      </c>
      <c r="B298" s="45" t="s">
        <v>2031</v>
      </c>
      <c r="C298" s="48" t="str">
        <f>VLOOKUP(A298,Pns!C:D,2,0)</f>
        <v>HANDLE ASSY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34"/>
      <c r="AM298" s="34"/>
      <c r="AN298" s="34"/>
      <c r="AO298" s="34"/>
      <c r="AP298" s="34"/>
    </row>
    <row r="299">
      <c r="A299" s="44">
        <f>VLOOKUP(B299,Pns!B:C,2,0)</f>
        <v>674</v>
      </c>
      <c r="B299" s="207" t="s">
        <v>2159</v>
      </c>
      <c r="C299" s="48" t="str">
        <f>VLOOKUP(A299,Pns!C:D,2,0)</f>
        <v>SEAL,DOOR EMERGENCY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4"/>
      <c r="AM299" s="34"/>
      <c r="AN299" s="34"/>
      <c r="AO299" s="34"/>
      <c r="AP299" s="34"/>
    </row>
    <row r="300">
      <c r="A300" s="44">
        <f>VLOOKUP(B300,Pns!B:C,2,0)</f>
        <v>704</v>
      </c>
      <c r="B300" s="82" t="s">
        <v>2259</v>
      </c>
      <c r="C300" s="48" t="str">
        <f>VLOOKUP(A300,Pns!C:D,2,0)</f>
        <v>CONNECTOR,PLUG,ELECT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34"/>
      <c r="AM300" s="34"/>
      <c r="AN300" s="34"/>
      <c r="AO300" s="34"/>
      <c r="AP300" s="34"/>
    </row>
    <row r="301">
      <c r="A301" s="44">
        <f>VLOOKUP(B301,Pns!B:C,2,0)</f>
        <v>730</v>
      </c>
      <c r="B301" s="121" t="s">
        <v>2320</v>
      </c>
      <c r="C301" s="48" t="str">
        <f>VLOOKUP(A301,Pns!C:D,2,0)</f>
        <v>PACKING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92">
        <f>VLOOKUP(B302,Pns!B:C,2,0)</f>
        <v>117</v>
      </c>
      <c r="B302" s="82" t="s">
        <v>510</v>
      </c>
      <c r="C302" s="48" t="str">
        <f>VLOOKUP(A302,Pns!C:D,2,0)</f>
        <v>RECEIVER,RADIO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34"/>
      <c r="AM302" s="34"/>
      <c r="AN302" s="34"/>
      <c r="AO302" s="34"/>
      <c r="AP302" s="34"/>
    </row>
    <row r="303">
      <c r="A303" s="44" t="str">
        <f>VLOOKUP(B303,Pns!B:C,2,0)</f>
        <v>682</v>
      </c>
      <c r="B303" s="207" t="s">
        <v>2187</v>
      </c>
      <c r="C303" s="48" t="str">
        <f>VLOOKUP(A303,Pns!C:D,2,0)</f>
        <v>COUPLING,PUMP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81"/>
      <c r="AM303" s="34"/>
      <c r="AN303" s="34"/>
      <c r="AO303" s="34"/>
      <c r="AP303" s="34"/>
    </row>
    <row r="304">
      <c r="A304" s="44">
        <f>VLOOKUP(B304,Pns!B:C,2,0)</f>
        <v>661</v>
      </c>
      <c r="B304" s="45" t="s">
        <v>2120</v>
      </c>
      <c r="C304" s="48" t="str">
        <f>VLOOKUP(A304,Pns!C:D,2,0)</f>
        <v>PLACARD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34"/>
      <c r="AM304" s="34"/>
      <c r="AN304" s="34"/>
      <c r="AO304" s="34"/>
      <c r="AP304" s="34"/>
    </row>
    <row r="305">
      <c r="A305" s="44">
        <f>VLOOKUP(B305,Pns!B:C,2,0)</f>
        <v>705</v>
      </c>
      <c r="B305" s="82" t="s">
        <v>2261</v>
      </c>
      <c r="C305" s="48" t="str">
        <f>VLOOKUP(A305,Pns!C:D,2,0)</f>
        <v>SHUNT ASSY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4"/>
      <c r="AM305" s="34"/>
      <c r="AN305" s="34"/>
      <c r="AO305" s="34"/>
      <c r="AP305" s="34"/>
    </row>
    <row r="306">
      <c r="A306" s="44" t="str">
        <f>VLOOKUP(B306,Pns!B:C,2,0)</f>
        <v>592</v>
      </c>
      <c r="B306" s="82" t="s">
        <v>1915</v>
      </c>
      <c r="C306" s="48" t="str">
        <f>VLOOKUP(A306,Pns!C:D,2,0)</f>
        <v>DISPLAY UNIT,RADAR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4"/>
      <c r="AM306" s="34"/>
      <c r="AN306" s="34"/>
      <c r="AO306" s="34"/>
      <c r="AP306" s="34"/>
    </row>
    <row r="307">
      <c r="A307" s="44">
        <f>VLOOKUP(B307,Pns!B:C,2,0)</f>
        <v>669</v>
      </c>
      <c r="B307" s="207" t="s">
        <v>2145</v>
      </c>
      <c r="C307" s="48" t="str">
        <f>VLOOKUP(A307,Pns!C:D,2,0)</f>
        <v>KNOB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4"/>
      <c r="AM307" s="34"/>
      <c r="AN307" s="34"/>
      <c r="AO307" s="34"/>
      <c r="AP307" s="34"/>
    </row>
    <row r="308">
      <c r="A308" s="44" t="str">
        <f>VLOOKUP(B308,Pns!B:C,2,0)</f>
        <v>316</v>
      </c>
      <c r="B308" s="276" t="s">
        <v>1187</v>
      </c>
      <c r="C308" s="48" t="str">
        <f>VLOOKUP(A308,Pns!C:D,2,0)</f>
        <v>ALTIMETER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4"/>
      <c r="AM308" s="34"/>
      <c r="AN308" s="34"/>
      <c r="AO308" s="34"/>
      <c r="AP308" s="34"/>
    </row>
    <row r="309">
      <c r="A309" s="44">
        <f>VLOOKUP(B309,Pns!B:C,2,0)</f>
        <v>724</v>
      </c>
      <c r="B309" s="45" t="s">
        <v>2311</v>
      </c>
      <c r="C309" s="48" t="str">
        <f>VLOOKUP(A309,Pns!C:D,2,0)</f>
        <v>ANTENA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34"/>
      <c r="AM309" s="34"/>
      <c r="AN309" s="34"/>
      <c r="AO309" s="34"/>
      <c r="AP309" s="34"/>
    </row>
    <row r="310">
      <c r="A310" s="92">
        <f>VLOOKUP(B310,Pns!B:C,2,0)</f>
        <v>79</v>
      </c>
      <c r="B310" s="45" t="s">
        <v>381</v>
      </c>
      <c r="C310" s="48" t="str">
        <f>VLOOKUP(A310,Pns!C:D,2,0)</f>
        <v>DISPLAY UNIT GDU 1040A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4"/>
      <c r="AM310" s="34"/>
      <c r="AN310" s="34"/>
      <c r="AO310" s="34"/>
      <c r="AP310" s="34"/>
    </row>
    <row r="311">
      <c r="A311" s="92">
        <f>VLOOKUP(B311,Pns!B:C,2,0)</f>
        <v>88</v>
      </c>
      <c r="B311" s="45" t="s">
        <v>416</v>
      </c>
      <c r="C311" s="48" t="str">
        <f>VLOOKUP(A311,Pns!C:D,2,0)</f>
        <v>WIPER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4"/>
      <c r="AM311" s="34"/>
      <c r="AN311" s="34"/>
      <c r="AO311" s="34"/>
      <c r="AP311" s="34"/>
    </row>
    <row r="312">
      <c r="A312" s="44">
        <f>VLOOKUP(B312,Pns!B:C,2,0)</f>
        <v>725</v>
      </c>
      <c r="B312" s="278" t="s">
        <v>2313</v>
      </c>
      <c r="C312" s="48" t="str">
        <f>VLOOKUP(A312,Pns!C:D,2,0)</f>
        <v>PIN,GROOVED,HEADLESS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4"/>
      <c r="AM312" s="34"/>
      <c r="AN312" s="34"/>
      <c r="AO312" s="34"/>
      <c r="AP312" s="34"/>
    </row>
    <row r="313">
      <c r="A313" s="44">
        <f>VLOOKUP(B313,Pns!B:C,2,0)</f>
        <v>671</v>
      </c>
      <c r="B313" s="281" t="s">
        <v>2149</v>
      </c>
      <c r="C313" s="48" t="str">
        <f>VLOOKUP(A313,Pns!C:D,2,0)</f>
        <v>PARTS KIT,GAS TURBIN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</row>
    <row r="314">
      <c r="A314" s="44">
        <f>VLOOKUP(B314,Pns!B:C,2,0)</f>
        <v>660</v>
      </c>
      <c r="B314" s="45" t="s">
        <v>2118</v>
      </c>
      <c r="C314" s="48" t="str">
        <f>VLOOKUP(A314,Pns!C:D,2,0)</f>
        <v>PLACARD CARGO COMPARTMENT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34"/>
      <c r="AM314" s="34"/>
      <c r="AN314" s="34"/>
      <c r="AO314" s="34"/>
      <c r="AP314" s="34"/>
    </row>
    <row r="315">
      <c r="A315" s="44" t="str">
        <f>VLOOKUP(B315,Pns!B:C,2,0)</f>
        <v>614</v>
      </c>
      <c r="B315" s="207" t="s">
        <v>1977</v>
      </c>
      <c r="C315" s="48" t="str">
        <f>VLOOKUP(A315,Pns!C:D,2,0)</f>
        <v>BATTERY,NONRECHARGEA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81"/>
      <c r="AM315" s="34"/>
      <c r="AN315" s="34"/>
      <c r="AO315" s="34"/>
      <c r="AP315" s="34"/>
    </row>
    <row r="316">
      <c r="A316" s="44" t="str">
        <f>VLOOKUP(B316,Pns!B:C,2,0)</f>
        <v>349</v>
      </c>
      <c r="B316" s="272" t="s">
        <v>1318</v>
      </c>
      <c r="C316" s="48" t="str">
        <f>VLOOKUP(A316,Pns!C:D,2,0)</f>
        <v>BOLT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34"/>
      <c r="AM316" s="34"/>
      <c r="AN316" s="34"/>
      <c r="AO316" s="34"/>
      <c r="AP316" s="34"/>
    </row>
    <row r="317">
      <c r="A317" s="44">
        <f>VLOOKUP(B317,Pns!B:C,2,0)</f>
        <v>653</v>
      </c>
      <c r="B317" s="272" t="s">
        <v>2096</v>
      </c>
      <c r="C317" s="48" t="str">
        <f>VLOOKUP(A317,Pns!C:D,2,0)</f>
        <v>UNION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4"/>
      <c r="AM317" s="34"/>
      <c r="AN317" s="34"/>
      <c r="AO317" s="34"/>
      <c r="AP317" s="34"/>
    </row>
    <row r="318">
      <c r="A318" s="44">
        <f>VLOOKUP(B318,Pns!B:C,2,0)</f>
        <v>630</v>
      </c>
      <c r="B318" s="45" t="s">
        <v>2026</v>
      </c>
      <c r="C318" s="48" t="str">
        <f>VLOOKUP(A318,Pns!C:D,2,0)</f>
        <v>NUT,PLAIN,HEXAGON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4"/>
      <c r="AM318" s="34"/>
      <c r="AN318" s="34"/>
      <c r="AO318" s="34"/>
      <c r="AP318" s="34"/>
    </row>
    <row r="319">
      <c r="A319" s="92">
        <f>VLOOKUP(B319,Pns!B:C,2,0)</f>
        <v>415</v>
      </c>
      <c r="B319" s="101" t="s">
        <v>1465</v>
      </c>
      <c r="C319" s="48" t="str">
        <f>VLOOKUP(A319,Pns!C:D,2,0)</f>
        <v>BRAKE DISC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</row>
    <row r="320">
      <c r="A320" s="44">
        <f>VLOOKUP(B320,Pns!B:C,2,0)</f>
        <v>142</v>
      </c>
      <c r="B320" s="45" t="s">
        <v>596</v>
      </c>
      <c r="C320" s="48" t="str">
        <f>VLOOKUP(A320,Pns!C:D,2,0)</f>
        <v>O-RING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34"/>
      <c r="AM320" s="34"/>
      <c r="AN320" s="34"/>
      <c r="AO320" s="34"/>
      <c r="AP320" s="34"/>
    </row>
    <row r="321">
      <c r="A321" s="44">
        <f>VLOOKUP(B321,Pns!B:C,2,0)</f>
        <v>628</v>
      </c>
      <c r="B321" s="45" t="s">
        <v>2021</v>
      </c>
      <c r="C321" s="48" t="str">
        <f>VLOOKUP(A321,Pns!C:D,2,0)</f>
        <v>SPACE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4"/>
      <c r="AM321" s="34"/>
      <c r="AN321" s="34"/>
      <c r="AO321" s="34"/>
      <c r="AP321" s="34"/>
    </row>
    <row r="322">
      <c r="A322" s="44">
        <f>VLOOKUP(B322,Pns!B:C,2,0)</f>
        <v>728</v>
      </c>
      <c r="B322" s="121" t="s">
        <v>2317</v>
      </c>
      <c r="C322" s="48" t="str">
        <f>VLOOKUP(A322,Pns!C:D,2,0)</f>
        <v>VALVE ASSY FUEL VENT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</row>
    <row r="323">
      <c r="A323" s="44">
        <f>VLOOKUP(B323,Pns!B:C,2,0)</f>
        <v>721</v>
      </c>
      <c r="B323" s="121" t="s">
        <v>2302</v>
      </c>
      <c r="C323" s="48" t="str">
        <f>VLOOKUP(A323,Pns!C:D,2,0)</f>
        <v>CONNECTOR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44" t="str">
        <f>VLOOKUP(B324,Pns!B:C,2,0)</f>
        <v>570</v>
      </c>
      <c r="B324" s="82" t="s">
        <v>1851</v>
      </c>
      <c r="C324" s="48" t="str">
        <f>VLOOKUP(A324,Pns!C:D,2,0)</f>
        <v>HOSE ASSEMBLY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34"/>
      <c r="AM324" s="34"/>
      <c r="AN324" s="34"/>
      <c r="AO324" s="34"/>
      <c r="AP324" s="34"/>
    </row>
    <row r="325">
      <c r="A325" s="44">
        <f>VLOOKUP(B325,Pns!B:C,2,0)</f>
        <v>707</v>
      </c>
      <c r="B325" s="45" t="s">
        <v>2265</v>
      </c>
      <c r="C325" s="48" t="str">
        <f>VLOOKUP(A325,Pns!C:D,2,0)</f>
        <v>LINE ASSY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4"/>
      <c r="AM325" s="34"/>
      <c r="AN325" s="34"/>
      <c r="AO325" s="34"/>
      <c r="AP325" s="34"/>
    </row>
    <row r="326">
      <c r="A326" s="44">
        <f>VLOOKUP(B326,Pns!B:C,2,0)</f>
        <v>708</v>
      </c>
      <c r="B326" s="45" t="s">
        <v>2268</v>
      </c>
      <c r="C326" s="48" t="str">
        <f>VLOOKUP(A326,Pns!C:D,2,0)</f>
        <v>LINE ASSY-TORQUE VEN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34"/>
      <c r="AM326" s="34"/>
      <c r="AN326" s="34"/>
      <c r="AO326" s="34"/>
      <c r="AP326" s="34"/>
    </row>
    <row r="327">
      <c r="A327" s="44">
        <f>VLOOKUP(B327,Pns!B:C,2,0)</f>
        <v>709</v>
      </c>
      <c r="B327" s="45" t="s">
        <v>2271</v>
      </c>
      <c r="C327" s="48" t="str">
        <f>VLOOKUP(A327,Pns!C:D,2,0)</f>
        <v>KNOB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4"/>
      <c r="AM327" s="34"/>
      <c r="AN327" s="34"/>
      <c r="AO327" s="34"/>
      <c r="AP327" s="34"/>
    </row>
    <row r="328">
      <c r="A328" s="44">
        <f>VLOOKUP(B328,Pns!B:C,2,0)</f>
        <v>726</v>
      </c>
      <c r="B328" s="278" t="s">
        <v>2315</v>
      </c>
      <c r="C328" s="48" t="str">
        <f>VLOOKUP(A328,Pns!C:D,2,0)</f>
        <v>ANEL-O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34"/>
      <c r="AM328" s="34"/>
      <c r="AN328" s="34"/>
      <c r="AO328" s="34"/>
      <c r="AP328" s="34"/>
    </row>
    <row r="329">
      <c r="A329" s="44">
        <f>VLOOKUP(B329,Pns!B:C,2,0)</f>
        <v>712</v>
      </c>
      <c r="B329" s="45" t="s">
        <v>2280</v>
      </c>
      <c r="C329" s="48" t="str">
        <f>VLOOKUP(A329,Pns!C:D,2,0)</f>
        <v>LOUVER CPRI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4"/>
      <c r="AM329" s="34"/>
      <c r="AN329" s="34"/>
      <c r="AO329" s="34"/>
      <c r="AP329" s="34"/>
    </row>
    <row r="330">
      <c r="A330" s="44">
        <f>VLOOKUP(B330,Pns!B:C,2,0)</f>
        <v>716</v>
      </c>
      <c r="B330" s="45" t="s">
        <v>2288</v>
      </c>
      <c r="C330" s="48" t="str">
        <f>VLOOKUP(A330,Pns!C:D,2,0)</f>
        <v>JACK MICROPHONE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4"/>
      <c r="AM330" s="34"/>
      <c r="AN330" s="34"/>
      <c r="AO330" s="34"/>
      <c r="AP330" s="34"/>
    </row>
    <row r="331">
      <c r="A331" s="44">
        <f>VLOOKUP(B331,Pns!B:C,2,0)</f>
        <v>717</v>
      </c>
      <c r="B331" s="45" t="s">
        <v>2292</v>
      </c>
      <c r="C331" s="48" t="str">
        <f>VLOOKUP(A331,Pns!C:D,2,0)</f>
        <v>HEADPHONE JACK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4"/>
      <c r="AM331" s="34"/>
      <c r="AN331" s="34"/>
      <c r="AO331" s="34"/>
      <c r="AP331" s="34"/>
    </row>
    <row r="332">
      <c r="A332" s="44">
        <f>VLOOKUP(B332,Pns!B:C,2,0)</f>
        <v>711</v>
      </c>
      <c r="B332" s="290" t="s">
        <v>2277</v>
      </c>
      <c r="C332" s="48" t="str">
        <f>VLOOKUP(A332,Pns!C:D,2,0)</f>
        <v>NUT,PLAIN,HEXAGON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34"/>
      <c r="AM332" s="34"/>
      <c r="AN332" s="34"/>
      <c r="AO332" s="34"/>
      <c r="AP332" s="34"/>
    </row>
    <row r="333">
      <c r="A333" s="44" t="str">
        <f>VLOOKUP(B333,Pns!B:C,2,0)</f>
        <v>342</v>
      </c>
      <c r="B333" s="45" t="s">
        <v>1286</v>
      </c>
      <c r="C333" s="48" t="str">
        <f>VLOOKUP(A333,Pns!C:D,2,0)</f>
        <v>BOLT,INTERNAL WRENCHING, UPR LH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4"/>
      <c r="AM333" s="34"/>
      <c r="AN333" s="34"/>
      <c r="AO333" s="34"/>
      <c r="AP333" s="34"/>
    </row>
    <row r="334">
      <c r="A334" s="44">
        <f>VLOOKUP(B334,Pns!B:C,2,0)</f>
        <v>643</v>
      </c>
      <c r="B334" s="272" t="s">
        <v>2070</v>
      </c>
      <c r="C334" s="48" t="str">
        <f>VLOOKUP(A334,Pns!C:D,2,0)</f>
        <v>SCREW,MACHINE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4"/>
      <c r="AM334" s="34"/>
      <c r="AN334" s="34"/>
      <c r="AO334" s="34"/>
      <c r="AP334" s="34"/>
    </row>
    <row r="335">
      <c r="A335" s="44" t="str">
        <f>VLOOKUP(B335,Pns!B:C,2,0)</f>
        <v>341</v>
      </c>
      <c r="B335" s="45" t="s">
        <v>1283</v>
      </c>
      <c r="C335" s="48" t="str">
        <f>VLOOKUP(A335,Pns!C:D,2,0)</f>
        <v>WASHER,RECESSED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34"/>
      <c r="AM335" s="34"/>
      <c r="AN335" s="34"/>
      <c r="AO335" s="34"/>
      <c r="AP335" s="34"/>
    </row>
    <row r="336">
      <c r="A336" s="44">
        <f>VLOOKUP(B336,Pns!B:C,2,0)</f>
        <v>706</v>
      </c>
      <c r="B336" s="82" t="s">
        <v>2263</v>
      </c>
      <c r="C336" s="48" t="str">
        <f>VLOOKUP(A336,Pns!C:D,2,0)</f>
        <v>SHUNT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34"/>
      <c r="AM336" s="34"/>
      <c r="AN336" s="34"/>
      <c r="AO336" s="34"/>
      <c r="AP336" s="34"/>
    </row>
    <row r="337">
      <c r="A337" s="44">
        <f>VLOOKUP(B337,Pns!B:C,2,0)</f>
        <v>723</v>
      </c>
      <c r="B337" s="45" t="s">
        <v>2309</v>
      </c>
      <c r="C337" s="48" t="str">
        <f>VLOOKUP(A337,Pns!C:D,2,0)</f>
        <v>CABO DA ESCADA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4"/>
      <c r="AM337" s="34"/>
      <c r="AN337" s="34"/>
      <c r="AO337" s="34"/>
      <c r="AP337" s="34"/>
    </row>
    <row r="338">
      <c r="A338" s="92">
        <f>VLOOKUP(B338,Pns!B:C,2,0)</f>
        <v>133</v>
      </c>
      <c r="B338" s="207" t="s">
        <v>563</v>
      </c>
      <c r="C338" s="48" t="str">
        <f>VLOOKUP(A338,Pns!C:D,2,0)</f>
        <v>BRAKE LINING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4"/>
      <c r="AM338" s="34"/>
      <c r="AN338" s="34"/>
      <c r="AO338" s="34"/>
      <c r="AP338" s="34"/>
    </row>
    <row r="339">
      <c r="A339" s="92">
        <f>VLOOKUP(B339,Pns!B:C,2,0)</f>
        <v>443</v>
      </c>
      <c r="B339" s="45" t="s">
        <v>1568</v>
      </c>
      <c r="C339" s="48" t="str">
        <f>VLOOKUP(A339,Pns!C:D,2,0)</f>
        <v>DISPLAY UNIT,FLIGHT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4"/>
      <c r="AM339" s="34"/>
      <c r="AN339" s="34"/>
      <c r="AO339" s="34"/>
      <c r="AP339" s="34"/>
    </row>
    <row r="340">
      <c r="A340" s="44">
        <f>VLOOKUP(B340,Pns!B:C,2,0)</f>
        <v>176</v>
      </c>
      <c r="B340" s="288" t="s">
        <v>718</v>
      </c>
      <c r="C340" s="48" t="str">
        <f>VLOOKUP(A340,Pns!C:D,2,0)</f>
        <v>FUEL BOOST PUMP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4"/>
      <c r="AM340" s="34"/>
      <c r="AN340" s="34"/>
      <c r="AO340" s="34"/>
      <c r="AP340" s="34"/>
    </row>
    <row r="341">
      <c r="A341" s="92">
        <f>VLOOKUP(B341,Pns!B:C,2,0)</f>
        <v>9</v>
      </c>
      <c r="B341" s="82" t="s">
        <v>129</v>
      </c>
      <c r="C341" s="48" t="str">
        <f>VLOOKUP(A341,Pns!C:D,2,0)</f>
        <v>INDICATOR-PERCENT RPM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4"/>
      <c r="AM341" s="34"/>
      <c r="AN341" s="34"/>
      <c r="AO341" s="34"/>
      <c r="AP341" s="34"/>
    </row>
    <row r="342">
      <c r="A342" s="92">
        <f>VLOOKUP(B342,Pns!B:C,2,0)</f>
        <v>392</v>
      </c>
      <c r="B342" s="116" t="s">
        <v>1412</v>
      </c>
      <c r="C342" s="48" t="str">
        <f>VLOOKUP(A342,Pns!C:D,2,0)</f>
        <v>BOLT MPI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4"/>
      <c r="AM342" s="34"/>
      <c r="AN342" s="34"/>
      <c r="AO342" s="34"/>
      <c r="AP342" s="34"/>
    </row>
    <row r="343">
      <c r="A343" s="44">
        <f>VLOOKUP(B343,Pns!B:C,2,0)</f>
        <v>590</v>
      </c>
      <c r="B343" s="207" t="s">
        <v>1911</v>
      </c>
      <c r="C343" s="48" t="str">
        <f>VLOOKUP(A343,Pns!C:D,2,0)</f>
        <v>WASHER,FLAT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4"/>
      <c r="AM343" s="34"/>
      <c r="AN343" s="34"/>
      <c r="AO343" s="34"/>
      <c r="AP343" s="34"/>
    </row>
    <row r="344">
      <c r="A344" s="44" t="str">
        <f>VLOOKUP(B344,Pns!B:C,2,0)</f>
        <v>501</v>
      </c>
      <c r="B344" s="207" t="s">
        <v>1815</v>
      </c>
      <c r="C344" s="48" t="str">
        <f>VLOOKUP(A344,Pns!C:D,2,0)</f>
        <v>WASHER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4"/>
      <c r="AM344" s="34"/>
      <c r="AN344" s="34"/>
      <c r="AO344" s="34"/>
      <c r="AP344" s="34"/>
    </row>
    <row r="345">
      <c r="A345" s="44">
        <f>VLOOKUP(B345,Pns!B:C,2,0)</f>
        <v>694</v>
      </c>
      <c r="B345" s="281" t="s">
        <v>2229</v>
      </c>
      <c r="C345" s="48" t="str">
        <f>VLOOKUP(A345,Pns!C:D,2,0)</f>
        <v>NUT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</row>
    <row r="346">
      <c r="A346" s="44">
        <f>VLOOKUP(B346,Pns!B:C,2,0)</f>
        <v>699</v>
      </c>
      <c r="B346" s="45" t="s">
        <v>2240</v>
      </c>
      <c r="C346" s="48" t="str">
        <f>VLOOKUP(A346,Pns!C:D,2,0)</f>
        <v>SPRING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1"/>
      <c r="AM346" s="34"/>
      <c r="AN346" s="34"/>
      <c r="AO346" s="34"/>
      <c r="AP346" s="34"/>
    </row>
    <row r="347">
      <c r="A347" s="44">
        <f>VLOOKUP(B347,Pns!B:C,2,0)</f>
        <v>162</v>
      </c>
      <c r="B347" s="82" t="s">
        <v>667</v>
      </c>
      <c r="C347" s="48" t="str">
        <f>VLOOKUP(A347,Pns!C:D,2,0)</f>
        <v>ALTIMETER,SERVO CON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34"/>
      <c r="AM347" s="34"/>
      <c r="AN347" s="34"/>
      <c r="AO347" s="34"/>
      <c r="AP347" s="34"/>
    </row>
    <row r="348">
      <c r="A348" s="44" t="str">
        <f>VLOOKUP(B348,Pns!B:C,2,0)</f>
        <v>676</v>
      </c>
      <c r="B348" s="274" t="s">
        <v>2164</v>
      </c>
      <c r="C348" s="48" t="str">
        <f>VLOOKUP(A348,Pns!C:D,2,0)</f>
        <v>COVER ASSY-MAI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4"/>
      <c r="AM348" s="34"/>
      <c r="AN348" s="34"/>
      <c r="AO348" s="34"/>
      <c r="AP348" s="34"/>
    </row>
    <row r="349">
      <c r="A349" s="44">
        <f>VLOOKUP(B349,Pns!B:C,2,0)</f>
        <v>702</v>
      </c>
      <c r="B349" s="45" t="s">
        <v>2255</v>
      </c>
      <c r="C349" s="48" t="str">
        <f>VLOOKUP(A349,Pns!C:D,2,0)</f>
        <v>BOLT,INTERNAL WRENCH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1"/>
      <c r="AM349" s="34"/>
      <c r="AN349" s="34"/>
      <c r="AO349" s="34"/>
      <c r="AP349" s="34"/>
    </row>
    <row r="350">
      <c r="A350" s="44">
        <f>VLOOKUP(B350,Pns!B:C,2,0)</f>
        <v>703</v>
      </c>
      <c r="B350" s="45" t="s">
        <v>2258</v>
      </c>
      <c r="C350" s="48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34"/>
      <c r="AN350" s="34"/>
      <c r="AO350" s="34"/>
      <c r="AP350" s="34"/>
    </row>
    <row r="351">
      <c r="A351" s="44" t="str">
        <f>VLOOKUP(B351,Pns!B:C,2,0)</f>
        <v>601</v>
      </c>
      <c r="B351" s="45" t="s">
        <v>1941</v>
      </c>
      <c r="C351" s="48" t="str">
        <f>VLOOKUP(A351,Pns!C:D,2,0)</f>
        <v>DRIVE PULLEY ASSY -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34"/>
      <c r="AM351" s="34"/>
      <c r="AN351" s="34"/>
      <c r="AO351" s="34"/>
      <c r="AP351" s="34"/>
    </row>
    <row r="352">
      <c r="A352" s="44">
        <f>VLOOKUP(B352,Pns!B:C,2,0)</f>
        <v>666</v>
      </c>
      <c r="B352" s="45" t="s">
        <v>2133</v>
      </c>
      <c r="C352" s="48" t="str">
        <f>VLOOKUP(A352,Pns!C:D,2,0)</f>
        <v>SWITCH ASSY-FLAP ACTUATOR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4"/>
      <c r="AM352" s="34"/>
      <c r="AN352" s="34"/>
      <c r="AO352" s="34"/>
      <c r="AP352" s="34"/>
    </row>
    <row r="353">
      <c r="A353" s="44">
        <f>VLOOKUP(B353,Pns!B:C,2,0)</f>
        <v>655</v>
      </c>
      <c r="B353" s="272" t="s">
        <v>2099</v>
      </c>
      <c r="C353" s="48" t="str">
        <f>VLOOKUP(A353,Pns!C:D,2,0)</f>
        <v>KING INSTALLATION KI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4"/>
      <c r="AM353" s="34"/>
      <c r="AN353" s="34"/>
      <c r="AO353" s="34"/>
      <c r="AP353" s="34"/>
    </row>
    <row r="354">
      <c r="A354" s="44" t="str">
        <f>VLOOKUP(B354,Pns!B:C,2,0)</f>
        <v>673</v>
      </c>
      <c r="B354" s="281" t="s">
        <v>2156</v>
      </c>
      <c r="C354" s="48" t="str">
        <f>VLOOKUP(A354,Pns!C:D,2,0)</f>
        <v>LINE ASSEMBLY - RIGH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</row>
    <row r="355">
      <c r="A355" s="44" t="str">
        <f>VLOOKUP(B355,Pns!B:C,2,0)</f>
        <v>317</v>
      </c>
      <c r="B355" s="269" t="s">
        <v>1189</v>
      </c>
      <c r="C355" s="48" t="str">
        <f>VLOOKUP(A355,Pns!C:D,2,0)</f>
        <v>FAN,VANEAXIAL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34"/>
      <c r="AM355" s="34"/>
      <c r="AN355" s="34"/>
      <c r="AO355" s="34"/>
      <c r="AP355" s="34"/>
    </row>
    <row r="356">
      <c r="A356" s="92">
        <f>VLOOKUP(B356,Pns!B:C,2,0)</f>
        <v>132</v>
      </c>
      <c r="B356" s="45" t="s">
        <v>560</v>
      </c>
      <c r="C356" s="48" t="str">
        <f>VLOOKUP(A356,Pns!C:D,2,0)</f>
        <v>LIGHT STROB LH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4"/>
      <c r="AM356" s="34"/>
      <c r="AN356" s="34"/>
      <c r="AO356" s="34"/>
      <c r="AP356" s="34"/>
    </row>
    <row r="357">
      <c r="A357" s="44">
        <f>VLOOKUP(B357,Pns!B:C,2,0)</f>
        <v>684</v>
      </c>
      <c r="B357" s="207" t="s">
        <v>2194</v>
      </c>
      <c r="C357" s="48" t="str">
        <f>VLOOKUP(A357,Pns!C:D,2,0)</f>
        <v>ANEL-O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81"/>
      <c r="AM357" s="34"/>
      <c r="AN357" s="34"/>
      <c r="AO357" s="34"/>
      <c r="AP357" s="34"/>
    </row>
    <row r="358">
      <c r="A358" s="44">
        <f>VLOOKUP(B358,Pns!B:C,2,0)</f>
        <v>649</v>
      </c>
      <c r="B358" s="272" t="s">
        <v>2087</v>
      </c>
      <c r="C358" s="48" t="str">
        <f>VLOOKUP(A358,Pns!C:D,2,0)</f>
        <v>WINDOW MOLDING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34"/>
      <c r="AM358" s="34"/>
      <c r="AN358" s="34"/>
      <c r="AO358" s="34"/>
      <c r="AP358" s="34"/>
    </row>
    <row r="359">
      <c r="A359" s="44">
        <f>VLOOKUP(B359,Pns!B:C,2,0)</f>
        <v>651</v>
      </c>
      <c r="B359" s="272" t="s">
        <v>2090</v>
      </c>
      <c r="C359" s="48" t="str">
        <f>VLOOKUP(A359,Pns!C:D,2,0)</f>
        <v>AIR COND SYSTEM INST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34"/>
      <c r="AM359" s="34"/>
      <c r="AN359" s="34"/>
      <c r="AO359" s="34"/>
      <c r="AP359" s="34"/>
    </row>
    <row r="360">
      <c r="A360" s="44">
        <f>VLOOKUP(B360,Pns!B:C,2,0)</f>
        <v>652</v>
      </c>
      <c r="B360" s="272" t="s">
        <v>2094</v>
      </c>
      <c r="C360" s="48" t="str">
        <f>VLOOKUP(A360,Pns!C:D,2,0)</f>
        <v>R134A AIR COND SYSTE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4"/>
      <c r="AM360" s="34"/>
      <c r="AN360" s="34"/>
      <c r="AO360" s="34"/>
      <c r="AP360" s="34"/>
    </row>
    <row r="361">
      <c r="A361" s="44">
        <f>VLOOKUP(B361,Pns!B:C,2,0)</f>
        <v>624</v>
      </c>
      <c r="B361" s="272" t="s">
        <v>2005</v>
      </c>
      <c r="C361" s="48" t="str">
        <f>VLOOKUP(A361,Pns!C:D,2,0)</f>
        <v>COVER ASSY INLET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4"/>
      <c r="AM361" s="34"/>
      <c r="AN361" s="34"/>
      <c r="AO361" s="34"/>
      <c r="AP361" s="34"/>
    </row>
    <row r="362">
      <c r="A362" s="44" t="str">
        <f>VLOOKUP(B362,Pns!B:C,2,0)</f>
        <v>232</v>
      </c>
      <c r="B362" s="207" t="s">
        <v>892</v>
      </c>
      <c r="C362" s="48" t="str">
        <f>VLOOKUP(A362,Pns!C:D,2,0)</f>
        <v>TRIM PANEL CAR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1"/>
      <c r="AM362" s="34"/>
      <c r="AN362" s="34"/>
      <c r="AO362" s="34"/>
      <c r="AP362" s="34"/>
    </row>
    <row r="363">
      <c r="A363" s="92">
        <f>VLOOKUP(B363,Pns!B:C,2,0)</f>
        <v>127</v>
      </c>
      <c r="B363" s="207" t="s">
        <v>548</v>
      </c>
      <c r="C363" s="48" t="str">
        <f>VLOOKUP(A363,Pns!C:D,2,0)</f>
        <v>SPRING NOSE GEAR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34"/>
      <c r="AM363" s="34"/>
      <c r="AN363" s="34"/>
      <c r="AO363" s="34"/>
      <c r="AP363" s="34"/>
    </row>
    <row r="364">
      <c r="A364" s="92">
        <f>VLOOKUP(B364,Pns!B:C,2,0)</f>
        <v>410</v>
      </c>
      <c r="B364" s="101" t="s">
        <v>1453</v>
      </c>
      <c r="C364" s="48" t="str">
        <f>VLOOKUP(A364,Pns!C:D,2,0)</f>
        <v>BOLT MPI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</row>
    <row r="365">
      <c r="A365" s="44">
        <f>VLOOKUP(B365,Pns!B:C,2,0)</f>
        <v>191</v>
      </c>
      <c r="B365" s="269" t="s">
        <v>766</v>
      </c>
      <c r="C365" s="48" t="str">
        <f>VLOOKUP(A365,Pns!C:D,2,0)</f>
        <v>NOSE GEAR SPRING SUPPORT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34"/>
      <c r="AM365" s="34"/>
      <c r="AN365" s="34"/>
      <c r="AO365" s="34"/>
      <c r="AP365" s="34"/>
    </row>
    <row r="366">
      <c r="A366" s="44" t="str">
        <f>VLOOKUP(B366,Pns!B:C,2,0)</f>
        <v>573</v>
      </c>
      <c r="B366" s="207" t="s">
        <v>1864</v>
      </c>
      <c r="C366" s="48" t="str">
        <f>VLOOKUP(A366,Pns!C:D,2,0)</f>
        <v>BUCKET-AXLE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1"/>
      <c r="AM366" s="34"/>
      <c r="AN366" s="34"/>
      <c r="AO366" s="34"/>
      <c r="AP366" s="34"/>
    </row>
    <row r="367">
      <c r="A367" s="44">
        <f>VLOOKUP(B367,Pns!B:C,2,0)</f>
        <v>203</v>
      </c>
      <c r="B367" s="207" t="s">
        <v>803</v>
      </c>
      <c r="C367" s="48" t="str">
        <f>VLOOKUP(A367,Pns!C:D,2,0)</f>
        <v>PIN-MAIN GEAR ATTACH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34"/>
      <c r="AM367" s="34"/>
      <c r="AN367" s="34"/>
      <c r="AO367" s="34"/>
      <c r="AP367" s="34"/>
    </row>
    <row r="368">
      <c r="A368" s="92">
        <f>VLOOKUP(B368,Pns!B:C,2,0)</f>
        <v>83</v>
      </c>
      <c r="B368" s="45" t="s">
        <v>395</v>
      </c>
      <c r="C368" s="48" t="str">
        <f>VLOOKUP(A368,Pns!C:D,2,0)</f>
        <v>GENERATOR,TACHOMETER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4"/>
      <c r="AM368" s="34"/>
      <c r="AN368" s="34"/>
      <c r="AO368" s="34"/>
      <c r="AP368" s="34"/>
    </row>
    <row r="369">
      <c r="A369" s="92">
        <f>VLOOKUP(B369,Pns!B:C,2,0)</f>
        <v>68</v>
      </c>
      <c r="B369" s="45" t="s">
        <v>342</v>
      </c>
      <c r="C369" s="48" t="str">
        <f>VLOOKUP(A369,Pns!C:D,2,0)</f>
        <v>ADAS-D PROCESSOR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1"/>
      <c r="AM369" s="34"/>
      <c r="AN369" s="34"/>
      <c r="AO369" s="34"/>
      <c r="AP369" s="34"/>
    </row>
    <row r="370">
      <c r="A370" s="44">
        <f>VLOOKUP(B370,Pns!B:C,2,0)</f>
        <v>580</v>
      </c>
      <c r="B370" s="45" t="s">
        <v>1888</v>
      </c>
      <c r="C370" s="48" t="str">
        <f>VLOOKUP(A370,Pns!C:D,2,0)</f>
        <v>NUT, PLAIN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81"/>
      <c r="AM370" s="34"/>
      <c r="AN370" s="34"/>
      <c r="AO370" s="34"/>
      <c r="AP370" s="34"/>
    </row>
    <row r="371">
      <c r="A371" s="92">
        <f>VLOOKUP(B371,Pns!B:C,2,0)</f>
        <v>40</v>
      </c>
      <c r="B371" s="82" t="s">
        <v>243</v>
      </c>
      <c r="C371" s="48" t="str">
        <f>VLOOKUP(A371,Pns!C:D,2,0)</f>
        <v>WASHER,FLAT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34"/>
      <c r="AM371" s="34"/>
      <c r="AN371" s="34"/>
      <c r="AO371" s="34"/>
      <c r="AP371" s="34"/>
    </row>
    <row r="372">
      <c r="A372" s="44" t="str">
        <f>VLOOKUP(B372,Pns!B:C,2,0)</f>
        <v>681</v>
      </c>
      <c r="B372" s="274" t="s">
        <v>2184</v>
      </c>
      <c r="C372" s="48" t="str">
        <f>VLOOKUP(A372,Pns!C:D,2,0)</f>
        <v>GASKET-PROPELLER OVE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4"/>
      <c r="AM372" s="34"/>
      <c r="AN372" s="34"/>
      <c r="AO372" s="34"/>
      <c r="AP372" s="34"/>
    </row>
    <row r="373">
      <c r="A373" s="44">
        <f>VLOOKUP(B373,Pns!B:C,2,0)</f>
        <v>715</v>
      </c>
      <c r="B373" s="45" t="s">
        <v>2286</v>
      </c>
      <c r="C373" s="48" t="str">
        <f>VLOOKUP(A373,Pns!C:D,2,0)</f>
        <v>PLUG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4"/>
      <c r="AM373" s="34"/>
      <c r="AN373" s="34"/>
      <c r="AO373" s="34"/>
      <c r="AP373" s="34"/>
    </row>
    <row r="374">
      <c r="A374" s="44">
        <f>VLOOKUP(B374,Pns!B:C,2,0)</f>
        <v>664</v>
      </c>
      <c r="B374" s="45" t="s">
        <v>2127</v>
      </c>
      <c r="C374" s="48" t="str">
        <f>VLOOKUP(A374,Pns!C:D,2,0)</f>
        <v>STATOR ASSEMBLY, POWER TURBINE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4"/>
      <c r="AM374" s="34"/>
      <c r="AN374" s="34"/>
      <c r="AO374" s="34"/>
      <c r="AP374" s="34"/>
    </row>
    <row r="375">
      <c r="A375" s="44" t="str">
        <f>VLOOKUP(B375,Pns!B:C,2,0)</f>
        <v>667</v>
      </c>
      <c r="B375" s="45" t="s">
        <v>2139</v>
      </c>
      <c r="C375" s="48" t="str">
        <f>VLOOKUP(A375,Pns!C:D,2,0)</f>
        <v>PLACARD-UPPER CARGO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34"/>
      <c r="AM375" s="34"/>
      <c r="AN375" s="34"/>
      <c r="AO375" s="34"/>
      <c r="AP375" s="34"/>
    </row>
    <row r="376">
      <c r="A376" s="44" t="str">
        <f>VLOOKUP(B376,Pns!B:C,2,0)</f>
        <v>332</v>
      </c>
      <c r="B376" s="281" t="s">
        <v>1248</v>
      </c>
      <c r="C376" s="48" t="str">
        <f>VLOOKUP(A376,Pns!C:D,2,0)</f>
        <v>ADAPTER SECUND CON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4"/>
      <c r="AM376" s="34"/>
      <c r="AN376" s="34"/>
      <c r="AO376" s="34"/>
      <c r="AP376" s="34"/>
    </row>
    <row r="377">
      <c r="A377" s="92">
        <f>VLOOKUP(B377,Pns!B:C,2,0)</f>
        <v>438</v>
      </c>
      <c r="B377" s="118" t="s">
        <v>1559</v>
      </c>
      <c r="C377" s="48" t="str">
        <f>VLOOKUP(A377,Pns!C:D,2,0)</f>
        <v>ADAPTER ASSEMBLY,MA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</row>
    <row r="378">
      <c r="A378" s="44">
        <f>VLOOKUP(B378,Pns!B:C,2,0)</f>
        <v>638</v>
      </c>
      <c r="B378" s="101" t="s">
        <v>2052</v>
      </c>
      <c r="C378" s="48" t="str">
        <f>VLOOKUP(A378,Pns!C:D,2,0)</f>
        <v>CARPET ASSY RH OUTBD AFT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640</v>
      </c>
      <c r="B379" s="101" t="s">
        <v>2059</v>
      </c>
      <c r="C379" s="48" t="str">
        <f>VLOOKUP(A379,Pns!C:D,2,0)</f>
        <v>CARPET ASSY RH OUTBD FORWARD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641</v>
      </c>
      <c r="B380" s="101" t="s">
        <v>2063</v>
      </c>
      <c r="C380" s="48" t="str">
        <f>VLOOKUP(A380,Pns!C:D,2,0)</f>
        <v>CARPET ASSY LH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4"/>
      <c r="AM380" s="34"/>
      <c r="AN380" s="34"/>
      <c r="AO380" s="34"/>
      <c r="AP380" s="34"/>
    </row>
    <row r="381">
      <c r="A381" s="44">
        <f>VLOOKUP(B381,Pns!B:C,2,0)</f>
        <v>642</v>
      </c>
      <c r="B381" s="101" t="s">
        <v>2067</v>
      </c>
      <c r="C381" s="48" t="str">
        <f>VLOOKUP(A381,Pns!C:D,2,0)</f>
        <v>CARPET ASSY CENTER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639</v>
      </c>
      <c r="B382" s="101" t="s">
        <v>2055</v>
      </c>
      <c r="C382" s="48" t="str">
        <f>VLOOKUP(A382,Pns!C:D,2,0)</f>
        <v>CARPETY ASSY AFT FUSELAGE CENTER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34"/>
      <c r="AM382" s="34"/>
      <c r="AN382" s="34"/>
      <c r="AO382" s="34"/>
      <c r="AP382" s="34"/>
    </row>
    <row r="383">
      <c r="A383" s="92">
        <f>VLOOKUP(B383,Pns!B:C,2,0)</f>
        <v>376</v>
      </c>
      <c r="B383" s="101" t="s">
        <v>1373</v>
      </c>
      <c r="C383" s="48" t="str">
        <f>VLOOKUP(A383,Pns!C:D,2,0)</f>
        <v>CARPET ASSY LH OUTBD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34"/>
      <c r="AM383" s="34"/>
      <c r="AN383" s="34"/>
      <c r="AO383" s="34"/>
      <c r="AP383" s="34"/>
    </row>
    <row r="384">
      <c r="A384" s="44" t="str">
        <f>VLOOKUP(B384,Pns!B:C,2,0)</f>
        <v>238</v>
      </c>
      <c r="B384" s="207" t="s">
        <v>912</v>
      </c>
      <c r="C384" s="48" t="str">
        <f>VLOOKUP(A384,Pns!C:D,2,0)</f>
        <v>CARPET ASSY RH AND LH FORWARD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81"/>
      <c r="AM384" s="34"/>
      <c r="AN384" s="34"/>
      <c r="AO384" s="34"/>
      <c r="AP384" s="34"/>
    </row>
    <row r="385">
      <c r="A385" s="44" t="str">
        <f>VLOOKUP(B385,Pns!B:C,2,0)</f>
        <v>329</v>
      </c>
      <c r="B385" s="276" t="s">
        <v>1235</v>
      </c>
      <c r="C385" s="48" t="str">
        <f>VLOOKUP(A385,Pns!C:D,2,0)</f>
        <v>THERMOSTAT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81"/>
      <c r="AM385" s="34"/>
      <c r="AN385" s="34"/>
      <c r="AO385" s="34"/>
      <c r="AP385" s="34"/>
    </row>
    <row r="386">
      <c r="A386" s="44" t="str">
        <f>VLOOKUP(B386,Pns!B:C,2,0)</f>
        <v>328</v>
      </c>
      <c r="B386" s="289" t="s">
        <v>1231</v>
      </c>
      <c r="C386" s="48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34"/>
      <c r="AM386" s="34"/>
      <c r="AN386" s="34"/>
      <c r="AO386" s="34"/>
      <c r="AP386" s="34"/>
    </row>
    <row r="387">
      <c r="A387" s="44">
        <f>VLOOKUP(B387,Pns!B:C,2,0)</f>
        <v>697</v>
      </c>
      <c r="B387" s="207" t="s">
        <v>2237</v>
      </c>
      <c r="C387" s="48" t="str">
        <f>VLOOKUP(A387,Pns!C:D,2,0)</f>
        <v>TUBE ASSEMBLY TORQUE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81"/>
      <c r="AM387" s="34"/>
      <c r="AN387" s="34"/>
      <c r="AO387" s="34"/>
      <c r="AP387" s="34"/>
    </row>
    <row r="388">
      <c r="A388" s="44">
        <f>VLOOKUP(B388,Pns!B:C,2,0)</f>
        <v>698</v>
      </c>
      <c r="B388" s="207" t="s">
        <v>2239</v>
      </c>
      <c r="C388" s="48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34"/>
      <c r="AM388" s="34"/>
      <c r="AN388" s="34"/>
      <c r="AO388" s="34"/>
      <c r="AP388" s="34"/>
    </row>
    <row r="389">
      <c r="A389" s="44">
        <f>VLOOKUP(B389,Pns!B:C,2,0)</f>
        <v>645</v>
      </c>
      <c r="B389" s="272" t="s">
        <v>2076</v>
      </c>
      <c r="C389" s="48" t="str">
        <f>VLOOKUP(A389,Pns!C:D,2,0)</f>
        <v>GASKET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4"/>
      <c r="AM389" s="34"/>
      <c r="AN389" s="34"/>
      <c r="AO389" s="34"/>
      <c r="AP389" s="34"/>
    </row>
    <row r="390">
      <c r="A390" s="44" t="str">
        <f>VLOOKUP(B390,Pns!B:C,2,0)</f>
        <v>344</v>
      </c>
      <c r="B390" s="207" t="s">
        <v>1296</v>
      </c>
      <c r="C390" s="48" t="str">
        <f>VLOOKUP(A390,Pns!C:D,2,0)</f>
        <v>RETAINER-PACKING BACKUP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34"/>
      <c r="AM390" s="34"/>
      <c r="AN390" s="34"/>
      <c r="AO390" s="34"/>
      <c r="AP390" s="34"/>
    </row>
    <row r="391">
      <c r="A391" s="44" t="str">
        <f>VLOOKUP(B391,Pns!B:C,2,0)</f>
        <v>634</v>
      </c>
      <c r="B391" s="207" t="s">
        <v>2039</v>
      </c>
      <c r="C391" s="48" t="str">
        <f>VLOOKUP(A391,Pns!C:D,2,0)</f>
        <v>PACKING,PREFORMED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4"/>
      <c r="AM391" s="34"/>
      <c r="AN391" s="34"/>
      <c r="AO391" s="34"/>
      <c r="AP391" s="34"/>
    </row>
    <row r="392">
      <c r="A392" s="44">
        <f>VLOOKUP(B392,Pns!B:C,2,0)</f>
        <v>646</v>
      </c>
      <c r="B392" s="272" t="s">
        <v>2077</v>
      </c>
      <c r="C392" s="48" t="str">
        <f>VLOOKUP(A392,Pns!C:D,2,0)</f>
        <v>TUBE NOSE GEAR 22X8.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4"/>
      <c r="AM392" s="34"/>
      <c r="AN392" s="34"/>
      <c r="AO392" s="34"/>
      <c r="AP392" s="34"/>
    </row>
    <row r="393">
      <c r="A393" s="44">
        <f>VLOOKUP(B393,Pns!B:C,2,0)</f>
        <v>207</v>
      </c>
      <c r="B393" s="207" t="s">
        <v>813</v>
      </c>
      <c r="C393" s="48" t="str">
        <f>VLOOKUP(A393,Pns!C:D,2,0)</f>
        <v>FORK ASSY,NOSE GEAR SPRING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4"/>
      <c r="AM393" s="34"/>
      <c r="AN393" s="34"/>
      <c r="AO393" s="34"/>
      <c r="AP393" s="34"/>
    </row>
    <row r="394">
      <c r="A394" s="92">
        <f>VLOOKUP(B394,Pns!B:C,2,0)</f>
        <v>434</v>
      </c>
      <c r="B394" s="101" t="s">
        <v>1549</v>
      </c>
      <c r="C394" s="48" t="str">
        <f>VLOOKUP(A394,Pns!C:D,2,0)</f>
        <v>DOOR ASSY COWL LH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44" t="str">
        <f>VLOOKUP(B395,Pns!B:C,2,0)</f>
        <v>234</v>
      </c>
      <c r="B395" s="207" t="s">
        <v>898</v>
      </c>
      <c r="C395" s="48" t="str">
        <f>VLOOKUP(A395,Pns!C:D,2,0)</f>
        <v>PASSENGER SEAT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1"/>
      <c r="AM395" s="34"/>
      <c r="AN395" s="34"/>
      <c r="AO395" s="34"/>
      <c r="AP395" s="34"/>
    </row>
    <row r="396">
      <c r="A396" s="44">
        <f>VLOOKUP(B396,Pns!B:C,2,0)</f>
        <v>589</v>
      </c>
      <c r="B396" s="207" t="s">
        <v>1910</v>
      </c>
      <c r="C396" s="48" t="str">
        <f>VLOOKUP(A396,Pns!C:D,2,0)</f>
        <v>CLIP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34"/>
      <c r="AM396" s="34"/>
      <c r="AN396" s="34"/>
      <c r="AO396" s="34"/>
      <c r="AP396" s="34"/>
    </row>
    <row r="397">
      <c r="A397" s="44">
        <f>VLOOKUP(B397,Pns!B:C,2,0)</f>
        <v>158</v>
      </c>
      <c r="B397" s="82" t="s">
        <v>657</v>
      </c>
      <c r="C397" s="48" t="str">
        <f>VLOOKUP(A397,Pns!C:D,2,0)</f>
        <v>ALTERNAD BELT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34"/>
      <c r="AM397" s="34"/>
      <c r="AN397" s="34"/>
      <c r="AO397" s="34"/>
      <c r="AP397" s="34"/>
    </row>
    <row r="398">
      <c r="A398" s="44" t="str">
        <f>VLOOKUP(B398,Pns!B:C,2,0)</f>
        <v>264</v>
      </c>
      <c r="B398" s="275" t="s">
        <v>1005</v>
      </c>
      <c r="C398" s="48" t="str">
        <f>VLOOKUP(A398,Pns!C:D,2,0)</f>
        <v>SEAL ASSY-FLAP ROD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34"/>
      <c r="AM398" s="34"/>
      <c r="AN398" s="34"/>
      <c r="AO398" s="34"/>
      <c r="AP398" s="34"/>
    </row>
    <row r="399">
      <c r="A399" s="44" t="str">
        <f>VLOOKUP(B399,Pns!B:C,2,0)</f>
        <v>265</v>
      </c>
      <c r="B399" s="207" t="s">
        <v>1009</v>
      </c>
      <c r="C399" s="48" t="str">
        <f>VLOOKUP(A399,Pns!C:D,2,0)</f>
        <v>SEAT ASS BENCH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4"/>
      <c r="AM399" s="34"/>
      <c r="AN399" s="34"/>
      <c r="AO399" s="34"/>
      <c r="AP399" s="34"/>
    </row>
    <row r="400">
      <c r="A400" s="44" t="str">
        <f>VLOOKUP(B400,Pns!B:C,2,0)</f>
        <v>323</v>
      </c>
      <c r="B400" s="101" t="s">
        <v>1215</v>
      </c>
      <c r="C400" s="48" t="str">
        <f>VLOOKUP(A400,Pns!C:D,2,0)</f>
        <v>SIDE PANEL ASSY-LH CENTER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34"/>
      <c r="AM400" s="34"/>
      <c r="AN400" s="34"/>
      <c r="AO400" s="34"/>
      <c r="AP400" s="34"/>
    </row>
    <row r="401">
      <c r="A401" s="92">
        <f>VLOOKUP(B401,Pns!B:C,2,0)</f>
        <v>393</v>
      </c>
      <c r="B401" s="101" t="s">
        <v>1414</v>
      </c>
      <c r="C401" s="48" t="str">
        <f>VLOOKUP(A401,Pns!C:D,2,0)</f>
        <v>LINE ASSY-FUEL FWD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4"/>
      <c r="AM401" s="34"/>
      <c r="AN401" s="34"/>
      <c r="AO401" s="34"/>
      <c r="AP401" s="34"/>
    </row>
    <row r="402">
      <c r="A402" s="92">
        <f>VLOOKUP(B402,Pns!B:C,2,0)</f>
        <v>138</v>
      </c>
      <c r="B402" s="45" t="s">
        <v>586</v>
      </c>
      <c r="C402" s="48" t="str">
        <f>VLOOKUP(A402,Pns!C:D,2,0)</f>
        <v>GYRO DIRECTION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4"/>
      <c r="AM402" s="34"/>
      <c r="AN402" s="34"/>
      <c r="AO402" s="34"/>
      <c r="AP402" s="34"/>
    </row>
    <row r="403">
      <c r="A403" s="92">
        <f>VLOOKUP(B403,Pns!B:C,2,0)</f>
        <v>416</v>
      </c>
      <c r="B403" s="101" t="s">
        <v>1467</v>
      </c>
      <c r="C403" s="48" t="str">
        <f>VLOOKUP(A403,Pns!C:D,2,0)</f>
        <v>INDICATOR-INTER-TURB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92">
        <f>VLOOKUP(B404,Pns!B:C,2,0)</f>
        <v>418</v>
      </c>
      <c r="B404" s="101" t="s">
        <v>1474</v>
      </c>
      <c r="C404" s="48" t="str">
        <f>VLOOKUP(A404,Pns!C:D,2,0)</f>
        <v>MANGUEIRA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92">
        <f>VLOOKUP(B405,Pns!B:C,2,0)</f>
        <v>440</v>
      </c>
      <c r="B405" s="276" t="s">
        <v>1562</v>
      </c>
      <c r="C405" s="48" t="str">
        <f>VLOOKUP(A405,Pns!C:D,2,0)</f>
        <v>ESWTCHEON ASSY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92">
        <f>VLOOKUP(B406,Pns!B:C,2,0)</f>
        <v>532</v>
      </c>
      <c r="B406" s="273" t="s">
        <v>1722</v>
      </c>
      <c r="C406" s="48" t="str">
        <f>VLOOKUP(A406,Pns!C:D,2,0)</f>
        <v>CLAMP,LOOP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92">
        <f>VLOOKUP(B407,Pns!B:C,2,0)</f>
        <v>531</v>
      </c>
      <c r="B407" s="273" t="s">
        <v>1721</v>
      </c>
      <c r="C407" s="48" t="str">
        <f>VLOOKUP(A407,Pns!C:D,2,0)</f>
        <v>CLAMP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92">
        <f>VLOOKUP(B408,Pns!B:C,2,0)</f>
        <v>447</v>
      </c>
      <c r="B408" s="273" t="s">
        <v>1571</v>
      </c>
      <c r="C408" s="48" t="str">
        <f>VLOOKUP(A408,Pns!C:D,2,0)</f>
        <v>GRAPHIC SIGN-LED NO SMOKING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</row>
    <row r="409">
      <c r="A409" s="44">
        <f>VLOOKUP(B409,Pns!B:C,2,0)</f>
        <v>195</v>
      </c>
      <c r="B409" s="207" t="s">
        <v>779</v>
      </c>
      <c r="C409" s="48" t="str">
        <f>VLOOKUP(A409,Pns!C:D,2,0)</f>
        <v>BOLT,SHEAR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34"/>
      <c r="AM409" s="34"/>
      <c r="AN409" s="34"/>
      <c r="AO409" s="34"/>
      <c r="AP409" s="34"/>
    </row>
    <row r="410">
      <c r="A410" s="44">
        <f>VLOOKUP(B410,Pns!B:C,2,0)</f>
        <v>194</v>
      </c>
      <c r="B410" s="207" t="s">
        <v>777</v>
      </c>
      <c r="C410" s="48" t="str">
        <f>VLOOKUP(A410,Pns!C:D,2,0)</f>
        <v>NUT,SELF-LOCKING,HEXAGON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4"/>
      <c r="AM410" s="34"/>
      <c r="AN410" s="34"/>
      <c r="AO410" s="34"/>
      <c r="AP410" s="34"/>
    </row>
    <row r="411">
      <c r="A411" s="92">
        <f>VLOOKUP(B411,Pns!B:C,2,0)</f>
        <v>16</v>
      </c>
      <c r="B411" s="45" t="s">
        <v>179</v>
      </c>
      <c r="C411" s="48" t="str">
        <f>VLOOKUP(A411,Pns!C:D,2,0)</f>
        <v>PLATE,BACK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4"/>
      <c r="AM411" s="34"/>
      <c r="AN411" s="34"/>
      <c r="AO411" s="34"/>
      <c r="AP411" s="34"/>
    </row>
    <row r="412">
      <c r="A412" s="92">
        <f>VLOOKUP(B412,Pns!B:C,2,0)</f>
        <v>104</v>
      </c>
      <c r="B412" s="45" t="s">
        <v>471</v>
      </c>
      <c r="C412" s="48" t="str">
        <f>VLOOKUP(A412,Pns!C:D,2,0)</f>
        <v>POWER SUPPLY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4"/>
      <c r="AM412" s="34"/>
      <c r="AN412" s="34"/>
      <c r="AO412" s="34"/>
      <c r="AP412" s="34"/>
    </row>
    <row r="413">
      <c r="A413" s="44">
        <f>VLOOKUP(B413,Pns!B:C,2,0)</f>
        <v>67</v>
      </c>
      <c r="B413" s="82" t="s">
        <v>340</v>
      </c>
      <c r="C413" s="48" t="str">
        <f>VLOOKUP(A413,Pns!C:D,2,0)</f>
        <v>RECEIVER,RADIO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616</v>
      </c>
      <c r="B414" s="45" t="s">
        <v>1983</v>
      </c>
      <c r="C414" s="48" t="str">
        <f>VLOOKUP(A414,Pns!C:D,2,0)</f>
        <v>TUBE ASSEMBLY, OIL V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1"/>
      <c r="AM414" s="34"/>
      <c r="AN414" s="34"/>
      <c r="AO414" s="34"/>
    </row>
    <row r="415">
      <c r="A415" s="44" t="str">
        <f>VLOOKUP(B415,Pns!B:C,2,0)</f>
        <v>617</v>
      </c>
      <c r="B415" s="45" t="s">
        <v>1987</v>
      </c>
      <c r="C415" s="48" t="str">
        <f>VLOOKUP(A415,Pns!C:D,2,0)</f>
        <v>TUBE ASSEMBLY, OIL P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81"/>
      <c r="AM415" s="34"/>
      <c r="AN415" s="34"/>
      <c r="AO415" s="34"/>
    </row>
    <row r="416">
      <c r="A416" s="92">
        <f>VLOOKUP(B416,Pns!B:C,2,0)</f>
        <v>11</v>
      </c>
      <c r="B416" s="45" t="s">
        <v>136</v>
      </c>
      <c r="C416" s="48" t="str">
        <f>VLOOKUP(A416,Pns!C:D,2,0)</f>
        <v>RECEIVER-EXCITER,RA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34"/>
      <c r="AN416" s="34"/>
      <c r="AO416" s="34"/>
      <c r="AP416" s="34"/>
    </row>
    <row r="417">
      <c r="A417" s="44">
        <f>VLOOKUP(B417,Pns!B:C,2,0)</f>
        <v>206</v>
      </c>
      <c r="B417" s="207" t="s">
        <v>812</v>
      </c>
      <c r="C417" s="48" t="str">
        <f>VLOOKUP(A417,Pns!C:D,2,0)</f>
        <v>BOLT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34"/>
      <c r="AM417" s="34"/>
      <c r="AN417" s="34"/>
      <c r="AO417" s="34"/>
      <c r="AP417" s="34"/>
    </row>
    <row r="418">
      <c r="A418" s="44">
        <f>VLOOKUP(B418,Pns!B:C,2,0)</f>
        <v>588</v>
      </c>
      <c r="B418" s="207" t="s">
        <v>1906</v>
      </c>
      <c r="C418" s="48" t="str">
        <f>VLOOKUP(A418,Pns!C:D,2,0)</f>
        <v>LINEAR ASSY-NOSE GEAR SUPPORT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593</v>
      </c>
      <c r="B419" s="207" t="s">
        <v>1920</v>
      </c>
      <c r="C419" s="48" t="str">
        <f>VLOOKUP(A419,Pns!C:D,2,0)</f>
        <v>RACE MAIN GEAR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1"/>
      <c r="AM419" s="34"/>
      <c r="AN419" s="34"/>
      <c r="AO419" s="34"/>
      <c r="AP419" s="34"/>
    </row>
    <row r="420">
      <c r="A420" s="44">
        <f>VLOOKUP(B420,Pns!B:C,2,0)</f>
        <v>620</v>
      </c>
      <c r="B420" s="45" t="s">
        <v>1993</v>
      </c>
      <c r="C420" s="48" t="str">
        <f>VLOOKUP(A420,Pns!C:D,2,0)</f>
        <v>TRANSMITER FUEL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81"/>
      <c r="AM420" s="34"/>
      <c r="AN420" s="34"/>
      <c r="AO420" s="34"/>
    </row>
    <row r="421">
      <c r="A421" s="44" t="str">
        <f>VLOOKUP(B421,Pns!B:C,2,0)</f>
        <v>309</v>
      </c>
      <c r="B421" s="278" t="s">
        <v>1156</v>
      </c>
      <c r="C421" s="48" t="str">
        <f>VLOOKUP(A421,Pns!C:D,2,0)</f>
        <v>COCK,POPPET DRAIN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602</v>
      </c>
      <c r="B422" s="45" t="s">
        <v>1944</v>
      </c>
      <c r="C422" s="48" t="str">
        <f>VLOOKUP(A422,Pns!C:D,2,0)</f>
        <v>PLUG DRIVE SHAFT SCA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4"/>
      <c r="AM422" s="34"/>
      <c r="AN422" s="34"/>
      <c r="AO422" s="34"/>
      <c r="AP422" s="34"/>
    </row>
    <row r="423">
      <c r="A423" s="92">
        <f>VLOOKUP(B423,Pns!B:C,2,0)</f>
        <v>406</v>
      </c>
      <c r="B423" s="101" t="s">
        <v>1444</v>
      </c>
      <c r="C423" s="48" t="str">
        <f>VLOOKUP(A423,Pns!C:D,2,0)</f>
        <v>BEARING,PLAIN,ROD EN</v>
      </c>
      <c r="D423" s="50">
        <f t="shared" si="3"/>
        <v>0</v>
      </c>
      <c r="E423" s="50">
        <f t="shared" si="4"/>
        <v>0</v>
      </c>
      <c r="F423" s="285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</row>
    <row r="424">
      <c r="A424" s="92">
        <f>VLOOKUP(B424,Pns!B:C,2,0)</f>
        <v>437</v>
      </c>
      <c r="B424" s="118" t="s">
        <v>1557</v>
      </c>
      <c r="C424" s="48" t="str">
        <f>VLOOKUP(A424,Pns!C:D,2,0)</f>
        <v>FIRE DETECT CABLE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</row>
    <row r="425">
      <c r="A425" s="92">
        <f>VLOOKUP(B425,Pns!B:C,2,0)</f>
        <v>414</v>
      </c>
      <c r="B425" s="101" t="s">
        <v>1462</v>
      </c>
      <c r="C425" s="48" t="str">
        <f>VLOOKUP(A425,Pns!C:D,2,0)</f>
        <v>HOSE ASSY TORQUE VEN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</row>
    <row r="426">
      <c r="A426" s="44">
        <f>VLOOKUP(B426,Pns!B:C,2,0)</f>
        <v>615</v>
      </c>
      <c r="B426" s="45" t="s">
        <v>1981</v>
      </c>
      <c r="C426" s="48" t="str">
        <f>VLOOKUP(A426,Pns!C:D,2,0)</f>
        <v>HOSE ASSEMBLY,NONMET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1"/>
      <c r="AM426" s="34"/>
      <c r="AN426" s="34"/>
      <c r="AO426" s="34"/>
    </row>
    <row r="427">
      <c r="A427" s="44" t="str">
        <f>VLOOKUP(B427,Pns!B:C,2,0)</f>
        <v>605</v>
      </c>
      <c r="B427" s="45" t="s">
        <v>1956</v>
      </c>
      <c r="C427" s="48" t="str">
        <f>VLOOKUP(A427,Pns!C:D,2,0)</f>
        <v>HOSE ASSY VENT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34"/>
      <c r="AM427" s="34"/>
      <c r="AN427" s="34"/>
      <c r="AO427" s="34"/>
      <c r="AP427" s="34"/>
    </row>
    <row r="428">
      <c r="A428" s="44" t="str">
        <f>VLOOKUP(B428,Pns!B:C,2,0)</f>
        <v>610</v>
      </c>
      <c r="B428" s="45" t="s">
        <v>1968</v>
      </c>
      <c r="C428" s="48" t="str">
        <f>VLOOKUP(A428,Pns!C:D,2,0)</f>
        <v>NUT,PLAIN,HEXAGON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1"/>
      <c r="AM428" s="34"/>
      <c r="AN428" s="34"/>
      <c r="AO428" s="34"/>
      <c r="AP428" s="34"/>
    </row>
    <row r="429">
      <c r="A429" s="44" t="str">
        <f>VLOOKUP(B429,Pns!B:C,2,0)</f>
        <v>331</v>
      </c>
      <c r="B429" s="281" t="s">
        <v>1244</v>
      </c>
      <c r="C429" s="48" t="str">
        <f>VLOOKUP(A429,Pns!C:D,2,0)</f>
        <v>MANIFOLD,FLUID,AIRCRAFT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34"/>
      <c r="AM429" s="34"/>
      <c r="AN429" s="34"/>
      <c r="AO429" s="34"/>
      <c r="AP429" s="34"/>
    </row>
    <row r="430">
      <c r="A430" s="44" t="str">
        <f>VLOOKUP(B430,Pns!B:C,2,0)</f>
        <v>290</v>
      </c>
      <c r="B430" s="207" t="s">
        <v>1087</v>
      </c>
      <c r="C430" s="48" t="str">
        <f>VLOOKUP(A430,Pns!C:D,2,0)</f>
        <v>AXLE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34"/>
      <c r="AN430" s="34"/>
      <c r="AO430" s="34"/>
      <c r="AP430" s="34"/>
    </row>
    <row r="431">
      <c r="A431" s="44" t="str">
        <f>VLOOKUP(B431,Pns!B:C,2,0)</f>
        <v>603</v>
      </c>
      <c r="B431" s="45" t="s">
        <v>1948</v>
      </c>
      <c r="C431" s="48" t="str">
        <f>VLOOKUP(A431,Pns!C:D,2,0)</f>
        <v>PLASTIC PICK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34"/>
      <c r="AM431" s="34"/>
      <c r="AN431" s="34"/>
      <c r="AO431" s="34"/>
      <c r="AP431" s="34"/>
    </row>
    <row r="432">
      <c r="A432" s="92">
        <f>VLOOKUP(B432,Pns!B:C,2,0)</f>
        <v>430</v>
      </c>
      <c r="B432" s="101" t="s">
        <v>1532</v>
      </c>
      <c r="C432" s="48" t="str">
        <f>VLOOKUP(A432,Pns!C:D,2,0)</f>
        <v>WASHER FLAT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44" t="str">
        <f>VLOOKUP(B433,Pns!B:C,2,0)</f>
        <v>604</v>
      </c>
      <c r="B433" s="45" t="s">
        <v>1951</v>
      </c>
      <c r="C433" s="48" t="str">
        <f>VLOOKUP(A433,Pns!C:D,2,0)</f>
        <v>SCREW,ASSEMBLED WASH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34"/>
      <c r="AM433" s="34"/>
      <c r="AN433" s="34"/>
      <c r="AO433" s="34"/>
      <c r="AP433" s="34"/>
    </row>
    <row r="434">
      <c r="A434" s="44" t="str">
        <f>VLOOKUP(B434,Pns!B:C,2,0)</f>
        <v>608</v>
      </c>
      <c r="B434" s="45" t="s">
        <v>1965</v>
      </c>
      <c r="C434" s="48" t="str">
        <f>VLOOKUP(A434,Pns!C:D,2,0)</f>
        <v>NUT,SELF-LOCKING,PLA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4"/>
      <c r="AM434" s="34"/>
      <c r="AN434" s="34"/>
      <c r="AO434" s="34"/>
      <c r="AP434" s="34"/>
    </row>
    <row r="435">
      <c r="A435" s="44" t="str">
        <f>VLOOKUP(B435,Pns!B:C,2,0)</f>
        <v>607</v>
      </c>
      <c r="B435" s="45" t="s">
        <v>1962</v>
      </c>
      <c r="C435" s="48" t="str">
        <f>VLOOKUP(A435,Pns!C:D,2,0)</f>
        <v>SCREW,MACHINE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4"/>
      <c r="AM435" s="34"/>
      <c r="AN435" s="34"/>
      <c r="AO435" s="34"/>
      <c r="AP435" s="34"/>
    </row>
    <row r="436">
      <c r="A436" s="92">
        <f>VLOOKUP(B436,Pns!B:C,2,0)</f>
        <v>70</v>
      </c>
      <c r="B436" s="45" t="s">
        <v>347</v>
      </c>
      <c r="C436" s="48" t="str">
        <f>VLOOKUP(A436,Pns!C:D,2,0)</f>
        <v>RECEIVER,RADIO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34"/>
      <c r="AM436" s="34"/>
      <c r="AN436" s="34"/>
      <c r="AO436" s="34"/>
      <c r="AP436" s="34"/>
    </row>
    <row r="437">
      <c r="A437" s="92">
        <f>VLOOKUP(B437,Pns!B:C,2,0)</f>
        <v>119</v>
      </c>
      <c r="B437" s="45" t="s">
        <v>517</v>
      </c>
      <c r="C437" s="48" t="str">
        <f>VLOOKUP(A437,Pns!C:D,2,0)</f>
        <v>ANNUNCIATOR PANEL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1"/>
      <c r="AM437" s="34"/>
      <c r="AN437" s="34"/>
      <c r="AO437" s="34"/>
      <c r="AP437" s="34"/>
    </row>
    <row r="438">
      <c r="A438" s="44" t="str">
        <f>VLOOKUP(B438,Pns!B:C,2,0)</f>
        <v>313</v>
      </c>
      <c r="B438" s="269" t="s">
        <v>1172</v>
      </c>
      <c r="C438" s="48" t="str">
        <f>VLOOKUP(A438,Pns!C:D,2,0)</f>
        <v>SPACER-NOSE GEAR WHE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34"/>
      <c r="AM438" s="34"/>
      <c r="AN438" s="34"/>
      <c r="AO438" s="34"/>
      <c r="AP438" s="34"/>
    </row>
    <row r="439">
      <c r="A439" s="92">
        <f>VLOOKUP(B439,Pns!B:C,2,0)</f>
        <v>508</v>
      </c>
      <c r="B439" s="82" t="s">
        <v>1686</v>
      </c>
      <c r="C439" s="48" t="str">
        <f>VLOOKUP(A439,Pns!C:D,2,0)</f>
        <v>SEAL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34"/>
      <c r="AM439" s="34"/>
      <c r="AN439" s="34"/>
      <c r="AO439" s="34"/>
      <c r="AP439" s="34"/>
    </row>
    <row r="440">
      <c r="A440" s="44" t="str">
        <f>VLOOKUP(B440,Pns!B:C,2,0)</f>
        <v>596</v>
      </c>
      <c r="B440" s="82" t="s">
        <v>1928</v>
      </c>
      <c r="C440" s="48" t="str">
        <f>VLOOKUP(A440,Pns!C:D,2,0)</f>
        <v>BRACKET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4"/>
      <c r="AM440" s="34"/>
      <c r="AN440" s="34"/>
      <c r="AO440" s="34"/>
      <c r="AP440" s="34"/>
    </row>
    <row r="441">
      <c r="A441" s="44">
        <f>VLOOKUP(B441,Pns!B:C,2,0)</f>
        <v>599</v>
      </c>
      <c r="B441" s="82" t="s">
        <v>1933</v>
      </c>
      <c r="C441" s="48" t="str">
        <f>VLOOKUP(A441,Pns!C:D,2,0)</f>
        <v>SEAL ASSY-BLEED AIR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34"/>
      <c r="AM441" s="34"/>
      <c r="AN441" s="34"/>
      <c r="AO441" s="34"/>
      <c r="AP441" s="34"/>
    </row>
    <row r="442">
      <c r="A442" s="92">
        <f>VLOOKUP(B442,Pns!B:C,2,0)</f>
        <v>507</v>
      </c>
      <c r="B442" s="82" t="s">
        <v>1685</v>
      </c>
      <c r="C442" s="48" t="str">
        <f>VLOOKUP(A442,Pns!C:D,2,0)</f>
        <v>SEAL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4"/>
      <c r="AM442" s="34"/>
      <c r="AN442" s="34"/>
      <c r="AO442" s="34"/>
      <c r="AP442" s="34"/>
    </row>
    <row r="443">
      <c r="A443" s="44">
        <f>VLOOKUP(B443,Pns!B:C,2,0)</f>
        <v>600</v>
      </c>
      <c r="B443" s="45" t="s">
        <v>1935</v>
      </c>
      <c r="C443" s="48" t="str">
        <f>VLOOKUP(A443,Pns!C:D,2,0)</f>
        <v>AIRSPEED INDICATOR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34"/>
      <c r="AN443" s="34"/>
      <c r="AO443" s="34"/>
    </row>
    <row r="444">
      <c r="A444" s="44">
        <f>VLOOKUP(B444,Pns!B:C,2,0)</f>
        <v>212</v>
      </c>
      <c r="B444" s="207" t="s">
        <v>828</v>
      </c>
      <c r="C444" s="48" t="str">
        <f>VLOOKUP(A444,Pns!C:D,2,0)</f>
        <v>SUPPORT SPINNER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34"/>
      <c r="AN444" s="34"/>
      <c r="AO444" s="34"/>
      <c r="AP444" s="34"/>
    </row>
    <row r="445">
      <c r="A445" s="44" t="str">
        <f>VLOOKUP(B445,Pns!B:C,2,0)</f>
        <v>230</v>
      </c>
      <c r="B445" s="207" t="s">
        <v>885</v>
      </c>
      <c r="C445" s="48" t="str">
        <f>VLOOKUP(A445,Pns!C:D,2,0)</f>
        <v>O-RING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34"/>
      <c r="AM445" s="34"/>
      <c r="AN445" s="34"/>
      <c r="AO445" s="34"/>
      <c r="AP445" s="34"/>
    </row>
    <row r="446">
      <c r="A446" s="44">
        <f>VLOOKUP(B446,Pns!B:C,2,0)</f>
        <v>595</v>
      </c>
      <c r="B446" s="207" t="s">
        <v>1925</v>
      </c>
      <c r="C446" s="48" t="str">
        <f>VLOOKUP(A446,Pns!C:D,2,0)</f>
        <v>ANEL-O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1"/>
      <c r="AM446" s="34"/>
      <c r="AN446" s="34"/>
      <c r="AO446" s="34"/>
      <c r="AP446" s="34"/>
    </row>
    <row r="447">
      <c r="A447" s="44">
        <f>VLOOKUP(B447,Pns!B:C,2,0)</f>
        <v>594</v>
      </c>
      <c r="B447" s="207" t="s">
        <v>1924</v>
      </c>
      <c r="C447" s="48" t="str">
        <f>VLOOKUP(A447,Pns!C:D,2,0)</f>
        <v>ADAPTER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1"/>
      <c r="AM447" s="34"/>
      <c r="AN447" s="34"/>
      <c r="AO447" s="34"/>
      <c r="AP447" s="34"/>
    </row>
    <row r="448">
      <c r="A448" s="92">
        <f>VLOOKUP(B448,Pns!B:C,2,0)</f>
        <v>384</v>
      </c>
      <c r="B448" s="101" t="s">
        <v>1395</v>
      </c>
      <c r="C448" s="48" t="str">
        <f>VLOOKUP(A448,Pns!C:D,2,0)</f>
        <v>NUT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34"/>
      <c r="AM448" s="34"/>
      <c r="AN448" s="34"/>
      <c r="AO448" s="34"/>
      <c r="AP448" s="34"/>
    </row>
    <row r="449">
      <c r="A449" s="44">
        <f>VLOOKUP(B449,Pns!B:C,2,0)</f>
        <v>220</v>
      </c>
      <c r="B449" s="207" t="s">
        <v>853</v>
      </c>
      <c r="C449" s="48" t="str">
        <f>VLOOKUP(A449,Pns!C:D,2,0)</f>
        <v>INDICATOR,VERTICAL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4"/>
      <c r="AM449" s="34"/>
      <c r="AN449" s="34"/>
      <c r="AO449" s="34"/>
      <c r="AP449" s="34"/>
    </row>
    <row r="450">
      <c r="A450" s="44">
        <f>VLOOKUP(B450,Pns!B:C,2,0)</f>
        <v>582</v>
      </c>
      <c r="B450" s="272" t="s">
        <v>1891</v>
      </c>
      <c r="C450" s="48" t="str">
        <f>VLOOKUP(A450,Pns!C:D,2,0)</f>
        <v>BOLT,MACHINE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34"/>
      <c r="AN450" s="34"/>
      <c r="AO450" s="34"/>
      <c r="AP450" s="34"/>
    </row>
    <row r="451">
      <c r="A451" s="92">
        <f>VLOOKUP(B451,Pns!B:C,2,0)</f>
        <v>431</v>
      </c>
      <c r="B451" s="101" t="s">
        <v>1538</v>
      </c>
      <c r="C451" s="48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</row>
    <row r="452">
      <c r="A452" s="92">
        <f>VLOOKUP(B452,Pns!B:C,2,0)</f>
        <v>383</v>
      </c>
      <c r="B452" s="101" t="s">
        <v>1392</v>
      </c>
      <c r="C452" s="48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272" t="s">
        <v>1315</v>
      </c>
      <c r="C453" s="48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81"/>
      <c r="AM453" s="34"/>
      <c r="AN453" s="34"/>
      <c r="AO453" s="34"/>
      <c r="AP453" s="34"/>
    </row>
    <row r="454">
      <c r="A454" s="44" t="str">
        <f>VLOOKUP(B454,Pns!B:C,2,0)</f>
        <v>584</v>
      </c>
      <c r="B454" s="272" t="s">
        <v>1894</v>
      </c>
      <c r="C454" s="48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34"/>
      <c r="AN454" s="34"/>
      <c r="AO454" s="34"/>
      <c r="AP454" s="34"/>
    </row>
    <row r="455">
      <c r="A455" s="44">
        <f>VLOOKUP(B455,Pns!B:C,2,0)</f>
        <v>159</v>
      </c>
      <c r="B455" s="82" t="s">
        <v>663</v>
      </c>
      <c r="C455" s="48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82" t="s">
        <v>664</v>
      </c>
      <c r="C456" s="48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1900</v>
      </c>
      <c r="C457" s="48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34"/>
      <c r="AN457" s="34"/>
      <c r="AO457" s="34"/>
      <c r="AP457" s="34"/>
    </row>
    <row r="458">
      <c r="A458" s="44" t="str">
        <f>VLOOKUP(B458,Pns!B:C,2,0)</f>
        <v>585</v>
      </c>
      <c r="B458" s="272" t="s">
        <v>1897</v>
      </c>
      <c r="C458" s="48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34"/>
      <c r="AN458" s="34"/>
      <c r="AO458" s="34"/>
      <c r="AP458" s="34"/>
    </row>
    <row r="459">
      <c r="A459" s="44" t="str">
        <f>VLOOKUP(B459,Pns!B:C,2,0)</f>
        <v>241</v>
      </c>
      <c r="B459" s="207" t="s">
        <v>923</v>
      </c>
      <c r="C459" s="48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81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1860</v>
      </c>
      <c r="C460" s="48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34"/>
      <c r="AM460" s="34"/>
      <c r="AN460" s="34"/>
      <c r="AO460" s="34"/>
      <c r="AP460" s="34"/>
    </row>
    <row r="461">
      <c r="A461" s="92">
        <f>VLOOKUP(B461,Pns!B:C,2,0)</f>
        <v>542</v>
      </c>
      <c r="B461" s="116" t="s">
        <v>1749</v>
      </c>
      <c r="C461" s="48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44" t="str">
        <f>VLOOKUP(B462,Pns!B:C,2,0)</f>
        <v>576</v>
      </c>
      <c r="B462" s="271" t="s">
        <v>1875</v>
      </c>
      <c r="C462" s="48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81"/>
      <c r="AM462" s="34"/>
      <c r="AN462" s="34"/>
      <c r="AO462" s="34"/>
      <c r="AP462" s="34"/>
    </row>
    <row r="463">
      <c r="A463" s="44">
        <f>VLOOKUP(B463,Pns!B:C,2,0)</f>
        <v>574</v>
      </c>
      <c r="B463" s="271" t="s">
        <v>1871</v>
      </c>
      <c r="C463" s="48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  <c r="AL463" s="81"/>
      <c r="AM463" s="34"/>
      <c r="AN463" s="34"/>
      <c r="AO463" s="34"/>
      <c r="AP463" s="34"/>
    </row>
    <row r="464">
      <c r="A464" s="44" t="str">
        <f>VLOOKUP(B464,Pns!B:C,2,0)</f>
        <v>575</v>
      </c>
      <c r="B464" s="271" t="s">
        <v>1873</v>
      </c>
      <c r="C464" s="48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81"/>
      <c r="AM464" s="34"/>
      <c r="AN464" s="34"/>
      <c r="AO464" s="34"/>
      <c r="AP464" s="34"/>
    </row>
    <row r="465">
      <c r="A465" s="44" t="str">
        <f>VLOOKUP(B465,Pns!B:C,2,0)</f>
        <v>577</v>
      </c>
      <c r="B465" s="271" t="s">
        <v>1878</v>
      </c>
      <c r="C465" s="48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81"/>
      <c r="AM465" s="34"/>
      <c r="AN465" s="34"/>
      <c r="AO465" s="34"/>
      <c r="AP465" s="34"/>
    </row>
    <row r="466">
      <c r="A466" s="92">
        <f>VLOOKUP(B466,Pns!B:C,2,0)</f>
        <v>402</v>
      </c>
      <c r="B466" s="101" t="s">
        <v>1435</v>
      </c>
      <c r="C466" s="48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34"/>
      <c r="AM466" s="34"/>
      <c r="AN466" s="34"/>
      <c r="AO466" s="34"/>
      <c r="AP466" s="34"/>
    </row>
    <row r="467">
      <c r="A467" s="92">
        <f>VLOOKUP(B467,Pns!B:C,2,0)</f>
        <v>85</v>
      </c>
      <c r="B467" s="45" t="s">
        <v>405</v>
      </c>
      <c r="C467" s="48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4"/>
      <c r="AM467" s="34"/>
      <c r="AN467" s="34"/>
      <c r="AO467" s="34"/>
      <c r="AP467" s="34"/>
    </row>
    <row r="468">
      <c r="A468" s="92">
        <f>VLOOKUP(B468,Pns!B:C,2,0)</f>
        <v>76</v>
      </c>
      <c r="B468" s="45" t="s">
        <v>371</v>
      </c>
      <c r="C468" s="48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81"/>
      <c r="AM468" s="34"/>
      <c r="AN468" s="34"/>
      <c r="AO468" s="34"/>
      <c r="AP468" s="34"/>
    </row>
    <row r="469">
      <c r="A469" s="44">
        <f>VLOOKUP(B469,Pns!B:C,2,0)</f>
        <v>155</v>
      </c>
      <c r="B469" s="82" t="s">
        <v>649</v>
      </c>
      <c r="C469" s="48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0" t="s">
        <v>1841</v>
      </c>
      <c r="C470" s="48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34"/>
      <c r="AM470" s="34"/>
      <c r="AN470" s="34"/>
      <c r="AO470" s="34"/>
      <c r="AP470" s="34"/>
    </row>
    <row r="471">
      <c r="A471" s="92">
        <f>VLOOKUP(B471,Pns!B:C,2,0)</f>
        <v>408</v>
      </c>
      <c r="B471" s="101" t="s">
        <v>1447</v>
      </c>
      <c r="C471" s="48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44" t="str">
        <f>VLOOKUP(B472,Pns!B:C,2,0)</f>
        <v>268</v>
      </c>
      <c r="B472" s="45" t="s">
        <v>1017</v>
      </c>
      <c r="C472" s="48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81"/>
      <c r="AM472" s="34"/>
      <c r="AN472" s="34"/>
      <c r="AO472" s="34"/>
      <c r="AP472" s="34"/>
    </row>
    <row r="473">
      <c r="A473" s="44" t="str">
        <f>VLOOKUP(B473,Pns!B:C,2,0)</f>
        <v>565</v>
      </c>
      <c r="B473" s="270" t="s">
        <v>1835</v>
      </c>
      <c r="C473" s="48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16</v>
      </c>
      <c r="C474" s="48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81"/>
      <c r="AM474" s="34"/>
      <c r="AN474" s="34"/>
      <c r="AO474" s="34"/>
      <c r="AP474" s="34"/>
    </row>
    <row r="475">
      <c r="A475" s="44" t="str">
        <f>VLOOKUP(B475,Pns!B:C,2,0)</f>
        <v>558</v>
      </c>
      <c r="B475" s="270" t="s">
        <v>1802</v>
      </c>
      <c r="C475" s="48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0" t="s">
        <v>1805</v>
      </c>
      <c r="C476" s="48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34"/>
      <c r="AM476" s="34"/>
      <c r="AN476" s="34"/>
      <c r="AO476" s="34"/>
      <c r="AP476" s="34"/>
    </row>
    <row r="477">
      <c r="A477" s="92">
        <f>VLOOKUP(B477,Pns!B:C,2,0)</f>
        <v>426</v>
      </c>
      <c r="B477" s="101" t="s">
        <v>1513</v>
      </c>
      <c r="C477" s="48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</row>
    <row r="478">
      <c r="A478" s="92">
        <f>VLOOKUP(B478,Pns!B:C,2,0)</f>
        <v>129</v>
      </c>
      <c r="B478" s="45" t="s">
        <v>552</v>
      </c>
      <c r="C478" s="48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4"/>
      <c r="AM478" s="34"/>
      <c r="AN478" s="34"/>
      <c r="AO478" s="34"/>
      <c r="AP478" s="34"/>
    </row>
    <row r="479">
      <c r="A479" s="92">
        <f>VLOOKUP(B479,Pns!B:C,2,0)</f>
        <v>534</v>
      </c>
      <c r="B479" s="273" t="s">
        <v>1728</v>
      </c>
      <c r="C479" s="48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</row>
    <row r="480">
      <c r="A480" s="92">
        <f>VLOOKUP(B480,Pns!B:C,2,0)</f>
        <v>429</v>
      </c>
      <c r="B480" s="101" t="s">
        <v>1530</v>
      </c>
      <c r="C480" s="48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</row>
    <row r="481">
      <c r="A481" s="44">
        <f>VLOOKUP(B481,Pns!B:C,2,0)</f>
        <v>221</v>
      </c>
      <c r="B481" s="273" t="s">
        <v>855</v>
      </c>
      <c r="C481" s="48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</row>
    <row r="482">
      <c r="A482" s="44" t="str">
        <f>VLOOKUP(B482,Pns!B:C,2,0)</f>
        <v>315</v>
      </c>
      <c r="B482" s="269" t="s">
        <v>1178</v>
      </c>
      <c r="C482" s="48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3" t="s">
        <v>1275</v>
      </c>
      <c r="C483" s="48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4" t="str">
        <f>VLOOKUP(B484,Pns!B:C,2,0)</f>
        <v>319</v>
      </c>
      <c r="B484" s="101" t="s">
        <v>1203</v>
      </c>
      <c r="C484" s="48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34"/>
      <c r="AM484" s="34"/>
      <c r="AN484" s="34"/>
      <c r="AO484" s="34"/>
      <c r="AP484" s="34"/>
    </row>
    <row r="485">
      <c r="A485" s="92">
        <f>VLOOKUP(B485,Pns!B:C,2,0)</f>
        <v>535</v>
      </c>
      <c r="B485" s="273" t="s">
        <v>1730</v>
      </c>
      <c r="C485" s="48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</row>
    <row r="486">
      <c r="A486" s="44" t="str">
        <f>VLOOKUP(B486,Pns!B:C,2,0)</f>
        <v>334</v>
      </c>
      <c r="B486" s="273" t="s">
        <v>1259</v>
      </c>
      <c r="C486" s="48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</row>
    <row r="487">
      <c r="A487" s="44" t="str">
        <f>VLOOKUP(B487,Pns!B:C,2,0)</f>
        <v>554</v>
      </c>
      <c r="B487" s="45" t="s">
        <v>1790</v>
      </c>
      <c r="C487" s="48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81"/>
      <c r="AM487" s="34"/>
      <c r="AN487" s="34"/>
      <c r="AO487" s="34"/>
      <c r="AP487" s="34"/>
    </row>
    <row r="488">
      <c r="A488" s="92">
        <f>VLOOKUP(B488,Pns!B:C,2,0)</f>
        <v>106</v>
      </c>
      <c r="B488" s="45" t="s">
        <v>478</v>
      </c>
      <c r="C488" s="48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1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272" t="s">
        <v>1799</v>
      </c>
      <c r="C489" s="48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81"/>
      <c r="AM489" s="34"/>
      <c r="AN489" s="34"/>
      <c r="AO489" s="34"/>
      <c r="AP489" s="34"/>
    </row>
    <row r="490">
      <c r="A490" s="92">
        <f>VLOOKUP(B490,Pns!B:C,2,0)</f>
        <v>545</v>
      </c>
      <c r="B490" s="272" t="s">
        <v>1760</v>
      </c>
      <c r="C490" s="48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272" t="s">
        <v>1796</v>
      </c>
      <c r="C491" s="48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81"/>
      <c r="AM491" s="34"/>
      <c r="AN491" s="34"/>
      <c r="AO491" s="34"/>
    </row>
    <row r="492">
      <c r="A492" s="44" t="str">
        <f>VLOOKUP(B492,Pns!B:C,2,0)</f>
        <v>553</v>
      </c>
      <c r="B492" s="272" t="s">
        <v>1787</v>
      </c>
      <c r="C492" s="48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81"/>
      <c r="AM492" s="34"/>
      <c r="AN492" s="34"/>
      <c r="AO492" s="34"/>
      <c r="AP492" s="34"/>
    </row>
    <row r="493">
      <c r="A493" s="44">
        <f>VLOOKUP(B493,Pns!B:C,2,0)</f>
        <v>549</v>
      </c>
      <c r="B493" s="272" t="s">
        <v>1773</v>
      </c>
      <c r="C493" s="48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1"/>
      <c r="AL493" s="81"/>
      <c r="AM493" s="34"/>
      <c r="AN493" s="34"/>
      <c r="AO493" s="34"/>
      <c r="AP493" s="34"/>
    </row>
    <row r="494">
      <c r="A494" s="44" t="str">
        <f>VLOOKUP(B494,Pns!B:C,2,0)</f>
        <v>547</v>
      </c>
      <c r="B494" s="273" t="s">
        <v>1766</v>
      </c>
      <c r="C494" s="48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92">
        <f>VLOOKUP(B495,Pns!B:C,2,0)</f>
        <v>546</v>
      </c>
      <c r="B495" s="272" t="s">
        <v>1763</v>
      </c>
      <c r="C495" s="48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92">
        <f>VLOOKUP(B496,Pns!B:C,2,0)</f>
        <v>538</v>
      </c>
      <c r="B496" s="273" t="s">
        <v>1738</v>
      </c>
      <c r="C496" s="48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92">
        <f>VLOOKUP(B497,Pns!B:C,2,0)</f>
        <v>494</v>
      </c>
      <c r="B497" s="273" t="s">
        <v>1657</v>
      </c>
      <c r="C497" s="48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1"/>
    </row>
    <row r="498">
      <c r="A498" s="92">
        <f>VLOOKUP(B498,Pns!B:C,2,0)</f>
        <v>533</v>
      </c>
      <c r="B498" s="273" t="s">
        <v>1723</v>
      </c>
      <c r="C498" s="48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1"/>
    </row>
    <row r="499">
      <c r="A499" s="92">
        <f>VLOOKUP(B499,Pns!B:C,2,0)</f>
        <v>536</v>
      </c>
      <c r="B499" s="273" t="s">
        <v>1731</v>
      </c>
      <c r="C499" s="48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91"/>
    </row>
    <row r="500">
      <c r="A500" s="92">
        <f>VLOOKUP(B500,Pns!B:C,2,0)</f>
        <v>541</v>
      </c>
      <c r="B500" s="273" t="s">
        <v>1747</v>
      </c>
      <c r="C500" s="48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91"/>
    </row>
    <row r="501">
      <c r="A501" s="92">
        <f>VLOOKUP(B501,Pns!B:C,2,0)</f>
        <v>539</v>
      </c>
      <c r="B501" s="273" t="s">
        <v>1740</v>
      </c>
      <c r="C501" s="48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91"/>
    </row>
    <row r="502">
      <c r="A502" s="92">
        <f>VLOOKUP(B502,Pns!B:C,2,0)</f>
        <v>379</v>
      </c>
      <c r="B502" s="101" t="s">
        <v>1383</v>
      </c>
      <c r="C502" s="48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207" t="s">
        <v>895</v>
      </c>
      <c r="C503" s="48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81"/>
      <c r="AM503" s="34"/>
      <c r="AN503" s="34"/>
      <c r="AO503" s="34"/>
      <c r="AP503" s="34"/>
    </row>
    <row r="504">
      <c r="A504" s="44" t="str">
        <f>VLOOKUP(B504,Pns!B:C,2,0)</f>
        <v>233</v>
      </c>
      <c r="B504" s="207" t="s">
        <v>895</v>
      </c>
      <c r="C504" s="48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81"/>
      <c r="AM504" s="34"/>
      <c r="AN504" s="34"/>
      <c r="AO504" s="34"/>
      <c r="AP504" s="34"/>
    </row>
    <row r="505">
      <c r="A505" s="44" t="str">
        <f>VLOOKUP(B505,Pns!B:C,2,0)</f>
        <v>307</v>
      </c>
      <c r="B505" s="278" t="s">
        <v>1150</v>
      </c>
      <c r="C505" s="48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92">
        <f>VLOOKUP(B506,Pns!B:C,2,0)</f>
        <v>8</v>
      </c>
      <c r="B506" s="45" t="s">
        <v>122</v>
      </c>
      <c r="C506" s="48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1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207" t="s">
        <v>959</v>
      </c>
      <c r="C507" s="48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207" t="s">
        <v>863</v>
      </c>
      <c r="C508" s="48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91"/>
      <c r="AL508" s="34"/>
      <c r="AM508" s="34"/>
      <c r="AN508" s="34"/>
      <c r="AO508" s="34"/>
      <c r="AP508" s="34"/>
    </row>
    <row r="509">
      <c r="A509" s="92">
        <f>VLOOKUP(B509,Pns!B:C,2,0)</f>
        <v>84</v>
      </c>
      <c r="B509" s="82" t="s">
        <v>399</v>
      </c>
      <c r="C509" s="48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34"/>
      <c r="AM509" s="34"/>
      <c r="AN509" s="34"/>
      <c r="AO509" s="34"/>
      <c r="AP509" s="34"/>
    </row>
    <row r="510">
      <c r="A510" s="92">
        <f>VLOOKUP(B510,Pns!B:C,2,0)</f>
        <v>424</v>
      </c>
      <c r="B510" s="101" t="s">
        <v>1511</v>
      </c>
      <c r="C510" s="48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</row>
    <row r="511">
      <c r="A511" s="92">
        <f>VLOOKUP(B511,Pns!B:C,2,0)</f>
        <v>439</v>
      </c>
      <c r="B511" s="118" t="s">
        <v>1560</v>
      </c>
      <c r="C511" s="48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</row>
    <row r="512">
      <c r="A512" s="92">
        <f>VLOOKUP(B512,Pns!B:C,2,0)</f>
        <v>409</v>
      </c>
      <c r="B512" s="101" t="s">
        <v>1449</v>
      </c>
      <c r="C512" s="48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91"/>
    </row>
    <row r="513">
      <c r="A513" s="92">
        <f>VLOOKUP(B513,Pns!B:C,2,0)</f>
        <v>412</v>
      </c>
      <c r="B513" s="101" t="s">
        <v>1458</v>
      </c>
      <c r="C513" s="48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1"/>
    </row>
    <row r="514">
      <c r="A514" s="92">
        <f>VLOOKUP(B514,Pns!B:C,2,0)</f>
        <v>411</v>
      </c>
      <c r="B514" s="101" t="s">
        <v>1456</v>
      </c>
      <c r="C514" s="48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1"/>
    </row>
    <row r="515">
      <c r="A515" s="92">
        <f>VLOOKUP(B515,Pns!B:C,2,0)</f>
        <v>397</v>
      </c>
      <c r="B515" s="116" t="s">
        <v>1426</v>
      </c>
      <c r="C515" s="48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7"/>
      <c r="AL515" s="34"/>
      <c r="AM515" s="34"/>
      <c r="AN515" s="34"/>
      <c r="AO515" s="34"/>
      <c r="AP515" s="34"/>
    </row>
    <row r="516">
      <c r="A516" s="92">
        <f>VLOOKUP(B516,Pns!B:C,2,0)</f>
        <v>407</v>
      </c>
      <c r="B516" s="101" t="s">
        <v>1446</v>
      </c>
      <c r="C516" s="48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0"/>
    </row>
    <row r="517">
      <c r="A517" s="92">
        <f>VLOOKUP(B517,Pns!B:C,2,0)</f>
        <v>403</v>
      </c>
      <c r="B517" s="101" t="s">
        <v>1438</v>
      </c>
      <c r="C517" s="48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0"/>
      <c r="AL517" s="34"/>
      <c r="AM517" s="34"/>
      <c r="AN517" s="34"/>
      <c r="AO517" s="34"/>
      <c r="AP517" s="34"/>
    </row>
    <row r="518">
      <c r="A518" s="92">
        <f>VLOOKUP(B518,Pns!B:C,2,0)</f>
        <v>405</v>
      </c>
      <c r="B518" s="101" t="s">
        <v>1441</v>
      </c>
      <c r="C518" s="48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0"/>
      <c r="AL518" s="34"/>
      <c r="AM518" s="34"/>
      <c r="AN518" s="34"/>
      <c r="AO518" s="34"/>
      <c r="AP518" s="34"/>
    </row>
    <row r="519">
      <c r="A519" s="92">
        <f>VLOOKUP(B519,Pns!B:C,2,0)</f>
        <v>404</v>
      </c>
      <c r="B519" s="101" t="s">
        <v>1439</v>
      </c>
      <c r="C519" s="48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0"/>
      <c r="AL519" s="34"/>
      <c r="AM519" s="34"/>
      <c r="AN519" s="34"/>
      <c r="AO519" s="34"/>
      <c r="AP519" s="34"/>
    </row>
    <row r="520">
      <c r="A520" s="92">
        <f>VLOOKUP(B520,Pns!B:C,2,0)</f>
        <v>102</v>
      </c>
      <c r="B520" s="82" t="s">
        <v>463</v>
      </c>
      <c r="C520" s="48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92">
        <f>VLOOKUP(B521,Pns!B:C,2,0)</f>
        <v>391</v>
      </c>
      <c r="B521" s="116" t="s">
        <v>1411</v>
      </c>
      <c r="C521" s="48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1"/>
      <c r="AL521" s="34"/>
      <c r="AM521" s="34"/>
      <c r="AN521" s="34"/>
      <c r="AO521" s="34"/>
      <c r="AP521" s="34"/>
    </row>
    <row r="522">
      <c r="A522" s="92">
        <f>VLOOKUP(B522,Pns!B:C,2,0)</f>
        <v>396</v>
      </c>
      <c r="B522" s="116" t="s">
        <v>1424</v>
      </c>
      <c r="C522" s="48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1"/>
      <c r="AL522" s="34"/>
      <c r="AM522" s="34"/>
      <c r="AN522" s="34"/>
      <c r="AO522" s="34"/>
      <c r="AP522" s="34"/>
    </row>
    <row r="523">
      <c r="A523" s="92">
        <f>VLOOKUP(B523,Pns!B:C,2,0)</f>
        <v>377</v>
      </c>
      <c r="B523" s="101" t="s">
        <v>1379</v>
      </c>
      <c r="C523" s="48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0"/>
      <c r="AL523" s="34"/>
      <c r="AM523" s="34"/>
      <c r="AN523" s="34"/>
      <c r="AO523" s="34"/>
      <c r="AP523" s="34"/>
    </row>
    <row r="524">
      <c r="A524" s="92">
        <f>VLOOKUP(B524,Pns!B:C,2,0)</f>
        <v>386</v>
      </c>
      <c r="B524" s="101" t="s">
        <v>1399</v>
      </c>
      <c r="C524" s="48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0"/>
      <c r="AL524" s="34"/>
      <c r="AM524" s="34"/>
      <c r="AN524" s="34"/>
      <c r="AO524" s="34"/>
      <c r="AP524" s="34"/>
    </row>
    <row r="525">
      <c r="A525" s="92">
        <f>VLOOKUP(B525,Pns!B:C,2,0)</f>
        <v>387</v>
      </c>
      <c r="B525" s="101" t="s">
        <v>1401</v>
      </c>
      <c r="C525" s="48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0"/>
      <c r="AL525" s="34"/>
      <c r="AM525" s="34"/>
      <c r="AN525" s="34"/>
      <c r="AO525" s="34"/>
      <c r="AP525" s="34"/>
    </row>
    <row r="526">
      <c r="A526" s="92">
        <f>VLOOKUP(B526,Pns!B:C,2,0)</f>
        <v>388</v>
      </c>
      <c r="B526" s="101" t="s">
        <v>1402</v>
      </c>
      <c r="C526" s="48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0"/>
      <c r="AL526" s="34"/>
      <c r="AM526" s="34"/>
      <c r="AN526" s="34"/>
      <c r="AO526" s="34"/>
      <c r="AP526" s="34"/>
    </row>
    <row r="527">
      <c r="A527" s="92">
        <f>VLOOKUP(B527,Pns!B:C,2,0)</f>
        <v>389</v>
      </c>
      <c r="B527" s="101" t="s">
        <v>1408</v>
      </c>
      <c r="C527" s="48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4"/>
      <c r="AM527" s="34"/>
      <c r="AN527" s="34"/>
      <c r="AO527" s="34"/>
      <c r="AP527" s="34"/>
    </row>
    <row r="528">
      <c r="A528" s="92">
        <f>VLOOKUP(B528,Pns!B:C,2,0)</f>
        <v>380</v>
      </c>
      <c r="B528" s="269" t="s">
        <v>1388</v>
      </c>
      <c r="C528" s="48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92">
        <f>VLOOKUP(B529,Pns!B:C,2,0)</f>
        <v>382</v>
      </c>
      <c r="B529" s="269" t="s">
        <v>1391</v>
      </c>
      <c r="C529" s="48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207" t="s">
        <v>1039</v>
      </c>
      <c r="C530" s="48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207" t="s">
        <v>1045</v>
      </c>
      <c r="C531" s="48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207" t="s">
        <v>1051</v>
      </c>
      <c r="C532" s="48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1218</v>
      </c>
      <c r="C533" s="48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1222</v>
      </c>
      <c r="C534" s="48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1228</v>
      </c>
      <c r="C535" s="48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207" t="s">
        <v>1062</v>
      </c>
      <c r="C536" s="48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92">
        <f>VLOOKUP(B537,Pns!B:C,2,0)</f>
        <v>130</v>
      </c>
      <c r="B537" s="45" t="s">
        <v>556</v>
      </c>
      <c r="C537" s="48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207" t="s">
        <v>861</v>
      </c>
      <c r="C538" s="48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207" t="s">
        <v>926</v>
      </c>
      <c r="C539" s="48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207" t="s">
        <v>933</v>
      </c>
      <c r="C540" s="48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207" t="s">
        <v>936</v>
      </c>
      <c r="C541" s="48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207" t="s">
        <v>939</v>
      </c>
      <c r="C542" s="48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207" t="s">
        <v>965</v>
      </c>
      <c r="C543" s="48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207" t="s">
        <v>968</v>
      </c>
      <c r="C544" s="48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207" t="s">
        <v>971</v>
      </c>
      <c r="C545" s="48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92">
        <f>VLOOKUP(B546,Pns!B:C,2,0)</f>
        <v>128</v>
      </c>
      <c r="B546" s="45" t="s">
        <v>549</v>
      </c>
      <c r="C546" s="48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207" t="s">
        <v>975</v>
      </c>
      <c r="C547" s="48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207" t="s">
        <v>916</v>
      </c>
      <c r="C548" s="48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81"/>
      <c r="AM548" s="34"/>
      <c r="AN548" s="34"/>
      <c r="AO548" s="34"/>
      <c r="AP548" s="34"/>
    </row>
    <row r="549">
      <c r="A549" s="44" t="str">
        <f>VLOOKUP(B549,Pns!B:C,2,0)</f>
        <v>239</v>
      </c>
      <c r="B549" s="207" t="s">
        <v>916</v>
      </c>
      <c r="C549" s="48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81"/>
      <c r="AM549" s="34"/>
      <c r="AN549" s="34"/>
      <c r="AO549" s="34"/>
      <c r="AP549" s="34"/>
    </row>
    <row r="550">
      <c r="A550" s="92">
        <f>VLOOKUP(B550,Pns!B:C,2,0)</f>
        <v>120</v>
      </c>
      <c r="B550" s="45" t="s">
        <v>519</v>
      </c>
      <c r="C550" s="48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92">
        <f>VLOOKUP(B551,Pns!B:C,2,0)</f>
        <v>131</v>
      </c>
      <c r="B551" s="45" t="s">
        <v>558</v>
      </c>
      <c r="C551" s="48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207" t="s">
        <v>962</v>
      </c>
      <c r="C552" s="48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92">
        <f>VLOOKUP(B553,Pns!B:C,2,0)</f>
        <v>57</v>
      </c>
      <c r="B553" s="45" t="s">
        <v>304</v>
      </c>
      <c r="C553" s="48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207" t="s">
        <v>810</v>
      </c>
      <c r="C554" s="48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207" t="s">
        <v>822</v>
      </c>
      <c r="C555" s="48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207" t="s">
        <v>906</v>
      </c>
      <c r="C556" s="48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81"/>
      <c r="AM556" s="34"/>
      <c r="AN556" s="34"/>
      <c r="AO556" s="34"/>
      <c r="AP556" s="34"/>
    </row>
    <row r="557">
      <c r="A557" s="92">
        <f>VLOOKUP(B557,Pns!B:C,2,0)</f>
        <v>46</v>
      </c>
      <c r="B557" s="82" t="s">
        <v>264</v>
      </c>
      <c r="C557" s="48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1" t="s">
        <v>720</v>
      </c>
      <c r="C558" s="48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207" t="s">
        <v>951</v>
      </c>
      <c r="C559" s="48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207" t="s">
        <v>942</v>
      </c>
      <c r="C560" s="48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207" t="s">
        <v>946</v>
      </c>
      <c r="C561" s="48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82" t="s">
        <v>629</v>
      </c>
      <c r="C562" s="48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82" t="s">
        <v>641</v>
      </c>
      <c r="C563" s="48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82" t="s">
        <v>654</v>
      </c>
      <c r="C564" s="48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1" t="s">
        <v>698</v>
      </c>
      <c r="C565" s="48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345</v>
      </c>
      <c r="C566" s="48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92">
        <f>VLOOKUP(B567,Pns!B:C,2,0)</f>
        <v>136</v>
      </c>
      <c r="B567" s="207" t="s">
        <v>581</v>
      </c>
      <c r="C567" s="48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207" t="s">
        <v>1001</v>
      </c>
      <c r="C568" s="48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207" t="s">
        <v>990</v>
      </c>
      <c r="C569" s="48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207" t="s">
        <v>983</v>
      </c>
      <c r="C570" s="48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207" t="s">
        <v>987</v>
      </c>
      <c r="C571" s="48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92">
        <f>VLOOKUP(B572,Pns!B:C,2,0)</f>
        <v>6</v>
      </c>
      <c r="B572" s="45" t="s">
        <v>114</v>
      </c>
      <c r="C572" s="48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1" t="s">
        <v>690</v>
      </c>
      <c r="C573" s="48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207" t="s">
        <v>845</v>
      </c>
      <c r="C574" s="48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1" t="s">
        <v>735</v>
      </c>
      <c r="C575" s="48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82" t="s">
        <v>622</v>
      </c>
      <c r="C576" s="48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82" t="s">
        <v>637</v>
      </c>
      <c r="C577" s="48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82" t="s">
        <v>666</v>
      </c>
      <c r="C578" s="48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82" t="s">
        <v>600</v>
      </c>
      <c r="C579" s="48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589</v>
      </c>
      <c r="C580" s="48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82" t="s">
        <v>6</v>
      </c>
      <c r="C581" s="48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92">
        <f>VLOOKUP(B582,Pns!B:C,2,0)</f>
        <v>3</v>
      </c>
      <c r="B582" s="82" t="s">
        <v>53</v>
      </c>
      <c r="C582" s="48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92">
        <f>VLOOKUP(B583,Pns!B:C,2,0)</f>
        <v>4</v>
      </c>
      <c r="B583" s="82" t="s">
        <v>73</v>
      </c>
      <c r="C583" s="48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34"/>
      <c r="AM583" s="34"/>
      <c r="AN583" s="34"/>
      <c r="AO583" s="34"/>
      <c r="AP583" s="34"/>
    </row>
    <row r="584">
      <c r="A584" s="92">
        <f>VLOOKUP(B584,Pns!B:C,2,0)</f>
        <v>10</v>
      </c>
      <c r="B584" s="82" t="s">
        <v>134</v>
      </c>
      <c r="C584" s="48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34"/>
      <c r="AM584" s="34"/>
      <c r="AN584" s="34"/>
      <c r="AO584" s="34"/>
      <c r="AP584" s="34"/>
    </row>
    <row r="585">
      <c r="A585" s="92">
        <f>VLOOKUP(B585,Pns!B:C,2,0)</f>
        <v>17</v>
      </c>
      <c r="B585" s="82" t="s">
        <v>182</v>
      </c>
      <c r="C585" s="48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34"/>
      <c r="AM585" s="34"/>
      <c r="AN585" s="34"/>
      <c r="AO585" s="34"/>
      <c r="AP585" s="34"/>
    </row>
    <row r="586">
      <c r="A586" s="92">
        <f>VLOOKUP(B586,Pns!B:C,2,0)</f>
        <v>18</v>
      </c>
      <c r="B586" s="82" t="s">
        <v>184</v>
      </c>
      <c r="C586" s="48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4"/>
      <c r="AM586" s="34"/>
      <c r="AN586" s="34"/>
      <c r="AO586" s="34"/>
      <c r="AP586" s="34"/>
    </row>
    <row r="587">
      <c r="A587" s="92">
        <f>VLOOKUP(B587,Pns!B:C,2,0)</f>
        <v>19</v>
      </c>
      <c r="B587" s="82" t="s">
        <v>186</v>
      </c>
      <c r="C587" s="48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34"/>
      <c r="AM587" s="34"/>
      <c r="AN587" s="34"/>
      <c r="AO587" s="34"/>
      <c r="AP587" s="34"/>
    </row>
    <row r="588">
      <c r="A588" s="92">
        <f>VLOOKUP(B588,Pns!B:C,2,0)</f>
        <v>20</v>
      </c>
      <c r="B588" s="82" t="s">
        <v>190</v>
      </c>
      <c r="C588" s="48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34"/>
      <c r="AM588" s="34"/>
      <c r="AN588" s="34"/>
      <c r="AO588" s="34"/>
      <c r="AP588" s="34"/>
    </row>
    <row r="589">
      <c r="A589" s="92">
        <f>VLOOKUP(B589,Pns!B:C,2,0)</f>
        <v>21</v>
      </c>
      <c r="B589" s="82" t="s">
        <v>193</v>
      </c>
      <c r="C589" s="48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34"/>
      <c r="AM589" s="34"/>
      <c r="AN589" s="34"/>
      <c r="AO589" s="34"/>
      <c r="AP589" s="34"/>
    </row>
    <row r="590">
      <c r="A590" s="92">
        <f>VLOOKUP(B590,Pns!B:C,2,0)</f>
        <v>22</v>
      </c>
      <c r="B590" s="82" t="s">
        <v>195</v>
      </c>
      <c r="C590" s="48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34"/>
      <c r="AM590" s="34"/>
      <c r="AN590" s="34"/>
      <c r="AO590" s="34"/>
      <c r="AP590" s="34"/>
    </row>
    <row r="591">
      <c r="A591" s="92">
        <f>VLOOKUP(B591,Pns!B:C,2,0)</f>
        <v>23</v>
      </c>
      <c r="B591" s="82" t="s">
        <v>197</v>
      </c>
      <c r="C591" s="48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34"/>
      <c r="AM591" s="34"/>
      <c r="AN591" s="34"/>
      <c r="AO591" s="34"/>
      <c r="AP591" s="34"/>
    </row>
    <row r="592">
      <c r="A592" s="92">
        <f>VLOOKUP(B592,Pns!B:C,2,0)</f>
        <v>24</v>
      </c>
      <c r="B592" s="82" t="s">
        <v>199</v>
      </c>
      <c r="C592" s="48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4"/>
      <c r="AM592" s="34"/>
      <c r="AN592" s="34"/>
      <c r="AO592" s="34"/>
      <c r="AP592" s="34"/>
    </row>
    <row r="593">
      <c r="A593" s="92">
        <f>VLOOKUP(B593,Pns!B:C,2,0)</f>
        <v>25</v>
      </c>
      <c r="B593" s="82" t="s">
        <v>202</v>
      </c>
      <c r="C593" s="48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4"/>
      <c r="AM593" s="34"/>
      <c r="AN593" s="34"/>
      <c r="AO593" s="34"/>
      <c r="AP593" s="34"/>
    </row>
    <row r="594">
      <c r="A594" s="92">
        <f>VLOOKUP(B594,Pns!B:C,2,0)</f>
        <v>26</v>
      </c>
      <c r="B594" s="82" t="s">
        <v>203</v>
      </c>
      <c r="C594" s="48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4"/>
      <c r="AM594" s="34"/>
      <c r="AN594" s="34"/>
      <c r="AO594" s="34"/>
      <c r="AP594" s="34"/>
    </row>
    <row r="595">
      <c r="A595" s="92">
        <f>VLOOKUP(B595,Pns!B:C,2,0)</f>
        <v>27</v>
      </c>
      <c r="B595" s="82" t="s">
        <v>205</v>
      </c>
      <c r="C595" s="48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4"/>
      <c r="AM595" s="34"/>
      <c r="AN595" s="34"/>
      <c r="AO595" s="34"/>
      <c r="AP595" s="34"/>
    </row>
    <row r="596">
      <c r="A596" s="92">
        <f>VLOOKUP(B596,Pns!B:C,2,0)</f>
        <v>28</v>
      </c>
      <c r="B596" s="82" t="s">
        <v>207</v>
      </c>
      <c r="C596" s="48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4"/>
      <c r="AM596" s="34"/>
      <c r="AN596" s="34"/>
      <c r="AO596" s="34"/>
      <c r="AP596" s="34"/>
    </row>
    <row r="597">
      <c r="A597" s="92">
        <f>VLOOKUP(B597,Pns!B:C,2,0)</f>
        <v>29</v>
      </c>
      <c r="B597" s="82" t="s">
        <v>209</v>
      </c>
      <c r="C597" s="48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4"/>
      <c r="AM597" s="34"/>
      <c r="AN597" s="34"/>
      <c r="AO597" s="34"/>
      <c r="AP597" s="34"/>
    </row>
    <row r="598">
      <c r="A598" s="92">
        <f>VLOOKUP(B598,Pns!B:C,2,0)</f>
        <v>30</v>
      </c>
      <c r="B598" s="82" t="s">
        <v>211</v>
      </c>
      <c r="C598" s="48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4"/>
      <c r="AM598" s="34"/>
      <c r="AN598" s="34"/>
      <c r="AO598" s="34"/>
      <c r="AP598" s="34"/>
    </row>
    <row r="599">
      <c r="A599" s="92">
        <f>VLOOKUP(B599,Pns!B:C,2,0)</f>
        <v>31</v>
      </c>
      <c r="B599" s="82" t="s">
        <v>215</v>
      </c>
      <c r="C599" s="48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4"/>
      <c r="AM599" s="34"/>
      <c r="AN599" s="34"/>
      <c r="AO599" s="34"/>
      <c r="AP599" s="34"/>
    </row>
    <row r="600">
      <c r="A600" s="92">
        <f>VLOOKUP(B600,Pns!B:C,2,0)</f>
        <v>32</v>
      </c>
      <c r="B600" s="82" t="s">
        <v>218</v>
      </c>
      <c r="C600" s="48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4"/>
      <c r="AM600" s="34"/>
      <c r="AN600" s="34"/>
      <c r="AO600" s="34"/>
      <c r="AP600" s="34"/>
    </row>
    <row r="601">
      <c r="A601" s="92">
        <f>VLOOKUP(B601,Pns!B:C,2,0)</f>
        <v>33</v>
      </c>
      <c r="B601" s="82" t="s">
        <v>220</v>
      </c>
      <c r="C601" s="48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4"/>
      <c r="AM601" s="34"/>
      <c r="AN601" s="34"/>
      <c r="AO601" s="34"/>
      <c r="AP601" s="34"/>
    </row>
    <row r="602">
      <c r="A602" s="92">
        <f>VLOOKUP(B602,Pns!B:C,2,0)</f>
        <v>34</v>
      </c>
      <c r="B602" s="82" t="s">
        <v>222</v>
      </c>
      <c r="C602" s="48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4"/>
      <c r="AM602" s="34"/>
      <c r="AN602" s="34"/>
      <c r="AO602" s="34"/>
      <c r="AP602" s="34"/>
    </row>
    <row r="603">
      <c r="A603" s="92">
        <f>VLOOKUP(B603,Pns!B:C,2,0)</f>
        <v>35</v>
      </c>
      <c r="B603" s="82" t="s">
        <v>225</v>
      </c>
      <c r="C603" s="48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4"/>
      <c r="AM603" s="34"/>
      <c r="AN603" s="34"/>
      <c r="AO603" s="34"/>
      <c r="AP603" s="34"/>
    </row>
    <row r="604">
      <c r="A604" s="92">
        <f>VLOOKUP(B604,Pns!B:C,2,0)</f>
        <v>36</v>
      </c>
      <c r="B604" s="82" t="s">
        <v>232</v>
      </c>
      <c r="C604" s="48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4"/>
      <c r="AM604" s="34"/>
      <c r="AN604" s="34"/>
      <c r="AO604" s="34"/>
      <c r="AP604" s="34"/>
    </row>
    <row r="605">
      <c r="A605" s="92">
        <f>VLOOKUP(B605,Pns!B:C,2,0)</f>
        <v>37</v>
      </c>
      <c r="B605" s="82" t="s">
        <v>236</v>
      </c>
      <c r="C605" s="48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4"/>
      <c r="AM605" s="34"/>
      <c r="AN605" s="34"/>
      <c r="AO605" s="34"/>
      <c r="AP605" s="34"/>
    </row>
    <row r="606">
      <c r="A606" s="92">
        <f>VLOOKUP(B606,Pns!B:C,2,0)</f>
        <v>38</v>
      </c>
      <c r="B606" s="82" t="s">
        <v>240</v>
      </c>
      <c r="C606" s="48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4"/>
      <c r="AM606" s="34"/>
      <c r="AN606" s="34"/>
      <c r="AO606" s="34"/>
      <c r="AP606" s="34"/>
    </row>
    <row r="607">
      <c r="A607" s="92">
        <f>VLOOKUP(B607,Pns!B:C,2,0)</f>
        <v>39</v>
      </c>
      <c r="B607" s="82" t="s">
        <v>242</v>
      </c>
      <c r="C607" s="48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4"/>
      <c r="AM607" s="34"/>
      <c r="AN607" s="34"/>
      <c r="AO607" s="34"/>
      <c r="AP607" s="34"/>
    </row>
    <row r="608">
      <c r="A608" s="92">
        <f>VLOOKUP(B608,Pns!B:C,2,0)</f>
        <v>43</v>
      </c>
      <c r="B608" s="287" t="s">
        <v>258</v>
      </c>
      <c r="C608" s="48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4"/>
      <c r="AM608" s="34"/>
      <c r="AN608" s="34"/>
      <c r="AO608" s="34"/>
      <c r="AP608" s="34"/>
    </row>
    <row r="609">
      <c r="A609" s="92">
        <f>VLOOKUP(B609,Pns!B:C,2,0)</f>
        <v>44</v>
      </c>
      <c r="B609" s="82" t="s">
        <v>259</v>
      </c>
      <c r="C609" s="48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4"/>
      <c r="AM609" s="34"/>
      <c r="AN609" s="34"/>
      <c r="AO609" s="34"/>
      <c r="AP609" s="34"/>
    </row>
    <row r="610">
      <c r="A610" s="92">
        <f>VLOOKUP(B610,Pns!B:C,2,0)</f>
        <v>45</v>
      </c>
      <c r="B610" s="82" t="s">
        <v>260</v>
      </c>
      <c r="C610" s="48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4"/>
      <c r="AM610" s="34"/>
      <c r="AN610" s="34"/>
      <c r="AO610" s="34"/>
      <c r="AP610" s="34"/>
    </row>
    <row r="611">
      <c r="A611" s="92">
        <f>VLOOKUP(B611,Pns!B:C,2,0)</f>
        <v>47</v>
      </c>
      <c r="B611" s="82" t="s">
        <v>278</v>
      </c>
      <c r="C611" s="48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4"/>
      <c r="AM611" s="34"/>
      <c r="AN611" s="34"/>
      <c r="AO611" s="34"/>
      <c r="AP611" s="34"/>
    </row>
    <row r="612">
      <c r="A612" s="92">
        <f>VLOOKUP(B612,Pns!B:C,2,0)</f>
        <v>49</v>
      </c>
      <c r="B612" s="82" t="s">
        <v>279</v>
      </c>
      <c r="C612" s="48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4"/>
      <c r="AM612" s="34"/>
      <c r="AN612" s="34"/>
      <c r="AO612" s="34"/>
      <c r="AP612" s="34"/>
    </row>
    <row r="613">
      <c r="A613" s="92">
        <f>VLOOKUP(B613,Pns!B:C,2,0)</f>
        <v>50</v>
      </c>
      <c r="B613" s="82" t="s">
        <v>281</v>
      </c>
      <c r="C613" s="48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4"/>
      <c r="AM613" s="34"/>
      <c r="AN613" s="34"/>
      <c r="AO613" s="34"/>
      <c r="AP613" s="34"/>
    </row>
    <row r="614">
      <c r="A614" s="92">
        <f>VLOOKUP(B614,Pns!B:C,2,0)</f>
        <v>51</v>
      </c>
      <c r="B614" s="82" t="s">
        <v>286</v>
      </c>
      <c r="C614" s="48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4"/>
      <c r="AM614" s="34"/>
      <c r="AN614" s="34"/>
      <c r="AO614" s="34"/>
      <c r="AP614" s="34"/>
    </row>
    <row r="615">
      <c r="A615" s="92">
        <f>VLOOKUP(B615,Pns!B:C,2,0)</f>
        <v>52</v>
      </c>
      <c r="B615" s="82" t="s">
        <v>289</v>
      </c>
      <c r="C615" s="48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4"/>
      <c r="AM615" s="34"/>
      <c r="AN615" s="34"/>
      <c r="AO615" s="34"/>
      <c r="AP615" s="34"/>
    </row>
    <row r="616">
      <c r="A616" s="92">
        <f>VLOOKUP(B616,Pns!B:C,2,0)</f>
        <v>53</v>
      </c>
      <c r="B616" s="82" t="s">
        <v>291</v>
      </c>
      <c r="C616" s="48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4"/>
      <c r="AM616" s="34"/>
      <c r="AN616" s="34"/>
      <c r="AO616" s="34"/>
      <c r="AP616" s="34"/>
    </row>
    <row r="617">
      <c r="A617" s="92">
        <f>VLOOKUP(B617,Pns!B:C,2,0)</f>
        <v>54</v>
      </c>
      <c r="B617" s="82" t="s">
        <v>298</v>
      </c>
      <c r="C617" s="48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4"/>
      <c r="AM617" s="34"/>
      <c r="AN617" s="34"/>
      <c r="AO617" s="34"/>
      <c r="AP617" s="34"/>
    </row>
    <row r="618">
      <c r="A618" s="92">
        <f>VLOOKUP(B618,Pns!B:C,2,0)</f>
        <v>56</v>
      </c>
      <c r="B618" s="82" t="s">
        <v>302</v>
      </c>
      <c r="C618" s="48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4"/>
      <c r="AM618" s="34"/>
      <c r="AN618" s="34"/>
      <c r="AO618" s="34"/>
      <c r="AP618" s="34"/>
    </row>
    <row r="619">
      <c r="A619" s="92">
        <f>VLOOKUP(B619,Pns!B:C,2,0)</f>
        <v>62</v>
      </c>
      <c r="B619" s="82" t="s">
        <v>325</v>
      </c>
      <c r="C619" s="48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4"/>
      <c r="AM619" s="34"/>
      <c r="AN619" s="34"/>
      <c r="AO619" s="34"/>
      <c r="AP619" s="34"/>
    </row>
    <row r="620">
      <c r="A620" s="92">
        <f>VLOOKUP(B620,Pns!B:C,2,0)</f>
        <v>64</v>
      </c>
      <c r="B620" s="82" t="s">
        <v>329</v>
      </c>
      <c r="C620" s="48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4"/>
      <c r="AM620" s="34"/>
      <c r="AN620" s="34"/>
      <c r="AO620" s="34"/>
      <c r="AP620" s="34"/>
    </row>
    <row r="621">
      <c r="A621" s="92">
        <f>VLOOKUP(B621,Pns!B:C,2,0)</f>
        <v>66</v>
      </c>
      <c r="B621" s="82" t="s">
        <v>339</v>
      </c>
      <c r="C621" s="48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4"/>
      <c r="AM621" s="34"/>
      <c r="AN621" s="34"/>
      <c r="AO621" s="34"/>
      <c r="AP621" s="34"/>
    </row>
    <row r="622">
      <c r="A622" s="92">
        <f>VLOOKUP(B622,Pns!B:C,2,0)</f>
        <v>95</v>
      </c>
      <c r="B622" s="82" t="s">
        <v>442</v>
      </c>
      <c r="C622" s="48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4"/>
      <c r="AM622" s="34"/>
      <c r="AN622" s="34"/>
      <c r="AO622" s="34"/>
      <c r="AP622" s="34"/>
    </row>
    <row r="623">
      <c r="A623" s="92">
        <f>VLOOKUP(B623,Pns!B:C,2,0)</f>
        <v>96</v>
      </c>
      <c r="B623" s="82" t="s">
        <v>444</v>
      </c>
      <c r="C623" s="48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4"/>
      <c r="AM623" s="34"/>
      <c r="AN623" s="34"/>
      <c r="AO623" s="34"/>
      <c r="AP623" s="34"/>
    </row>
    <row r="624">
      <c r="A624" s="92">
        <f>VLOOKUP(B624,Pns!B:C,2,0)</f>
        <v>98</v>
      </c>
      <c r="B624" s="82" t="s">
        <v>452</v>
      </c>
      <c r="C624" s="48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4"/>
      <c r="AM624" s="34"/>
      <c r="AN624" s="34"/>
      <c r="AO624" s="34"/>
      <c r="AP624" s="34"/>
    </row>
    <row r="625">
      <c r="A625" s="92">
        <f>VLOOKUP(B625,Pns!B:C,2,0)</f>
        <v>108</v>
      </c>
      <c r="B625" s="82" t="s">
        <v>485</v>
      </c>
      <c r="C625" s="48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4"/>
      <c r="AM625" s="34"/>
      <c r="AN625" s="34"/>
      <c r="AO625" s="34"/>
      <c r="AP625" s="34"/>
    </row>
    <row r="626">
      <c r="A626" s="92">
        <f>VLOOKUP(B626,Pns!B:C,2,0)</f>
        <v>110</v>
      </c>
      <c r="B626" s="82" t="s">
        <v>489</v>
      </c>
      <c r="C626" s="48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4"/>
      <c r="AM626" s="34"/>
      <c r="AN626" s="34"/>
      <c r="AO626" s="34"/>
      <c r="AP626" s="34"/>
    </row>
    <row r="627">
      <c r="A627" s="92">
        <f>VLOOKUP(B627,Pns!B:C,2,0)</f>
        <v>111</v>
      </c>
      <c r="B627" s="82" t="s">
        <v>491</v>
      </c>
      <c r="C627" s="48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4"/>
      <c r="AM627" s="34"/>
      <c r="AN627" s="34"/>
      <c r="AO627" s="34"/>
      <c r="AP627" s="34"/>
    </row>
    <row r="628">
      <c r="A628" s="92">
        <f>VLOOKUP(B628,Pns!B:C,2,0)</f>
        <v>112</v>
      </c>
      <c r="B628" s="82" t="s">
        <v>493</v>
      </c>
      <c r="C628" s="48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4"/>
      <c r="AM628" s="34"/>
      <c r="AN628" s="34"/>
      <c r="AO628" s="34"/>
      <c r="AP628" s="34"/>
    </row>
    <row r="629">
      <c r="A629" s="92">
        <f>VLOOKUP(B629,Pns!B:C,2,0)</f>
        <v>113</v>
      </c>
      <c r="B629" s="82" t="s">
        <v>495</v>
      </c>
      <c r="C629" s="48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4"/>
      <c r="AM629" s="34"/>
      <c r="AN629" s="34"/>
      <c r="AO629" s="34"/>
      <c r="AP629" s="34"/>
    </row>
    <row r="630">
      <c r="A630" s="92">
        <f>VLOOKUP(B630,Pns!B:C,2,0)</f>
        <v>115</v>
      </c>
      <c r="B630" s="82" t="s">
        <v>504</v>
      </c>
      <c r="C630" s="48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4"/>
      <c r="AM630" s="34"/>
      <c r="AN630" s="34"/>
      <c r="AO630" s="34"/>
      <c r="AP630" s="34"/>
    </row>
    <row r="631">
      <c r="A631" s="92">
        <f>VLOOKUP(B631,Pns!B:C,2,0)</f>
        <v>116</v>
      </c>
      <c r="B631" s="82" t="s">
        <v>507</v>
      </c>
      <c r="C631" s="48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4"/>
      <c r="AM631" s="34"/>
      <c r="AN631" s="34"/>
      <c r="AO631" s="34"/>
      <c r="AP631" s="34"/>
    </row>
    <row r="632">
      <c r="A632" s="92">
        <f>VLOOKUP(B632,Pns!B:C,2,0)</f>
        <v>118</v>
      </c>
      <c r="B632" s="82" t="s">
        <v>515</v>
      </c>
      <c r="C632" s="48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4"/>
      <c r="AM632" s="34"/>
      <c r="AN632" s="34"/>
      <c r="AO632" s="34"/>
      <c r="AP632" s="34"/>
    </row>
    <row r="633">
      <c r="A633" s="92">
        <f>VLOOKUP(B633,Pns!B:C,2,0)</f>
        <v>124</v>
      </c>
      <c r="B633" s="82" t="s">
        <v>531</v>
      </c>
      <c r="C633" s="48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3" t="s">
        <v>700</v>
      </c>
      <c r="C634" s="48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3" t="s">
        <v>702</v>
      </c>
      <c r="C635" s="48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1" t="s">
        <v>327</v>
      </c>
      <c r="C636" s="48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1" t="s">
        <v>707</v>
      </c>
      <c r="C637" s="48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1" t="s">
        <v>717</v>
      </c>
      <c r="C638" s="48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207" t="s">
        <v>592</v>
      </c>
      <c r="C639" s="48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4"/>
      <c r="AM639" s="34"/>
      <c r="AN639" s="34"/>
      <c r="AO639" s="34"/>
      <c r="AP639" s="34"/>
    </row>
    <row r="640">
      <c r="A640" s="92">
        <f>VLOOKUP(B640,Pns!B:C,2,0)</f>
        <v>137</v>
      </c>
      <c r="B640" s="207" t="s">
        <v>584</v>
      </c>
      <c r="C640" s="48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207" t="s">
        <v>759</v>
      </c>
      <c r="C641" s="48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207" t="s">
        <v>775</v>
      </c>
      <c r="C642" s="48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207" t="s">
        <v>756</v>
      </c>
      <c r="C643" s="48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92">
        <f>VLOOKUP(B644,Pns!B:C,2,0)</f>
        <v>135</v>
      </c>
      <c r="B644" s="207" t="s">
        <v>576</v>
      </c>
      <c r="C644" s="48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207" t="s">
        <v>760</v>
      </c>
      <c r="C645" s="48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207" t="s">
        <v>782</v>
      </c>
      <c r="C646" s="48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207" t="s">
        <v>788</v>
      </c>
      <c r="C647" s="48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207" t="s">
        <v>792</v>
      </c>
      <c r="C648" s="48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92">
        <f>VLOOKUP(B649,Pns!B:C,2,0)</f>
        <v>74</v>
      </c>
      <c r="B649" s="207" t="s">
        <v>366</v>
      </c>
      <c r="C649" s="48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207" t="s">
        <v>794</v>
      </c>
      <c r="C650" s="48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207" t="s">
        <v>796</v>
      </c>
      <c r="C651" s="48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207" t="s">
        <v>798</v>
      </c>
      <c r="C652" s="48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207" t="s">
        <v>762</v>
      </c>
      <c r="C653" s="48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207" t="s">
        <v>773</v>
      </c>
      <c r="C654" s="48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207" t="s">
        <v>798</v>
      </c>
      <c r="C655" s="48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207" t="s">
        <v>794</v>
      </c>
      <c r="C656" s="48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207" t="s">
        <v>796</v>
      </c>
      <c r="C657" s="48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207" t="s">
        <v>807</v>
      </c>
      <c r="C658" s="48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207" t="s">
        <v>741</v>
      </c>
      <c r="C659" s="48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207" t="s">
        <v>743</v>
      </c>
      <c r="C660" s="48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207" t="s">
        <v>834</v>
      </c>
      <c r="C661" s="48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207" t="s">
        <v>836</v>
      </c>
      <c r="C662" s="48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207" t="s">
        <v>919</v>
      </c>
      <c r="C663" s="48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207" t="s">
        <v>997</v>
      </c>
      <c r="C664" s="48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3" t="s">
        <v>711</v>
      </c>
      <c r="C665" s="48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81"/>
      <c r="AM665" s="34"/>
      <c r="AN665" s="34"/>
      <c r="AO665" s="34"/>
      <c r="AP665" s="34"/>
    </row>
    <row r="666">
      <c r="A666" s="92">
        <f>VLOOKUP(B666,Pns!B:C,2,0)</f>
        <v>86</v>
      </c>
      <c r="B666" s="45" t="s">
        <v>409</v>
      </c>
      <c r="C666" s="48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81"/>
      <c r="AM666" s="34"/>
      <c r="AN666" s="34"/>
      <c r="AO666" s="34"/>
      <c r="AP666" s="34"/>
    </row>
    <row r="667">
      <c r="A667" s="44">
        <f>VLOOKUP(B667,Pns!B:C,2,0)</f>
        <v>151</v>
      </c>
      <c r="B667" s="82" t="s">
        <v>631</v>
      </c>
      <c r="C667" s="48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81"/>
      <c r="AM667" s="34"/>
      <c r="AN667" s="34"/>
      <c r="AO667" s="34"/>
      <c r="AP667" s="34"/>
    </row>
    <row r="668">
      <c r="A668" s="44" t="str">
        <f>VLOOKUP(B668,Pns!B:C,2,0)</f>
        <v>267</v>
      </c>
      <c r="B668" s="207" t="s">
        <v>1014</v>
      </c>
      <c r="C668" s="48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207" t="s">
        <v>1042</v>
      </c>
      <c r="C669" s="48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0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207" t="s">
        <v>1048</v>
      </c>
      <c r="C670" s="48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0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207" t="s">
        <v>1066</v>
      </c>
      <c r="C671" s="48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0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1020</v>
      </c>
      <c r="C672" s="48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0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207" t="s">
        <v>1036</v>
      </c>
      <c r="C673" s="48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0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1028</v>
      </c>
      <c r="C674" s="48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1030</v>
      </c>
      <c r="C675" s="48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0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1023</v>
      </c>
      <c r="C676" s="48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1026</v>
      </c>
      <c r="C677" s="48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4"/>
      <c r="AM677" s="34"/>
      <c r="AN677" s="34"/>
      <c r="AO677" s="34"/>
      <c r="AP677" s="34"/>
    </row>
    <row r="678">
      <c r="A678" s="92">
        <f>VLOOKUP(B678,Pns!B:C,2,0)</f>
        <v>385</v>
      </c>
      <c r="B678" s="101" t="s">
        <v>1397</v>
      </c>
      <c r="C678" s="48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4"/>
      <c r="AM678" s="34"/>
      <c r="AN678" s="34"/>
      <c r="AO678" s="34"/>
      <c r="AP678" s="34"/>
    </row>
    <row r="679">
      <c r="A679" s="92">
        <f>VLOOKUP(B679,Pns!B:C,2,0)</f>
        <v>529</v>
      </c>
      <c r="B679" s="273">
        <v>3014704.0</v>
      </c>
      <c r="C679" s="48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92">
        <f>VLOOKUP(B680,Pns!B:C,2,0)</f>
        <v>524</v>
      </c>
      <c r="B680" s="273" t="s">
        <v>1714</v>
      </c>
      <c r="C680" s="48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92">
        <f>VLOOKUP(B681,Pns!B:C,2,0)</f>
        <v>398</v>
      </c>
      <c r="B681" s="273" t="s">
        <v>1428</v>
      </c>
      <c r="C681" s="48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92">
        <f>VLOOKUP(B682,Pns!B:C,2,0)</f>
        <v>520</v>
      </c>
      <c r="B682" s="273">
        <v>400454.0</v>
      </c>
      <c r="C682" s="48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2"/>
    </row>
    <row r="684">
      <c r="B684" s="294"/>
      <c r="C684" s="22"/>
    </row>
    <row r="685">
      <c r="B685" s="294"/>
      <c r="C685" s="22"/>
    </row>
    <row r="686">
      <c r="B686" s="294"/>
      <c r="C686" s="22"/>
    </row>
    <row r="687">
      <c r="B687" s="294"/>
      <c r="C687" s="22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0018065C-D4B3-46FE-8773-6434E156ED93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2</v>
      </c>
      <c r="C1" s="7" t="s">
        <v>3</v>
      </c>
      <c r="D1" s="7" t="s">
        <v>9</v>
      </c>
      <c r="E1" s="7" t="s">
        <v>11</v>
      </c>
      <c r="F1" s="7" t="s">
        <v>13</v>
      </c>
      <c r="G1" s="10" t="s">
        <v>15</v>
      </c>
      <c r="H1" s="7" t="s">
        <v>17</v>
      </c>
      <c r="I1" s="10" t="s">
        <v>0</v>
      </c>
      <c r="J1" s="7" t="s">
        <v>18</v>
      </c>
      <c r="K1" s="7" t="s">
        <v>19</v>
      </c>
      <c r="L1" s="7" t="s">
        <v>20</v>
      </c>
      <c r="M1" s="7" t="s">
        <v>21</v>
      </c>
      <c r="N1" s="7" t="s">
        <v>23</v>
      </c>
      <c r="O1" s="7" t="s">
        <v>25</v>
      </c>
      <c r="P1" s="7" t="s">
        <v>26</v>
      </c>
      <c r="Q1" s="7" t="s">
        <v>27</v>
      </c>
      <c r="R1" s="7" t="s">
        <v>28</v>
      </c>
      <c r="S1" s="7" t="s">
        <v>30</v>
      </c>
      <c r="T1" s="7" t="s">
        <v>31</v>
      </c>
      <c r="U1" s="7" t="s">
        <v>33</v>
      </c>
      <c r="V1" s="7" t="s">
        <v>35</v>
      </c>
      <c r="W1" s="7" t="s">
        <v>36</v>
      </c>
      <c r="X1" s="7" t="s">
        <v>37</v>
      </c>
      <c r="Y1" s="7" t="s">
        <v>39</v>
      </c>
      <c r="Z1" s="7" t="s">
        <v>40</v>
      </c>
      <c r="AA1" s="7" t="s">
        <v>42</v>
      </c>
      <c r="AB1" s="7" t="s">
        <v>45</v>
      </c>
      <c r="AC1" s="7" t="s">
        <v>48</v>
      </c>
      <c r="AD1" s="7" t="s">
        <v>50</v>
      </c>
      <c r="AE1" s="7" t="s">
        <v>52</v>
      </c>
      <c r="AF1" s="7" t="s">
        <v>55</v>
      </c>
      <c r="AG1" s="7" t="s">
        <v>56</v>
      </c>
      <c r="AH1" s="7" t="s">
        <v>57</v>
      </c>
      <c r="AI1" s="7" t="s">
        <v>59</v>
      </c>
      <c r="AJ1" s="7" t="s">
        <v>61</v>
      </c>
      <c r="AK1" s="7" t="s">
        <v>62</v>
      </c>
      <c r="AL1" s="7" t="s">
        <v>63</v>
      </c>
      <c r="AM1" s="7" t="s">
        <v>64</v>
      </c>
      <c r="AN1" s="7" t="s">
        <v>66</v>
      </c>
      <c r="AO1" s="7" t="s">
        <v>67</v>
      </c>
      <c r="AP1" s="7" t="s">
        <v>70</v>
      </c>
      <c r="AQ1" s="7" t="s">
        <v>71</v>
      </c>
      <c r="AR1" s="7" t="s">
        <v>74</v>
      </c>
      <c r="AS1" s="7" t="s">
        <v>76</v>
      </c>
      <c r="AT1" s="7" t="s">
        <v>78</v>
      </c>
      <c r="AU1" s="7" t="s">
        <v>81</v>
      </c>
      <c r="AV1" s="7" t="s">
        <v>82</v>
      </c>
      <c r="AW1" s="7" t="s">
        <v>86</v>
      </c>
      <c r="AX1" s="7" t="s">
        <v>87</v>
      </c>
      <c r="AY1" s="7" t="s">
        <v>90</v>
      </c>
      <c r="AZ1" s="7" t="s">
        <v>93</v>
      </c>
      <c r="BA1" s="7" t="s">
        <v>95</v>
      </c>
      <c r="BB1" s="7" t="s">
        <v>98</v>
      </c>
      <c r="BC1" s="7" t="s">
        <v>100</v>
      </c>
      <c r="BD1" s="7" t="s">
        <v>102</v>
      </c>
      <c r="BE1" s="7" t="s">
        <v>104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7">
        <v>313.0</v>
      </c>
      <c r="D2" s="7">
        <v>313.0</v>
      </c>
      <c r="E2" s="7">
        <v>381.0</v>
      </c>
      <c r="F2" s="7" t="s">
        <v>150</v>
      </c>
      <c r="G2" s="10" t="s">
        <v>153</v>
      </c>
      <c r="H2" s="7">
        <v>2.02638100220813E14</v>
      </c>
      <c r="I2" s="10" t="s">
        <v>156</v>
      </c>
      <c r="J2" s="7" t="s">
        <v>157</v>
      </c>
      <c r="K2" s="7" t="s">
        <v>159</v>
      </c>
      <c r="L2" s="7" t="s">
        <v>160</v>
      </c>
      <c r="M2" s="7" t="s">
        <v>84</v>
      </c>
      <c r="N2" s="7">
        <v>38.68</v>
      </c>
      <c r="O2" s="7">
        <v>2730.0</v>
      </c>
      <c r="P2" s="7" t="s">
        <v>163</v>
      </c>
      <c r="Q2" s="7" t="s">
        <v>8</v>
      </c>
      <c r="R2" s="32">
        <v>46204.0</v>
      </c>
      <c r="S2" s="7">
        <v>5.0</v>
      </c>
      <c r="T2" s="7" t="s">
        <v>170</v>
      </c>
      <c r="U2" s="32">
        <v>46204.0</v>
      </c>
      <c r="V2" s="32">
        <v>46204.0</v>
      </c>
      <c r="W2" s="32">
        <v>46205.0</v>
      </c>
      <c r="X2" s="7">
        <v>1.0</v>
      </c>
      <c r="Y2" s="7"/>
      <c r="Z2" s="7">
        <v>3.0</v>
      </c>
      <c r="AA2" s="7"/>
      <c r="AB2" s="7"/>
      <c r="AC2" s="7"/>
      <c r="AF2" s="7"/>
      <c r="AG2" s="7"/>
      <c r="AH2" s="7"/>
      <c r="AI2" s="7" t="s">
        <v>174</v>
      </c>
      <c r="AJ2" s="7">
        <v>60.0</v>
      </c>
      <c r="AK2" s="7" t="s">
        <v>177</v>
      </c>
      <c r="AL2" s="32">
        <v>46224.0</v>
      </c>
      <c r="AM2" s="7" t="s">
        <v>180</v>
      </c>
      <c r="AR2" s="7">
        <v>85.1</v>
      </c>
      <c r="AS2" s="7">
        <v>425.5</v>
      </c>
      <c r="AT2" s="7">
        <v>67.0</v>
      </c>
      <c r="AU2" s="7">
        <v>268.0</v>
      </c>
      <c r="AV2" s="7">
        <v>556.0</v>
      </c>
      <c r="AW2" s="7">
        <v>6781.0</v>
      </c>
      <c r="AX2" s="7">
        <v>0.0</v>
      </c>
      <c r="AY2" s="7" t="s">
        <v>187</v>
      </c>
      <c r="AZ2" s="7">
        <v>0.0</v>
      </c>
      <c r="BA2" s="7">
        <v>0.0</v>
      </c>
      <c r="BB2" s="7">
        <v>60.0</v>
      </c>
      <c r="BC2" s="7">
        <v>0.0</v>
      </c>
      <c r="BD2" s="7" t="s">
        <v>189</v>
      </c>
      <c r="BE2" s="7" t="s">
        <v>191</v>
      </c>
      <c r="BF2" s="7"/>
    </row>
    <row r="3">
      <c r="A3" s="27">
        <f>VLOOKUP(I3,Pns!B:C,2,0)</f>
        <v>488</v>
      </c>
      <c r="B3" s="31">
        <f>COUNTIF(Rac!A:A,A3)</f>
        <v>1</v>
      </c>
      <c r="C3" s="7">
        <v>313.0</v>
      </c>
      <c r="D3" s="7">
        <v>313.0</v>
      </c>
      <c r="E3" s="7">
        <v>381.0</v>
      </c>
      <c r="F3" s="7" t="s">
        <v>150</v>
      </c>
      <c r="G3" s="10" t="s">
        <v>200</v>
      </c>
      <c r="H3" s="7">
        <v>2.02638100220824E14</v>
      </c>
      <c r="I3" s="10" t="s">
        <v>156</v>
      </c>
      <c r="J3" s="7" t="s">
        <v>157</v>
      </c>
      <c r="K3" s="7" t="s">
        <v>159</v>
      </c>
      <c r="L3" s="7" t="s">
        <v>160</v>
      </c>
      <c r="M3" s="7" t="s">
        <v>84</v>
      </c>
      <c r="N3" s="7">
        <v>38.68</v>
      </c>
      <c r="O3" s="7">
        <v>2734.0</v>
      </c>
      <c r="P3" s="7" t="s">
        <v>163</v>
      </c>
      <c r="Q3" s="7" t="s">
        <v>8</v>
      </c>
      <c r="R3" s="32">
        <v>46204.0</v>
      </c>
      <c r="S3" s="7">
        <v>5.0</v>
      </c>
      <c r="T3" s="7" t="s">
        <v>170</v>
      </c>
      <c r="U3" s="32">
        <v>46204.0</v>
      </c>
      <c r="V3" s="32">
        <v>46204.0</v>
      </c>
      <c r="W3" s="32">
        <v>46205.0</v>
      </c>
      <c r="X3" s="7">
        <v>1.0</v>
      </c>
      <c r="Y3" s="7"/>
      <c r="Z3" s="7">
        <v>3.0</v>
      </c>
      <c r="AA3" s="7"/>
      <c r="AB3" s="7"/>
      <c r="AC3" s="7"/>
      <c r="AI3" s="7"/>
      <c r="AJ3" s="7"/>
      <c r="AK3" s="7"/>
      <c r="AL3" s="32"/>
      <c r="AM3" s="7"/>
      <c r="AR3" s="7">
        <v>85.1</v>
      </c>
      <c r="AS3" s="7">
        <v>425.5</v>
      </c>
      <c r="AT3" s="7">
        <v>67.0</v>
      </c>
      <c r="AU3" s="7">
        <v>268.0</v>
      </c>
      <c r="AV3" s="7">
        <v>556.0</v>
      </c>
      <c r="AW3" s="7">
        <v>6781.0</v>
      </c>
      <c r="AX3" s="7">
        <v>0.0</v>
      </c>
      <c r="AY3" s="7" t="s">
        <v>187</v>
      </c>
      <c r="AZ3" s="7">
        <v>0.0</v>
      </c>
      <c r="BA3" s="7">
        <v>0.0</v>
      </c>
      <c r="BB3" s="7">
        <v>60.0</v>
      </c>
      <c r="BC3" s="7">
        <v>0.0</v>
      </c>
      <c r="BD3" s="7" t="s">
        <v>213</v>
      </c>
      <c r="BE3" s="7" t="s">
        <v>214</v>
      </c>
      <c r="BF3" s="7"/>
    </row>
    <row r="4">
      <c r="A4" s="31">
        <f>VLOOKUP(I4,Pns!B:C,2,0)</f>
        <v>216</v>
      </c>
      <c r="B4" s="31">
        <f>COUNTIF(Rac!A:A,A4)</f>
        <v>1</v>
      </c>
      <c r="C4" s="7">
        <v>304.0</v>
      </c>
      <c r="D4" s="7">
        <v>304.0</v>
      </c>
      <c r="E4" s="7">
        <v>304.0</v>
      </c>
      <c r="F4" s="7" t="s">
        <v>224</v>
      </c>
      <c r="G4" s="10" t="s">
        <v>226</v>
      </c>
      <c r="H4" s="7"/>
      <c r="I4" s="10" t="s">
        <v>228</v>
      </c>
      <c r="J4" s="7" t="s">
        <v>229</v>
      </c>
      <c r="K4" s="7" t="s">
        <v>230</v>
      </c>
      <c r="L4" s="7" t="s">
        <v>231</v>
      </c>
      <c r="M4" s="7" t="s">
        <v>94</v>
      </c>
      <c r="N4" s="7">
        <v>17412.17</v>
      </c>
      <c r="O4" s="7">
        <v>2728.0</v>
      </c>
      <c r="P4" s="7" t="s">
        <v>233</v>
      </c>
      <c r="Q4" s="7" t="s">
        <v>131</v>
      </c>
      <c r="R4" s="32">
        <v>46198.0</v>
      </c>
      <c r="S4" s="7">
        <v>1.0</v>
      </c>
      <c r="T4" s="7" t="s">
        <v>235</v>
      </c>
      <c r="U4" s="32">
        <v>46198.0</v>
      </c>
      <c r="V4" s="32">
        <v>46198.0</v>
      </c>
      <c r="W4" s="32">
        <v>46219.0</v>
      </c>
      <c r="X4" s="7">
        <v>21.0</v>
      </c>
      <c r="Y4" s="7"/>
      <c r="Z4" s="7">
        <v>0.0</v>
      </c>
      <c r="AA4" s="7"/>
      <c r="AB4" s="7"/>
      <c r="AC4" s="7" t="s">
        <v>239</v>
      </c>
      <c r="AI4" s="7"/>
      <c r="AJ4" s="7"/>
      <c r="AK4" s="7"/>
      <c r="AL4" s="32"/>
      <c r="AM4" s="7"/>
      <c r="AR4" s="7">
        <v>97159.91</v>
      </c>
      <c r="AS4" s="7">
        <v>97159.91</v>
      </c>
      <c r="AT4" s="7" t="s">
        <v>187</v>
      </c>
      <c r="AU4" s="7" t="s">
        <v>187</v>
      </c>
      <c r="AV4" s="7">
        <v>2.0</v>
      </c>
      <c r="AW4" s="7">
        <v>37.0</v>
      </c>
      <c r="AX4" s="7">
        <v>0.0</v>
      </c>
      <c r="AY4" s="7">
        <v>0.0</v>
      </c>
      <c r="AZ4" s="7">
        <v>0.0</v>
      </c>
      <c r="BA4" s="7">
        <v>0.0</v>
      </c>
      <c r="BB4" s="7">
        <v>0.0</v>
      </c>
      <c r="BC4" s="7">
        <v>0.0</v>
      </c>
      <c r="BD4" s="7"/>
      <c r="BE4" s="7"/>
    </row>
    <row r="5">
      <c r="A5" s="31" t="str">
        <f>VLOOKUP(I5,Pns!B:C,2,0)</f>
        <v>134</v>
      </c>
      <c r="B5" s="31">
        <f>COUNTIF(Rac!A:A,A5)</f>
        <v>1</v>
      </c>
      <c r="C5" s="7">
        <v>304.0</v>
      </c>
      <c r="D5" s="7">
        <v>304.0</v>
      </c>
      <c r="E5" s="7">
        <v>304.0</v>
      </c>
      <c r="F5" s="7" t="s">
        <v>224</v>
      </c>
      <c r="G5" s="10" t="s">
        <v>253</v>
      </c>
      <c r="H5" s="7"/>
      <c r="I5" s="10" t="s">
        <v>255</v>
      </c>
      <c r="J5" s="7" t="s">
        <v>256</v>
      </c>
      <c r="K5" s="7" t="s">
        <v>257</v>
      </c>
      <c r="L5" s="7" t="s">
        <v>231</v>
      </c>
      <c r="M5" s="7" t="s">
        <v>94</v>
      </c>
      <c r="N5" s="7">
        <v>0.0</v>
      </c>
      <c r="O5" s="7">
        <v>2728.0</v>
      </c>
      <c r="P5" s="7" t="s">
        <v>233</v>
      </c>
      <c r="Q5" s="7" t="s">
        <v>131</v>
      </c>
      <c r="R5" s="32">
        <v>46198.0</v>
      </c>
      <c r="S5" s="7">
        <v>1.0</v>
      </c>
      <c r="T5" s="7" t="s">
        <v>235</v>
      </c>
      <c r="U5" s="32">
        <v>46198.0</v>
      </c>
      <c r="V5" s="32">
        <v>46198.0</v>
      </c>
      <c r="W5" s="32">
        <v>46219.0</v>
      </c>
      <c r="X5" s="7">
        <v>21.0</v>
      </c>
      <c r="Y5" s="7"/>
      <c r="Z5" s="7">
        <v>0.0</v>
      </c>
      <c r="AA5" s="7"/>
      <c r="AB5" s="7"/>
      <c r="AC5" s="7" t="s">
        <v>239</v>
      </c>
      <c r="AI5" s="7"/>
      <c r="AJ5" s="7"/>
      <c r="AK5" s="7"/>
      <c r="AL5" s="32"/>
      <c r="AM5" s="7"/>
      <c r="AR5" s="7" t="s">
        <v>263</v>
      </c>
      <c r="AS5" s="7" t="s">
        <v>263</v>
      </c>
      <c r="AT5" s="7" t="s">
        <v>187</v>
      </c>
      <c r="AU5" s="7" t="s">
        <v>187</v>
      </c>
      <c r="AV5" s="7" t="s">
        <v>187</v>
      </c>
      <c r="AW5" s="7" t="s">
        <v>187</v>
      </c>
      <c r="AX5" s="7">
        <v>0.0</v>
      </c>
      <c r="AY5" s="7">
        <v>0.0</v>
      </c>
      <c r="AZ5" s="7">
        <v>0.0</v>
      </c>
      <c r="BA5" s="7">
        <v>0.0</v>
      </c>
      <c r="BB5" s="7">
        <v>3.0</v>
      </c>
      <c r="BC5" s="7">
        <v>0.0</v>
      </c>
      <c r="BD5" s="7"/>
      <c r="BE5" s="7"/>
      <c r="BF5" s="7"/>
    </row>
    <row r="6">
      <c r="A6" s="27">
        <f>VLOOKUP(I6,Pns!B:C,2,0)</f>
        <v>41</v>
      </c>
      <c r="B6" s="31">
        <f>COUNTIF(Rac!A:A,A6)</f>
        <v>1</v>
      </c>
      <c r="C6" s="7">
        <v>304.0</v>
      </c>
      <c r="D6" s="7">
        <v>304.0</v>
      </c>
      <c r="E6" s="7">
        <v>304.0</v>
      </c>
      <c r="F6" s="7" t="s">
        <v>224</v>
      </c>
      <c r="G6" s="10" t="s">
        <v>273</v>
      </c>
      <c r="H6" s="7"/>
      <c r="I6" s="10" t="s">
        <v>249</v>
      </c>
      <c r="J6" s="7" t="s">
        <v>274</v>
      </c>
      <c r="K6" s="7" t="s">
        <v>276</v>
      </c>
      <c r="L6" s="7">
        <v>71513.0</v>
      </c>
      <c r="M6" s="7" t="s">
        <v>94</v>
      </c>
      <c r="N6" s="7">
        <v>1201.17</v>
      </c>
      <c r="O6" s="7">
        <v>2728.0</v>
      </c>
      <c r="P6" s="7" t="s">
        <v>233</v>
      </c>
      <c r="Q6" s="7" t="s">
        <v>131</v>
      </c>
      <c r="R6" s="32">
        <v>46203.0</v>
      </c>
      <c r="S6" s="7">
        <v>1.0</v>
      </c>
      <c r="T6" s="7" t="s">
        <v>235</v>
      </c>
      <c r="U6" s="32">
        <v>46203.0</v>
      </c>
      <c r="V6" s="32">
        <v>46203.0</v>
      </c>
      <c r="W6" s="32">
        <v>46219.0</v>
      </c>
      <c r="X6" s="7">
        <v>16.0</v>
      </c>
      <c r="Y6" s="7"/>
      <c r="Z6" s="7">
        <v>0.0</v>
      </c>
      <c r="AA6" s="7"/>
      <c r="AB6" s="7"/>
      <c r="AC6" s="7" t="s">
        <v>280</v>
      </c>
      <c r="AI6" s="7"/>
      <c r="AJ6" s="7"/>
      <c r="AK6" s="7"/>
      <c r="AL6" s="32"/>
      <c r="AM6" s="7"/>
      <c r="AR6" s="7">
        <v>4660.53</v>
      </c>
      <c r="AS6" s="7">
        <v>4660.53</v>
      </c>
      <c r="AT6" s="7">
        <v>6.0</v>
      </c>
      <c r="AU6" s="7">
        <v>9.0</v>
      </c>
      <c r="AV6" s="7">
        <v>14.0</v>
      </c>
      <c r="AW6" s="7">
        <v>157.0</v>
      </c>
      <c r="AX6" s="7">
        <v>0.0</v>
      </c>
      <c r="AY6" s="7">
        <v>0.0</v>
      </c>
      <c r="AZ6" s="7">
        <v>0.0</v>
      </c>
      <c r="BA6" s="7">
        <v>0.0</v>
      </c>
      <c r="BB6" s="7">
        <v>0.0</v>
      </c>
      <c r="BC6" s="7">
        <v>0.0</v>
      </c>
      <c r="BD6" s="7"/>
      <c r="BE6" s="7"/>
      <c r="BF6" s="7"/>
    </row>
    <row r="7">
      <c r="A7" s="31" t="str">
        <f>VLOOKUP(I7,Pns!B:C,2,0)</f>
        <v>578</v>
      </c>
      <c r="B7" s="31">
        <f>COUNTIF(Rac!A:A,A7)</f>
        <v>1</v>
      </c>
      <c r="C7" s="7">
        <v>304.0</v>
      </c>
      <c r="D7" s="7">
        <v>304.0</v>
      </c>
      <c r="E7" s="7">
        <v>304.0</v>
      </c>
      <c r="F7" s="7" t="s">
        <v>224</v>
      </c>
      <c r="G7" s="10" t="s">
        <v>290</v>
      </c>
      <c r="H7" s="7"/>
      <c r="I7" s="10" t="s">
        <v>292</v>
      </c>
      <c r="J7" s="7" t="s">
        <v>294</v>
      </c>
      <c r="K7" s="7" t="s">
        <v>295</v>
      </c>
      <c r="L7" s="7" t="s">
        <v>231</v>
      </c>
      <c r="M7" s="7" t="s">
        <v>84</v>
      </c>
      <c r="N7" s="7">
        <v>40.09</v>
      </c>
      <c r="O7" s="7">
        <v>2728.0</v>
      </c>
      <c r="P7" s="7" t="s">
        <v>233</v>
      </c>
      <c r="Q7" s="7" t="s">
        <v>131</v>
      </c>
      <c r="R7" s="32">
        <v>46203.0</v>
      </c>
      <c r="S7" s="7">
        <v>2.0</v>
      </c>
      <c r="T7" s="7" t="s">
        <v>235</v>
      </c>
      <c r="U7" s="32">
        <v>46203.0</v>
      </c>
      <c r="V7" s="32">
        <v>46203.0</v>
      </c>
      <c r="W7" s="32">
        <v>46219.0</v>
      </c>
      <c r="X7" s="7">
        <v>16.0</v>
      </c>
      <c r="Y7" s="7"/>
      <c r="Z7" s="7">
        <v>0.0</v>
      </c>
      <c r="AA7" s="7"/>
      <c r="AB7" s="7"/>
      <c r="AC7" s="7"/>
      <c r="AI7" s="7"/>
      <c r="AJ7" s="7"/>
      <c r="AK7" s="7"/>
      <c r="AL7" s="32"/>
      <c r="AM7" s="7"/>
      <c r="AR7" s="7">
        <v>133.9</v>
      </c>
      <c r="AS7" s="7">
        <v>267.8</v>
      </c>
      <c r="AT7" s="7">
        <v>1.0</v>
      </c>
      <c r="AU7" s="7">
        <v>9.0</v>
      </c>
      <c r="AV7" s="7">
        <v>21.0</v>
      </c>
      <c r="AW7" s="7">
        <v>424.0</v>
      </c>
      <c r="AX7" s="7" t="s">
        <v>187</v>
      </c>
      <c r="AY7" s="7" t="s">
        <v>187</v>
      </c>
      <c r="AZ7" s="7">
        <v>0.0</v>
      </c>
      <c r="BA7" s="7">
        <v>0.0</v>
      </c>
      <c r="BB7" s="7">
        <v>0.0</v>
      </c>
      <c r="BC7" s="7">
        <v>0.0</v>
      </c>
      <c r="BD7" s="7"/>
      <c r="BE7" s="7"/>
      <c r="BF7" s="7"/>
    </row>
    <row r="8">
      <c r="A8" s="27">
        <f>VLOOKUP(I8,Pns!B:C,2,0)</f>
        <v>92</v>
      </c>
      <c r="B8" s="31">
        <f>COUNTIF(Rac!A:A,A8)</f>
        <v>1</v>
      </c>
      <c r="C8" s="7">
        <v>304.0</v>
      </c>
      <c r="D8" s="7">
        <v>304.0</v>
      </c>
      <c r="E8" s="7">
        <v>304.0</v>
      </c>
      <c r="F8" s="7" t="s">
        <v>224</v>
      </c>
      <c r="G8" s="10" t="s">
        <v>311</v>
      </c>
      <c r="H8" s="7"/>
      <c r="I8" s="10" t="s">
        <v>312</v>
      </c>
      <c r="J8" s="7" t="s">
        <v>314</v>
      </c>
      <c r="K8" s="7" t="s">
        <v>315</v>
      </c>
      <c r="L8" s="7" t="s">
        <v>231</v>
      </c>
      <c r="M8" s="7" t="s">
        <v>124</v>
      </c>
      <c r="N8" s="7">
        <v>379.96</v>
      </c>
      <c r="O8" s="7">
        <v>2728.0</v>
      </c>
      <c r="P8" s="7" t="s">
        <v>233</v>
      </c>
      <c r="Q8" s="7" t="s">
        <v>131</v>
      </c>
      <c r="R8" s="32">
        <v>46203.0</v>
      </c>
      <c r="S8" s="7">
        <v>1.0</v>
      </c>
      <c r="T8" s="7" t="s">
        <v>235</v>
      </c>
      <c r="U8" s="32">
        <v>46203.0</v>
      </c>
      <c r="V8" s="32">
        <v>46203.0</v>
      </c>
      <c r="W8" s="32">
        <v>46219.0</v>
      </c>
      <c r="X8" s="7">
        <v>16.0</v>
      </c>
      <c r="Y8" s="7"/>
      <c r="Z8" s="7">
        <v>0.0</v>
      </c>
      <c r="AA8" s="7"/>
      <c r="AB8" s="7"/>
      <c r="AC8" s="7" t="s">
        <v>239</v>
      </c>
      <c r="AI8" s="7"/>
      <c r="AJ8" s="7"/>
      <c r="AK8" s="7"/>
      <c r="AL8" s="32"/>
      <c r="AM8" s="7"/>
      <c r="AR8" s="7">
        <v>1975.8</v>
      </c>
      <c r="AS8" s="7">
        <v>1975.8</v>
      </c>
      <c r="AT8" s="7" t="s">
        <v>187</v>
      </c>
      <c r="AU8" s="7" t="s">
        <v>187</v>
      </c>
      <c r="AV8" s="7" t="s">
        <v>187</v>
      </c>
      <c r="AW8" s="7">
        <v>25.0</v>
      </c>
      <c r="AX8" s="7">
        <v>0.0</v>
      </c>
      <c r="AY8" s="7" t="s">
        <v>187</v>
      </c>
      <c r="AZ8" s="7">
        <v>0.0</v>
      </c>
      <c r="BA8" s="7">
        <v>0.0</v>
      </c>
      <c r="BB8" s="7">
        <v>0.0</v>
      </c>
      <c r="BC8" s="7">
        <v>0.0</v>
      </c>
      <c r="BD8" s="7"/>
      <c r="BE8" s="7"/>
      <c r="BF8" s="7"/>
    </row>
    <row r="9">
      <c r="A9" s="31">
        <f>VLOOKUP(I9,Pns!B:C,2,0)</f>
        <v>793</v>
      </c>
      <c r="B9" s="31">
        <f>COUNTIF(Rac!A:A,A9)</f>
        <v>1</v>
      </c>
      <c r="C9" s="7">
        <v>304.0</v>
      </c>
      <c r="D9" s="7">
        <v>304.0</v>
      </c>
      <c r="E9" s="7">
        <v>304.0</v>
      </c>
      <c r="F9" s="7" t="s">
        <v>224</v>
      </c>
      <c r="G9" s="10" t="s">
        <v>335</v>
      </c>
      <c r="H9" s="7"/>
      <c r="I9" s="10" t="s">
        <v>336</v>
      </c>
      <c r="J9" s="7" t="s">
        <v>337</v>
      </c>
      <c r="K9" s="7" t="s">
        <v>338</v>
      </c>
      <c r="L9" s="7" t="s">
        <v>231</v>
      </c>
      <c r="M9" s="7" t="s">
        <v>84</v>
      </c>
      <c r="N9" s="7">
        <v>54.74</v>
      </c>
      <c r="O9" s="7">
        <v>2728.0</v>
      </c>
      <c r="P9" s="7" t="s">
        <v>233</v>
      </c>
      <c r="Q9" s="7" t="s">
        <v>131</v>
      </c>
      <c r="R9" s="32">
        <v>46203.0</v>
      </c>
      <c r="S9" s="7">
        <v>1.0</v>
      </c>
      <c r="T9" s="7" t="s">
        <v>235</v>
      </c>
      <c r="U9" s="32">
        <v>46203.0</v>
      </c>
      <c r="V9" s="32">
        <v>46203.0</v>
      </c>
      <c r="W9" s="32">
        <v>46219.0</v>
      </c>
      <c r="X9" s="7">
        <v>16.0</v>
      </c>
      <c r="Y9" s="7"/>
      <c r="Z9" s="7"/>
      <c r="AA9" s="7"/>
      <c r="AB9" s="7"/>
      <c r="AC9" s="7"/>
      <c r="AI9" s="7"/>
      <c r="AJ9" s="7"/>
      <c r="AK9" s="7"/>
      <c r="AL9" s="32"/>
      <c r="AM9" s="7"/>
      <c r="AR9" s="7">
        <v>110.58</v>
      </c>
      <c r="AS9" s="7">
        <v>110.58</v>
      </c>
      <c r="AT9" s="7" t="s">
        <v>187</v>
      </c>
      <c r="AU9" s="7" t="s">
        <v>187</v>
      </c>
      <c r="AV9" s="7" t="s">
        <v>187</v>
      </c>
      <c r="AW9" s="7" t="s">
        <v>187</v>
      </c>
      <c r="AX9" s="7">
        <v>0.0</v>
      </c>
      <c r="AY9" s="7">
        <v>0.0</v>
      </c>
      <c r="AZ9" s="7">
        <v>0.0</v>
      </c>
      <c r="BA9" s="7">
        <v>0.0</v>
      </c>
      <c r="BB9" s="7">
        <v>0.0</v>
      </c>
      <c r="BC9" s="7">
        <v>0.0</v>
      </c>
      <c r="BD9" s="7"/>
      <c r="BE9" s="7"/>
      <c r="BF9" s="7"/>
    </row>
    <row r="10">
      <c r="A10" s="31" t="str">
        <f>VLOOKUP(I10,Pns!B:C,2,0)</f>
        <v>314</v>
      </c>
      <c r="B10" s="31">
        <f>COUNTIF(Rac!A:A,A10)</f>
        <v>1</v>
      </c>
      <c r="C10" s="7">
        <v>304.0</v>
      </c>
      <c r="D10" s="7">
        <v>304.0</v>
      </c>
      <c r="E10" s="7">
        <v>304.0</v>
      </c>
      <c r="F10" s="7" t="s">
        <v>224</v>
      </c>
      <c r="G10" s="10" t="s">
        <v>360</v>
      </c>
      <c r="H10" s="7"/>
      <c r="I10" s="10" t="s">
        <v>362</v>
      </c>
      <c r="J10" s="7" t="s">
        <v>363</v>
      </c>
      <c r="K10" s="7" t="s">
        <v>364</v>
      </c>
      <c r="L10" s="7">
        <v>80201.0</v>
      </c>
      <c r="M10" s="7" t="s">
        <v>84</v>
      </c>
      <c r="N10" s="7">
        <v>19.5</v>
      </c>
      <c r="O10" s="7">
        <v>2728.0</v>
      </c>
      <c r="P10" s="7" t="s">
        <v>233</v>
      </c>
      <c r="Q10" s="7" t="s">
        <v>131</v>
      </c>
      <c r="R10" s="32">
        <v>46203.0</v>
      </c>
      <c r="S10" s="7">
        <v>1.0</v>
      </c>
      <c r="T10" s="7" t="s">
        <v>235</v>
      </c>
      <c r="U10" s="32">
        <v>46203.0</v>
      </c>
      <c r="V10" s="32">
        <v>46203.0</v>
      </c>
      <c r="W10" s="32">
        <v>46219.0</v>
      </c>
      <c r="X10" s="7">
        <v>16.0</v>
      </c>
      <c r="Y10" s="7"/>
      <c r="Z10" s="7">
        <v>0.0</v>
      </c>
      <c r="AA10" s="7"/>
      <c r="AB10" s="7"/>
      <c r="AC10" s="7"/>
      <c r="AI10" s="7"/>
      <c r="AJ10" s="7"/>
      <c r="AK10" s="7"/>
      <c r="AL10" s="32"/>
      <c r="AM10" s="7"/>
      <c r="AR10" s="7">
        <v>56.75</v>
      </c>
      <c r="AS10" s="7">
        <v>56.75</v>
      </c>
      <c r="AT10" s="7" t="s">
        <v>187</v>
      </c>
      <c r="AU10" s="7" t="s">
        <v>187</v>
      </c>
      <c r="AV10" s="7" t="s">
        <v>187</v>
      </c>
      <c r="AW10" s="7">
        <v>20.0</v>
      </c>
      <c r="AX10" s="7">
        <v>0.0</v>
      </c>
      <c r="AY10" s="7">
        <v>0.0</v>
      </c>
      <c r="AZ10" s="7">
        <v>0.0</v>
      </c>
      <c r="BA10" s="7">
        <v>0.0</v>
      </c>
      <c r="BB10" s="7">
        <v>0.0</v>
      </c>
      <c r="BC10" s="7">
        <v>0.0</v>
      </c>
      <c r="BD10" s="7"/>
      <c r="BE10" s="7"/>
    </row>
    <row r="11">
      <c r="A11" s="31">
        <f>VLOOKUP(I11,Pns!B:C,2,0)</f>
        <v>75</v>
      </c>
      <c r="B11" s="31">
        <f>COUNTIF(Rac!A:A,A11)</f>
        <v>1</v>
      </c>
      <c r="C11" s="7">
        <v>304.0</v>
      </c>
      <c r="D11" s="7">
        <v>304.0</v>
      </c>
      <c r="E11" s="7">
        <v>304.0</v>
      </c>
      <c r="F11" s="7" t="s">
        <v>224</v>
      </c>
      <c r="G11" s="10" t="s">
        <v>380</v>
      </c>
      <c r="H11" s="7"/>
      <c r="I11" s="10" t="s">
        <v>348</v>
      </c>
      <c r="J11" s="7" t="s">
        <v>383</v>
      </c>
      <c r="K11" s="7" t="s">
        <v>368</v>
      </c>
      <c r="L11" s="7">
        <v>76275.0</v>
      </c>
      <c r="M11" s="7" t="s">
        <v>124</v>
      </c>
      <c r="N11" s="7">
        <v>17070.53</v>
      </c>
      <c r="O11" s="7">
        <v>2728.0</v>
      </c>
      <c r="P11" s="7" t="s">
        <v>233</v>
      </c>
      <c r="Q11" s="7" t="s">
        <v>131</v>
      </c>
      <c r="R11" s="32">
        <v>46204.0</v>
      </c>
      <c r="S11" s="7">
        <v>1.0</v>
      </c>
      <c r="T11" s="7" t="s">
        <v>235</v>
      </c>
      <c r="U11" s="32">
        <v>46204.0</v>
      </c>
      <c r="V11" s="32">
        <v>46204.0</v>
      </c>
      <c r="W11" s="32">
        <v>46219.0</v>
      </c>
      <c r="X11" s="7">
        <v>15.0</v>
      </c>
      <c r="Y11" s="7"/>
      <c r="Z11" s="7">
        <v>0.0</v>
      </c>
      <c r="AA11" s="7"/>
      <c r="AB11" s="7"/>
      <c r="AC11" s="7" t="s">
        <v>388</v>
      </c>
      <c r="AI11" s="7"/>
      <c r="AJ11" s="7"/>
      <c r="AK11" s="7"/>
      <c r="AL11" s="32"/>
      <c r="AM11" s="7"/>
      <c r="AR11" s="7">
        <v>43700.56</v>
      </c>
      <c r="AS11" s="7">
        <v>43700.56</v>
      </c>
      <c r="AT11" s="7">
        <v>5.0</v>
      </c>
      <c r="AU11" s="7">
        <v>8.0</v>
      </c>
      <c r="AV11" s="7">
        <v>15.0</v>
      </c>
      <c r="AW11" s="7">
        <v>110.0</v>
      </c>
      <c r="AX11" s="7">
        <v>0.0</v>
      </c>
      <c r="AY11" s="7" t="s">
        <v>187</v>
      </c>
      <c r="AZ11" s="7" t="s">
        <v>187</v>
      </c>
      <c r="BA11" s="7">
        <v>0.0</v>
      </c>
      <c r="BB11" s="7">
        <v>0.0</v>
      </c>
      <c r="BC11" s="7">
        <v>0.0</v>
      </c>
      <c r="BD11" s="7"/>
      <c r="BE11" s="7"/>
    </row>
    <row r="12">
      <c r="A12" s="31">
        <f>VLOOKUP(I12,Pns!B:C,2,0)</f>
        <v>12</v>
      </c>
      <c r="B12" s="31">
        <f>COUNTIF(Rac!A:A,A12)</f>
        <v>1</v>
      </c>
      <c r="C12" s="7">
        <v>304.0</v>
      </c>
      <c r="D12" s="7">
        <v>304.0</v>
      </c>
      <c r="E12" s="7">
        <v>381.0</v>
      </c>
      <c r="F12" s="7" t="s">
        <v>224</v>
      </c>
      <c r="G12" s="10" t="s">
        <v>403</v>
      </c>
      <c r="H12" s="7">
        <v>2.02638100221084E14</v>
      </c>
      <c r="I12" s="10" t="s">
        <v>143</v>
      </c>
      <c r="J12" s="7" t="s">
        <v>406</v>
      </c>
      <c r="K12" s="7" t="s">
        <v>144</v>
      </c>
      <c r="L12" s="7">
        <v>198.0</v>
      </c>
      <c r="M12" s="7" t="s">
        <v>124</v>
      </c>
      <c r="N12" s="7">
        <v>288215.57</v>
      </c>
      <c r="O12" s="7">
        <v>2728.0</v>
      </c>
      <c r="P12" s="7" t="s">
        <v>163</v>
      </c>
      <c r="Q12" s="7" t="s">
        <v>131</v>
      </c>
      <c r="R12" s="32">
        <v>46204.0</v>
      </c>
      <c r="S12" s="7">
        <v>1.0</v>
      </c>
      <c r="T12" s="7" t="s">
        <v>235</v>
      </c>
      <c r="U12" s="32">
        <v>46204.0</v>
      </c>
      <c r="V12" s="32">
        <v>46204.0</v>
      </c>
      <c r="W12" s="32">
        <v>46220.0</v>
      </c>
      <c r="X12" s="7">
        <v>16.0</v>
      </c>
      <c r="Y12" s="7"/>
      <c r="Z12" s="7">
        <v>0.0</v>
      </c>
      <c r="AA12" s="7">
        <v>3.810280317E9</v>
      </c>
      <c r="AB12" s="7" t="s">
        <v>412</v>
      </c>
      <c r="AC12" s="7" t="s">
        <v>413</v>
      </c>
      <c r="AI12" s="7"/>
      <c r="AJ12" s="7"/>
      <c r="AK12" s="7"/>
      <c r="AL12" s="32"/>
      <c r="AM12" s="7"/>
      <c r="AR12" s="7">
        <v>902114.72</v>
      </c>
      <c r="AS12" s="7">
        <v>902114.72</v>
      </c>
      <c r="AT12" s="7">
        <v>6.0</v>
      </c>
      <c r="AU12" s="7">
        <v>10.0</v>
      </c>
      <c r="AV12" s="7">
        <v>16.0</v>
      </c>
      <c r="AW12" s="7">
        <v>111.0</v>
      </c>
      <c r="AX12" s="7">
        <v>0.0</v>
      </c>
      <c r="AY12" s="7">
        <v>0.0</v>
      </c>
      <c r="AZ12" s="7">
        <v>0.0</v>
      </c>
      <c r="BA12" s="7">
        <v>0.0</v>
      </c>
      <c r="BB12" s="7">
        <v>0.0</v>
      </c>
      <c r="BC12" s="7">
        <v>0.0</v>
      </c>
      <c r="BD12" s="7"/>
      <c r="BE12" s="7" t="s">
        <v>420</v>
      </c>
      <c r="BF12" s="7"/>
    </row>
    <row r="13">
      <c r="A13" s="31" t="str">
        <f>VLOOKUP(I13,Pns!B:C,2,0)</f>
        <v>560</v>
      </c>
      <c r="B13" s="31">
        <f>COUNTIF(Rac!A:A,A13)</f>
        <v>1</v>
      </c>
      <c r="C13" s="7">
        <v>304.0</v>
      </c>
      <c r="D13" s="7">
        <v>304.0</v>
      </c>
      <c r="E13" s="7">
        <v>304.0</v>
      </c>
      <c r="F13" s="7" t="s">
        <v>224</v>
      </c>
      <c r="G13" s="10" t="s">
        <v>429</v>
      </c>
      <c r="H13" s="7"/>
      <c r="I13" s="10" t="s">
        <v>430</v>
      </c>
      <c r="J13" s="7" t="s">
        <v>431</v>
      </c>
      <c r="K13" s="7" t="s">
        <v>432</v>
      </c>
      <c r="L13" s="7" t="s">
        <v>231</v>
      </c>
      <c r="M13" s="7" t="s">
        <v>84</v>
      </c>
      <c r="N13" s="7">
        <v>429.03</v>
      </c>
      <c r="O13" s="7">
        <v>2728.0</v>
      </c>
      <c r="P13" s="7" t="s">
        <v>233</v>
      </c>
      <c r="Q13" s="7" t="s">
        <v>131</v>
      </c>
      <c r="R13" s="32">
        <v>46204.0</v>
      </c>
      <c r="S13" s="7">
        <v>2.0</v>
      </c>
      <c r="T13" s="7" t="s">
        <v>235</v>
      </c>
      <c r="U13" s="32">
        <v>46204.0</v>
      </c>
      <c r="V13" s="32">
        <v>46204.0</v>
      </c>
      <c r="W13" s="32">
        <v>46219.0</v>
      </c>
      <c r="X13" s="7">
        <v>15.0</v>
      </c>
      <c r="Y13" s="7"/>
      <c r="Z13" s="7">
        <v>0.0</v>
      </c>
      <c r="AA13" s="7"/>
      <c r="AB13" s="7"/>
      <c r="AC13" s="7" t="s">
        <v>437</v>
      </c>
      <c r="AI13" s="7"/>
      <c r="AJ13" s="7"/>
      <c r="AK13" s="7"/>
      <c r="AL13" s="32"/>
      <c r="AM13" s="7"/>
      <c r="AR13" s="7">
        <v>1776.2</v>
      </c>
      <c r="AS13" s="7">
        <v>3552.4</v>
      </c>
      <c r="AT13" s="7">
        <v>2.0</v>
      </c>
      <c r="AU13" s="7">
        <v>2.0</v>
      </c>
      <c r="AV13" s="7">
        <v>11.0</v>
      </c>
      <c r="AW13" s="7">
        <v>134.0</v>
      </c>
      <c r="AX13" s="7">
        <v>50.0</v>
      </c>
      <c r="AY13" s="7">
        <v>0.0</v>
      </c>
      <c r="AZ13" s="7">
        <v>0.0</v>
      </c>
      <c r="BA13" s="7">
        <v>0.0</v>
      </c>
      <c r="BB13" s="7">
        <v>0.0</v>
      </c>
      <c r="BC13" s="7">
        <v>0.0</v>
      </c>
      <c r="BD13" s="7"/>
      <c r="BE13" s="7"/>
      <c r="BF13" s="7"/>
    </row>
    <row r="14">
      <c r="A14" s="31" t="str">
        <f>VLOOKUP(I14,Pns!B:C,2,0)</f>
        <v>794</v>
      </c>
      <c r="B14" s="31">
        <f>COUNTIF(Rac!A:A,A14)</f>
        <v>1</v>
      </c>
      <c r="C14" s="7">
        <v>304.0</v>
      </c>
      <c r="D14" s="7">
        <v>304.0</v>
      </c>
      <c r="E14" s="7">
        <v>304.0</v>
      </c>
      <c r="F14" s="7" t="s">
        <v>224</v>
      </c>
      <c r="G14" s="10" t="s">
        <v>446</v>
      </c>
      <c r="H14" s="7"/>
      <c r="I14" s="10" t="s">
        <v>448</v>
      </c>
      <c r="J14" s="7" t="s">
        <v>450</v>
      </c>
      <c r="K14" s="7" t="s">
        <v>451</v>
      </c>
      <c r="L14" s="7" t="s">
        <v>231</v>
      </c>
      <c r="M14" s="7" t="s">
        <v>84</v>
      </c>
      <c r="N14" s="7">
        <v>66.39</v>
      </c>
      <c r="O14" s="7">
        <v>2728.0</v>
      </c>
      <c r="P14" s="7" t="s">
        <v>233</v>
      </c>
      <c r="Q14" s="7" t="s">
        <v>131</v>
      </c>
      <c r="R14" s="32">
        <v>46205.0</v>
      </c>
      <c r="S14" s="7">
        <v>2.0</v>
      </c>
      <c r="T14" s="7" t="s">
        <v>235</v>
      </c>
      <c r="U14" s="32">
        <v>46205.0</v>
      </c>
      <c r="V14" s="32">
        <v>46205.0</v>
      </c>
      <c r="W14" s="32">
        <v>46219.0</v>
      </c>
      <c r="X14" s="7">
        <v>14.0</v>
      </c>
      <c r="Y14" s="7"/>
      <c r="Z14" s="7">
        <v>0.0</v>
      </c>
      <c r="AA14" s="7"/>
      <c r="AB14" s="7"/>
      <c r="AC14" s="7"/>
      <c r="AI14" s="7"/>
      <c r="AJ14" s="7"/>
      <c r="AK14" s="7"/>
      <c r="AL14" s="32"/>
      <c r="AM14" s="7"/>
      <c r="AR14" s="7">
        <v>136.1</v>
      </c>
      <c r="AS14" s="7">
        <v>272.2</v>
      </c>
      <c r="AT14" s="7" t="s">
        <v>187</v>
      </c>
      <c r="AU14" s="7" t="s">
        <v>187</v>
      </c>
      <c r="AV14" s="7" t="s">
        <v>187</v>
      </c>
      <c r="AW14" s="7">
        <v>18.0</v>
      </c>
      <c r="AX14" s="7">
        <v>0.0</v>
      </c>
      <c r="AY14" s="7">
        <v>0.0</v>
      </c>
      <c r="AZ14" s="7">
        <v>0.0</v>
      </c>
      <c r="BA14" s="7">
        <v>0.0</v>
      </c>
      <c r="BB14" s="7">
        <v>0.0</v>
      </c>
      <c r="BC14" s="7">
        <v>0.0</v>
      </c>
      <c r="BD14" s="7"/>
      <c r="BE14" s="7"/>
      <c r="BF14" s="7"/>
    </row>
    <row r="15">
      <c r="A15" s="31" t="str">
        <f>VLOOKUP(I15,Pns!B:C,2,0)</f>
        <v>420</v>
      </c>
      <c r="B15" s="31">
        <f>COUNTIF(Rac!A:A,A15)</f>
        <v>1</v>
      </c>
      <c r="C15" s="7">
        <v>304.0</v>
      </c>
      <c r="D15" s="7">
        <v>304.0</v>
      </c>
      <c r="E15" s="7">
        <v>304.0</v>
      </c>
      <c r="F15" s="7" t="s">
        <v>224</v>
      </c>
      <c r="G15" s="10" t="s">
        <v>465</v>
      </c>
      <c r="H15" s="7"/>
      <c r="I15" s="10" t="s">
        <v>467</v>
      </c>
      <c r="J15" s="7" t="s">
        <v>468</v>
      </c>
      <c r="K15" s="7" t="s">
        <v>470</v>
      </c>
      <c r="L15" s="7" t="s">
        <v>231</v>
      </c>
      <c r="M15" s="7" t="s">
        <v>94</v>
      </c>
      <c r="N15" s="7">
        <v>4040.19</v>
      </c>
      <c r="O15" s="7">
        <v>2728.0</v>
      </c>
      <c r="P15" s="7" t="s">
        <v>233</v>
      </c>
      <c r="Q15" s="7" t="s">
        <v>131</v>
      </c>
      <c r="R15" s="32">
        <v>46205.0</v>
      </c>
      <c r="S15" s="7">
        <v>1.0</v>
      </c>
      <c r="T15" s="7" t="s">
        <v>235</v>
      </c>
      <c r="U15" s="32">
        <v>46205.0</v>
      </c>
      <c r="V15" s="32">
        <v>46205.0</v>
      </c>
      <c r="W15" s="32">
        <v>46219.0</v>
      </c>
      <c r="X15" s="7">
        <v>14.0</v>
      </c>
      <c r="Y15" s="7"/>
      <c r="Z15" s="7">
        <v>0.0</v>
      </c>
      <c r="AA15" s="7"/>
      <c r="AB15" s="7"/>
      <c r="AC15" s="7" t="s">
        <v>476</v>
      </c>
      <c r="AI15" s="7"/>
      <c r="AJ15" s="7"/>
      <c r="AK15" s="7"/>
      <c r="AL15" s="32"/>
      <c r="AM15" s="7"/>
      <c r="AR15" s="7">
        <v>7070.33</v>
      </c>
      <c r="AS15" s="7">
        <v>7070.33</v>
      </c>
      <c r="AT15" s="7" t="s">
        <v>187</v>
      </c>
      <c r="AU15" s="7" t="s">
        <v>187</v>
      </c>
      <c r="AV15" s="7">
        <v>6.0</v>
      </c>
      <c r="AW15" s="7">
        <v>46.0</v>
      </c>
      <c r="AX15" s="7">
        <v>0.0</v>
      </c>
      <c r="AY15" s="7">
        <v>0.0</v>
      </c>
      <c r="AZ15" s="7">
        <v>0.0</v>
      </c>
      <c r="BA15" s="7">
        <v>0.0</v>
      </c>
      <c r="BB15" s="7">
        <v>0.0</v>
      </c>
      <c r="BC15" s="7">
        <v>0.0</v>
      </c>
      <c r="BD15" s="7"/>
      <c r="BE15" s="7"/>
      <c r="BF15" s="7"/>
    </row>
    <row r="16">
      <c r="A16" s="31" t="str">
        <f>VLOOKUP(I16,Pns!B:C,2,0)</f>
        <v>350</v>
      </c>
      <c r="B16" s="31">
        <f>COUNTIF(Rac!A:A,A16)</f>
        <v>1</v>
      </c>
      <c r="C16" s="7">
        <v>304.0</v>
      </c>
      <c r="D16" s="7">
        <v>304.0</v>
      </c>
      <c r="E16" s="7">
        <v>304.0</v>
      </c>
      <c r="F16" s="7" t="s">
        <v>224</v>
      </c>
      <c r="G16" s="10" t="s">
        <v>499</v>
      </c>
      <c r="H16" s="7"/>
      <c r="I16" s="10" t="s">
        <v>500</v>
      </c>
      <c r="J16" s="7" t="s">
        <v>502</v>
      </c>
      <c r="K16" s="7" t="s">
        <v>503</v>
      </c>
      <c r="L16" s="7">
        <v>81349.0</v>
      </c>
      <c r="M16" s="7" t="s">
        <v>84</v>
      </c>
      <c r="N16" s="7">
        <v>46.95</v>
      </c>
      <c r="O16" s="7">
        <v>2728.0</v>
      </c>
      <c r="P16" s="7" t="s">
        <v>233</v>
      </c>
      <c r="Q16" s="7" t="s">
        <v>131</v>
      </c>
      <c r="R16" s="32">
        <v>46205.0</v>
      </c>
      <c r="S16" s="7">
        <v>4.0</v>
      </c>
      <c r="T16" s="7" t="s">
        <v>235</v>
      </c>
      <c r="U16" s="32">
        <v>46205.0</v>
      </c>
      <c r="V16" s="32">
        <v>46205.0</v>
      </c>
      <c r="W16" s="32">
        <v>46219.0</v>
      </c>
      <c r="X16" s="7">
        <v>14.0</v>
      </c>
      <c r="Y16" s="7"/>
      <c r="Z16" s="7">
        <v>0.0</v>
      </c>
      <c r="AA16" s="7"/>
      <c r="AB16" s="7"/>
      <c r="AC16" s="7"/>
      <c r="AI16" s="7"/>
      <c r="AJ16" s="7"/>
      <c r="AK16" s="7"/>
      <c r="AL16" s="32"/>
      <c r="AM16" s="7"/>
      <c r="AR16" s="7">
        <v>101.88</v>
      </c>
      <c r="AS16" s="7">
        <v>407.52</v>
      </c>
      <c r="AT16" s="7" t="s">
        <v>187</v>
      </c>
      <c r="AU16" s="7" t="s">
        <v>187</v>
      </c>
      <c r="AV16" s="7" t="s">
        <v>187</v>
      </c>
      <c r="AW16" s="7">
        <v>18.0</v>
      </c>
      <c r="AX16" s="7">
        <v>0.0</v>
      </c>
      <c r="AY16" s="7">
        <v>0.0</v>
      </c>
      <c r="AZ16" s="7">
        <v>0.0</v>
      </c>
      <c r="BA16" s="7">
        <v>0.0</v>
      </c>
      <c r="BB16" s="7">
        <v>0.0</v>
      </c>
      <c r="BC16" s="7">
        <v>0.0</v>
      </c>
      <c r="BD16" s="7"/>
      <c r="BE16" s="7"/>
    </row>
    <row r="17">
      <c r="A17" s="31" t="str">
        <f>VLOOKUP(I17,Pns!B:C,2,0)</f>
        <v>420</v>
      </c>
      <c r="B17" s="31">
        <f>COUNTIF(Rac!A:A,A17)</f>
        <v>1</v>
      </c>
      <c r="C17" s="7">
        <v>304.0</v>
      </c>
      <c r="D17" s="7">
        <v>304.0</v>
      </c>
      <c r="E17" s="7">
        <v>304.0</v>
      </c>
      <c r="F17" s="7" t="s">
        <v>224</v>
      </c>
      <c r="G17" s="10" t="s">
        <v>521</v>
      </c>
      <c r="H17" s="7"/>
      <c r="I17" s="10" t="s">
        <v>467</v>
      </c>
      <c r="J17" s="7" t="s">
        <v>468</v>
      </c>
      <c r="K17" s="7" t="s">
        <v>470</v>
      </c>
      <c r="L17" s="7" t="s">
        <v>231</v>
      </c>
      <c r="M17" s="7" t="s">
        <v>94</v>
      </c>
      <c r="N17" s="7">
        <v>4040.19</v>
      </c>
      <c r="O17" s="7">
        <v>2728.0</v>
      </c>
      <c r="P17" s="7" t="s">
        <v>233</v>
      </c>
      <c r="Q17" s="7" t="s">
        <v>131</v>
      </c>
      <c r="R17" s="32">
        <v>46205.0</v>
      </c>
      <c r="S17" s="7">
        <v>1.0</v>
      </c>
      <c r="T17" s="7" t="s">
        <v>235</v>
      </c>
      <c r="U17" s="32">
        <v>46205.0</v>
      </c>
      <c r="V17" s="32">
        <v>46205.0</v>
      </c>
      <c r="W17" s="32">
        <v>46219.0</v>
      </c>
      <c r="X17" s="7">
        <v>14.0</v>
      </c>
      <c r="Y17" s="7"/>
      <c r="Z17" s="7">
        <v>0.0</v>
      </c>
      <c r="AA17" s="7"/>
      <c r="AB17" s="7"/>
      <c r="AC17" s="7" t="s">
        <v>476</v>
      </c>
      <c r="AI17" s="7"/>
      <c r="AJ17" s="7"/>
      <c r="AK17" s="7"/>
      <c r="AL17" s="32"/>
      <c r="AM17" s="7"/>
      <c r="AR17" s="7">
        <v>7070.33</v>
      </c>
      <c r="AS17" s="7">
        <v>7070.33</v>
      </c>
      <c r="AT17" s="7" t="s">
        <v>187</v>
      </c>
      <c r="AU17" s="7" t="s">
        <v>187</v>
      </c>
      <c r="AV17" s="7">
        <v>6.0</v>
      </c>
      <c r="AW17" s="7">
        <v>46.0</v>
      </c>
      <c r="AX17" s="7">
        <v>0.0</v>
      </c>
      <c r="AY17" s="7">
        <v>0.0</v>
      </c>
      <c r="AZ17" s="7">
        <v>0.0</v>
      </c>
      <c r="BA17" s="7">
        <v>0.0</v>
      </c>
      <c r="BB17" s="7">
        <v>0.0</v>
      </c>
      <c r="BC17" s="7">
        <v>0.0</v>
      </c>
      <c r="BD17" s="7"/>
      <c r="BE17" s="7"/>
      <c r="BF17" s="7"/>
    </row>
    <row r="18">
      <c r="A18" s="27">
        <f>VLOOKUP(I18,Pns!B:C,2,0)</f>
        <v>381</v>
      </c>
      <c r="B18" s="31">
        <f>COUNTIF(Rac!A:A,A18)</f>
        <v>1</v>
      </c>
      <c r="C18" s="7">
        <v>304.0</v>
      </c>
      <c r="D18" s="7">
        <v>304.0</v>
      </c>
      <c r="E18" s="7">
        <v>304.0</v>
      </c>
      <c r="F18" s="7" t="s">
        <v>224</v>
      </c>
      <c r="G18" s="10" t="s">
        <v>542</v>
      </c>
      <c r="H18" s="7"/>
      <c r="I18" s="10" t="s">
        <v>544</v>
      </c>
      <c r="J18" s="7" t="s">
        <v>546</v>
      </c>
      <c r="K18" s="7" t="s">
        <v>547</v>
      </c>
      <c r="L18" s="7" t="s">
        <v>231</v>
      </c>
      <c r="M18" s="7" t="s">
        <v>84</v>
      </c>
      <c r="N18" s="7">
        <v>681.23</v>
      </c>
      <c r="O18" s="7">
        <v>2728.0</v>
      </c>
      <c r="P18" s="7" t="s">
        <v>233</v>
      </c>
      <c r="Q18" s="7" t="s">
        <v>131</v>
      </c>
      <c r="R18" s="32">
        <v>46205.0</v>
      </c>
      <c r="S18" s="7">
        <v>4.0</v>
      </c>
      <c r="T18" s="7" t="s">
        <v>235</v>
      </c>
      <c r="U18" s="32">
        <v>46205.0</v>
      </c>
      <c r="V18" s="32">
        <v>46205.0</v>
      </c>
      <c r="W18" s="32">
        <v>46219.0</v>
      </c>
      <c r="X18" s="7">
        <v>14.0</v>
      </c>
      <c r="Y18" s="7"/>
      <c r="Z18" s="7">
        <v>0.0</v>
      </c>
      <c r="AA18" s="7"/>
      <c r="AB18" s="7"/>
      <c r="AC18" s="7"/>
      <c r="AI18" s="7"/>
      <c r="AJ18" s="7"/>
      <c r="AK18" s="7"/>
      <c r="AL18" s="32"/>
      <c r="AM18" s="7"/>
      <c r="AN18" s="7"/>
      <c r="AR18" s="7">
        <v>2213.98</v>
      </c>
      <c r="AS18" s="7">
        <v>8855.92</v>
      </c>
      <c r="AT18" s="7" t="s">
        <v>187</v>
      </c>
      <c r="AU18" s="7" t="s">
        <v>187</v>
      </c>
      <c r="AV18" s="7" t="s">
        <v>187</v>
      </c>
      <c r="AW18" s="7">
        <v>28.0</v>
      </c>
      <c r="AX18" s="7">
        <v>0.0</v>
      </c>
      <c r="AY18" s="7">
        <v>0.0</v>
      </c>
      <c r="AZ18" s="7">
        <v>0.0</v>
      </c>
      <c r="BA18" s="7">
        <v>0.0</v>
      </c>
      <c r="BB18" s="7">
        <v>0.0</v>
      </c>
      <c r="BC18" s="7">
        <v>0.0</v>
      </c>
      <c r="BD18" s="7" t="s">
        <v>570</v>
      </c>
      <c r="BE18" s="7"/>
      <c r="BF18" s="7"/>
    </row>
    <row r="19">
      <c r="A19" s="31">
        <f>VLOOKUP(I19,Pns!B:C,2,0)</f>
        <v>209</v>
      </c>
      <c r="B19" s="31">
        <f>COUNTIF(Rac!A:A,A19)</f>
        <v>1</v>
      </c>
      <c r="C19" s="7">
        <v>304.0</v>
      </c>
      <c r="D19" s="7">
        <v>304.0</v>
      </c>
      <c r="E19" s="7">
        <v>304.0</v>
      </c>
      <c r="F19" s="7" t="s">
        <v>224</v>
      </c>
      <c r="G19" s="10" t="s">
        <v>577</v>
      </c>
      <c r="H19" s="7"/>
      <c r="I19" s="10" t="s">
        <v>579</v>
      </c>
      <c r="J19" s="7" t="s">
        <v>580</v>
      </c>
      <c r="K19" s="7" t="s">
        <v>582</v>
      </c>
      <c r="L19" s="7" t="s">
        <v>231</v>
      </c>
      <c r="M19" s="7" t="s">
        <v>94</v>
      </c>
      <c r="N19" s="7">
        <v>633.0</v>
      </c>
      <c r="O19" s="7">
        <v>2728.0</v>
      </c>
      <c r="P19" s="7" t="s">
        <v>233</v>
      </c>
      <c r="Q19" s="7" t="s">
        <v>131</v>
      </c>
      <c r="R19" s="32">
        <v>46209.0</v>
      </c>
      <c r="S19" s="7">
        <v>1.0</v>
      </c>
      <c r="T19" s="7" t="s">
        <v>235</v>
      </c>
      <c r="U19" s="32">
        <v>46209.0</v>
      </c>
      <c r="V19" s="32">
        <v>46209.0</v>
      </c>
      <c r="W19" s="32">
        <v>46219.0</v>
      </c>
      <c r="X19" s="7">
        <v>10.0</v>
      </c>
      <c r="Y19" s="7"/>
      <c r="Z19" s="7">
        <v>0.0</v>
      </c>
      <c r="AA19" s="7"/>
      <c r="AB19" s="7"/>
      <c r="AC19" s="7" t="s">
        <v>239</v>
      </c>
      <c r="AI19" s="7"/>
      <c r="AJ19" s="7"/>
      <c r="AK19" s="7"/>
      <c r="AL19" s="32"/>
      <c r="AM19" s="7"/>
      <c r="AN19" s="7"/>
      <c r="AR19" s="7">
        <v>1468.56</v>
      </c>
      <c r="AS19" s="7">
        <v>1468.56</v>
      </c>
      <c r="AT19" s="7" t="s">
        <v>187</v>
      </c>
      <c r="AU19" s="7" t="s">
        <v>187</v>
      </c>
      <c r="AV19" s="7" t="s">
        <v>187</v>
      </c>
      <c r="AW19" s="7">
        <v>1.0</v>
      </c>
      <c r="AX19" s="7">
        <v>0.0</v>
      </c>
      <c r="AY19" s="7">
        <v>0.0</v>
      </c>
      <c r="AZ19" s="7">
        <v>0.0</v>
      </c>
      <c r="BA19" s="7" t="s">
        <v>187</v>
      </c>
      <c r="BB19" s="7">
        <v>0.0</v>
      </c>
      <c r="BC19" s="7">
        <v>0.0</v>
      </c>
      <c r="BD19" s="7"/>
      <c r="BE19" s="7"/>
      <c r="BF19" s="7"/>
    </row>
    <row r="20">
      <c r="A20" s="31">
        <f>VLOOKUP(I20,Pns!B:C,2,0)</f>
        <v>648</v>
      </c>
      <c r="B20" s="31">
        <f>COUNTIF(Rac!A:A,A20)</f>
        <v>1</v>
      </c>
      <c r="C20" s="7">
        <v>304.0</v>
      </c>
      <c r="D20" s="7">
        <v>304.0</v>
      </c>
      <c r="E20" s="7">
        <v>304.0</v>
      </c>
      <c r="F20" s="7" t="s">
        <v>224</v>
      </c>
      <c r="G20" s="10" t="s">
        <v>606</v>
      </c>
      <c r="H20" s="7"/>
      <c r="I20" s="10" t="s">
        <v>608</v>
      </c>
      <c r="J20" s="7" t="s">
        <v>609</v>
      </c>
      <c r="K20" s="7" t="s">
        <v>610</v>
      </c>
      <c r="L20" s="7" t="s">
        <v>231</v>
      </c>
      <c r="M20" s="7" t="s">
        <v>84</v>
      </c>
      <c r="N20" s="7">
        <v>201.26</v>
      </c>
      <c r="O20" s="7">
        <v>2728.0</v>
      </c>
      <c r="P20" s="7" t="s">
        <v>233</v>
      </c>
      <c r="Q20" s="7" t="s">
        <v>131</v>
      </c>
      <c r="R20" s="32">
        <v>46209.0</v>
      </c>
      <c r="S20" s="7">
        <v>2.0</v>
      </c>
      <c r="T20" s="7" t="s">
        <v>235</v>
      </c>
      <c r="U20" s="32">
        <v>46209.0</v>
      </c>
      <c r="V20" s="32">
        <v>46209.0</v>
      </c>
      <c r="W20" s="32">
        <v>46219.0</v>
      </c>
      <c r="X20" s="7">
        <v>10.0</v>
      </c>
      <c r="Y20" s="7"/>
      <c r="Z20" s="7">
        <v>4.0</v>
      </c>
      <c r="AA20" s="7"/>
      <c r="AB20" s="7"/>
      <c r="AC20" s="7"/>
      <c r="AI20" s="7"/>
      <c r="AJ20" s="7"/>
      <c r="AK20" s="7"/>
      <c r="AL20" s="32"/>
      <c r="AM20" s="7"/>
      <c r="AN20" s="7"/>
      <c r="AR20" s="7">
        <v>454.84</v>
      </c>
      <c r="AS20" s="7">
        <v>909.68</v>
      </c>
      <c r="AT20" s="7" t="s">
        <v>187</v>
      </c>
      <c r="AU20" s="7">
        <v>1.0</v>
      </c>
      <c r="AV20" s="7">
        <v>1.0</v>
      </c>
      <c r="AW20" s="7">
        <v>22.0</v>
      </c>
      <c r="AX20" s="7">
        <v>0.0</v>
      </c>
      <c r="AY20" s="7">
        <v>0.0</v>
      </c>
      <c r="AZ20" s="7">
        <v>0.0</v>
      </c>
      <c r="BA20" s="7">
        <v>0.0</v>
      </c>
      <c r="BB20" s="7">
        <v>0.0</v>
      </c>
      <c r="BC20" s="7">
        <v>0.0</v>
      </c>
      <c r="BD20" s="7"/>
      <c r="BE20" s="7"/>
      <c r="BF20" s="7"/>
    </row>
    <row r="21">
      <c r="A21" s="31" t="str">
        <f>VLOOKUP(I21,Pns!B:C,2,0)</f>
        <v>569</v>
      </c>
      <c r="B21" s="31">
        <f>COUNTIF(Rac!A:A,A21)</f>
        <v>1</v>
      </c>
      <c r="C21" s="7">
        <v>304.0</v>
      </c>
      <c r="D21" s="7">
        <v>304.0</v>
      </c>
      <c r="E21" s="7">
        <v>304.0</v>
      </c>
      <c r="F21" s="7" t="s">
        <v>224</v>
      </c>
      <c r="G21" s="10" t="s">
        <v>632</v>
      </c>
      <c r="H21" s="7"/>
      <c r="I21" s="10" t="s">
        <v>633</v>
      </c>
      <c r="J21" s="7" t="s">
        <v>635</v>
      </c>
      <c r="K21" s="7" t="s">
        <v>636</v>
      </c>
      <c r="L21" s="7" t="s">
        <v>231</v>
      </c>
      <c r="M21" s="7" t="s">
        <v>84</v>
      </c>
      <c r="N21" s="7">
        <v>21.5</v>
      </c>
      <c r="O21" s="7">
        <v>2728.0</v>
      </c>
      <c r="P21" s="7" t="s">
        <v>233</v>
      </c>
      <c r="Q21" s="7" t="s">
        <v>131</v>
      </c>
      <c r="R21" s="32">
        <v>46209.0</v>
      </c>
      <c r="S21" s="7">
        <v>2.0</v>
      </c>
      <c r="T21" s="7" t="s">
        <v>235</v>
      </c>
      <c r="U21" s="32">
        <v>46209.0</v>
      </c>
      <c r="V21" s="32">
        <v>46209.0</v>
      </c>
      <c r="W21" s="32">
        <v>46219.0</v>
      </c>
      <c r="X21" s="7">
        <v>10.0</v>
      </c>
      <c r="Y21" s="7"/>
      <c r="Z21" s="7">
        <v>0.0</v>
      </c>
      <c r="AA21" s="7"/>
      <c r="AB21" s="7"/>
      <c r="AC21" s="7"/>
      <c r="AI21" s="7"/>
      <c r="AJ21" s="7"/>
      <c r="AK21" s="7"/>
      <c r="AL21" s="32"/>
      <c r="AM21" s="7"/>
      <c r="AN21" s="7"/>
      <c r="AR21" s="7">
        <v>21.5</v>
      </c>
      <c r="AS21" s="7">
        <v>43.0</v>
      </c>
      <c r="AT21" s="7" t="s">
        <v>187</v>
      </c>
      <c r="AU21" s="7" t="s">
        <v>187</v>
      </c>
      <c r="AV21" s="7">
        <v>1.0</v>
      </c>
      <c r="AW21" s="7">
        <v>17.0</v>
      </c>
      <c r="AX21" s="7">
        <v>0.0</v>
      </c>
      <c r="AY21" s="7">
        <v>0.0</v>
      </c>
      <c r="AZ21" s="7">
        <v>0.0</v>
      </c>
      <c r="BA21" s="7">
        <v>0.0</v>
      </c>
      <c r="BB21" s="7">
        <v>0.0</v>
      </c>
      <c r="BC21" s="7">
        <v>0.0</v>
      </c>
      <c r="BD21" s="7"/>
      <c r="BE21" s="7"/>
      <c r="BF21" s="7"/>
    </row>
    <row r="22">
      <c r="A22" s="31">
        <f>VLOOKUP(I22,Pns!B:C,2,0)</f>
        <v>727</v>
      </c>
      <c r="B22" s="31">
        <f>COUNTIF(Rac!A:A,A22)</f>
        <v>1</v>
      </c>
      <c r="C22" s="7">
        <v>304.0</v>
      </c>
      <c r="D22" s="7">
        <v>304.0</v>
      </c>
      <c r="E22" s="7">
        <v>304.0</v>
      </c>
      <c r="F22" s="7" t="s">
        <v>224</v>
      </c>
      <c r="G22" s="10" t="s">
        <v>656</v>
      </c>
      <c r="H22" s="7"/>
      <c r="I22" s="10" t="s">
        <v>658</v>
      </c>
      <c r="J22" s="7" t="s">
        <v>659</v>
      </c>
      <c r="K22" s="7" t="s">
        <v>661</v>
      </c>
      <c r="L22" s="7" t="s">
        <v>231</v>
      </c>
      <c r="M22" s="7" t="s">
        <v>84</v>
      </c>
      <c r="N22" s="7">
        <v>165.94</v>
      </c>
      <c r="O22" s="7">
        <v>2728.0</v>
      </c>
      <c r="P22" s="7" t="s">
        <v>233</v>
      </c>
      <c r="Q22" s="7" t="s">
        <v>131</v>
      </c>
      <c r="R22" s="32">
        <v>46216.0</v>
      </c>
      <c r="S22" s="7">
        <v>2.0</v>
      </c>
      <c r="T22" s="7" t="s">
        <v>235</v>
      </c>
      <c r="U22" s="32">
        <v>46216.0</v>
      </c>
      <c r="V22" s="32">
        <v>46216.0</v>
      </c>
      <c r="W22" s="32">
        <v>46219.0</v>
      </c>
      <c r="X22" s="7">
        <v>3.0</v>
      </c>
      <c r="Y22" s="7"/>
      <c r="Z22" s="7">
        <v>1.0</v>
      </c>
      <c r="AA22" s="7"/>
      <c r="AB22" s="7"/>
      <c r="AC22" s="7"/>
      <c r="AI22" s="7"/>
      <c r="AJ22" s="7"/>
      <c r="AK22" s="7"/>
      <c r="AL22" s="32"/>
      <c r="AM22" s="7"/>
      <c r="AR22" s="7">
        <v>539.31</v>
      </c>
      <c r="AS22" s="7">
        <v>1078.62</v>
      </c>
      <c r="AT22" s="7">
        <v>1.0</v>
      </c>
      <c r="AU22" s="7">
        <v>3.0</v>
      </c>
      <c r="AV22" s="7">
        <v>9.0</v>
      </c>
      <c r="AW22" s="7">
        <v>78.0</v>
      </c>
      <c r="AX22" s="7" t="s">
        <v>187</v>
      </c>
      <c r="AY22" s="7" t="s">
        <v>187</v>
      </c>
      <c r="AZ22" s="7">
        <v>0.0</v>
      </c>
      <c r="BA22" s="7">
        <v>0.0</v>
      </c>
      <c r="BB22" s="7">
        <v>0.0</v>
      </c>
      <c r="BC22" s="7">
        <v>0.0</v>
      </c>
      <c r="BD22" s="7"/>
      <c r="BE22" s="7"/>
      <c r="BF22" s="7"/>
    </row>
    <row r="23">
      <c r="A23" s="27">
        <f>VLOOKUP(I23,Pns!B:C,2,0)</f>
        <v>421</v>
      </c>
      <c r="B23" s="31">
        <f>COUNTIF(Rac!A:A,A23)</f>
        <v>1</v>
      </c>
      <c r="C23" s="7">
        <v>304.0</v>
      </c>
      <c r="D23" s="7">
        <v>304.0</v>
      </c>
      <c r="E23" s="7">
        <v>304.0</v>
      </c>
      <c r="F23" s="7" t="s">
        <v>224</v>
      </c>
      <c r="G23" s="10" t="s">
        <v>682</v>
      </c>
      <c r="H23" s="7"/>
      <c r="I23" s="10" t="s">
        <v>683</v>
      </c>
      <c r="J23" s="7" t="s">
        <v>685</v>
      </c>
      <c r="K23" s="7" t="s">
        <v>686</v>
      </c>
      <c r="L23" s="7" t="s">
        <v>231</v>
      </c>
      <c r="M23" s="7" t="s">
        <v>94</v>
      </c>
      <c r="N23" s="7">
        <v>5434.26</v>
      </c>
      <c r="O23" s="7">
        <v>2728.0</v>
      </c>
      <c r="P23" s="7" t="s">
        <v>233</v>
      </c>
      <c r="Q23" s="7" t="s">
        <v>131</v>
      </c>
      <c r="R23" s="32">
        <v>46217.0</v>
      </c>
      <c r="S23" s="7">
        <v>1.0</v>
      </c>
      <c r="T23" s="7" t="s">
        <v>235</v>
      </c>
      <c r="U23" s="32">
        <v>46217.0</v>
      </c>
      <c r="V23" s="32">
        <v>46217.0</v>
      </c>
      <c r="W23" s="32">
        <v>46219.0</v>
      </c>
      <c r="X23" s="7">
        <v>2.0</v>
      </c>
      <c r="Y23" s="7"/>
      <c r="Z23" s="7">
        <v>0.0</v>
      </c>
      <c r="AA23" s="7"/>
      <c r="AB23" s="7"/>
      <c r="AC23" s="7" t="s">
        <v>280</v>
      </c>
      <c r="AI23" s="7"/>
      <c r="AJ23" s="7"/>
      <c r="AK23" s="7"/>
      <c r="AL23" s="32"/>
      <c r="AM23" s="7"/>
      <c r="AN23" s="7"/>
      <c r="AR23" s="7">
        <v>10977.2</v>
      </c>
      <c r="AS23" s="7">
        <v>10977.2</v>
      </c>
      <c r="AT23" s="7">
        <v>2.0</v>
      </c>
      <c r="AU23" s="7">
        <v>2.0</v>
      </c>
      <c r="AV23" s="7">
        <v>4.0</v>
      </c>
      <c r="AW23" s="7">
        <v>26.0</v>
      </c>
      <c r="AX23" s="7">
        <v>0.0</v>
      </c>
      <c r="AY23" s="7">
        <v>0.0</v>
      </c>
      <c r="AZ23" s="7">
        <v>0.0</v>
      </c>
      <c r="BA23" s="7">
        <v>0.0</v>
      </c>
      <c r="BB23" s="7">
        <v>0.0</v>
      </c>
      <c r="BC23" s="7">
        <v>0.0</v>
      </c>
      <c r="BD23" s="7"/>
      <c r="BE23" s="7"/>
      <c r="BF23" s="7"/>
    </row>
    <row r="24">
      <c r="A24" s="31" t="str">
        <f>VLOOKUP(I24,Pns!B:C,2,0)</f>
        <v>796</v>
      </c>
      <c r="B24" s="31">
        <f>COUNTIF(Rac!A:A,A24)</f>
        <v>1</v>
      </c>
      <c r="C24" s="7">
        <v>304.0</v>
      </c>
      <c r="D24" s="7">
        <v>304.0</v>
      </c>
      <c r="E24" s="7">
        <v>304.0</v>
      </c>
      <c r="F24" s="7" t="s">
        <v>224</v>
      </c>
      <c r="G24" s="10" t="s">
        <v>704</v>
      </c>
      <c r="H24" s="7"/>
      <c r="I24" s="10" t="s">
        <v>705</v>
      </c>
      <c r="J24" s="7" t="s">
        <v>706</v>
      </c>
      <c r="K24" s="7" t="s">
        <v>708</v>
      </c>
      <c r="L24" s="7" t="s">
        <v>231</v>
      </c>
      <c r="M24" s="7" t="s">
        <v>84</v>
      </c>
      <c r="N24" s="7">
        <v>81.3</v>
      </c>
      <c r="O24" s="7">
        <v>2728.0</v>
      </c>
      <c r="P24" s="7" t="s">
        <v>233</v>
      </c>
      <c r="Q24" s="7" t="s">
        <v>131</v>
      </c>
      <c r="R24" s="32">
        <v>46225.0</v>
      </c>
      <c r="S24" s="7">
        <v>2.0</v>
      </c>
      <c r="T24" s="7" t="s">
        <v>235</v>
      </c>
      <c r="U24" s="32">
        <v>46225.0</v>
      </c>
      <c r="V24" s="32">
        <v>46225.0</v>
      </c>
      <c r="W24" s="32">
        <v>46226.0</v>
      </c>
      <c r="X24" s="7">
        <v>1.0</v>
      </c>
      <c r="Y24" s="7"/>
      <c r="Z24" s="7"/>
      <c r="AA24" s="7"/>
      <c r="AB24" s="7"/>
      <c r="AC24" s="7"/>
      <c r="AI24" s="7"/>
      <c r="AJ24" s="7"/>
      <c r="AK24" s="7"/>
      <c r="AL24" s="32"/>
      <c r="AM24" s="7"/>
      <c r="AN24" s="7"/>
      <c r="AR24" s="7">
        <v>256.9</v>
      </c>
      <c r="AS24" s="7">
        <v>513.8</v>
      </c>
      <c r="AT24" s="7" t="s">
        <v>187</v>
      </c>
      <c r="AU24" s="7" t="s">
        <v>187</v>
      </c>
      <c r="AV24" s="7" t="s">
        <v>187</v>
      </c>
      <c r="AW24" s="7">
        <v>6.0</v>
      </c>
      <c r="AX24" s="7">
        <v>0.0</v>
      </c>
      <c r="AY24" s="7">
        <v>0.0</v>
      </c>
      <c r="AZ24" s="7">
        <v>0.0</v>
      </c>
      <c r="BA24" s="7">
        <v>0.0</v>
      </c>
      <c r="BB24" s="7">
        <v>0.0</v>
      </c>
      <c r="BC24" s="7">
        <v>0.0</v>
      </c>
      <c r="BD24" s="7"/>
      <c r="BE24" s="7"/>
      <c r="BF24" s="7"/>
    </row>
    <row r="25">
      <c r="A25" s="31" t="str">
        <f>VLOOKUP(I25,Pns!B:C,2,0)</f>
        <v>797</v>
      </c>
      <c r="B25" s="31">
        <f>COUNTIF(Rac!A:A,A25)</f>
        <v>1</v>
      </c>
      <c r="C25" s="7">
        <v>304.0</v>
      </c>
      <c r="D25" s="7">
        <v>304.0</v>
      </c>
      <c r="E25" s="7">
        <v>304.0</v>
      </c>
      <c r="F25" s="7" t="s">
        <v>224</v>
      </c>
      <c r="G25" s="10" t="s">
        <v>724</v>
      </c>
      <c r="H25" s="7"/>
      <c r="I25" s="10" t="s">
        <v>726</v>
      </c>
      <c r="J25" s="7" t="s">
        <v>728</v>
      </c>
      <c r="K25" s="7" t="s">
        <v>729</v>
      </c>
      <c r="L25" s="7" t="s">
        <v>231</v>
      </c>
      <c r="M25" s="7" t="s">
        <v>84</v>
      </c>
      <c r="N25" s="7">
        <v>346.24</v>
      </c>
      <c r="O25" s="7">
        <v>2728.0</v>
      </c>
      <c r="P25" s="7" t="s">
        <v>233</v>
      </c>
      <c r="Q25" s="7" t="s">
        <v>131</v>
      </c>
      <c r="R25" s="32">
        <v>46225.0</v>
      </c>
      <c r="S25" s="7">
        <v>4.0</v>
      </c>
      <c r="T25" s="7" t="s">
        <v>235</v>
      </c>
      <c r="U25" s="32">
        <v>46225.0</v>
      </c>
      <c r="V25" s="32">
        <v>46225.0</v>
      </c>
      <c r="W25" s="32">
        <v>46226.0</v>
      </c>
      <c r="X25" s="7">
        <v>1.0</v>
      </c>
      <c r="Y25" s="7"/>
      <c r="Z25" s="7"/>
      <c r="AA25" s="7"/>
      <c r="AB25" s="7"/>
      <c r="AC25" s="7"/>
      <c r="AI25" s="7"/>
      <c r="AJ25" s="7"/>
      <c r="AK25" s="7"/>
      <c r="AL25" s="32"/>
      <c r="AM25" s="7"/>
      <c r="AR25" s="7">
        <v>1322.64</v>
      </c>
      <c r="AS25" s="7">
        <v>5290.56</v>
      </c>
      <c r="AT25" s="7" t="s">
        <v>187</v>
      </c>
      <c r="AU25" s="7" t="s">
        <v>187</v>
      </c>
      <c r="AV25" s="7" t="s">
        <v>187</v>
      </c>
      <c r="AW25" s="7">
        <v>6.0</v>
      </c>
      <c r="AX25" s="7">
        <v>0.0</v>
      </c>
      <c r="AY25" s="7">
        <v>0.0</v>
      </c>
      <c r="AZ25" s="7">
        <v>0.0</v>
      </c>
      <c r="BA25" s="7">
        <v>0.0</v>
      </c>
      <c r="BB25" s="7">
        <v>0.0</v>
      </c>
      <c r="BC25" s="7">
        <v>0.0</v>
      </c>
      <c r="BD25" s="7"/>
      <c r="BE25" s="7"/>
      <c r="BF25" s="7"/>
    </row>
    <row r="26">
      <c r="A26" s="27">
        <f>VLOOKUP(I26,Pns!B:C,2,0)</f>
        <v>400</v>
      </c>
      <c r="B26" s="31">
        <f>COUNTIF(Rac!A:A,A26)</f>
        <v>1</v>
      </c>
      <c r="C26" s="7">
        <v>304.0</v>
      </c>
      <c r="D26" s="7">
        <v>304.0</v>
      </c>
      <c r="E26" s="7">
        <v>304.0</v>
      </c>
      <c r="F26" s="7" t="s">
        <v>224</v>
      </c>
      <c r="G26" s="10" t="s">
        <v>746</v>
      </c>
      <c r="H26" s="7"/>
      <c r="I26" s="10" t="s">
        <v>747</v>
      </c>
      <c r="J26" s="7" t="s">
        <v>749</v>
      </c>
      <c r="K26" s="7" t="s">
        <v>750</v>
      </c>
      <c r="L26" s="7">
        <v>72962.0</v>
      </c>
      <c r="M26" s="7" t="s">
        <v>84</v>
      </c>
      <c r="N26" s="7">
        <v>80.85</v>
      </c>
      <c r="O26" s="7">
        <v>2728.0</v>
      </c>
      <c r="P26" s="7" t="s">
        <v>233</v>
      </c>
      <c r="Q26" s="7" t="s">
        <v>8</v>
      </c>
      <c r="R26" s="32">
        <v>46232.0</v>
      </c>
      <c r="S26" s="7">
        <v>2.0</v>
      </c>
      <c r="T26" s="7" t="s">
        <v>235</v>
      </c>
      <c r="U26" s="32">
        <v>46232.0</v>
      </c>
      <c r="V26" s="32">
        <v>46232.0</v>
      </c>
      <c r="W26" s="32">
        <v>46232.0</v>
      </c>
      <c r="X26" s="7">
        <v>0.0</v>
      </c>
      <c r="Y26" s="7"/>
      <c r="Z26" s="7">
        <v>0.0</v>
      </c>
      <c r="AA26" s="7"/>
      <c r="AB26" s="7"/>
      <c r="AC26" s="7"/>
      <c r="AI26" s="7"/>
      <c r="AJ26" s="7"/>
      <c r="AK26" s="7"/>
      <c r="AL26" s="32"/>
      <c r="AM26" s="7"/>
      <c r="AR26" s="7">
        <v>175.45</v>
      </c>
      <c r="AS26" s="7">
        <v>350.9</v>
      </c>
      <c r="AT26" s="7" t="s">
        <v>187</v>
      </c>
      <c r="AU26" s="7" t="s">
        <v>187</v>
      </c>
      <c r="AV26" s="7">
        <v>2.0</v>
      </c>
      <c r="AW26" s="7">
        <v>6.0</v>
      </c>
      <c r="AX26" s="7">
        <v>1.0</v>
      </c>
      <c r="AY26" s="7">
        <v>0.0</v>
      </c>
      <c r="AZ26" s="7">
        <v>0.0</v>
      </c>
      <c r="BA26" s="7">
        <v>0.0</v>
      </c>
      <c r="BB26" s="7">
        <v>0.0</v>
      </c>
      <c r="BC26" s="7">
        <v>0.0</v>
      </c>
      <c r="BD26" s="7"/>
      <c r="BE26" s="7"/>
      <c r="BF26" s="7"/>
    </row>
    <row r="27">
      <c r="A27" s="31">
        <f>VLOOKUP(I27,Pns!B:C,2,0)</f>
        <v>803</v>
      </c>
      <c r="B27" s="31">
        <f>COUNTIF(Rac!A:A,A27)</f>
        <v>1</v>
      </c>
      <c r="C27" s="7">
        <v>304.0</v>
      </c>
      <c r="D27" s="7">
        <v>304.0</v>
      </c>
      <c r="E27" s="7">
        <v>304.0</v>
      </c>
      <c r="F27" s="7" t="s">
        <v>224</v>
      </c>
      <c r="G27" s="10" t="s">
        <v>767</v>
      </c>
      <c r="H27" s="7"/>
      <c r="I27" s="10" t="s">
        <v>768</v>
      </c>
      <c r="J27" s="7" t="s">
        <v>769</v>
      </c>
      <c r="K27" s="7" t="s">
        <v>770</v>
      </c>
      <c r="L27" s="7" t="s">
        <v>231</v>
      </c>
      <c r="M27" s="7" t="s">
        <v>84</v>
      </c>
      <c r="N27" s="7">
        <v>2857.73</v>
      </c>
      <c r="O27" s="7">
        <v>2728.0</v>
      </c>
      <c r="P27" s="7" t="s">
        <v>233</v>
      </c>
      <c r="Q27" s="7" t="s">
        <v>8</v>
      </c>
      <c r="R27" s="32">
        <v>46233.0</v>
      </c>
      <c r="S27" s="7">
        <v>2.0</v>
      </c>
      <c r="T27" s="7" t="s">
        <v>235</v>
      </c>
      <c r="U27" s="32">
        <v>46233.0</v>
      </c>
      <c r="V27" s="32">
        <v>46233.0</v>
      </c>
      <c r="W27" s="32">
        <v>46233.0</v>
      </c>
      <c r="X27" s="7">
        <v>0.0</v>
      </c>
      <c r="Y27" s="7"/>
      <c r="Z27" s="7">
        <v>0.0</v>
      </c>
      <c r="AA27" s="7"/>
      <c r="AB27" s="7"/>
      <c r="AC27" s="7"/>
      <c r="AI27" s="7"/>
      <c r="AJ27" s="7"/>
      <c r="AK27" s="7"/>
      <c r="AL27" s="32"/>
      <c r="AM27" s="7"/>
      <c r="AR27" s="7">
        <v>10945.09</v>
      </c>
      <c r="AS27" s="7">
        <v>21890.18</v>
      </c>
      <c r="AT27" s="7" t="s">
        <v>187</v>
      </c>
      <c r="AU27" s="7" t="s">
        <v>187</v>
      </c>
      <c r="AV27" s="7">
        <v>2.0</v>
      </c>
      <c r="AW27" s="7">
        <v>15.0</v>
      </c>
      <c r="AX27" s="7">
        <v>5.0</v>
      </c>
      <c r="AY27" s="7">
        <v>0.0</v>
      </c>
      <c r="AZ27" s="7">
        <v>0.0</v>
      </c>
      <c r="BA27" s="7">
        <v>0.0</v>
      </c>
      <c r="BB27" s="7">
        <v>0.0</v>
      </c>
      <c r="BC27" s="7">
        <v>0.0</v>
      </c>
      <c r="BD27" s="7"/>
      <c r="BE27" s="7"/>
      <c r="BF27" s="7"/>
    </row>
    <row r="28">
      <c r="A28" s="31" t="str">
        <f>VLOOKUP(I28,Pns!B:C,2,0)</f>
        <v>346</v>
      </c>
      <c r="B28" s="31">
        <f>COUNTIF(Rac!A:A,A28)</f>
        <v>1</v>
      </c>
      <c r="C28" s="7">
        <v>304.0</v>
      </c>
      <c r="D28" s="7">
        <v>304.0</v>
      </c>
      <c r="E28" s="7">
        <v>304.0</v>
      </c>
      <c r="F28" s="7" t="s">
        <v>224</v>
      </c>
      <c r="G28" s="10" t="s">
        <v>783</v>
      </c>
      <c r="H28" s="7"/>
      <c r="I28" s="10" t="s">
        <v>784</v>
      </c>
      <c r="J28" s="7" t="s">
        <v>786</v>
      </c>
      <c r="K28" s="7" t="s">
        <v>787</v>
      </c>
      <c r="L28" s="7">
        <v>96906.0</v>
      </c>
      <c r="M28" s="7" t="s">
        <v>84</v>
      </c>
      <c r="N28" s="7">
        <v>0.14</v>
      </c>
      <c r="O28" s="7">
        <v>2728.0</v>
      </c>
      <c r="P28" s="7" t="s">
        <v>233</v>
      </c>
      <c r="Q28" s="7" t="s">
        <v>8</v>
      </c>
      <c r="R28" s="32">
        <v>46238.0</v>
      </c>
      <c r="S28" s="7">
        <v>1.0</v>
      </c>
      <c r="T28" s="7" t="s">
        <v>235</v>
      </c>
      <c r="U28" s="32">
        <v>46238.0</v>
      </c>
      <c r="V28" s="32">
        <v>46238.0</v>
      </c>
      <c r="W28" s="32">
        <v>46238.0</v>
      </c>
      <c r="X28" s="7">
        <v>0.0</v>
      </c>
      <c r="Y28" s="7"/>
      <c r="Z28" s="7">
        <v>0.0</v>
      </c>
      <c r="AA28" s="7"/>
      <c r="AB28" s="7"/>
      <c r="AC28" s="7"/>
      <c r="AI28" s="7"/>
      <c r="AJ28" s="7"/>
      <c r="AK28" s="7"/>
      <c r="AL28" s="32"/>
      <c r="AM28" s="7"/>
      <c r="AR28" s="7">
        <v>0.14</v>
      </c>
      <c r="AS28" s="7">
        <v>0.14</v>
      </c>
      <c r="AT28" s="7" t="s">
        <v>187</v>
      </c>
      <c r="AU28" s="7">
        <v>1.0</v>
      </c>
      <c r="AV28" s="7">
        <v>1.0</v>
      </c>
      <c r="AW28" s="7">
        <v>8.0</v>
      </c>
      <c r="AX28" s="7">
        <v>1.0</v>
      </c>
      <c r="AY28" s="7">
        <v>3.0</v>
      </c>
      <c r="AZ28" s="7">
        <v>16.0</v>
      </c>
      <c r="BA28" s="7" t="s">
        <v>187</v>
      </c>
      <c r="BB28" s="7">
        <v>0.0</v>
      </c>
      <c r="BC28" s="7">
        <v>0.0</v>
      </c>
      <c r="BD28" s="7"/>
      <c r="BE28" s="7"/>
      <c r="BF28" s="7"/>
    </row>
    <row r="29">
      <c r="A29" s="31" t="str">
        <f>VLOOKUP(I29,Pns!B:C,2,0)</f>
        <v>345</v>
      </c>
      <c r="B29" s="31">
        <f>COUNTIF(Rac!A:A,A29)</f>
        <v>1</v>
      </c>
      <c r="C29" s="7">
        <v>304.0</v>
      </c>
      <c r="D29" s="7">
        <v>304.0</v>
      </c>
      <c r="E29" s="7">
        <v>304.0</v>
      </c>
      <c r="F29" s="7" t="s">
        <v>224</v>
      </c>
      <c r="G29" s="10" t="s">
        <v>802</v>
      </c>
      <c r="H29" s="7"/>
      <c r="I29" s="10" t="s">
        <v>804</v>
      </c>
      <c r="J29" s="7" t="s">
        <v>805</v>
      </c>
      <c r="K29" s="7" t="s">
        <v>593</v>
      </c>
      <c r="L29" s="7" t="s">
        <v>806</v>
      </c>
      <c r="M29" s="7" t="s">
        <v>84</v>
      </c>
      <c r="N29" s="7">
        <v>0.11</v>
      </c>
      <c r="O29" s="7">
        <v>2728.0</v>
      </c>
      <c r="P29" s="7" t="s">
        <v>233</v>
      </c>
      <c r="Q29" s="7" t="s">
        <v>8</v>
      </c>
      <c r="R29" s="32">
        <v>46238.0</v>
      </c>
      <c r="S29" s="7">
        <v>1.0</v>
      </c>
      <c r="T29" s="7" t="s">
        <v>235</v>
      </c>
      <c r="U29" s="32">
        <v>46238.0</v>
      </c>
      <c r="V29" s="32">
        <v>46238.0</v>
      </c>
      <c r="W29" s="32">
        <v>46238.0</v>
      </c>
      <c r="X29" s="7">
        <v>0.0</v>
      </c>
      <c r="Y29" s="7"/>
      <c r="Z29" s="7">
        <v>0.0</v>
      </c>
      <c r="AA29" s="7"/>
      <c r="AB29" s="7"/>
      <c r="AC29" s="7"/>
      <c r="AI29" s="7"/>
      <c r="AJ29" s="7"/>
      <c r="AK29" s="7"/>
      <c r="AL29" s="32"/>
      <c r="AM29" s="7"/>
      <c r="AR29" s="7">
        <v>0.11</v>
      </c>
      <c r="AS29" s="7">
        <v>0.11</v>
      </c>
      <c r="AT29" s="7" t="s">
        <v>187</v>
      </c>
      <c r="AU29" s="7" t="s">
        <v>187</v>
      </c>
      <c r="AV29" s="7" t="s">
        <v>187</v>
      </c>
      <c r="AW29" s="7">
        <v>5.0</v>
      </c>
      <c r="AX29" s="7">
        <v>0.0</v>
      </c>
      <c r="AY29" s="7" t="s">
        <v>187</v>
      </c>
      <c r="AZ29" s="7">
        <v>25788.0</v>
      </c>
      <c r="BA29" s="7">
        <v>1570.0</v>
      </c>
      <c r="BB29" s="7">
        <v>0.0</v>
      </c>
      <c r="BC29" s="7">
        <v>0.0</v>
      </c>
      <c r="BD29" s="7"/>
      <c r="BE29" s="7"/>
      <c r="BF29" s="7"/>
      <c r="BG29" s="7"/>
    </row>
    <row r="30">
      <c r="A30" s="31" t="str">
        <f>VLOOKUP(I30,Pns!B:C,2,0)</f>
        <v>343</v>
      </c>
      <c r="B30" s="31">
        <f>COUNTIF(Rac!A:A,A30)</f>
        <v>1</v>
      </c>
      <c r="C30" s="7">
        <v>304.0</v>
      </c>
      <c r="D30" s="7">
        <v>304.0</v>
      </c>
      <c r="E30" s="7">
        <v>304.0</v>
      </c>
      <c r="F30" s="7" t="s">
        <v>224</v>
      </c>
      <c r="G30" s="10" t="s">
        <v>820</v>
      </c>
      <c r="H30" s="7"/>
      <c r="I30" s="10" t="s">
        <v>821</v>
      </c>
      <c r="J30" s="7" t="s">
        <v>823</v>
      </c>
      <c r="K30" s="7" t="s">
        <v>824</v>
      </c>
      <c r="L30" s="7" t="s">
        <v>231</v>
      </c>
      <c r="M30" s="7" t="s">
        <v>84</v>
      </c>
      <c r="N30" s="7">
        <v>19.67</v>
      </c>
      <c r="O30" s="7">
        <v>2728.0</v>
      </c>
      <c r="P30" s="7" t="s">
        <v>233</v>
      </c>
      <c r="Q30" s="7" t="s">
        <v>8</v>
      </c>
      <c r="R30" s="32">
        <v>46238.0</v>
      </c>
      <c r="S30" s="7">
        <v>2.0</v>
      </c>
      <c r="T30" s="7" t="s">
        <v>235</v>
      </c>
      <c r="U30" s="32">
        <v>46238.0</v>
      </c>
      <c r="V30" s="32">
        <v>46238.0</v>
      </c>
      <c r="W30" s="32">
        <v>46238.0</v>
      </c>
      <c r="X30" s="7">
        <v>0.0</v>
      </c>
      <c r="Y30" s="7"/>
      <c r="Z30" s="7">
        <v>4.0</v>
      </c>
      <c r="AA30" s="7"/>
      <c r="AB30" s="7"/>
      <c r="AC30" s="7"/>
      <c r="AI30" s="7"/>
      <c r="AJ30" s="7"/>
      <c r="AK30" s="7"/>
      <c r="AL30" s="32"/>
      <c r="AM30" s="7"/>
      <c r="AR30" s="7">
        <v>74.53</v>
      </c>
      <c r="AS30" s="7">
        <v>149.06</v>
      </c>
      <c r="AT30" s="7">
        <v>4.0</v>
      </c>
      <c r="AU30" s="7">
        <v>11.0</v>
      </c>
      <c r="AV30" s="7">
        <v>14.0</v>
      </c>
      <c r="AW30" s="7">
        <v>88.0</v>
      </c>
      <c r="AX30" s="7">
        <v>1.0</v>
      </c>
      <c r="AY30" s="7">
        <v>0.0</v>
      </c>
      <c r="AZ30" s="7">
        <v>0.0</v>
      </c>
      <c r="BA30" s="7">
        <v>0.0</v>
      </c>
      <c r="BB30" s="7">
        <v>0.0</v>
      </c>
      <c r="BC30" s="7">
        <v>0.0</v>
      </c>
      <c r="BD30" s="7"/>
      <c r="BE30" s="7"/>
      <c r="BF30" s="7"/>
    </row>
    <row r="31">
      <c r="A31" s="31">
        <f>VLOOKUP(I31,Pns!B:C,2,0)</f>
        <v>719</v>
      </c>
      <c r="B31" s="31">
        <f>COUNTIF(Rac!A:A,A31)</f>
        <v>1</v>
      </c>
      <c r="C31" s="7">
        <v>304.0</v>
      </c>
      <c r="D31" s="7">
        <v>304.0</v>
      </c>
      <c r="E31" s="7">
        <v>304.0</v>
      </c>
      <c r="F31" s="7" t="s">
        <v>224</v>
      </c>
      <c r="G31" s="10" t="s">
        <v>844</v>
      </c>
      <c r="H31" s="7"/>
      <c r="I31" s="10" t="s">
        <v>846</v>
      </c>
      <c r="J31" s="7" t="s">
        <v>848</v>
      </c>
      <c r="K31" s="7" t="s">
        <v>849</v>
      </c>
      <c r="L31" s="7" t="s">
        <v>231</v>
      </c>
      <c r="M31" s="7" t="s">
        <v>84</v>
      </c>
      <c r="N31" s="7">
        <v>5742.05</v>
      </c>
      <c r="O31" s="7">
        <v>2728.0</v>
      </c>
      <c r="P31" s="7" t="s">
        <v>233</v>
      </c>
      <c r="Q31" s="7" t="s">
        <v>8</v>
      </c>
      <c r="R31" s="32">
        <v>46245.0</v>
      </c>
      <c r="S31" s="7">
        <v>1.0</v>
      </c>
      <c r="T31" s="7" t="s">
        <v>235</v>
      </c>
      <c r="U31" s="32">
        <v>46245.0</v>
      </c>
      <c r="V31" s="32">
        <v>46245.0</v>
      </c>
      <c r="W31" s="32">
        <v>46245.0</v>
      </c>
      <c r="X31" s="7">
        <v>0.0</v>
      </c>
      <c r="Y31" s="7"/>
      <c r="Z31" s="7">
        <v>0.0</v>
      </c>
      <c r="AA31" s="7"/>
      <c r="AB31" s="7"/>
      <c r="AC31" s="7"/>
      <c r="AI31" s="7"/>
      <c r="AJ31" s="7"/>
      <c r="AK31" s="7"/>
      <c r="AL31" s="32"/>
      <c r="AM31" s="7"/>
      <c r="AR31" s="7">
        <v>9359.54</v>
      </c>
      <c r="AS31" s="7">
        <v>9359.54</v>
      </c>
      <c r="AT31" s="7" t="s">
        <v>187</v>
      </c>
      <c r="AU31" s="7" t="s">
        <v>187</v>
      </c>
      <c r="AV31" s="7" t="s">
        <v>187</v>
      </c>
      <c r="AW31" s="7">
        <v>1.0</v>
      </c>
      <c r="AX31" s="7">
        <v>0.0</v>
      </c>
      <c r="AY31" s="7">
        <v>0.0</v>
      </c>
      <c r="AZ31" s="7">
        <v>0.0</v>
      </c>
      <c r="BA31" s="7">
        <v>0.0</v>
      </c>
      <c r="BB31" s="7">
        <v>0.0</v>
      </c>
      <c r="BC31" s="7">
        <v>0.0</v>
      </c>
      <c r="BD31" s="7"/>
      <c r="BE31" s="7"/>
      <c r="BF31" s="7"/>
    </row>
    <row r="32">
      <c r="A32" s="27">
        <f>VLOOKUP(I32,Pns!B:C,2,0)</f>
        <v>72</v>
      </c>
      <c r="B32" s="31">
        <f>COUNTIF(Rac!A:A,A32)</f>
        <v>1</v>
      </c>
      <c r="C32" s="7">
        <v>304.0</v>
      </c>
      <c r="D32" s="7">
        <v>304.0</v>
      </c>
      <c r="E32" s="7">
        <v>304.0</v>
      </c>
      <c r="F32" s="7" t="s">
        <v>224</v>
      </c>
      <c r="G32" s="10" t="s">
        <v>876</v>
      </c>
      <c r="H32" s="7"/>
      <c r="I32" s="10" t="s">
        <v>356</v>
      </c>
      <c r="J32" s="7" t="s">
        <v>878</v>
      </c>
      <c r="K32" s="7" t="s">
        <v>880</v>
      </c>
      <c r="L32" s="7" t="s">
        <v>231</v>
      </c>
      <c r="M32" s="7" t="s">
        <v>84</v>
      </c>
      <c r="N32" s="7">
        <v>1255.72</v>
      </c>
      <c r="O32" s="7">
        <v>2728.0</v>
      </c>
      <c r="P32" s="7" t="s">
        <v>233</v>
      </c>
      <c r="Q32" s="7" t="s">
        <v>8</v>
      </c>
      <c r="R32" s="32">
        <v>46245.0</v>
      </c>
      <c r="S32" s="7">
        <v>1.0</v>
      </c>
      <c r="T32" s="7" t="s">
        <v>235</v>
      </c>
      <c r="U32" s="32">
        <v>46245.0</v>
      </c>
      <c r="V32" s="32">
        <v>46245.0</v>
      </c>
      <c r="W32" s="32">
        <v>46245.0</v>
      </c>
      <c r="X32" s="7">
        <v>0.0</v>
      </c>
      <c r="Y32" s="7"/>
      <c r="Z32" s="7">
        <v>0.0</v>
      </c>
      <c r="AA32" s="7"/>
      <c r="AB32" s="7"/>
      <c r="AC32" s="7"/>
      <c r="AI32" s="7"/>
      <c r="AJ32" s="7"/>
      <c r="AK32" s="7"/>
      <c r="AL32" s="32"/>
      <c r="AM32" s="7"/>
      <c r="AR32" s="7">
        <v>1946.37</v>
      </c>
      <c r="AS32" s="7">
        <v>1946.37</v>
      </c>
      <c r="AT32" s="7" t="s">
        <v>187</v>
      </c>
      <c r="AU32" s="7" t="s">
        <v>187</v>
      </c>
      <c r="AV32" s="7" t="s">
        <v>187</v>
      </c>
      <c r="AW32" s="7">
        <v>19.0</v>
      </c>
      <c r="AX32" s="7">
        <v>50.0</v>
      </c>
      <c r="AY32" s="7">
        <v>0.0</v>
      </c>
      <c r="AZ32" s="7">
        <v>0.0</v>
      </c>
      <c r="BA32" s="7">
        <v>0.0</v>
      </c>
      <c r="BB32" s="7">
        <v>0.0</v>
      </c>
      <c r="BC32" s="7">
        <v>0.0</v>
      </c>
      <c r="BD32" s="7"/>
      <c r="BE32" s="7"/>
      <c r="BF32" s="7"/>
    </row>
    <row r="33">
      <c r="A33" s="31">
        <f>VLOOKUP(I33,Pns!B:C,2,0)</f>
        <v>609</v>
      </c>
      <c r="B33" s="31">
        <f>COUNTIF(Rac!A:A,A33)</f>
        <v>1</v>
      </c>
      <c r="C33" s="7">
        <v>304.0</v>
      </c>
      <c r="D33" s="7">
        <v>304.0</v>
      </c>
      <c r="E33" s="7">
        <v>304.0</v>
      </c>
      <c r="F33" s="7" t="s">
        <v>224</v>
      </c>
      <c r="G33" s="10" t="s">
        <v>907</v>
      </c>
      <c r="H33" s="7"/>
      <c r="I33" s="10" t="s">
        <v>909</v>
      </c>
      <c r="J33" s="7" t="s">
        <v>910</v>
      </c>
      <c r="K33" s="7" t="s">
        <v>911</v>
      </c>
      <c r="L33" s="7" t="s">
        <v>231</v>
      </c>
      <c r="M33" s="7" t="s">
        <v>84</v>
      </c>
      <c r="N33" s="7">
        <v>96.56</v>
      </c>
      <c r="O33" s="7">
        <v>2728.0</v>
      </c>
      <c r="P33" s="7" t="s">
        <v>233</v>
      </c>
      <c r="Q33" s="7" t="s">
        <v>8</v>
      </c>
      <c r="R33" s="32">
        <v>46246.0</v>
      </c>
      <c r="S33" s="7">
        <v>1.0</v>
      </c>
      <c r="T33" s="7" t="s">
        <v>235</v>
      </c>
      <c r="U33" s="32">
        <v>46246.0</v>
      </c>
      <c r="V33" s="32">
        <v>46246.0</v>
      </c>
      <c r="W33" s="32">
        <v>46246.0</v>
      </c>
      <c r="X33" s="7">
        <v>0.0</v>
      </c>
      <c r="Y33" s="7"/>
      <c r="Z33" s="7">
        <v>0.0</v>
      </c>
      <c r="AA33" s="7"/>
      <c r="AB33" s="7"/>
      <c r="AC33" s="7"/>
      <c r="AI33" s="7"/>
      <c r="AJ33" s="7"/>
      <c r="AK33" s="7"/>
      <c r="AL33" s="32"/>
      <c r="AM33" s="7"/>
      <c r="AN33" s="7"/>
      <c r="AR33" s="7">
        <v>193.11</v>
      </c>
      <c r="AS33" s="7">
        <v>193.11</v>
      </c>
      <c r="AT33" s="7" t="s">
        <v>187</v>
      </c>
      <c r="AU33" s="7" t="s">
        <v>187</v>
      </c>
      <c r="AV33" s="7" t="s">
        <v>187</v>
      </c>
      <c r="AW33" s="7">
        <v>12.0</v>
      </c>
      <c r="AX33" s="7">
        <v>2.0</v>
      </c>
      <c r="AY33" s="7">
        <v>0.0</v>
      </c>
      <c r="AZ33" s="7">
        <v>0.0</v>
      </c>
      <c r="BA33" s="7">
        <v>0.0</v>
      </c>
      <c r="BB33" s="7">
        <v>0.0</v>
      </c>
      <c r="BC33" s="7">
        <v>0.0</v>
      </c>
      <c r="BD33" s="7"/>
      <c r="BE33" s="7"/>
      <c r="BF33" s="7"/>
      <c r="BG33" s="7"/>
    </row>
    <row r="34">
      <c r="A34" s="31">
        <f>VLOOKUP(I34,Pns!B:C,2,0)</f>
        <v>718</v>
      </c>
      <c r="B34" s="31">
        <f>COUNTIF(Rac!A:A,A34)</f>
        <v>1</v>
      </c>
      <c r="C34" s="7">
        <v>313.0</v>
      </c>
      <c r="D34" s="7">
        <v>313.0</v>
      </c>
      <c r="E34" s="7">
        <v>304.0</v>
      </c>
      <c r="F34" s="7" t="s">
        <v>224</v>
      </c>
      <c r="G34" s="10" t="s">
        <v>949</v>
      </c>
      <c r="H34" s="7">
        <v>2.02530400198667E14</v>
      </c>
      <c r="I34" s="10" t="s">
        <v>950</v>
      </c>
      <c r="J34" s="7" t="s">
        <v>952</v>
      </c>
      <c r="K34" s="7" t="s">
        <v>954</v>
      </c>
      <c r="L34" s="7" t="s">
        <v>955</v>
      </c>
      <c r="M34" s="7" t="s">
        <v>94</v>
      </c>
      <c r="N34" s="7">
        <v>3085.22</v>
      </c>
      <c r="O34" s="7">
        <v>2730.0</v>
      </c>
      <c r="P34" s="7" t="s">
        <v>163</v>
      </c>
      <c r="Q34" s="7" t="s">
        <v>8</v>
      </c>
      <c r="R34" s="32">
        <v>45126.0</v>
      </c>
      <c r="S34" s="7">
        <v>1.0</v>
      </c>
      <c r="T34" s="7" t="s">
        <v>235</v>
      </c>
      <c r="U34" s="32">
        <v>45126.0</v>
      </c>
      <c r="V34" s="32">
        <v>45126.0</v>
      </c>
      <c r="W34" s="32">
        <v>46219.0</v>
      </c>
      <c r="X34" s="7">
        <v>1093.0</v>
      </c>
      <c r="Y34" s="7">
        <v>0.0</v>
      </c>
      <c r="Z34" s="7">
        <v>1.0</v>
      </c>
      <c r="AA34" s="7"/>
      <c r="AB34" s="7"/>
      <c r="AC34" s="7" t="s">
        <v>239</v>
      </c>
      <c r="AI34" s="7"/>
      <c r="AJ34" s="7"/>
      <c r="AK34" s="7"/>
      <c r="AL34" s="32"/>
      <c r="AM34" s="7"/>
      <c r="AR34" s="7">
        <v>5337.44</v>
      </c>
      <c r="AS34" s="7">
        <v>5337.44</v>
      </c>
      <c r="AT34" s="7" t="s">
        <v>187</v>
      </c>
      <c r="AU34" s="7" t="s">
        <v>187</v>
      </c>
      <c r="AV34" s="7" t="s">
        <v>187</v>
      </c>
      <c r="AW34" s="7">
        <v>4.0</v>
      </c>
      <c r="AX34" s="7">
        <v>0.0</v>
      </c>
      <c r="AY34" s="7">
        <v>0.0</v>
      </c>
      <c r="AZ34" s="7">
        <v>0.0</v>
      </c>
      <c r="BA34" s="7">
        <v>0.0</v>
      </c>
      <c r="BB34" s="7">
        <v>0.0</v>
      </c>
      <c r="BC34" s="7">
        <v>0.0</v>
      </c>
      <c r="BD34" s="7" t="s">
        <v>979</v>
      </c>
      <c r="BE34" s="7" t="s">
        <v>982</v>
      </c>
      <c r="BF34" s="7"/>
    </row>
    <row r="35">
      <c r="A35" s="31">
        <f>VLOOKUP(I35,Pns!B:C,2,0)</f>
        <v>770</v>
      </c>
      <c r="B35" s="31">
        <f>COUNTIF(Rac!A:A,A35)</f>
        <v>1</v>
      </c>
      <c r="C35" s="7">
        <v>313.0</v>
      </c>
      <c r="D35" s="7">
        <v>313.0</v>
      </c>
      <c r="E35" s="7">
        <v>304.0</v>
      </c>
      <c r="F35" s="7" t="s">
        <v>224</v>
      </c>
      <c r="G35" s="10" t="s">
        <v>1000</v>
      </c>
      <c r="H35" s="7">
        <v>2.02430400180262E14</v>
      </c>
      <c r="I35" s="10" t="s">
        <v>1003</v>
      </c>
      <c r="J35" s="7" t="s">
        <v>1004</v>
      </c>
      <c r="K35" s="7" t="s">
        <v>1007</v>
      </c>
      <c r="L35" s="7" t="s">
        <v>231</v>
      </c>
      <c r="M35" s="7" t="s">
        <v>84</v>
      </c>
      <c r="N35" s="7">
        <v>0.0</v>
      </c>
      <c r="O35" s="7">
        <v>2734.0</v>
      </c>
      <c r="P35" s="7" t="s">
        <v>163</v>
      </c>
      <c r="Q35" s="7" t="s">
        <v>8</v>
      </c>
      <c r="R35" s="32">
        <v>45398.0</v>
      </c>
      <c r="S35" s="7">
        <v>1.0</v>
      </c>
      <c r="T35" s="7" t="s">
        <v>235</v>
      </c>
      <c r="U35" s="32">
        <v>45398.0</v>
      </c>
      <c r="V35" s="32">
        <v>45398.0</v>
      </c>
      <c r="W35" s="32">
        <v>46219.0</v>
      </c>
      <c r="X35" s="7">
        <v>821.0</v>
      </c>
      <c r="Y35" s="7"/>
      <c r="Z35" s="7"/>
      <c r="AA35" s="7"/>
      <c r="AB35" s="7"/>
      <c r="AC35" s="7"/>
      <c r="AI35" s="7"/>
      <c r="AJ35" s="7"/>
      <c r="AK35" s="7"/>
      <c r="AL35" s="32"/>
      <c r="AM35" s="7"/>
      <c r="AN35" s="7"/>
      <c r="AR35" s="7" t="s">
        <v>263</v>
      </c>
      <c r="AS35" s="7" t="s">
        <v>263</v>
      </c>
      <c r="AT35" s="7" t="s">
        <v>187</v>
      </c>
      <c r="AU35" s="7" t="s">
        <v>187</v>
      </c>
      <c r="AV35" s="7" t="s">
        <v>187</v>
      </c>
      <c r="AW35" s="7" t="s">
        <v>187</v>
      </c>
      <c r="AX35" s="7">
        <v>100.0</v>
      </c>
      <c r="AY35" s="7">
        <v>0.0</v>
      </c>
      <c r="AZ35" s="7">
        <v>0.0</v>
      </c>
      <c r="BA35" s="7">
        <v>0.0</v>
      </c>
      <c r="BB35" s="7">
        <v>0.0</v>
      </c>
      <c r="BC35" s="7">
        <v>0.0</v>
      </c>
      <c r="BD35" s="7" t="s">
        <v>1034</v>
      </c>
      <c r="BE35" s="7" t="s">
        <v>1035</v>
      </c>
      <c r="BF35" s="7"/>
    </row>
    <row r="36">
      <c r="A36" s="27">
        <f>VLOOKUP(I36,Pns!B:C,2,0)</f>
        <v>425</v>
      </c>
      <c r="B36" s="31">
        <f>COUNTIF(Rac!A:A,A36)</f>
        <v>1</v>
      </c>
      <c r="C36" s="7">
        <v>313.0</v>
      </c>
      <c r="D36" s="7">
        <v>313.0</v>
      </c>
      <c r="E36" s="7">
        <v>304.0</v>
      </c>
      <c r="F36" s="7" t="s">
        <v>224</v>
      </c>
      <c r="G36" s="10" t="s">
        <v>1057</v>
      </c>
      <c r="H36" s="7">
        <v>2.02430400179889E14</v>
      </c>
      <c r="I36" s="10" t="s">
        <v>1059</v>
      </c>
      <c r="J36" s="7" t="s">
        <v>1060</v>
      </c>
      <c r="K36" s="7" t="s">
        <v>1061</v>
      </c>
      <c r="L36" s="7" t="s">
        <v>231</v>
      </c>
      <c r="M36" s="7" t="s">
        <v>84</v>
      </c>
      <c r="N36" s="7">
        <v>1724.94</v>
      </c>
      <c r="O36" s="7">
        <v>2734.0</v>
      </c>
      <c r="P36" s="7" t="s">
        <v>163</v>
      </c>
      <c r="Q36" s="7" t="s">
        <v>8</v>
      </c>
      <c r="R36" s="32">
        <v>45398.0</v>
      </c>
      <c r="S36" s="7">
        <v>1.0</v>
      </c>
      <c r="T36" s="7" t="s">
        <v>235</v>
      </c>
      <c r="U36" s="32">
        <v>45398.0</v>
      </c>
      <c r="V36" s="32">
        <v>45398.0</v>
      </c>
      <c r="W36" s="32">
        <v>46219.0</v>
      </c>
      <c r="X36" s="7">
        <v>821.0</v>
      </c>
      <c r="Y36" s="7"/>
      <c r="Z36" s="7">
        <v>0.0</v>
      </c>
      <c r="AA36" s="7"/>
      <c r="AB36" s="7"/>
      <c r="AC36" s="7"/>
      <c r="AI36" s="7"/>
      <c r="AJ36" s="7"/>
      <c r="AK36" s="7"/>
      <c r="AL36" s="32"/>
      <c r="AM36" s="7"/>
      <c r="AR36" s="7">
        <v>5519.82</v>
      </c>
      <c r="AS36" s="7">
        <v>5519.82</v>
      </c>
      <c r="AT36" s="7" t="s">
        <v>187</v>
      </c>
      <c r="AU36" s="7" t="s">
        <v>187</v>
      </c>
      <c r="AV36" s="7" t="s">
        <v>187</v>
      </c>
      <c r="AW36" s="7">
        <v>7.0</v>
      </c>
      <c r="AX36" s="7">
        <v>0.0</v>
      </c>
      <c r="AY36" s="7">
        <v>0.0</v>
      </c>
      <c r="AZ36" s="7">
        <v>0.0</v>
      </c>
      <c r="BA36" s="7">
        <v>0.0</v>
      </c>
      <c r="BB36" s="7">
        <v>0.0</v>
      </c>
      <c r="BC36" s="7">
        <v>0.0</v>
      </c>
      <c r="BD36" s="7" t="s">
        <v>1034</v>
      </c>
      <c r="BE36" s="7" t="s">
        <v>1068</v>
      </c>
      <c r="BF36" s="7"/>
    </row>
    <row r="37">
      <c r="A37" s="31" t="str">
        <f>VLOOKUP(I37,Pns!B:C,2,0)</f>
        <v>567</v>
      </c>
      <c r="B37" s="31">
        <f>COUNTIF(Rac!A:A,A37)</f>
        <v>1</v>
      </c>
      <c r="C37" s="7">
        <v>313.0</v>
      </c>
      <c r="D37" s="7">
        <v>313.0</v>
      </c>
      <c r="E37" s="7">
        <v>304.0</v>
      </c>
      <c r="F37" s="7" t="s">
        <v>224</v>
      </c>
      <c r="G37" s="10" t="s">
        <v>1083</v>
      </c>
      <c r="H37" s="7">
        <v>2.02430400179899E14</v>
      </c>
      <c r="I37" s="10" t="s">
        <v>1085</v>
      </c>
      <c r="J37" s="7" t="s">
        <v>1086</v>
      </c>
      <c r="K37" s="7" t="s">
        <v>1088</v>
      </c>
      <c r="L37" s="7" t="s">
        <v>231</v>
      </c>
      <c r="M37" s="7" t="s">
        <v>84</v>
      </c>
      <c r="N37" s="7">
        <v>424.13</v>
      </c>
      <c r="O37" s="7">
        <v>2734.0</v>
      </c>
      <c r="P37" s="7" t="s">
        <v>163</v>
      </c>
      <c r="Q37" s="7" t="s">
        <v>8</v>
      </c>
      <c r="R37" s="32">
        <v>45398.0</v>
      </c>
      <c r="S37" s="7">
        <v>1.0</v>
      </c>
      <c r="T37" s="7" t="s">
        <v>235</v>
      </c>
      <c r="U37" s="32">
        <v>45398.0</v>
      </c>
      <c r="V37" s="32">
        <v>45398.0</v>
      </c>
      <c r="W37" s="32">
        <v>46219.0</v>
      </c>
      <c r="X37" s="7">
        <v>821.0</v>
      </c>
      <c r="Y37" s="7"/>
      <c r="Z37" s="7">
        <v>2.0</v>
      </c>
      <c r="AA37" s="7"/>
      <c r="AB37" s="7"/>
      <c r="AC37" s="7"/>
      <c r="AI37" s="7"/>
      <c r="AJ37" s="7"/>
      <c r="AK37" s="7"/>
      <c r="AL37" s="32"/>
      <c r="AM37" s="7"/>
      <c r="AN37" s="7"/>
      <c r="AR37" s="7">
        <v>1005.19</v>
      </c>
      <c r="AS37" s="7">
        <v>1005.19</v>
      </c>
      <c r="AT37" s="7" t="s">
        <v>187</v>
      </c>
      <c r="AU37" s="7" t="s">
        <v>187</v>
      </c>
      <c r="AV37" s="7" t="s">
        <v>187</v>
      </c>
      <c r="AW37" s="7">
        <v>3.0</v>
      </c>
      <c r="AX37" s="7">
        <v>0.0</v>
      </c>
      <c r="AY37" s="7">
        <v>0.0</v>
      </c>
      <c r="AZ37" s="7">
        <v>0.0</v>
      </c>
      <c r="BA37" s="7">
        <v>0.0</v>
      </c>
      <c r="BB37" s="7">
        <v>0.0</v>
      </c>
      <c r="BC37" s="7">
        <v>0.0</v>
      </c>
      <c r="BD37" s="7" t="s">
        <v>1034</v>
      </c>
      <c r="BE37" s="7" t="s">
        <v>1103</v>
      </c>
      <c r="BF37" s="7"/>
    </row>
    <row r="38">
      <c r="A38" s="31" t="str">
        <f>VLOOKUP(I38,Pns!B:C,2,0)</f>
        <v>798</v>
      </c>
      <c r="B38" s="31">
        <f>COUNTIF(Rac!A:A,A38)</f>
        <v>1</v>
      </c>
      <c r="C38" s="7">
        <v>313.0</v>
      </c>
      <c r="D38" s="7">
        <v>313.0</v>
      </c>
      <c r="E38" s="7">
        <v>304.0</v>
      </c>
      <c r="F38" s="7" t="s">
        <v>224</v>
      </c>
      <c r="G38" s="10" t="s">
        <v>1116</v>
      </c>
      <c r="H38" s="7">
        <v>2.02430400180539E14</v>
      </c>
      <c r="I38" s="10" t="s">
        <v>1118</v>
      </c>
      <c r="J38" s="7" t="s">
        <v>1119</v>
      </c>
      <c r="K38" s="7" t="s">
        <v>1121</v>
      </c>
      <c r="L38" s="7">
        <v>624.0</v>
      </c>
      <c r="M38" s="7" t="s">
        <v>84</v>
      </c>
      <c r="N38" s="7">
        <v>201.94</v>
      </c>
      <c r="O38" s="7">
        <v>2734.0</v>
      </c>
      <c r="P38" s="7" t="s">
        <v>163</v>
      </c>
      <c r="Q38" s="7" t="s">
        <v>8</v>
      </c>
      <c r="R38" s="32">
        <v>45428.0</v>
      </c>
      <c r="S38" s="7">
        <v>1.0</v>
      </c>
      <c r="T38" s="7" t="s">
        <v>235</v>
      </c>
      <c r="U38" s="32">
        <v>45428.0</v>
      </c>
      <c r="V38" s="32">
        <v>45428.0</v>
      </c>
      <c r="W38" s="32">
        <v>46219.0</v>
      </c>
      <c r="X38" s="7">
        <v>791.0</v>
      </c>
      <c r="Y38" s="7"/>
      <c r="Z38" s="7">
        <v>4.0</v>
      </c>
      <c r="AA38" s="7"/>
      <c r="AB38" s="7"/>
      <c r="AC38" s="7"/>
      <c r="AI38" s="7"/>
      <c r="AJ38" s="7"/>
      <c r="AK38" s="7"/>
      <c r="AL38" s="32"/>
      <c r="AM38" s="7"/>
      <c r="AR38" s="7">
        <v>1050.1</v>
      </c>
      <c r="AS38" s="7">
        <v>1050.1</v>
      </c>
      <c r="AT38" s="7" t="s">
        <v>187</v>
      </c>
      <c r="AU38" s="7">
        <v>1.0</v>
      </c>
      <c r="AV38" s="7">
        <v>1.0</v>
      </c>
      <c r="AW38" s="7">
        <v>3.0</v>
      </c>
      <c r="AX38" s="7">
        <v>0.0</v>
      </c>
      <c r="AY38" s="7">
        <v>0.0</v>
      </c>
      <c r="AZ38" s="7">
        <v>0.0</v>
      </c>
      <c r="BA38" s="7">
        <v>0.0</v>
      </c>
      <c r="BB38" s="7">
        <v>0.0</v>
      </c>
      <c r="BC38" s="7">
        <v>0.0</v>
      </c>
      <c r="BD38" s="7" t="s">
        <v>1034</v>
      </c>
      <c r="BE38" s="7" t="s">
        <v>1068</v>
      </c>
      <c r="BF38" s="7"/>
    </row>
    <row r="39">
      <c r="A39" s="31">
        <f>VLOOKUP(I39,Pns!B:C,2,0)</f>
        <v>770</v>
      </c>
      <c r="B39" s="31">
        <f>COUNTIF(Rac!A:A,A39)</f>
        <v>1</v>
      </c>
      <c r="C39" s="7">
        <v>313.0</v>
      </c>
      <c r="D39" s="7">
        <v>313.0</v>
      </c>
      <c r="E39" s="7">
        <v>304.0</v>
      </c>
      <c r="F39" s="7" t="s">
        <v>224</v>
      </c>
      <c r="G39" s="10" t="s">
        <v>1154</v>
      </c>
      <c r="H39" s="7">
        <v>2.02430400180545E14</v>
      </c>
      <c r="I39" s="10" t="s">
        <v>1003</v>
      </c>
      <c r="J39" s="7" t="s">
        <v>1004</v>
      </c>
      <c r="K39" s="7" t="s">
        <v>1007</v>
      </c>
      <c r="L39" s="7" t="s">
        <v>231</v>
      </c>
      <c r="M39" s="7" t="s">
        <v>84</v>
      </c>
      <c r="N39" s="7">
        <v>0.0</v>
      </c>
      <c r="O39" s="7">
        <v>2730.0</v>
      </c>
      <c r="P39" s="7" t="s">
        <v>163</v>
      </c>
      <c r="Q39" s="7" t="s">
        <v>8</v>
      </c>
      <c r="R39" s="32">
        <v>45428.0</v>
      </c>
      <c r="S39" s="7">
        <v>1.0</v>
      </c>
      <c r="T39" s="7" t="s">
        <v>235</v>
      </c>
      <c r="U39" s="32">
        <v>45428.0</v>
      </c>
      <c r="V39" s="32">
        <v>45428.0</v>
      </c>
      <c r="W39" s="32">
        <v>46063.0</v>
      </c>
      <c r="X39" s="7">
        <v>635.0</v>
      </c>
      <c r="Y39" s="7"/>
      <c r="Z39" s="7"/>
      <c r="AA39" s="7"/>
      <c r="AB39" s="7"/>
      <c r="AC39" s="7"/>
      <c r="AI39" s="7"/>
      <c r="AJ39" s="7"/>
      <c r="AK39" s="7"/>
      <c r="AL39" s="32"/>
      <c r="AM39" s="7"/>
      <c r="AN39" s="7"/>
      <c r="AR39" s="7" t="s">
        <v>263</v>
      </c>
      <c r="AS39" s="7" t="s">
        <v>263</v>
      </c>
      <c r="AT39" s="7" t="s">
        <v>187</v>
      </c>
      <c r="AU39" s="7" t="s">
        <v>187</v>
      </c>
      <c r="AV39" s="7" t="s">
        <v>187</v>
      </c>
      <c r="AW39" s="7" t="s">
        <v>187</v>
      </c>
      <c r="AX39" s="7">
        <v>100.0</v>
      </c>
      <c r="AY39" s="7">
        <v>0.0</v>
      </c>
      <c r="AZ39" s="7">
        <v>0.0</v>
      </c>
      <c r="BA39" s="7">
        <v>0.0</v>
      </c>
      <c r="BB39" s="7">
        <v>0.0</v>
      </c>
      <c r="BC39" s="7">
        <v>0.0</v>
      </c>
      <c r="BD39" s="7" t="s">
        <v>1034</v>
      </c>
      <c r="BE39" s="7" t="s">
        <v>1068</v>
      </c>
      <c r="BF39" s="7"/>
    </row>
    <row r="40">
      <c r="A40" s="31">
        <f>VLOOKUP(I40,Pns!B:C,2,0)</f>
        <v>771</v>
      </c>
      <c r="B40" s="31">
        <f>COUNTIF(Rac!A:A,A40)</f>
        <v>1</v>
      </c>
      <c r="C40" s="7">
        <v>313.0</v>
      </c>
      <c r="D40" s="7">
        <v>313.0</v>
      </c>
      <c r="E40" s="7">
        <v>304.0</v>
      </c>
      <c r="F40" s="7" t="s">
        <v>224</v>
      </c>
      <c r="G40" s="10" t="s">
        <v>1177</v>
      </c>
      <c r="H40" s="7">
        <v>2.0263040020417E14</v>
      </c>
      <c r="I40" s="10" t="s">
        <v>1180</v>
      </c>
      <c r="J40" s="7" t="s">
        <v>1182</v>
      </c>
      <c r="K40" s="7" t="s">
        <v>1183</v>
      </c>
      <c r="L40" s="7" t="s">
        <v>231</v>
      </c>
      <c r="M40" s="7" t="s">
        <v>84</v>
      </c>
      <c r="N40" s="7">
        <v>0.0</v>
      </c>
      <c r="O40" s="7">
        <v>2730.0</v>
      </c>
      <c r="P40" s="7" t="s">
        <v>163</v>
      </c>
      <c r="Q40" s="7" t="s">
        <v>8</v>
      </c>
      <c r="R40" s="32">
        <v>45428.0</v>
      </c>
      <c r="S40" s="7">
        <v>1.0</v>
      </c>
      <c r="T40" s="7" t="s">
        <v>235</v>
      </c>
      <c r="U40" s="32">
        <v>45428.0</v>
      </c>
      <c r="V40" s="32">
        <v>45428.0</v>
      </c>
      <c r="W40" s="32">
        <v>46156.0</v>
      </c>
      <c r="X40" s="7">
        <v>728.0</v>
      </c>
      <c r="Y40" s="7"/>
      <c r="Z40" s="7"/>
      <c r="AA40" s="7"/>
      <c r="AB40" s="7"/>
      <c r="AC40" s="7"/>
      <c r="AI40" s="7"/>
      <c r="AJ40" s="7"/>
      <c r="AK40" s="7"/>
      <c r="AL40" s="32"/>
      <c r="AM40" s="7"/>
      <c r="AN40" s="7"/>
      <c r="AR40" s="7" t="s">
        <v>263</v>
      </c>
      <c r="AS40" s="7" t="s">
        <v>263</v>
      </c>
      <c r="AT40" s="7" t="s">
        <v>187</v>
      </c>
      <c r="AU40" s="7" t="s">
        <v>187</v>
      </c>
      <c r="AV40" s="7" t="s">
        <v>187</v>
      </c>
      <c r="AW40" s="7" t="s">
        <v>187</v>
      </c>
      <c r="AX40" s="7">
        <v>0.0</v>
      </c>
      <c r="AY40" s="7">
        <v>0.0</v>
      </c>
      <c r="AZ40" s="7">
        <v>0.0</v>
      </c>
      <c r="BA40" s="7">
        <v>0.0</v>
      </c>
      <c r="BB40" s="7">
        <v>0.0</v>
      </c>
      <c r="BC40" s="7">
        <v>1.0</v>
      </c>
      <c r="BD40" s="7" t="s">
        <v>1197</v>
      </c>
      <c r="BE40" s="7" t="s">
        <v>1198</v>
      </c>
      <c r="BF40" s="7"/>
    </row>
    <row r="41">
      <c r="A41" s="31" t="str">
        <f>VLOOKUP(I41,Pns!B:C,2,0)</f>
        <v>567</v>
      </c>
      <c r="B41" s="31">
        <f>COUNTIF(Rac!A:A,A41)</f>
        <v>1</v>
      </c>
      <c r="C41" s="7">
        <v>313.0</v>
      </c>
      <c r="D41" s="7">
        <v>313.0</v>
      </c>
      <c r="E41" s="7">
        <v>304.0</v>
      </c>
      <c r="F41" s="7" t="s">
        <v>224</v>
      </c>
      <c r="G41" s="10" t="s">
        <v>1205</v>
      </c>
      <c r="H41" s="7">
        <v>2.02430400180543E14</v>
      </c>
      <c r="I41" s="10" t="s">
        <v>1085</v>
      </c>
      <c r="J41" s="7" t="s">
        <v>1086</v>
      </c>
      <c r="K41" s="7" t="s">
        <v>1088</v>
      </c>
      <c r="L41" s="7" t="s">
        <v>231</v>
      </c>
      <c r="M41" s="7" t="s">
        <v>84</v>
      </c>
      <c r="N41" s="7">
        <v>424.13</v>
      </c>
      <c r="O41" s="7">
        <v>2730.0</v>
      </c>
      <c r="P41" s="7" t="s">
        <v>163</v>
      </c>
      <c r="Q41" s="7" t="s">
        <v>8</v>
      </c>
      <c r="R41" s="32">
        <v>45428.0</v>
      </c>
      <c r="S41" s="7">
        <v>1.0</v>
      </c>
      <c r="T41" s="7" t="s">
        <v>235</v>
      </c>
      <c r="U41" s="32">
        <v>45428.0</v>
      </c>
      <c r="V41" s="32">
        <v>45428.0</v>
      </c>
      <c r="W41" s="32">
        <v>46063.0</v>
      </c>
      <c r="X41" s="7">
        <v>635.0</v>
      </c>
      <c r="Y41" s="7"/>
      <c r="Z41" s="7">
        <v>2.0</v>
      </c>
      <c r="AA41" s="7"/>
      <c r="AB41" s="7"/>
      <c r="AC41" s="7"/>
      <c r="AI41" s="7"/>
      <c r="AJ41" s="7"/>
      <c r="AK41" s="7"/>
      <c r="AL41" s="32"/>
      <c r="AM41" s="7"/>
      <c r="AN41" s="7"/>
      <c r="AR41" s="7">
        <v>1005.19</v>
      </c>
      <c r="AS41" s="7">
        <v>1005.19</v>
      </c>
      <c r="AT41" s="7" t="s">
        <v>187</v>
      </c>
      <c r="AU41" s="7" t="s">
        <v>187</v>
      </c>
      <c r="AV41" s="7" t="s">
        <v>187</v>
      </c>
      <c r="AW41" s="7">
        <v>3.0</v>
      </c>
      <c r="AX41" s="7">
        <v>0.0</v>
      </c>
      <c r="AY41" s="7">
        <v>0.0</v>
      </c>
      <c r="AZ41" s="7">
        <v>0.0</v>
      </c>
      <c r="BA41" s="7">
        <v>0.0</v>
      </c>
      <c r="BB41" s="7">
        <v>0.0</v>
      </c>
      <c r="BC41" s="7">
        <v>0.0</v>
      </c>
      <c r="BD41" s="7" t="s">
        <v>1034</v>
      </c>
      <c r="BE41" s="7" t="s">
        <v>1068</v>
      </c>
      <c r="BF41" s="7"/>
    </row>
    <row r="42">
      <c r="A42" s="27">
        <f>VLOOKUP(I42,Pns!B:C,2,0)</f>
        <v>421</v>
      </c>
      <c r="B42" s="31">
        <f>COUNTIF(Rac!A:A,A42)</f>
        <v>1</v>
      </c>
      <c r="C42" s="7">
        <v>313.0</v>
      </c>
      <c r="D42" s="7">
        <v>313.0</v>
      </c>
      <c r="E42" s="7">
        <v>304.0</v>
      </c>
      <c r="F42" s="7" t="s">
        <v>224</v>
      </c>
      <c r="G42" s="10" t="s">
        <v>1234</v>
      </c>
      <c r="H42" s="7">
        <v>2.02430400180679E14</v>
      </c>
      <c r="I42" s="10" t="s">
        <v>683</v>
      </c>
      <c r="J42" s="7" t="s">
        <v>685</v>
      </c>
      <c r="K42" s="7" t="s">
        <v>686</v>
      </c>
      <c r="L42" s="7" t="s">
        <v>231</v>
      </c>
      <c r="M42" s="7" t="s">
        <v>94</v>
      </c>
      <c r="N42" s="7">
        <v>5434.26</v>
      </c>
      <c r="O42" s="7">
        <v>2734.0</v>
      </c>
      <c r="P42" s="7" t="s">
        <v>163</v>
      </c>
      <c r="Q42" s="7" t="s">
        <v>8</v>
      </c>
      <c r="R42" s="32">
        <v>45434.0</v>
      </c>
      <c r="S42" s="7">
        <v>1.0</v>
      </c>
      <c r="T42" s="7" t="s">
        <v>235</v>
      </c>
      <c r="U42" s="32">
        <v>45434.0</v>
      </c>
      <c r="V42" s="32">
        <v>45434.0</v>
      </c>
      <c r="W42" s="32">
        <v>46063.0</v>
      </c>
      <c r="X42" s="7">
        <v>629.0</v>
      </c>
      <c r="Y42" s="7"/>
      <c r="Z42" s="7">
        <v>0.0</v>
      </c>
      <c r="AA42" s="7"/>
      <c r="AB42" s="7"/>
      <c r="AC42" s="7" t="s">
        <v>280</v>
      </c>
      <c r="AI42" s="7"/>
      <c r="AJ42" s="7"/>
      <c r="AK42" s="7"/>
      <c r="AL42" s="32"/>
      <c r="AM42" s="7"/>
      <c r="AN42" s="7"/>
      <c r="AR42" s="7">
        <v>10977.2</v>
      </c>
      <c r="AS42" s="7">
        <v>10977.2</v>
      </c>
      <c r="AT42" s="7">
        <v>2.0</v>
      </c>
      <c r="AU42" s="7">
        <v>2.0</v>
      </c>
      <c r="AV42" s="7">
        <v>4.0</v>
      </c>
      <c r="AW42" s="7">
        <v>26.0</v>
      </c>
      <c r="AX42" s="7">
        <v>0.0</v>
      </c>
      <c r="AY42" s="7">
        <v>0.0</v>
      </c>
      <c r="AZ42" s="7">
        <v>0.0</v>
      </c>
      <c r="BA42" s="7">
        <v>0.0</v>
      </c>
      <c r="BB42" s="7">
        <v>0.0</v>
      </c>
      <c r="BC42" s="7">
        <v>0.0</v>
      </c>
      <c r="BD42" s="7" t="s">
        <v>1247</v>
      </c>
      <c r="BE42" s="7" t="s">
        <v>1250</v>
      </c>
      <c r="BF42" s="7" t="s">
        <v>1252</v>
      </c>
    </row>
    <row r="43">
      <c r="A43" s="31" t="str">
        <f>VLOOKUP(I43,Pns!B:C,2,0)</f>
        <v>420</v>
      </c>
      <c r="B43" s="31">
        <f>COUNTIF(Rac!A:A,A43)</f>
        <v>1</v>
      </c>
      <c r="C43" s="7">
        <v>313.0</v>
      </c>
      <c r="D43" s="7">
        <v>313.0</v>
      </c>
      <c r="E43" s="7">
        <v>304.0</v>
      </c>
      <c r="F43" s="7" t="s">
        <v>224</v>
      </c>
      <c r="G43" s="10" t="s">
        <v>1258</v>
      </c>
      <c r="H43" s="7">
        <v>2.02430400180678E14</v>
      </c>
      <c r="I43" s="10" t="s">
        <v>467</v>
      </c>
      <c r="J43" s="7" t="s">
        <v>468</v>
      </c>
      <c r="K43" s="7" t="s">
        <v>470</v>
      </c>
      <c r="L43" s="7" t="s">
        <v>231</v>
      </c>
      <c r="M43" s="7" t="s">
        <v>94</v>
      </c>
      <c r="N43" s="7">
        <v>4040.19</v>
      </c>
      <c r="O43" s="7">
        <v>2734.0</v>
      </c>
      <c r="P43" s="7" t="s">
        <v>163</v>
      </c>
      <c r="Q43" s="7" t="s">
        <v>8</v>
      </c>
      <c r="R43" s="32">
        <v>45434.0</v>
      </c>
      <c r="S43" s="7">
        <v>2.0</v>
      </c>
      <c r="T43" s="7" t="s">
        <v>235</v>
      </c>
      <c r="U43" s="32">
        <v>45434.0</v>
      </c>
      <c r="V43" s="32">
        <v>45434.0</v>
      </c>
      <c r="W43" s="32">
        <v>46063.0</v>
      </c>
      <c r="X43" s="7">
        <v>629.0</v>
      </c>
      <c r="Y43" s="7"/>
      <c r="Z43" s="7">
        <v>0.0</v>
      </c>
      <c r="AA43" s="7"/>
      <c r="AB43" s="7"/>
      <c r="AC43" s="7" t="s">
        <v>476</v>
      </c>
      <c r="AI43" s="7"/>
      <c r="AJ43" s="7"/>
      <c r="AK43" s="7"/>
      <c r="AL43" s="32"/>
      <c r="AM43" s="7"/>
      <c r="AR43" s="7">
        <v>7070.33</v>
      </c>
      <c r="AS43" s="7">
        <v>14140.66</v>
      </c>
      <c r="AT43" s="7" t="s">
        <v>187</v>
      </c>
      <c r="AU43" s="7" t="s">
        <v>187</v>
      </c>
      <c r="AV43" s="7">
        <v>6.0</v>
      </c>
      <c r="AW43" s="7">
        <v>46.0</v>
      </c>
      <c r="AX43" s="7">
        <v>0.0</v>
      </c>
      <c r="AY43" s="7">
        <v>0.0</v>
      </c>
      <c r="AZ43" s="7">
        <v>0.0</v>
      </c>
      <c r="BA43" s="7">
        <v>0.0</v>
      </c>
      <c r="BB43" s="7">
        <v>0.0</v>
      </c>
      <c r="BC43" s="7">
        <v>0.0</v>
      </c>
      <c r="BD43" s="7" t="s">
        <v>1247</v>
      </c>
      <c r="BE43" s="7" t="s">
        <v>1250</v>
      </c>
      <c r="BF43" s="7" t="s">
        <v>1252</v>
      </c>
    </row>
    <row r="44">
      <c r="A44" s="27">
        <f>VLOOKUP(I44,Pns!B:C,2,0)</f>
        <v>442</v>
      </c>
      <c r="B44" s="31">
        <f>COUNTIF(Rac!A:A,A44)</f>
        <v>1</v>
      </c>
      <c r="C44" s="7">
        <v>313.0</v>
      </c>
      <c r="D44" s="7">
        <v>313.0</v>
      </c>
      <c r="E44" s="7">
        <v>304.0</v>
      </c>
      <c r="F44" s="7" t="s">
        <v>224</v>
      </c>
      <c r="G44" s="10" t="s">
        <v>1278</v>
      </c>
      <c r="H44" s="7">
        <v>2.02430400181973E14</v>
      </c>
      <c r="I44" s="10" t="s">
        <v>1280</v>
      </c>
      <c r="J44" s="7" t="s">
        <v>1281</v>
      </c>
      <c r="K44" s="7" t="s">
        <v>954</v>
      </c>
      <c r="L44" s="7" t="s">
        <v>955</v>
      </c>
      <c r="M44" s="7" t="s">
        <v>94</v>
      </c>
      <c r="N44" s="7">
        <v>2752.52</v>
      </c>
      <c r="O44" s="7">
        <v>2730.0</v>
      </c>
      <c r="P44" s="7" t="s">
        <v>163</v>
      </c>
      <c r="Q44" s="7" t="s">
        <v>8</v>
      </c>
      <c r="R44" s="32">
        <v>45460.0</v>
      </c>
      <c r="S44" s="7">
        <v>1.0</v>
      </c>
      <c r="T44" s="7" t="s">
        <v>235</v>
      </c>
      <c r="U44" s="32">
        <v>45460.0</v>
      </c>
      <c r="V44" s="32">
        <v>45460.0</v>
      </c>
      <c r="W44" s="32">
        <v>46063.0</v>
      </c>
      <c r="X44" s="7">
        <v>603.0</v>
      </c>
      <c r="Y44" s="7"/>
      <c r="Z44" s="7">
        <v>0.0</v>
      </c>
      <c r="AA44" s="7"/>
      <c r="AB44" s="7"/>
      <c r="AC44" s="7" t="s">
        <v>239</v>
      </c>
      <c r="AI44" s="7"/>
      <c r="AJ44" s="7"/>
      <c r="AK44" s="7"/>
      <c r="AL44" s="32"/>
      <c r="AM44" s="7"/>
      <c r="AN44" s="7"/>
      <c r="AR44" s="7">
        <v>4761.86</v>
      </c>
      <c r="AS44" s="7">
        <v>4761.86</v>
      </c>
      <c r="AT44" s="7" t="s">
        <v>187</v>
      </c>
      <c r="AU44" s="7" t="s">
        <v>187</v>
      </c>
      <c r="AV44" s="7" t="s">
        <v>187</v>
      </c>
      <c r="AW44" s="7">
        <v>2.0</v>
      </c>
      <c r="AX44" s="7">
        <v>0.0</v>
      </c>
      <c r="AY44" s="7">
        <v>0.0</v>
      </c>
      <c r="AZ44" s="7">
        <v>0.0</v>
      </c>
      <c r="BA44" s="7">
        <v>0.0</v>
      </c>
      <c r="BB44" s="7">
        <v>0.0</v>
      </c>
      <c r="BC44" s="7">
        <v>0.0</v>
      </c>
      <c r="BD44" s="7" t="s">
        <v>1293</v>
      </c>
      <c r="BE44" s="7" t="s">
        <v>1294</v>
      </c>
      <c r="BF44" s="7"/>
    </row>
    <row r="45">
      <c r="A45" s="31">
        <f>VLOOKUP(I45,Pns!B:C,2,0)</f>
        <v>59</v>
      </c>
      <c r="B45" s="31">
        <f>COUNTIF(Rac!A:A,A45)</f>
        <v>1</v>
      </c>
      <c r="C45" s="7">
        <v>313.0</v>
      </c>
      <c r="D45" s="7">
        <v>313.0</v>
      </c>
      <c r="E45" s="7">
        <v>304.0</v>
      </c>
      <c r="F45" s="7" t="s">
        <v>224</v>
      </c>
      <c r="G45" s="10" t="s">
        <v>1302</v>
      </c>
      <c r="H45" s="7">
        <v>2.02630400205965E14</v>
      </c>
      <c r="I45" s="10" t="s">
        <v>313</v>
      </c>
      <c r="J45" s="7" t="s">
        <v>1304</v>
      </c>
      <c r="K45" s="7" t="s">
        <v>1305</v>
      </c>
      <c r="L45" s="7" t="s">
        <v>231</v>
      </c>
      <c r="M45" s="7" t="s">
        <v>84</v>
      </c>
      <c r="N45" s="7">
        <v>276.2</v>
      </c>
      <c r="O45" s="7">
        <v>2732.0</v>
      </c>
      <c r="P45" s="7" t="s">
        <v>1308</v>
      </c>
      <c r="Q45" s="7" t="s">
        <v>8</v>
      </c>
      <c r="R45" s="32">
        <v>45476.0</v>
      </c>
      <c r="S45" s="7">
        <v>1.0</v>
      </c>
      <c r="T45" s="7" t="s">
        <v>235</v>
      </c>
      <c r="U45" s="32">
        <v>45476.0</v>
      </c>
      <c r="V45" s="32">
        <v>45476.0</v>
      </c>
      <c r="W45" s="32">
        <v>46246.0</v>
      </c>
      <c r="X45" s="7">
        <v>770.0</v>
      </c>
      <c r="Y45" s="7"/>
      <c r="Z45" s="7">
        <v>0.0</v>
      </c>
      <c r="AA45" s="7"/>
      <c r="AB45" s="7"/>
      <c r="AC45" s="7"/>
      <c r="AI45" s="7"/>
      <c r="AJ45" s="7"/>
      <c r="AK45" s="7"/>
      <c r="AL45" s="32"/>
      <c r="AM45" s="7"/>
      <c r="AR45" s="7">
        <v>922.51</v>
      </c>
      <c r="AS45" s="7">
        <v>922.51</v>
      </c>
      <c r="AT45" s="7" t="s">
        <v>187</v>
      </c>
      <c r="AU45" s="7" t="s">
        <v>187</v>
      </c>
      <c r="AV45" s="7">
        <v>1.0</v>
      </c>
      <c r="AW45" s="7">
        <v>13.0</v>
      </c>
      <c r="AX45" s="7">
        <v>0.0</v>
      </c>
      <c r="AY45" s="7">
        <v>0.0</v>
      </c>
      <c r="AZ45" s="7">
        <v>0.0</v>
      </c>
      <c r="BA45" s="7">
        <v>0.0</v>
      </c>
      <c r="BB45" s="7">
        <v>0.0</v>
      </c>
      <c r="BC45" s="7">
        <v>0.0</v>
      </c>
      <c r="BD45" s="7" t="s">
        <v>1034</v>
      </c>
      <c r="BE45" s="7" t="s">
        <v>1314</v>
      </c>
      <c r="BF45" s="7"/>
    </row>
    <row r="46">
      <c r="A46" s="31" t="str">
        <f>VLOOKUP(I46,Pns!B:C,2,0)</f>
        <v>799</v>
      </c>
      <c r="B46" s="31">
        <f>COUNTIF(Rac!A:A,A46)</f>
        <v>1</v>
      </c>
      <c r="C46" s="7">
        <v>313.0</v>
      </c>
      <c r="D46" s="7">
        <v>313.0</v>
      </c>
      <c r="E46" s="7">
        <v>304.0</v>
      </c>
      <c r="F46" s="7" t="s">
        <v>224</v>
      </c>
      <c r="G46" s="10" t="s">
        <v>1325</v>
      </c>
      <c r="H46" s="7">
        <v>2.02430400182556E14</v>
      </c>
      <c r="I46" s="10" t="s">
        <v>1327</v>
      </c>
      <c r="J46" s="7" t="s">
        <v>1328</v>
      </c>
      <c r="K46" s="7" t="s">
        <v>1329</v>
      </c>
      <c r="L46" s="7" t="s">
        <v>231</v>
      </c>
      <c r="M46" s="7" t="s">
        <v>84</v>
      </c>
      <c r="N46" s="7">
        <v>5.21</v>
      </c>
      <c r="O46" s="7">
        <v>2734.0</v>
      </c>
      <c r="P46" s="7" t="s">
        <v>163</v>
      </c>
      <c r="Q46" s="7" t="s">
        <v>8</v>
      </c>
      <c r="R46" s="32">
        <v>45488.0</v>
      </c>
      <c r="S46" s="7">
        <v>10.0</v>
      </c>
      <c r="T46" s="7" t="s">
        <v>235</v>
      </c>
      <c r="U46" s="32">
        <v>45488.0</v>
      </c>
      <c r="V46" s="32">
        <v>45488.0</v>
      </c>
      <c r="W46" s="32">
        <v>46219.0</v>
      </c>
      <c r="X46" s="7">
        <v>731.0</v>
      </c>
      <c r="Y46" s="7"/>
      <c r="Z46" s="7">
        <v>4.0</v>
      </c>
      <c r="AA46" s="7"/>
      <c r="AB46" s="7"/>
      <c r="AC46" s="7"/>
      <c r="AI46" s="7"/>
      <c r="AJ46" s="7"/>
      <c r="AK46" s="7"/>
      <c r="AL46" s="32"/>
      <c r="AM46" s="7"/>
      <c r="AR46" s="7">
        <v>16.66</v>
      </c>
      <c r="AS46" s="7">
        <v>166.6</v>
      </c>
      <c r="AT46" s="7">
        <v>2.0</v>
      </c>
      <c r="AU46" s="7">
        <v>17.0</v>
      </c>
      <c r="AV46" s="7">
        <v>17.0</v>
      </c>
      <c r="AW46" s="7">
        <v>380.0</v>
      </c>
      <c r="AX46" s="7">
        <v>1.0</v>
      </c>
      <c r="AY46" s="7">
        <v>0.0</v>
      </c>
      <c r="AZ46" s="7">
        <v>0.0</v>
      </c>
      <c r="BA46" s="7">
        <v>0.0</v>
      </c>
      <c r="BB46" s="7">
        <v>0.0</v>
      </c>
      <c r="BC46" s="7">
        <v>0.0</v>
      </c>
      <c r="BD46" s="7" t="s">
        <v>1034</v>
      </c>
      <c r="BE46" s="7" t="s">
        <v>1035</v>
      </c>
      <c r="BF46" s="7"/>
    </row>
    <row r="47">
      <c r="A47" s="31">
        <f>VLOOKUP(I47,Pns!B:C,2,0)</f>
        <v>752</v>
      </c>
      <c r="B47" s="31">
        <f>COUNTIF(Rac!A:A,A47)</f>
        <v>1</v>
      </c>
      <c r="C47" s="7">
        <v>313.0</v>
      </c>
      <c r="D47" s="7">
        <v>313.0</v>
      </c>
      <c r="E47" s="7">
        <v>304.0</v>
      </c>
      <c r="F47" s="7" t="s">
        <v>224</v>
      </c>
      <c r="G47" s="10" t="s">
        <v>1363</v>
      </c>
      <c r="H47" s="7">
        <v>2.02430400183018E14</v>
      </c>
      <c r="I47" s="10" t="s">
        <v>1367</v>
      </c>
      <c r="J47" s="7" t="s">
        <v>1368</v>
      </c>
      <c r="K47" s="7" t="s">
        <v>1369</v>
      </c>
      <c r="L47" s="7" t="s">
        <v>231</v>
      </c>
      <c r="M47" s="7" t="s">
        <v>94</v>
      </c>
      <c r="N47" s="7">
        <v>3025.25</v>
      </c>
      <c r="O47" s="7">
        <v>2734.0</v>
      </c>
      <c r="P47" s="7" t="s">
        <v>163</v>
      </c>
      <c r="Q47" s="7" t="s">
        <v>8</v>
      </c>
      <c r="R47" s="32">
        <v>45499.0</v>
      </c>
      <c r="S47" s="7">
        <v>1.0</v>
      </c>
      <c r="T47" s="7" t="s">
        <v>235</v>
      </c>
      <c r="U47" s="32">
        <v>45499.0</v>
      </c>
      <c r="V47" s="32">
        <v>45499.0</v>
      </c>
      <c r="W47" s="32">
        <v>46219.0</v>
      </c>
      <c r="X47" s="7">
        <v>720.0</v>
      </c>
      <c r="Y47" s="7"/>
      <c r="Z47" s="7">
        <v>0.0</v>
      </c>
      <c r="AA47" s="7"/>
      <c r="AB47" s="7"/>
      <c r="AC47" s="7"/>
      <c r="AI47" s="7"/>
      <c r="AJ47" s="7"/>
      <c r="AK47" s="7"/>
      <c r="AL47" s="32"/>
      <c r="AM47" s="7"/>
      <c r="AR47" s="7">
        <v>12524.54</v>
      </c>
      <c r="AS47" s="7">
        <v>12524.54</v>
      </c>
      <c r="AT47" s="7" t="s">
        <v>187</v>
      </c>
      <c r="AU47" s="7">
        <v>1.0</v>
      </c>
      <c r="AV47" s="7">
        <v>2.0</v>
      </c>
      <c r="AW47" s="7">
        <v>3.0</v>
      </c>
      <c r="AX47" s="7">
        <v>0.0</v>
      </c>
      <c r="AY47" s="7">
        <v>0.0</v>
      </c>
      <c r="AZ47" s="7">
        <v>0.0</v>
      </c>
      <c r="BA47" s="7">
        <v>0.0</v>
      </c>
      <c r="BB47" s="7">
        <v>0.0</v>
      </c>
      <c r="BC47" s="7">
        <v>0.0</v>
      </c>
      <c r="BD47" s="7" t="s">
        <v>1375</v>
      </c>
      <c r="BE47" s="7" t="s">
        <v>1250</v>
      </c>
      <c r="BF47" s="7" t="s">
        <v>1377</v>
      </c>
    </row>
    <row r="48">
      <c r="A48" s="31">
        <f>VLOOKUP(I48,Pns!B:C,2,0)</f>
        <v>618</v>
      </c>
      <c r="B48" s="31">
        <f>COUNTIF(Rac!A:A,A48)</f>
        <v>1</v>
      </c>
      <c r="C48" s="7">
        <v>313.0</v>
      </c>
      <c r="D48" s="7">
        <v>313.0</v>
      </c>
      <c r="E48" s="7">
        <v>304.0</v>
      </c>
      <c r="F48" s="7" t="s">
        <v>224</v>
      </c>
      <c r="G48" s="10" t="s">
        <v>1384</v>
      </c>
      <c r="H48" s="7">
        <v>2.02430400183019E14</v>
      </c>
      <c r="I48" s="10" t="s">
        <v>1386</v>
      </c>
      <c r="J48" s="7" t="s">
        <v>1387</v>
      </c>
      <c r="K48" s="7" t="s">
        <v>1389</v>
      </c>
      <c r="L48" s="7">
        <v>26433.0</v>
      </c>
      <c r="M48" s="7" t="s">
        <v>94</v>
      </c>
      <c r="N48" s="7">
        <v>9185.28</v>
      </c>
      <c r="O48" s="7">
        <v>2730.0</v>
      </c>
      <c r="P48" s="7" t="s">
        <v>163</v>
      </c>
      <c r="Q48" s="7" t="s">
        <v>8</v>
      </c>
      <c r="R48" s="32">
        <v>45502.0</v>
      </c>
      <c r="S48" s="7">
        <v>1.0</v>
      </c>
      <c r="T48" s="7" t="s">
        <v>235</v>
      </c>
      <c r="U48" s="32">
        <v>45502.0</v>
      </c>
      <c r="V48" s="32">
        <v>45502.0</v>
      </c>
      <c r="W48" s="32">
        <v>46063.0</v>
      </c>
      <c r="X48" s="7">
        <v>561.0</v>
      </c>
      <c r="Y48" s="7"/>
      <c r="Z48" s="7">
        <v>0.0</v>
      </c>
      <c r="AA48" s="7"/>
      <c r="AB48" s="7"/>
      <c r="AC48" s="7" t="s">
        <v>1393</v>
      </c>
      <c r="AI48" s="7"/>
      <c r="AJ48" s="7"/>
      <c r="AK48" s="7"/>
      <c r="AL48" s="32"/>
      <c r="AM48" s="7"/>
      <c r="AN48" s="7"/>
      <c r="AR48" s="7">
        <v>34444.79</v>
      </c>
      <c r="AS48" s="7">
        <v>34444.79</v>
      </c>
      <c r="AT48" s="7" t="s">
        <v>187</v>
      </c>
      <c r="AU48" s="7">
        <v>1.0</v>
      </c>
      <c r="AV48" s="7">
        <v>1.0</v>
      </c>
      <c r="AW48" s="7">
        <v>13.0</v>
      </c>
      <c r="AX48" s="7">
        <v>0.0</v>
      </c>
      <c r="AY48" s="7">
        <v>0.0</v>
      </c>
      <c r="AZ48" s="7">
        <v>0.0</v>
      </c>
      <c r="BA48" s="7">
        <v>0.0</v>
      </c>
      <c r="BB48" s="7">
        <v>0.0</v>
      </c>
      <c r="BC48" s="7">
        <v>0.0</v>
      </c>
      <c r="BD48" s="7" t="s">
        <v>1396</v>
      </c>
      <c r="BE48" s="7" t="s">
        <v>1250</v>
      </c>
      <c r="BF48" s="7" t="s">
        <v>1377</v>
      </c>
    </row>
    <row r="49">
      <c r="A49" s="31">
        <f>VLOOKUP(I49,Pns!B:C,2,0)</f>
        <v>700</v>
      </c>
      <c r="B49" s="31">
        <f>COUNTIF(Rac!A:A,A49)</f>
        <v>1</v>
      </c>
      <c r="C49" s="7">
        <v>313.0</v>
      </c>
      <c r="D49" s="7">
        <v>313.0</v>
      </c>
      <c r="E49" s="7">
        <v>304.0</v>
      </c>
      <c r="F49" s="7" t="s">
        <v>224</v>
      </c>
      <c r="G49" s="10" t="s">
        <v>1403</v>
      </c>
      <c r="H49" s="7">
        <v>2.02430400183062E14</v>
      </c>
      <c r="I49" s="10" t="s">
        <v>1405</v>
      </c>
      <c r="J49" s="7" t="s">
        <v>1406</v>
      </c>
      <c r="K49" s="7" t="s">
        <v>1407</v>
      </c>
      <c r="L49" s="7" t="s">
        <v>231</v>
      </c>
      <c r="M49" s="7" t="s">
        <v>84</v>
      </c>
      <c r="N49" s="7">
        <v>6043.13</v>
      </c>
      <c r="O49" s="7">
        <v>2734.0</v>
      </c>
      <c r="P49" s="7" t="s">
        <v>163</v>
      </c>
      <c r="Q49" s="7" t="s">
        <v>8</v>
      </c>
      <c r="R49" s="32">
        <v>45509.0</v>
      </c>
      <c r="S49" s="7">
        <v>1.0</v>
      </c>
      <c r="T49" s="7" t="s">
        <v>235</v>
      </c>
      <c r="U49" s="32">
        <v>45509.0</v>
      </c>
      <c r="V49" s="32">
        <v>45509.0</v>
      </c>
      <c r="W49" s="32">
        <v>46063.0</v>
      </c>
      <c r="X49" s="7">
        <v>554.0</v>
      </c>
      <c r="Y49" s="7"/>
      <c r="Z49" s="7">
        <v>5.0</v>
      </c>
      <c r="AA49" s="7"/>
      <c r="AB49" s="7"/>
      <c r="AC49" s="7"/>
      <c r="AI49" s="7"/>
      <c r="AJ49" s="7"/>
      <c r="AK49" s="7"/>
      <c r="AL49" s="32"/>
      <c r="AM49" s="7"/>
      <c r="AR49" s="7">
        <v>19640.17</v>
      </c>
      <c r="AS49" s="7">
        <v>19640.17</v>
      </c>
      <c r="AT49" s="7" t="s">
        <v>187</v>
      </c>
      <c r="AU49" s="7" t="s">
        <v>187</v>
      </c>
      <c r="AV49" s="7" t="s">
        <v>187</v>
      </c>
      <c r="AW49" s="7">
        <v>3.0</v>
      </c>
      <c r="AX49" s="7">
        <v>0.0</v>
      </c>
      <c r="AY49" s="7">
        <v>0.0</v>
      </c>
      <c r="AZ49" s="7">
        <v>0.0</v>
      </c>
      <c r="BA49" s="7">
        <v>0.0</v>
      </c>
      <c r="BB49" s="7">
        <v>0.0</v>
      </c>
      <c r="BC49" s="7">
        <v>0.0</v>
      </c>
      <c r="BD49" s="7" t="s">
        <v>1034</v>
      </c>
      <c r="BE49" s="7" t="s">
        <v>1035</v>
      </c>
      <c r="BF49" s="7"/>
    </row>
    <row r="50">
      <c r="A50" s="31" t="str">
        <f>VLOOKUP(I50,Pns!B:C,2,0)</f>
        <v>734</v>
      </c>
      <c r="B50" s="31">
        <f>COUNTIF(Rac!A:A,A50)</f>
        <v>1</v>
      </c>
      <c r="C50" s="7">
        <v>313.0</v>
      </c>
      <c r="D50" s="7">
        <v>313.0</v>
      </c>
      <c r="E50" s="7">
        <v>304.0</v>
      </c>
      <c r="F50" s="7" t="s">
        <v>224</v>
      </c>
      <c r="G50" s="10" t="s">
        <v>1417</v>
      </c>
      <c r="H50" s="7">
        <v>2.02430400183439E14</v>
      </c>
      <c r="I50" s="10" t="s">
        <v>1419</v>
      </c>
      <c r="J50" s="7" t="s">
        <v>1420</v>
      </c>
      <c r="K50" s="7" t="s">
        <v>1421</v>
      </c>
      <c r="L50" s="7">
        <v>71379.0</v>
      </c>
      <c r="M50" s="7" t="s">
        <v>84</v>
      </c>
      <c r="N50" s="7">
        <v>272.68</v>
      </c>
      <c r="O50" s="7">
        <v>2734.0</v>
      </c>
      <c r="P50" s="7" t="s">
        <v>163</v>
      </c>
      <c r="Q50" s="7" t="s">
        <v>8</v>
      </c>
      <c r="R50" s="32">
        <v>45524.0</v>
      </c>
      <c r="S50" s="7">
        <v>1.0</v>
      </c>
      <c r="T50" s="7" t="s">
        <v>235</v>
      </c>
      <c r="U50" s="32">
        <v>45524.0</v>
      </c>
      <c r="V50" s="32">
        <v>45524.0</v>
      </c>
      <c r="W50" s="32">
        <v>46219.0</v>
      </c>
      <c r="X50" s="7">
        <v>695.0</v>
      </c>
      <c r="Y50" s="7"/>
      <c r="Z50" s="7">
        <v>0.0</v>
      </c>
      <c r="AA50" s="7"/>
      <c r="AB50" s="7"/>
      <c r="AC50" s="7"/>
      <c r="AI50" s="7"/>
      <c r="AJ50" s="7"/>
      <c r="AK50" s="7"/>
      <c r="AL50" s="32"/>
      <c r="AM50" s="7"/>
      <c r="AN50" s="7"/>
      <c r="AR50" s="7">
        <v>605.35</v>
      </c>
      <c r="AS50" s="7">
        <v>605.35</v>
      </c>
      <c r="AT50" s="7" t="s">
        <v>187</v>
      </c>
      <c r="AU50" s="7" t="s">
        <v>187</v>
      </c>
      <c r="AV50" s="7" t="s">
        <v>187</v>
      </c>
      <c r="AW50" s="7">
        <v>7.0</v>
      </c>
      <c r="AX50" s="7">
        <v>0.0</v>
      </c>
      <c r="AY50" s="7">
        <v>0.0</v>
      </c>
      <c r="AZ50" s="7">
        <v>0.0</v>
      </c>
      <c r="BA50" s="7">
        <v>0.0</v>
      </c>
      <c r="BB50" s="7">
        <v>0.0</v>
      </c>
      <c r="BC50" s="7">
        <v>0.0</v>
      </c>
      <c r="BD50" s="7" t="s">
        <v>1429</v>
      </c>
      <c r="BE50" s="7" t="s">
        <v>1430</v>
      </c>
    </row>
    <row r="51">
      <c r="A51" s="31">
        <f>VLOOKUP(I51,Pns!B:C,2,0)</f>
        <v>59</v>
      </c>
      <c r="B51" s="31">
        <f>COUNTIF(Rac!A:A,A51)</f>
        <v>1</v>
      </c>
      <c r="C51" s="7">
        <v>313.0</v>
      </c>
      <c r="D51" s="7">
        <v>313.0</v>
      </c>
      <c r="E51" s="7">
        <v>304.0</v>
      </c>
      <c r="F51" s="7" t="s">
        <v>224</v>
      </c>
      <c r="G51" s="10" t="s">
        <v>1437</v>
      </c>
      <c r="H51" s="7">
        <v>2.02430400183438E14</v>
      </c>
      <c r="I51" s="10" t="s">
        <v>313</v>
      </c>
      <c r="J51" s="7" t="s">
        <v>1304</v>
      </c>
      <c r="K51" s="7" t="s">
        <v>1305</v>
      </c>
      <c r="L51" s="7" t="s">
        <v>231</v>
      </c>
      <c r="M51" s="7" t="s">
        <v>84</v>
      </c>
      <c r="N51" s="7">
        <v>276.2</v>
      </c>
      <c r="O51" s="7">
        <v>2734.0</v>
      </c>
      <c r="P51" s="7" t="s">
        <v>163</v>
      </c>
      <c r="Q51" s="7" t="s">
        <v>8</v>
      </c>
      <c r="R51" s="32">
        <v>45524.0</v>
      </c>
      <c r="S51" s="7">
        <v>1.0</v>
      </c>
      <c r="T51" s="7" t="s">
        <v>235</v>
      </c>
      <c r="U51" s="32">
        <v>45524.0</v>
      </c>
      <c r="V51" s="32">
        <v>45524.0</v>
      </c>
      <c r="W51" s="32">
        <v>46063.0</v>
      </c>
      <c r="X51" s="7">
        <v>539.0</v>
      </c>
      <c r="Y51" s="7"/>
      <c r="Z51" s="7">
        <v>0.0</v>
      </c>
      <c r="AA51" s="7"/>
      <c r="AB51" s="7"/>
      <c r="AC51" s="7"/>
      <c r="AI51" s="7"/>
      <c r="AJ51" s="7"/>
      <c r="AK51" s="7"/>
      <c r="AL51" s="32"/>
      <c r="AM51" s="7"/>
      <c r="AN51" s="7"/>
      <c r="AR51" s="7">
        <v>922.51</v>
      </c>
      <c r="AS51" s="7">
        <v>922.51</v>
      </c>
      <c r="AT51" s="7" t="s">
        <v>187</v>
      </c>
      <c r="AU51" s="7" t="s">
        <v>187</v>
      </c>
      <c r="AV51" s="7">
        <v>1.0</v>
      </c>
      <c r="AW51" s="7">
        <v>13.0</v>
      </c>
      <c r="AX51" s="7">
        <v>0.0</v>
      </c>
      <c r="AY51" s="7">
        <v>0.0</v>
      </c>
      <c r="AZ51" s="7">
        <v>0.0</v>
      </c>
      <c r="BA51" s="7">
        <v>0.0</v>
      </c>
      <c r="BB51" s="7">
        <v>0.0</v>
      </c>
      <c r="BC51" s="7">
        <v>0.0</v>
      </c>
      <c r="BD51" s="7" t="s">
        <v>1442</v>
      </c>
      <c r="BE51" s="7" t="s">
        <v>1443</v>
      </c>
    </row>
    <row r="52">
      <c r="A52" s="27">
        <f>VLOOKUP(I52,Pns!B:C,2,0)</f>
        <v>540</v>
      </c>
      <c r="B52" s="31">
        <f>COUNTIF(Rac!A:A,A52)</f>
        <v>1</v>
      </c>
      <c r="C52" s="7">
        <v>313.0</v>
      </c>
      <c r="D52" s="7">
        <v>313.0</v>
      </c>
      <c r="E52" s="7">
        <v>304.0</v>
      </c>
      <c r="F52" s="7" t="s">
        <v>224</v>
      </c>
      <c r="G52" s="10" t="s">
        <v>1451</v>
      </c>
      <c r="H52" s="7">
        <v>2.02430400183533E14</v>
      </c>
      <c r="I52" s="10" t="s">
        <v>1452</v>
      </c>
      <c r="J52" s="7" t="s">
        <v>1454</v>
      </c>
      <c r="K52" s="7" t="s">
        <v>1455</v>
      </c>
      <c r="L52" s="7" t="s">
        <v>231</v>
      </c>
      <c r="M52" s="7" t="s">
        <v>84</v>
      </c>
      <c r="N52" s="7">
        <v>19.03</v>
      </c>
      <c r="O52" s="7">
        <v>2734.0</v>
      </c>
      <c r="P52" s="7" t="s">
        <v>163</v>
      </c>
      <c r="Q52" s="7" t="s">
        <v>8</v>
      </c>
      <c r="R52" s="32">
        <v>45531.0</v>
      </c>
      <c r="S52" s="7">
        <v>15.0</v>
      </c>
      <c r="T52" s="7" t="s">
        <v>235</v>
      </c>
      <c r="U52" s="32">
        <v>45531.0</v>
      </c>
      <c r="V52" s="32">
        <v>45531.0</v>
      </c>
      <c r="W52" s="32">
        <v>46197.0</v>
      </c>
      <c r="X52" s="7">
        <v>666.0</v>
      </c>
      <c r="Y52" s="7"/>
      <c r="Z52" s="7">
        <v>24.0</v>
      </c>
      <c r="AA52" s="7"/>
      <c r="AB52" s="7"/>
      <c r="AC52" s="7"/>
      <c r="AI52" s="7"/>
      <c r="AJ52" s="7"/>
      <c r="AK52" s="7"/>
      <c r="AL52" s="32"/>
      <c r="AM52" s="7"/>
      <c r="AN52" s="7"/>
      <c r="AR52" s="7">
        <v>62.03</v>
      </c>
      <c r="AS52" s="7">
        <v>930.45</v>
      </c>
      <c r="AT52" s="7" t="s">
        <v>187</v>
      </c>
      <c r="AU52" s="7" t="s">
        <v>187</v>
      </c>
      <c r="AV52" s="7">
        <v>8.0</v>
      </c>
      <c r="AW52" s="7">
        <v>1229.0</v>
      </c>
      <c r="AX52" s="7">
        <v>0.0</v>
      </c>
      <c r="AY52" s="7">
        <v>0.0</v>
      </c>
      <c r="AZ52" s="7" t="s">
        <v>187</v>
      </c>
      <c r="BA52" s="7">
        <v>0.0</v>
      </c>
      <c r="BB52" s="7">
        <v>10.0</v>
      </c>
      <c r="BC52" s="7">
        <v>0.0</v>
      </c>
      <c r="BD52" s="7" t="s">
        <v>1464</v>
      </c>
      <c r="BE52" s="7"/>
      <c r="BF52" s="7"/>
    </row>
    <row r="53">
      <c r="A53" s="31">
        <f>VLOOKUP(I53,Pns!B:C,2,0)</f>
        <v>609</v>
      </c>
      <c r="B53" s="31">
        <f>COUNTIF(Rac!A:A,A53)</f>
        <v>1</v>
      </c>
      <c r="C53" s="7">
        <v>313.0</v>
      </c>
      <c r="D53" s="7">
        <v>313.0</v>
      </c>
      <c r="E53" s="7">
        <v>304.0</v>
      </c>
      <c r="F53" s="7" t="s">
        <v>224</v>
      </c>
      <c r="G53" s="10" t="s">
        <v>1472</v>
      </c>
      <c r="H53" s="7">
        <v>2.02530400192738E14</v>
      </c>
      <c r="I53" s="10" t="s">
        <v>909</v>
      </c>
      <c r="J53" s="7" t="s">
        <v>910</v>
      </c>
      <c r="K53" s="7" t="s">
        <v>911</v>
      </c>
      <c r="L53" s="7" t="s">
        <v>231</v>
      </c>
      <c r="M53" s="7" t="s">
        <v>84</v>
      </c>
      <c r="N53" s="7">
        <v>96.56</v>
      </c>
      <c r="O53" s="7">
        <v>2734.0</v>
      </c>
      <c r="P53" s="7" t="s">
        <v>163</v>
      </c>
      <c r="Q53" s="7" t="s">
        <v>8</v>
      </c>
      <c r="R53" s="32">
        <v>45548.0</v>
      </c>
      <c r="S53" s="7">
        <v>1.0</v>
      </c>
      <c r="T53" s="7" t="s">
        <v>235</v>
      </c>
      <c r="U53" s="32">
        <v>45548.0</v>
      </c>
      <c r="V53" s="32">
        <v>45548.0</v>
      </c>
      <c r="W53" s="32">
        <v>46063.0</v>
      </c>
      <c r="X53" s="7">
        <v>515.0</v>
      </c>
      <c r="Y53" s="7"/>
      <c r="Z53" s="7">
        <v>0.0</v>
      </c>
      <c r="AA53" s="7"/>
      <c r="AB53" s="7"/>
      <c r="AC53" s="7"/>
      <c r="AI53" s="7"/>
      <c r="AJ53" s="7"/>
      <c r="AK53" s="7"/>
      <c r="AL53" s="32"/>
      <c r="AM53" s="7"/>
      <c r="AN53" s="7"/>
      <c r="AR53" s="7">
        <v>193.11</v>
      </c>
      <c r="AS53" s="7">
        <v>193.11</v>
      </c>
      <c r="AT53" s="7" t="s">
        <v>187</v>
      </c>
      <c r="AU53" s="7" t="s">
        <v>187</v>
      </c>
      <c r="AV53" s="7" t="s">
        <v>187</v>
      </c>
      <c r="AW53" s="7">
        <v>12.0</v>
      </c>
      <c r="AX53" s="7">
        <v>2.0</v>
      </c>
      <c r="AY53" s="7">
        <v>0.0</v>
      </c>
      <c r="AZ53" s="7">
        <v>0.0</v>
      </c>
      <c r="BA53" s="7">
        <v>0.0</v>
      </c>
      <c r="BB53" s="7">
        <v>0.0</v>
      </c>
      <c r="BC53" s="7">
        <v>0.0</v>
      </c>
      <c r="BD53" s="7" t="s">
        <v>1477</v>
      </c>
      <c r="BE53" s="7" t="s">
        <v>1478</v>
      </c>
      <c r="BF53" s="7"/>
    </row>
    <row r="54">
      <c r="A54" s="31">
        <f>VLOOKUP(I54,Pns!B:C,2,0)</f>
        <v>12</v>
      </c>
      <c r="B54" s="31">
        <f>COUNTIF(Rac!A:A,A54)</f>
        <v>1</v>
      </c>
      <c r="C54" s="7">
        <v>313.0</v>
      </c>
      <c r="D54" s="7">
        <v>313.0</v>
      </c>
      <c r="E54" s="7">
        <v>381.0</v>
      </c>
      <c r="F54" s="7" t="s">
        <v>224</v>
      </c>
      <c r="G54" s="10" t="s">
        <v>1483</v>
      </c>
      <c r="H54" s="7">
        <v>2.02638100219464E14</v>
      </c>
      <c r="I54" s="10" t="s">
        <v>143</v>
      </c>
      <c r="J54" s="7" t="s">
        <v>406</v>
      </c>
      <c r="K54" s="7" t="s">
        <v>144</v>
      </c>
      <c r="L54" s="7">
        <v>198.0</v>
      </c>
      <c r="M54" s="7" t="s">
        <v>124</v>
      </c>
      <c r="N54" s="7">
        <v>288215.57</v>
      </c>
      <c r="O54" s="7">
        <v>2734.0</v>
      </c>
      <c r="P54" s="7" t="s">
        <v>163</v>
      </c>
      <c r="Q54" s="7" t="s">
        <v>8</v>
      </c>
      <c r="R54" s="32">
        <v>45552.0</v>
      </c>
      <c r="S54" s="7">
        <v>1.0</v>
      </c>
      <c r="T54" s="7" t="s">
        <v>235</v>
      </c>
      <c r="U54" s="32">
        <v>45552.0</v>
      </c>
      <c r="V54" s="32">
        <v>45552.0</v>
      </c>
      <c r="W54" s="32">
        <v>46156.0</v>
      </c>
      <c r="X54" s="7">
        <v>604.0</v>
      </c>
      <c r="Y54" s="7"/>
      <c r="Z54" s="7">
        <v>0.0</v>
      </c>
      <c r="AA54" s="7">
        <v>3.810277703E9</v>
      </c>
      <c r="AB54" s="7" t="s">
        <v>412</v>
      </c>
      <c r="AC54" s="7" t="s">
        <v>1486</v>
      </c>
      <c r="AI54" s="7"/>
      <c r="AJ54" s="7"/>
      <c r="AK54" s="7"/>
      <c r="AL54" s="32"/>
      <c r="AM54" s="7"/>
      <c r="AR54" s="7">
        <v>902114.72</v>
      </c>
      <c r="AS54" s="7">
        <v>902114.72</v>
      </c>
      <c r="AT54" s="7">
        <v>6.0</v>
      </c>
      <c r="AU54" s="7">
        <v>10.0</v>
      </c>
      <c r="AV54" s="7">
        <v>16.0</v>
      </c>
      <c r="AW54" s="7">
        <v>111.0</v>
      </c>
      <c r="AX54" s="7">
        <v>0.0</v>
      </c>
      <c r="AY54" s="7" t="s">
        <v>187</v>
      </c>
      <c r="AZ54" s="7">
        <v>0.0</v>
      </c>
      <c r="BA54" s="7">
        <v>0.0</v>
      </c>
      <c r="BB54" s="7">
        <v>0.0</v>
      </c>
      <c r="BC54" s="7">
        <v>0.0</v>
      </c>
      <c r="BD54" s="7" t="s">
        <v>1491</v>
      </c>
      <c r="BE54" s="7" t="s">
        <v>1493</v>
      </c>
    </row>
    <row r="55">
      <c r="A55" s="31" t="str">
        <f>VLOOKUP(I55,Pns!B:C,2,0)</f>
        <v>569</v>
      </c>
      <c r="B55" s="31">
        <f>COUNTIF(Rac!A:A,A55)</f>
        <v>1</v>
      </c>
      <c r="C55" s="7">
        <v>313.0</v>
      </c>
      <c r="D55" s="7">
        <v>313.0</v>
      </c>
      <c r="E55" s="7">
        <v>304.0</v>
      </c>
      <c r="F55" s="7" t="s">
        <v>224</v>
      </c>
      <c r="G55" s="10" t="s">
        <v>1499</v>
      </c>
      <c r="H55" s="7">
        <v>2.02530400192708E14</v>
      </c>
      <c r="I55" s="10" t="s">
        <v>633</v>
      </c>
      <c r="J55" s="7" t="s">
        <v>635</v>
      </c>
      <c r="K55" s="7" t="s">
        <v>636</v>
      </c>
      <c r="L55" s="7" t="s">
        <v>231</v>
      </c>
      <c r="M55" s="7" t="s">
        <v>84</v>
      </c>
      <c r="N55" s="7">
        <v>21.5</v>
      </c>
      <c r="O55" s="7">
        <v>2734.0</v>
      </c>
      <c r="P55" s="7" t="s">
        <v>163</v>
      </c>
      <c r="Q55" s="7" t="s">
        <v>8</v>
      </c>
      <c r="R55" s="32">
        <v>45569.0</v>
      </c>
      <c r="S55" s="7">
        <v>4.0</v>
      </c>
      <c r="T55" s="7" t="s">
        <v>235</v>
      </c>
      <c r="U55" s="32">
        <v>45569.0</v>
      </c>
      <c r="V55" s="32">
        <v>45569.0</v>
      </c>
      <c r="W55" s="32">
        <v>46063.0</v>
      </c>
      <c r="X55" s="7">
        <v>494.0</v>
      </c>
      <c r="Y55" s="7"/>
      <c r="Z55" s="7">
        <v>0.0</v>
      </c>
      <c r="AA55" s="7"/>
      <c r="AB55" s="7"/>
      <c r="AC55" s="7"/>
      <c r="AI55" s="7" t="s">
        <v>1504</v>
      </c>
      <c r="AJ55" s="7">
        <v>4.0</v>
      </c>
      <c r="AK55" s="7">
        <v>4.0</v>
      </c>
      <c r="AL55" s="32">
        <v>46072.0</v>
      </c>
      <c r="AM55" s="7" t="s">
        <v>180</v>
      </c>
      <c r="AN55" s="7"/>
      <c r="AR55" s="7">
        <v>21.5</v>
      </c>
      <c r="AS55" s="7">
        <v>86.0</v>
      </c>
      <c r="AT55" s="7" t="s">
        <v>187</v>
      </c>
      <c r="AU55" s="7" t="s">
        <v>187</v>
      </c>
      <c r="AV55" s="7">
        <v>1.0</v>
      </c>
      <c r="AW55" s="7">
        <v>17.0</v>
      </c>
      <c r="AX55" s="7">
        <v>0.0</v>
      </c>
      <c r="AY55" s="7">
        <v>0.0</v>
      </c>
      <c r="AZ55" s="7">
        <v>0.0</v>
      </c>
      <c r="BA55" s="7">
        <v>0.0</v>
      </c>
      <c r="BB55" s="7">
        <v>0.0</v>
      </c>
      <c r="BC55" s="7">
        <v>0.0</v>
      </c>
      <c r="BD55" s="7" t="s">
        <v>1508</v>
      </c>
      <c r="BE55" s="7"/>
      <c r="BF55" s="7"/>
    </row>
    <row r="56">
      <c r="A56" s="31" t="str">
        <f>VLOOKUP(I56,Pns!B:C,2,0)</f>
        <v>612</v>
      </c>
      <c r="B56" s="31">
        <f>COUNTIF(Rac!A:A,A56)</f>
        <v>1</v>
      </c>
      <c r="C56" s="7">
        <v>313.0</v>
      </c>
      <c r="D56" s="7">
        <v>313.0</v>
      </c>
      <c r="E56" s="7">
        <v>304.0</v>
      </c>
      <c r="F56" s="7" t="s">
        <v>224</v>
      </c>
      <c r="G56" s="10" t="s">
        <v>1512</v>
      </c>
      <c r="H56" s="7">
        <v>2.02530400192767E14</v>
      </c>
      <c r="I56" s="10" t="s">
        <v>1514</v>
      </c>
      <c r="J56" s="7" t="s">
        <v>1515</v>
      </c>
      <c r="K56" s="7" t="s">
        <v>1517</v>
      </c>
      <c r="L56" s="7" t="s">
        <v>231</v>
      </c>
      <c r="M56" s="7" t="s">
        <v>84</v>
      </c>
      <c r="N56" s="7">
        <v>172.29</v>
      </c>
      <c r="O56" s="7">
        <v>2734.0</v>
      </c>
      <c r="P56" s="7" t="s">
        <v>163</v>
      </c>
      <c r="Q56" s="7" t="s">
        <v>8</v>
      </c>
      <c r="R56" s="32">
        <v>45569.0</v>
      </c>
      <c r="S56" s="7">
        <v>1.0</v>
      </c>
      <c r="T56" s="7" t="s">
        <v>235</v>
      </c>
      <c r="U56" s="32">
        <v>45569.0</v>
      </c>
      <c r="V56" s="32">
        <v>45569.0</v>
      </c>
      <c r="W56" s="32">
        <v>46063.0</v>
      </c>
      <c r="X56" s="7">
        <v>494.0</v>
      </c>
      <c r="Y56" s="7"/>
      <c r="Z56" s="7">
        <v>0.0</v>
      </c>
      <c r="AA56" s="7"/>
      <c r="AB56" s="7"/>
      <c r="AC56" s="7"/>
      <c r="AI56" s="7" t="s">
        <v>1520</v>
      </c>
      <c r="AJ56" s="7">
        <v>2.0</v>
      </c>
      <c r="AK56" s="7" t="s">
        <v>1522</v>
      </c>
      <c r="AL56" s="32">
        <v>46136.0</v>
      </c>
      <c r="AM56" s="7" t="s">
        <v>180</v>
      </c>
      <c r="AR56" s="7">
        <v>344.58</v>
      </c>
      <c r="AS56" s="7">
        <v>344.58</v>
      </c>
      <c r="AT56" s="7" t="s">
        <v>187</v>
      </c>
      <c r="AU56" s="7" t="s">
        <v>187</v>
      </c>
      <c r="AV56" s="7">
        <v>1.0</v>
      </c>
      <c r="AW56" s="7">
        <v>15.0</v>
      </c>
      <c r="AX56" s="7">
        <v>1.0</v>
      </c>
      <c r="AY56" s="7">
        <v>0.0</v>
      </c>
      <c r="AZ56" s="7">
        <v>0.0</v>
      </c>
      <c r="BA56" s="7">
        <v>0.0</v>
      </c>
      <c r="BB56" s="7">
        <v>0.0</v>
      </c>
      <c r="BC56" s="7">
        <v>0.0</v>
      </c>
      <c r="BD56" s="7" t="s">
        <v>1526</v>
      </c>
      <c r="BE56" s="7"/>
      <c r="BF56" s="7"/>
    </row>
    <row r="57">
      <c r="A57" s="31">
        <f>VLOOKUP(I57,Pns!B:C,2,0)</f>
        <v>613</v>
      </c>
      <c r="B57" s="31">
        <f>COUNTIF(Rac!A:A,A57)</f>
        <v>1</v>
      </c>
      <c r="C57" s="7">
        <v>313.0</v>
      </c>
      <c r="D57" s="7">
        <v>313.0</v>
      </c>
      <c r="E57" s="7">
        <v>304.0</v>
      </c>
      <c r="F57" s="7" t="s">
        <v>224</v>
      </c>
      <c r="G57" s="10" t="s">
        <v>1533</v>
      </c>
      <c r="H57" s="7">
        <v>2.02530400192768E14</v>
      </c>
      <c r="I57" s="10" t="s">
        <v>1535</v>
      </c>
      <c r="J57" s="7" t="s">
        <v>1536</v>
      </c>
      <c r="K57" s="7" t="s">
        <v>1537</v>
      </c>
      <c r="L57" s="7" t="s">
        <v>231</v>
      </c>
      <c r="M57" s="7" t="s">
        <v>84</v>
      </c>
      <c r="N57" s="7">
        <v>103.97</v>
      </c>
      <c r="O57" s="7">
        <v>2734.0</v>
      </c>
      <c r="P57" s="7" t="s">
        <v>163</v>
      </c>
      <c r="Q57" s="7" t="s">
        <v>8</v>
      </c>
      <c r="R57" s="32">
        <v>45569.0</v>
      </c>
      <c r="S57" s="7">
        <v>1.0</v>
      </c>
      <c r="T57" s="7" t="s">
        <v>235</v>
      </c>
      <c r="U57" s="32">
        <v>45569.0</v>
      </c>
      <c r="V57" s="32">
        <v>45569.0</v>
      </c>
      <c r="W57" s="32">
        <v>46063.0</v>
      </c>
      <c r="X57" s="7">
        <v>494.0</v>
      </c>
      <c r="Y57" s="7"/>
      <c r="Z57" s="7">
        <v>0.0</v>
      </c>
      <c r="AA57" s="7"/>
      <c r="AB57" s="7"/>
      <c r="AC57" s="7"/>
      <c r="AI57" s="7" t="s">
        <v>1540</v>
      </c>
      <c r="AJ57" s="7">
        <v>2.0</v>
      </c>
      <c r="AK57" s="7" t="s">
        <v>1522</v>
      </c>
      <c r="AL57" s="32">
        <v>46136.0</v>
      </c>
      <c r="AM57" s="7" t="s">
        <v>180</v>
      </c>
      <c r="AN57" s="7"/>
      <c r="AR57" s="7">
        <v>253.69</v>
      </c>
      <c r="AS57" s="7">
        <v>253.69</v>
      </c>
      <c r="AT57" s="7" t="s">
        <v>187</v>
      </c>
      <c r="AU57" s="7" t="s">
        <v>187</v>
      </c>
      <c r="AV57" s="7">
        <v>1.0</v>
      </c>
      <c r="AW57" s="7">
        <v>10.0</v>
      </c>
      <c r="AX57" s="7">
        <v>0.0</v>
      </c>
      <c r="AY57" s="7">
        <v>0.0</v>
      </c>
      <c r="AZ57" s="7">
        <v>0.0</v>
      </c>
      <c r="BA57" s="7">
        <v>0.0</v>
      </c>
      <c r="BB57" s="7">
        <v>0.0</v>
      </c>
      <c r="BC57" s="7">
        <v>0.0</v>
      </c>
      <c r="BD57" s="7" t="s">
        <v>1544</v>
      </c>
      <c r="BE57" s="7" t="s">
        <v>1546</v>
      </c>
    </row>
    <row r="58">
      <c r="A58" s="31">
        <f>VLOOKUP(I58,Pns!B:C,2,0)</f>
        <v>236</v>
      </c>
      <c r="B58" s="31">
        <f>COUNTIF(Rac!A:A,A58)</f>
        <v>1</v>
      </c>
      <c r="C58" s="7">
        <v>313.0</v>
      </c>
      <c r="D58" s="7">
        <v>313.0</v>
      </c>
      <c r="E58" s="7">
        <v>304.0</v>
      </c>
      <c r="F58" s="7" t="s">
        <v>224</v>
      </c>
      <c r="G58" s="10" t="s">
        <v>1552</v>
      </c>
      <c r="H58" s="7">
        <v>2.02430400184929E14</v>
      </c>
      <c r="I58" s="10" t="s">
        <v>904</v>
      </c>
      <c r="J58" s="7" t="s">
        <v>1553</v>
      </c>
      <c r="K58" s="7" t="s">
        <v>1554</v>
      </c>
      <c r="L58" s="7" t="s">
        <v>231</v>
      </c>
      <c r="M58" s="7" t="s">
        <v>84</v>
      </c>
      <c r="N58" s="7">
        <v>0.0</v>
      </c>
      <c r="O58" s="7">
        <v>2734.0</v>
      </c>
      <c r="P58" s="7" t="s">
        <v>163</v>
      </c>
      <c r="Q58" s="7" t="s">
        <v>8</v>
      </c>
      <c r="R58" s="79">
        <v>45586.0</v>
      </c>
      <c r="S58" s="7">
        <v>1.0</v>
      </c>
      <c r="T58" s="7" t="s">
        <v>235</v>
      </c>
      <c r="U58" s="79">
        <v>45586.0</v>
      </c>
      <c r="V58" s="79">
        <v>45586.0</v>
      </c>
      <c r="W58" s="32">
        <v>46219.0</v>
      </c>
      <c r="X58" s="7">
        <v>633.0</v>
      </c>
      <c r="Y58" s="7"/>
      <c r="Z58" s="7">
        <v>0.0</v>
      </c>
      <c r="AA58" s="7"/>
      <c r="AB58" s="7"/>
      <c r="AC58" s="7"/>
      <c r="AI58" s="7"/>
      <c r="AJ58" s="7"/>
      <c r="AK58" s="7"/>
      <c r="AL58" s="32"/>
      <c r="AM58" s="7"/>
      <c r="AN58" s="7"/>
      <c r="AR58" s="7" t="s">
        <v>263</v>
      </c>
      <c r="AS58" s="7" t="s">
        <v>263</v>
      </c>
      <c r="AT58" s="7" t="s">
        <v>187</v>
      </c>
      <c r="AU58" s="7" t="s">
        <v>187</v>
      </c>
      <c r="AV58" s="7" t="s">
        <v>187</v>
      </c>
      <c r="AW58" s="7">
        <v>1.0</v>
      </c>
      <c r="AX58" s="7">
        <v>0.0</v>
      </c>
      <c r="AY58" s="7">
        <v>0.0</v>
      </c>
      <c r="AZ58" s="7">
        <v>0.0</v>
      </c>
      <c r="BA58" s="7">
        <v>0.0</v>
      </c>
      <c r="BB58" s="7">
        <v>0.0</v>
      </c>
      <c r="BC58" s="7">
        <v>0.0</v>
      </c>
      <c r="BD58" s="7" t="s">
        <v>1566</v>
      </c>
      <c r="BE58" s="7" t="s">
        <v>1567</v>
      </c>
      <c r="BF58" s="7"/>
    </row>
    <row r="59">
      <c r="A59" s="31">
        <f>VLOOKUP(I59,Pns!B:C,2,0)</f>
        <v>12</v>
      </c>
      <c r="B59" s="31">
        <f>COUNTIF(Rac!A:A,A59)</f>
        <v>1</v>
      </c>
      <c r="C59" s="7">
        <v>313.0</v>
      </c>
      <c r="D59" s="7">
        <v>313.0</v>
      </c>
      <c r="E59" s="7">
        <v>381.0</v>
      </c>
      <c r="F59" s="7" t="s">
        <v>224</v>
      </c>
      <c r="G59" s="10" t="s">
        <v>1577</v>
      </c>
      <c r="H59" s="7">
        <v>2.02538100215016E14</v>
      </c>
      <c r="I59" s="10" t="s">
        <v>143</v>
      </c>
      <c r="J59" s="7" t="s">
        <v>406</v>
      </c>
      <c r="K59" s="7" t="s">
        <v>144</v>
      </c>
      <c r="L59" s="7">
        <v>198.0</v>
      </c>
      <c r="M59" s="7" t="s">
        <v>124</v>
      </c>
      <c r="N59" s="7">
        <v>288215.57</v>
      </c>
      <c r="O59" s="7">
        <v>2730.0</v>
      </c>
      <c r="P59" s="7" t="s">
        <v>163</v>
      </c>
      <c r="Q59" s="7" t="s">
        <v>8</v>
      </c>
      <c r="R59" s="79">
        <v>45590.0</v>
      </c>
      <c r="S59" s="7">
        <v>1.0</v>
      </c>
      <c r="T59" s="7" t="s">
        <v>235</v>
      </c>
      <c r="U59" s="79">
        <v>45590.0</v>
      </c>
      <c r="V59" s="79">
        <v>45590.0</v>
      </c>
      <c r="W59" s="32">
        <v>46063.0</v>
      </c>
      <c r="X59" s="7">
        <v>473.0</v>
      </c>
      <c r="Y59" s="7"/>
      <c r="Z59" s="7">
        <v>0.0</v>
      </c>
      <c r="AA59" s="7"/>
      <c r="AB59" s="7"/>
      <c r="AC59" s="7" t="s">
        <v>1582</v>
      </c>
      <c r="AI59" s="7"/>
      <c r="AJ59" s="7"/>
      <c r="AK59" s="7"/>
      <c r="AL59" s="32"/>
      <c r="AM59" s="7"/>
      <c r="AN59" s="7"/>
      <c r="AR59" s="7">
        <v>902114.72</v>
      </c>
      <c r="AS59" s="7">
        <v>902114.72</v>
      </c>
      <c r="AT59" s="7">
        <v>6.0</v>
      </c>
      <c r="AU59" s="7">
        <v>10.0</v>
      </c>
      <c r="AV59" s="7">
        <v>16.0</v>
      </c>
      <c r="AW59" s="7">
        <v>111.0</v>
      </c>
      <c r="AX59" s="7">
        <v>0.0</v>
      </c>
      <c r="AY59" s="7" t="s">
        <v>187</v>
      </c>
      <c r="AZ59" s="7">
        <v>0.0</v>
      </c>
      <c r="BA59" s="7">
        <v>0.0</v>
      </c>
      <c r="BB59" s="7">
        <v>0.0</v>
      </c>
      <c r="BC59" s="7">
        <v>0.0</v>
      </c>
      <c r="BD59" s="7" t="s">
        <v>1587</v>
      </c>
      <c r="BE59" s="7" t="s">
        <v>1589</v>
      </c>
      <c r="BF59" s="7"/>
    </row>
    <row r="60">
      <c r="A60" s="31">
        <f>VLOOKUP(I60,Pns!B:C,2,0)</f>
        <v>75</v>
      </c>
      <c r="B60" s="31">
        <f>COUNTIF(Rac!A:A,A60)</f>
        <v>1</v>
      </c>
      <c r="C60" s="7">
        <v>313.0</v>
      </c>
      <c r="D60" s="7">
        <v>313.0</v>
      </c>
      <c r="E60" s="7">
        <v>304.0</v>
      </c>
      <c r="F60" s="7" t="s">
        <v>224</v>
      </c>
      <c r="G60" s="10" t="s">
        <v>1595</v>
      </c>
      <c r="H60" s="7">
        <v>2.02430400185106E14</v>
      </c>
      <c r="I60" s="10" t="s">
        <v>348</v>
      </c>
      <c r="J60" s="7" t="s">
        <v>383</v>
      </c>
      <c r="K60" s="7" t="s">
        <v>368</v>
      </c>
      <c r="L60" s="7">
        <v>76275.0</v>
      </c>
      <c r="M60" s="7" t="s">
        <v>124</v>
      </c>
      <c r="N60" s="7">
        <v>17070.53</v>
      </c>
      <c r="O60" s="7">
        <v>2734.0</v>
      </c>
      <c r="P60" s="7" t="s">
        <v>163</v>
      </c>
      <c r="Q60" s="7" t="s">
        <v>8</v>
      </c>
      <c r="R60" s="79">
        <v>45590.0</v>
      </c>
      <c r="S60" s="7">
        <v>1.0</v>
      </c>
      <c r="T60" s="7" t="s">
        <v>235</v>
      </c>
      <c r="U60" s="79">
        <v>45590.0</v>
      </c>
      <c r="V60" s="79">
        <v>45590.0</v>
      </c>
      <c r="W60" s="32">
        <v>46063.0</v>
      </c>
      <c r="X60" s="7">
        <v>473.0</v>
      </c>
      <c r="Y60" s="7"/>
      <c r="Z60" s="7">
        <v>0.0</v>
      </c>
      <c r="AA60" s="7"/>
      <c r="AB60" s="7"/>
      <c r="AC60" s="7" t="s">
        <v>388</v>
      </c>
      <c r="AI60" s="7"/>
      <c r="AJ60" s="7"/>
      <c r="AK60" s="7"/>
      <c r="AL60" s="32"/>
      <c r="AM60" s="7"/>
      <c r="AN60" s="7"/>
      <c r="AR60" s="7">
        <v>43700.56</v>
      </c>
      <c r="AS60" s="7">
        <v>43700.56</v>
      </c>
      <c r="AT60" s="7">
        <v>5.0</v>
      </c>
      <c r="AU60" s="7">
        <v>8.0</v>
      </c>
      <c r="AV60" s="7">
        <v>15.0</v>
      </c>
      <c r="AW60" s="7">
        <v>110.0</v>
      </c>
      <c r="AX60" s="7">
        <v>0.0</v>
      </c>
      <c r="AY60" s="7" t="s">
        <v>187</v>
      </c>
      <c r="AZ60" s="7" t="s">
        <v>187</v>
      </c>
      <c r="BA60" s="7">
        <v>0.0</v>
      </c>
      <c r="BB60" s="7">
        <v>0.0</v>
      </c>
      <c r="BC60" s="7">
        <v>0.0</v>
      </c>
      <c r="BD60" s="7" t="s">
        <v>1605</v>
      </c>
      <c r="BE60" s="7" t="s">
        <v>1606</v>
      </c>
      <c r="BF60" s="7"/>
    </row>
    <row r="61">
      <c r="A61" s="31">
        <f>VLOOKUP(I61,Pns!B:C,2,0)</f>
        <v>15</v>
      </c>
      <c r="B61" s="31">
        <f>COUNTIF(Rac!A:A,A61)</f>
        <v>1</v>
      </c>
      <c r="C61" s="7">
        <v>313.0</v>
      </c>
      <c r="D61" s="7">
        <v>313.0</v>
      </c>
      <c r="E61" s="7">
        <v>304.0</v>
      </c>
      <c r="F61" s="7" t="s">
        <v>224</v>
      </c>
      <c r="G61" s="10" t="s">
        <v>1611</v>
      </c>
      <c r="H61" s="7">
        <v>2.02530400187551E14</v>
      </c>
      <c r="I61" s="10" t="s">
        <v>175</v>
      </c>
      <c r="J61" s="7" t="s">
        <v>1612</v>
      </c>
      <c r="K61" s="7" t="s">
        <v>176</v>
      </c>
      <c r="L61" s="7" t="s">
        <v>231</v>
      </c>
      <c r="M61" s="7" t="s">
        <v>94</v>
      </c>
      <c r="N61" s="7">
        <v>886.29</v>
      </c>
      <c r="O61" s="7">
        <v>2734.0</v>
      </c>
      <c r="P61" s="7" t="s">
        <v>163</v>
      </c>
      <c r="Q61" s="7" t="s">
        <v>8</v>
      </c>
      <c r="R61" s="79">
        <v>45593.0</v>
      </c>
      <c r="S61" s="7">
        <v>1.0</v>
      </c>
      <c r="T61" s="7" t="s">
        <v>235</v>
      </c>
      <c r="U61" s="79">
        <v>45593.0</v>
      </c>
      <c r="V61" s="79">
        <v>45593.0</v>
      </c>
      <c r="W61" s="32">
        <v>46203.0</v>
      </c>
      <c r="X61" s="7">
        <v>610.0</v>
      </c>
      <c r="Y61" s="7"/>
      <c r="Z61" s="7">
        <v>0.0</v>
      </c>
      <c r="AA61" s="7"/>
      <c r="AB61" s="7"/>
      <c r="AC61" s="7" t="s">
        <v>239</v>
      </c>
      <c r="AI61" s="7" t="s">
        <v>1620</v>
      </c>
      <c r="AJ61" s="7">
        <v>1.0</v>
      </c>
      <c r="AK61" s="7" t="s">
        <v>1522</v>
      </c>
      <c r="AL61" s="32">
        <v>45726.0</v>
      </c>
      <c r="AM61" s="7" t="s">
        <v>1622</v>
      </c>
      <c r="AN61" s="7"/>
      <c r="AR61" s="7">
        <v>1772.58</v>
      </c>
      <c r="AS61" s="7">
        <v>1772.58</v>
      </c>
      <c r="AT61" s="7" t="s">
        <v>187</v>
      </c>
      <c r="AU61" s="7">
        <v>1.0</v>
      </c>
      <c r="AV61" s="7">
        <v>2.0</v>
      </c>
      <c r="AW61" s="7">
        <v>10.0</v>
      </c>
      <c r="AX61" s="7">
        <v>0.0</v>
      </c>
      <c r="AY61" s="7">
        <v>0.0</v>
      </c>
      <c r="AZ61" s="7">
        <v>0.0</v>
      </c>
      <c r="BA61" s="7">
        <v>0.0</v>
      </c>
      <c r="BB61" s="7">
        <v>0.0</v>
      </c>
      <c r="BC61" s="7">
        <v>0.0</v>
      </c>
      <c r="BD61" s="7" t="s">
        <v>1627</v>
      </c>
      <c r="BE61" s="7" t="s">
        <v>1628</v>
      </c>
    </row>
    <row r="62">
      <c r="A62" s="31">
        <f>VLOOKUP(I62,Pns!B:C,2,0)</f>
        <v>618</v>
      </c>
      <c r="B62" s="31">
        <f>COUNTIF(Rac!A:A,A62)</f>
        <v>1</v>
      </c>
      <c r="C62" s="7">
        <v>313.0</v>
      </c>
      <c r="D62" s="7">
        <v>313.0</v>
      </c>
      <c r="E62" s="7">
        <v>304.0</v>
      </c>
      <c r="F62" s="7" t="s">
        <v>224</v>
      </c>
      <c r="G62" s="10" t="s">
        <v>1636</v>
      </c>
      <c r="H62" s="7">
        <v>2.02430400185692E14</v>
      </c>
      <c r="I62" s="10" t="s">
        <v>1386</v>
      </c>
      <c r="J62" s="7" t="s">
        <v>1387</v>
      </c>
      <c r="K62" s="7" t="s">
        <v>1389</v>
      </c>
      <c r="L62" s="7">
        <v>26433.0</v>
      </c>
      <c r="M62" s="7" t="s">
        <v>94</v>
      </c>
      <c r="N62" s="7">
        <v>9185.28</v>
      </c>
      <c r="O62" s="7">
        <v>2734.0</v>
      </c>
      <c r="P62" s="7" t="s">
        <v>163</v>
      </c>
      <c r="Q62" s="7" t="s">
        <v>8</v>
      </c>
      <c r="R62" s="79">
        <v>45596.0</v>
      </c>
      <c r="S62" s="7">
        <v>1.0</v>
      </c>
      <c r="T62" s="7" t="s">
        <v>235</v>
      </c>
      <c r="U62" s="79">
        <v>45596.0</v>
      </c>
      <c r="V62" s="79">
        <v>45596.0</v>
      </c>
      <c r="W62" s="32">
        <v>46219.0</v>
      </c>
      <c r="X62" s="7">
        <v>623.0</v>
      </c>
      <c r="Y62" s="7"/>
      <c r="Z62" s="7">
        <v>0.0</v>
      </c>
      <c r="AA62" s="7"/>
      <c r="AB62" s="7"/>
      <c r="AC62" s="7" t="s">
        <v>1393</v>
      </c>
      <c r="AI62" s="7"/>
      <c r="AJ62" s="7"/>
      <c r="AK62" s="7"/>
      <c r="AL62" s="32"/>
      <c r="AM62" s="7"/>
      <c r="AN62" s="7"/>
      <c r="AR62" s="7">
        <v>34444.79</v>
      </c>
      <c r="AS62" s="7">
        <v>34444.79</v>
      </c>
      <c r="AT62" s="7" t="s">
        <v>187</v>
      </c>
      <c r="AU62" s="7">
        <v>1.0</v>
      </c>
      <c r="AV62" s="7">
        <v>1.0</v>
      </c>
      <c r="AW62" s="7">
        <v>13.0</v>
      </c>
      <c r="AX62" s="7">
        <v>0.0</v>
      </c>
      <c r="AY62" s="7">
        <v>0.0</v>
      </c>
      <c r="AZ62" s="7">
        <v>0.0</v>
      </c>
      <c r="BA62" s="7">
        <v>0.0</v>
      </c>
      <c r="BB62" s="7">
        <v>0.0</v>
      </c>
      <c r="BC62" s="7">
        <v>0.0</v>
      </c>
      <c r="BD62" s="7" t="s">
        <v>1650</v>
      </c>
      <c r="BE62" s="7" t="s">
        <v>982</v>
      </c>
      <c r="BF62" s="7"/>
    </row>
    <row r="63">
      <c r="A63" s="31">
        <f>VLOOKUP(I63,Pns!B:C,2,0)</f>
        <v>15</v>
      </c>
      <c r="B63" s="31">
        <f>COUNTIF(Rac!A:A,A63)</f>
        <v>1</v>
      </c>
      <c r="C63" s="7">
        <v>313.0</v>
      </c>
      <c r="D63" s="7">
        <v>313.0</v>
      </c>
      <c r="E63" s="7">
        <v>304.0</v>
      </c>
      <c r="F63" s="7" t="s">
        <v>224</v>
      </c>
      <c r="G63" s="10" t="s">
        <v>1662</v>
      </c>
      <c r="H63" s="7">
        <v>2.02530400188094E14</v>
      </c>
      <c r="I63" s="10" t="s">
        <v>175</v>
      </c>
      <c r="J63" s="7" t="s">
        <v>1612</v>
      </c>
      <c r="K63" s="7" t="s">
        <v>176</v>
      </c>
      <c r="L63" s="7" t="s">
        <v>231</v>
      </c>
      <c r="M63" s="7" t="s">
        <v>94</v>
      </c>
      <c r="N63" s="7">
        <v>886.29</v>
      </c>
      <c r="O63" s="7">
        <v>2732.0</v>
      </c>
      <c r="P63" s="7" t="s">
        <v>163</v>
      </c>
      <c r="Q63" s="7" t="s">
        <v>8</v>
      </c>
      <c r="R63" s="79">
        <v>45596.0</v>
      </c>
      <c r="S63" s="7">
        <v>1.0</v>
      </c>
      <c r="T63" s="7" t="s">
        <v>235</v>
      </c>
      <c r="U63" s="79">
        <v>45596.0</v>
      </c>
      <c r="V63" s="79">
        <v>45596.0</v>
      </c>
      <c r="W63" s="32">
        <v>46063.0</v>
      </c>
      <c r="X63" s="7">
        <v>467.0</v>
      </c>
      <c r="Y63" s="7">
        <v>0.0</v>
      </c>
      <c r="Z63" s="7">
        <v>0.0</v>
      </c>
      <c r="AA63" s="7"/>
      <c r="AB63" s="7"/>
      <c r="AC63" s="7" t="s">
        <v>239</v>
      </c>
      <c r="AI63" s="7" t="s">
        <v>1669</v>
      </c>
      <c r="AJ63" s="7">
        <v>1.0</v>
      </c>
      <c r="AK63" s="7" t="s">
        <v>1671</v>
      </c>
      <c r="AL63" s="32">
        <v>45727.0</v>
      </c>
      <c r="AM63" s="7" t="s">
        <v>1622</v>
      </c>
      <c r="AN63" s="7"/>
      <c r="AR63" s="7">
        <v>1772.58</v>
      </c>
      <c r="AS63" s="7">
        <v>1772.58</v>
      </c>
      <c r="AT63" s="7" t="s">
        <v>187</v>
      </c>
      <c r="AU63" s="7">
        <v>1.0</v>
      </c>
      <c r="AV63" s="7">
        <v>2.0</v>
      </c>
      <c r="AW63" s="7">
        <v>10.0</v>
      </c>
      <c r="AX63" s="7">
        <v>0.0</v>
      </c>
      <c r="AY63" s="7">
        <v>0.0</v>
      </c>
      <c r="AZ63" s="7">
        <v>0.0</v>
      </c>
      <c r="BA63" s="7">
        <v>0.0</v>
      </c>
      <c r="BB63" s="7">
        <v>0.0</v>
      </c>
      <c r="BC63" s="7">
        <v>0.0</v>
      </c>
      <c r="BD63" s="7" t="s">
        <v>1675</v>
      </c>
      <c r="BE63" s="7" t="s">
        <v>1676</v>
      </c>
      <c r="BF63" s="7"/>
    </row>
    <row r="64">
      <c r="A64" s="27">
        <f>VLOOKUP(I64,Pns!B:C,2,0)</f>
        <v>5</v>
      </c>
      <c r="B64" s="31">
        <f>COUNTIF(Rac!A:A,A64)</f>
        <v>1</v>
      </c>
      <c r="C64" s="7">
        <v>313.0</v>
      </c>
      <c r="D64" s="7">
        <v>313.0</v>
      </c>
      <c r="E64" s="7">
        <v>304.0</v>
      </c>
      <c r="F64" s="7" t="s">
        <v>224</v>
      </c>
      <c r="G64" s="10" t="s">
        <v>1687</v>
      </c>
      <c r="H64" s="7">
        <v>2.02530400186678E14</v>
      </c>
      <c r="I64" s="10" t="s">
        <v>97</v>
      </c>
      <c r="J64" s="7" t="s">
        <v>1690</v>
      </c>
      <c r="K64" s="7" t="s">
        <v>91</v>
      </c>
      <c r="L64" s="7">
        <v>33269.0</v>
      </c>
      <c r="M64" s="7" t="s">
        <v>94</v>
      </c>
      <c r="N64" s="7">
        <v>821.67</v>
      </c>
      <c r="O64" s="7">
        <v>2734.0</v>
      </c>
      <c r="P64" s="7" t="s">
        <v>163</v>
      </c>
      <c r="Q64" s="7" t="s">
        <v>8</v>
      </c>
      <c r="R64" s="79">
        <v>45596.0</v>
      </c>
      <c r="S64" s="7">
        <v>2.0</v>
      </c>
      <c r="T64" s="7" t="s">
        <v>235</v>
      </c>
      <c r="U64" s="79">
        <v>45596.0</v>
      </c>
      <c r="V64" s="79">
        <v>45596.0</v>
      </c>
      <c r="W64" s="32">
        <v>46063.0</v>
      </c>
      <c r="X64" s="7">
        <v>467.0</v>
      </c>
      <c r="Y64" s="7"/>
      <c r="Z64" s="7">
        <v>1.0</v>
      </c>
      <c r="AA64" s="7"/>
      <c r="AB64" s="7"/>
      <c r="AC64" s="7" t="s">
        <v>1697</v>
      </c>
      <c r="AI64" s="7"/>
      <c r="AJ64" s="7"/>
      <c r="AK64" s="7"/>
      <c r="AL64" s="32"/>
      <c r="AM64" s="7"/>
      <c r="AN64" s="7"/>
      <c r="AR64" s="7">
        <v>4502.73</v>
      </c>
      <c r="AS64" s="7">
        <v>9005.46</v>
      </c>
      <c r="AT64" s="7">
        <v>5.0</v>
      </c>
      <c r="AU64" s="7">
        <v>9.0</v>
      </c>
      <c r="AV64" s="7">
        <v>13.0</v>
      </c>
      <c r="AW64" s="7">
        <v>205.0</v>
      </c>
      <c r="AX64" s="7">
        <v>0.0</v>
      </c>
      <c r="AY64" s="7">
        <v>0.0</v>
      </c>
      <c r="AZ64" s="7" t="s">
        <v>187</v>
      </c>
      <c r="BA64" s="7">
        <v>0.0</v>
      </c>
      <c r="BB64" s="7">
        <v>6.0</v>
      </c>
      <c r="BC64" s="7">
        <v>0.0</v>
      </c>
      <c r="BD64" s="7" t="s">
        <v>1703</v>
      </c>
      <c r="BE64" s="7" t="s">
        <v>1705</v>
      </c>
      <c r="BF64" s="7"/>
    </row>
    <row r="65">
      <c r="A65" s="31" t="str">
        <f>VLOOKUP(I65,Pns!B:C,2,0)</f>
        <v>257</v>
      </c>
      <c r="B65" s="31">
        <f>COUNTIF(Rac!A:A,A65)</f>
        <v>1</v>
      </c>
      <c r="C65" s="7">
        <v>313.0</v>
      </c>
      <c r="D65" s="7">
        <v>313.0</v>
      </c>
      <c r="E65" s="7">
        <v>304.0</v>
      </c>
      <c r="F65" s="7" t="s">
        <v>224</v>
      </c>
      <c r="G65" s="10" t="s">
        <v>1712</v>
      </c>
      <c r="H65" s="7">
        <v>2.02530400186552E14</v>
      </c>
      <c r="I65" s="10" t="s">
        <v>978</v>
      </c>
      <c r="J65" s="7" t="s">
        <v>1716</v>
      </c>
      <c r="K65" s="7" t="s">
        <v>981</v>
      </c>
      <c r="L65" s="7" t="s">
        <v>231</v>
      </c>
      <c r="M65" s="7" t="s">
        <v>84</v>
      </c>
      <c r="N65" s="7">
        <v>4.16</v>
      </c>
      <c r="O65" s="7">
        <v>2734.0</v>
      </c>
      <c r="P65" s="7" t="s">
        <v>163</v>
      </c>
      <c r="Q65" s="7" t="s">
        <v>8</v>
      </c>
      <c r="R65" s="32">
        <v>45672.0</v>
      </c>
      <c r="S65" s="7">
        <v>3.0</v>
      </c>
      <c r="T65" s="7" t="s">
        <v>235</v>
      </c>
      <c r="U65" s="32">
        <v>45672.0</v>
      </c>
      <c r="V65" s="32">
        <v>45672.0</v>
      </c>
      <c r="W65" s="32">
        <v>46063.0</v>
      </c>
      <c r="X65" s="7">
        <v>391.0</v>
      </c>
      <c r="Y65" s="7"/>
      <c r="Z65" s="7">
        <v>0.0</v>
      </c>
      <c r="AA65" s="7"/>
      <c r="AB65" s="7"/>
      <c r="AC65" s="7"/>
      <c r="AI65" s="7"/>
      <c r="AJ65" s="7"/>
      <c r="AK65" s="7"/>
      <c r="AL65" s="32"/>
      <c r="AM65" s="7"/>
      <c r="AR65" s="7">
        <v>13.53</v>
      </c>
      <c r="AS65" s="7">
        <v>40.59</v>
      </c>
      <c r="AT65" s="7" t="s">
        <v>187</v>
      </c>
      <c r="AU65" s="7" t="s">
        <v>187</v>
      </c>
      <c r="AV65" s="7">
        <v>1.0</v>
      </c>
      <c r="AW65" s="7">
        <v>13.0</v>
      </c>
      <c r="AX65" s="7">
        <v>0.0</v>
      </c>
      <c r="AY65" s="7">
        <v>0.0</v>
      </c>
      <c r="AZ65" s="7">
        <v>0.0</v>
      </c>
      <c r="BA65" s="7">
        <v>0.0</v>
      </c>
      <c r="BB65" s="7">
        <v>0.0</v>
      </c>
      <c r="BC65" s="7">
        <v>0.0</v>
      </c>
      <c r="BD65" s="7" t="s">
        <v>1724</v>
      </c>
      <c r="BE65" s="7" t="s">
        <v>1726</v>
      </c>
    </row>
    <row r="66">
      <c r="A66" s="31">
        <f>VLOOKUP(I66,Pns!B:C,2,0)</f>
        <v>61</v>
      </c>
      <c r="B66" s="31">
        <f>COUNTIF(Rac!A:A,A66)</f>
        <v>1</v>
      </c>
      <c r="C66" s="7">
        <v>313.0</v>
      </c>
      <c r="D66" s="7">
        <v>313.0</v>
      </c>
      <c r="E66" s="7">
        <v>304.0</v>
      </c>
      <c r="F66" s="7" t="s">
        <v>224</v>
      </c>
      <c r="G66" s="10" t="s">
        <v>1735</v>
      </c>
      <c r="H66" s="7">
        <v>2.02530400186656E14</v>
      </c>
      <c r="I66" s="10" t="s">
        <v>323</v>
      </c>
      <c r="J66" s="7" t="s">
        <v>1736</v>
      </c>
      <c r="K66" s="7" t="s">
        <v>324</v>
      </c>
      <c r="L66" s="7" t="s">
        <v>231</v>
      </c>
      <c r="M66" s="7" t="s">
        <v>84</v>
      </c>
      <c r="N66" s="7">
        <v>0.0</v>
      </c>
      <c r="O66" s="7">
        <v>2730.0</v>
      </c>
      <c r="P66" s="7" t="s">
        <v>163</v>
      </c>
      <c r="Q66" s="7" t="s">
        <v>8</v>
      </c>
      <c r="R66" s="32">
        <v>45681.0</v>
      </c>
      <c r="S66" s="7">
        <v>1.0</v>
      </c>
      <c r="T66" s="7" t="s">
        <v>235</v>
      </c>
      <c r="U66" s="32">
        <v>45681.0</v>
      </c>
      <c r="V66" s="32">
        <v>45681.0</v>
      </c>
      <c r="W66" s="32">
        <v>46063.0</v>
      </c>
      <c r="X66" s="7">
        <v>382.0</v>
      </c>
      <c r="Y66" s="7"/>
      <c r="Z66" s="7"/>
      <c r="AA66" s="7"/>
      <c r="AB66" s="7"/>
      <c r="AC66" s="7"/>
      <c r="AI66" s="7"/>
      <c r="AJ66" s="7"/>
      <c r="AK66" s="7"/>
      <c r="AL66" s="32"/>
      <c r="AM66" s="7"/>
      <c r="AN66" s="7"/>
      <c r="AR66" s="7" t="s">
        <v>263</v>
      </c>
      <c r="AS66" s="7" t="s">
        <v>263</v>
      </c>
      <c r="AT66" s="7" t="s">
        <v>187</v>
      </c>
      <c r="AU66" s="7" t="s">
        <v>187</v>
      </c>
      <c r="AV66" s="7" t="s">
        <v>187</v>
      </c>
      <c r="AW66" s="7" t="s">
        <v>187</v>
      </c>
      <c r="AX66" s="7">
        <v>0.0</v>
      </c>
      <c r="AY66" s="7">
        <v>0.0</v>
      </c>
      <c r="AZ66" s="7">
        <v>0.0</v>
      </c>
      <c r="BA66" s="7">
        <v>0.0</v>
      </c>
      <c r="BB66" s="7">
        <v>0.0</v>
      </c>
      <c r="BC66" s="7">
        <v>0.0</v>
      </c>
      <c r="BD66" s="7" t="s">
        <v>1744</v>
      </c>
      <c r="BE66" s="7" t="s">
        <v>1745</v>
      </c>
      <c r="BF66" s="7"/>
    </row>
    <row r="67">
      <c r="A67" s="31">
        <f>VLOOKUP(I67,Pns!B:C,2,0)</f>
        <v>550</v>
      </c>
      <c r="B67" s="31">
        <f>COUNTIF(Rac!A:A,A67)</f>
        <v>1</v>
      </c>
      <c r="C67" s="7">
        <v>313.0</v>
      </c>
      <c r="D67" s="7">
        <v>313.0</v>
      </c>
      <c r="E67" s="7">
        <v>304.0</v>
      </c>
      <c r="F67" s="7" t="s">
        <v>224</v>
      </c>
      <c r="G67" s="10" t="s">
        <v>1755</v>
      </c>
      <c r="H67" s="7">
        <v>2.0253040018669E14</v>
      </c>
      <c r="I67" s="10" t="s">
        <v>1756</v>
      </c>
      <c r="J67" s="7" t="s">
        <v>1758</v>
      </c>
      <c r="K67" s="7" t="s">
        <v>1759</v>
      </c>
      <c r="L67" s="7">
        <v>16563.0</v>
      </c>
      <c r="M67" s="7" t="s">
        <v>84</v>
      </c>
      <c r="N67" s="7">
        <v>8.5</v>
      </c>
      <c r="O67" s="7">
        <v>2734.0</v>
      </c>
      <c r="P67" s="7" t="s">
        <v>163</v>
      </c>
      <c r="Q67" s="7" t="s">
        <v>8</v>
      </c>
      <c r="R67" s="32">
        <v>45684.0</v>
      </c>
      <c r="S67" s="7">
        <v>2.0</v>
      </c>
      <c r="T67" s="7" t="s">
        <v>235</v>
      </c>
      <c r="U67" s="32">
        <v>45684.0</v>
      </c>
      <c r="V67" s="32">
        <v>45684.0</v>
      </c>
      <c r="W67" s="32">
        <v>46063.0</v>
      </c>
      <c r="X67" s="7">
        <v>379.0</v>
      </c>
      <c r="Y67" s="7"/>
      <c r="Z67" s="7">
        <v>0.0</v>
      </c>
      <c r="AA67" s="7"/>
      <c r="AB67" s="7"/>
      <c r="AC67" s="7"/>
      <c r="AI67" s="7"/>
      <c r="AJ67" s="7"/>
      <c r="AK67" s="7"/>
      <c r="AL67" s="32"/>
      <c r="AM67" s="7"/>
      <c r="AN67" s="7"/>
      <c r="AR67" s="7">
        <v>8.5</v>
      </c>
      <c r="AS67" s="7">
        <v>17.0</v>
      </c>
      <c r="AT67" s="7" t="s">
        <v>187</v>
      </c>
      <c r="AU67" s="7" t="s">
        <v>187</v>
      </c>
      <c r="AV67" s="7" t="s">
        <v>187</v>
      </c>
      <c r="AW67" s="7">
        <v>38.0</v>
      </c>
      <c r="AX67" s="7">
        <v>0.0</v>
      </c>
      <c r="AY67" s="7">
        <v>0.0</v>
      </c>
      <c r="AZ67" s="7">
        <v>0.0</v>
      </c>
      <c r="BA67" s="7">
        <v>0.0</v>
      </c>
      <c r="BB67" s="7">
        <v>1.0</v>
      </c>
      <c r="BC67" s="7">
        <v>0.0</v>
      </c>
      <c r="BD67" s="7" t="s">
        <v>1703</v>
      </c>
      <c r="BE67" s="7" t="s">
        <v>1769</v>
      </c>
      <c r="BF67" s="7"/>
    </row>
    <row r="68">
      <c r="A68" s="31">
        <f>VLOOKUP(I68,Pns!B:C,2,0)</f>
        <v>75</v>
      </c>
      <c r="B68" s="31">
        <f>COUNTIF(Rac!A:A,A68)</f>
        <v>1</v>
      </c>
      <c r="C68" s="7">
        <v>313.0</v>
      </c>
      <c r="D68" s="7">
        <v>313.0</v>
      </c>
      <c r="E68" s="7">
        <v>304.0</v>
      </c>
      <c r="F68" s="7" t="s">
        <v>224</v>
      </c>
      <c r="G68" s="10" t="s">
        <v>1774</v>
      </c>
      <c r="H68" s="7">
        <v>2.02530400186917E14</v>
      </c>
      <c r="I68" s="10" t="s">
        <v>348</v>
      </c>
      <c r="J68" s="7" t="s">
        <v>383</v>
      </c>
      <c r="K68" s="7" t="s">
        <v>368</v>
      </c>
      <c r="L68" s="7">
        <v>76275.0</v>
      </c>
      <c r="M68" s="7" t="s">
        <v>124</v>
      </c>
      <c r="N68" s="7">
        <v>17070.53</v>
      </c>
      <c r="O68" s="7">
        <v>2730.0</v>
      </c>
      <c r="P68" s="7" t="s">
        <v>163</v>
      </c>
      <c r="Q68" s="7" t="s">
        <v>8</v>
      </c>
      <c r="R68" s="32">
        <v>45692.0</v>
      </c>
      <c r="S68" s="7">
        <v>1.0</v>
      </c>
      <c r="T68" s="7" t="s">
        <v>235</v>
      </c>
      <c r="U68" s="32">
        <v>45692.0</v>
      </c>
      <c r="V68" s="32">
        <v>45692.0</v>
      </c>
      <c r="W68" s="32">
        <v>46063.0</v>
      </c>
      <c r="X68" s="7">
        <v>371.0</v>
      </c>
      <c r="Y68" s="7"/>
      <c r="Z68" s="7">
        <v>0.0</v>
      </c>
      <c r="AA68" s="7"/>
      <c r="AB68" s="7"/>
      <c r="AC68" s="7" t="s">
        <v>388</v>
      </c>
      <c r="AI68" s="7"/>
      <c r="AJ68" s="7"/>
      <c r="AK68" s="7"/>
      <c r="AL68" s="32"/>
      <c r="AM68" s="7"/>
      <c r="AN68" s="7"/>
      <c r="AR68" s="7">
        <v>43700.56</v>
      </c>
      <c r="AS68" s="7">
        <v>43700.56</v>
      </c>
      <c r="AT68" s="7">
        <v>5.0</v>
      </c>
      <c r="AU68" s="7">
        <v>8.0</v>
      </c>
      <c r="AV68" s="7">
        <v>15.0</v>
      </c>
      <c r="AW68" s="7">
        <v>110.0</v>
      </c>
      <c r="AX68" s="7">
        <v>0.0</v>
      </c>
      <c r="AY68" s="7" t="s">
        <v>187</v>
      </c>
      <c r="AZ68" s="7" t="s">
        <v>187</v>
      </c>
      <c r="BA68" s="7">
        <v>0.0</v>
      </c>
      <c r="BB68" s="7">
        <v>0.0</v>
      </c>
      <c r="BC68" s="7">
        <v>0.0</v>
      </c>
      <c r="BD68" s="7" t="s">
        <v>1782</v>
      </c>
      <c r="BE68" s="7" t="s">
        <v>1705</v>
      </c>
      <c r="BF68" s="7"/>
    </row>
    <row r="69">
      <c r="A69" s="31">
        <f>VLOOKUP(I69,Pns!B:C,2,0)</f>
        <v>627</v>
      </c>
      <c r="B69" s="31">
        <f>COUNTIF(Rac!A:A,A69)</f>
        <v>1</v>
      </c>
      <c r="C69" s="7">
        <v>313.0</v>
      </c>
      <c r="D69" s="7">
        <v>313.0</v>
      </c>
      <c r="E69" s="7">
        <v>304.0</v>
      </c>
      <c r="F69" s="7" t="s">
        <v>224</v>
      </c>
      <c r="G69" s="10" t="s">
        <v>1810</v>
      </c>
      <c r="H69" s="7">
        <v>2.02530400192235E14</v>
      </c>
      <c r="I69" s="10" t="s">
        <v>1812</v>
      </c>
      <c r="J69" s="7" t="s">
        <v>1813</v>
      </c>
      <c r="K69" s="7" t="s">
        <v>1814</v>
      </c>
      <c r="L69" s="7" t="s">
        <v>1816</v>
      </c>
      <c r="M69" s="7" t="s">
        <v>84</v>
      </c>
      <c r="N69" s="7">
        <v>0.76</v>
      </c>
      <c r="O69" s="7">
        <v>2730.0</v>
      </c>
      <c r="P69" s="7" t="s">
        <v>163</v>
      </c>
      <c r="Q69" s="7" t="s">
        <v>8</v>
      </c>
      <c r="R69" s="32">
        <v>45714.0</v>
      </c>
      <c r="S69" s="7">
        <v>8.0</v>
      </c>
      <c r="T69" s="7" t="s">
        <v>235</v>
      </c>
      <c r="U69" s="32">
        <v>45714.0</v>
      </c>
      <c r="V69" s="32">
        <v>45714.0</v>
      </c>
      <c r="W69" s="32">
        <v>46063.0</v>
      </c>
      <c r="X69" s="7">
        <v>349.0</v>
      </c>
      <c r="Y69" s="7"/>
      <c r="Z69" s="7">
        <v>2.0</v>
      </c>
      <c r="AA69" s="7">
        <v>3.040250467E9</v>
      </c>
      <c r="AB69" s="7" t="s">
        <v>412</v>
      </c>
      <c r="AC69" s="7" t="s">
        <v>1823</v>
      </c>
      <c r="AI69" s="7"/>
      <c r="AJ69" s="7"/>
      <c r="AK69" s="7"/>
      <c r="AL69" s="32"/>
      <c r="AM69" s="7"/>
      <c r="AN69" s="7"/>
      <c r="AR69" s="7">
        <v>2.0</v>
      </c>
      <c r="AS69" s="7">
        <v>16.0</v>
      </c>
      <c r="AT69" s="7" t="s">
        <v>187</v>
      </c>
      <c r="AU69" s="7" t="s">
        <v>187</v>
      </c>
      <c r="AV69" s="7" t="s">
        <v>187</v>
      </c>
      <c r="AW69" s="7">
        <v>71.0</v>
      </c>
      <c r="AX69" s="7">
        <v>0.0</v>
      </c>
      <c r="AY69" s="7">
        <v>0.0</v>
      </c>
      <c r="AZ69" s="7">
        <v>0.0</v>
      </c>
      <c r="BA69" s="7">
        <v>0.0</v>
      </c>
      <c r="BB69" s="7">
        <v>0.0</v>
      </c>
      <c r="BC69" s="7">
        <v>0.0</v>
      </c>
      <c r="BD69" s="7" t="s">
        <v>1829</v>
      </c>
      <c r="BE69" s="7" t="s">
        <v>1830</v>
      </c>
      <c r="BF69" s="7"/>
    </row>
    <row r="70">
      <c r="A70" s="31">
        <f>VLOOKUP(I70,Pns!B:C,2,0)</f>
        <v>772</v>
      </c>
      <c r="B70" s="31">
        <f>COUNTIF(Rac!A:A,A70)</f>
        <v>1</v>
      </c>
      <c r="C70" s="7">
        <v>313.0</v>
      </c>
      <c r="D70" s="7">
        <v>313.0</v>
      </c>
      <c r="E70" s="7">
        <v>304.0</v>
      </c>
      <c r="F70" s="7" t="s">
        <v>224</v>
      </c>
      <c r="G70" s="10" t="s">
        <v>1848</v>
      </c>
      <c r="H70" s="7">
        <v>2.02530400187278E14</v>
      </c>
      <c r="I70" s="10" t="s">
        <v>1849</v>
      </c>
      <c r="J70" s="7" t="s">
        <v>1850</v>
      </c>
      <c r="K70" s="7" t="s">
        <v>1854</v>
      </c>
      <c r="L70" s="7" t="s">
        <v>1816</v>
      </c>
      <c r="M70" s="7" t="s">
        <v>84</v>
      </c>
      <c r="N70" s="7">
        <v>140.35</v>
      </c>
      <c r="O70" s="7">
        <v>2730.0</v>
      </c>
      <c r="P70" s="7" t="s">
        <v>163</v>
      </c>
      <c r="Q70" s="7" t="s">
        <v>8</v>
      </c>
      <c r="R70" s="32">
        <v>45714.0</v>
      </c>
      <c r="S70" s="7">
        <v>7.0</v>
      </c>
      <c r="T70" s="7" t="s">
        <v>235</v>
      </c>
      <c r="U70" s="32">
        <v>45714.0</v>
      </c>
      <c r="V70" s="32">
        <v>45714.0</v>
      </c>
      <c r="W70" s="32">
        <v>46063.0</v>
      </c>
      <c r="X70" s="7">
        <v>349.0</v>
      </c>
      <c r="Y70" s="7"/>
      <c r="Z70" s="7">
        <v>0.0</v>
      </c>
      <c r="AA70" s="7">
        <v>3.040250354E9</v>
      </c>
      <c r="AB70" s="7" t="s">
        <v>1862</v>
      </c>
      <c r="AC70" s="7" t="s">
        <v>1863</v>
      </c>
      <c r="AI70" s="7"/>
      <c r="AJ70" s="7"/>
      <c r="AK70" s="7"/>
      <c r="AL70" s="32"/>
      <c r="AM70" s="7"/>
      <c r="AN70" s="7"/>
      <c r="AR70" s="7">
        <v>259.65</v>
      </c>
      <c r="AS70" s="7">
        <v>1817.55</v>
      </c>
      <c r="AT70" s="7" t="s">
        <v>187</v>
      </c>
      <c r="AU70" s="7" t="s">
        <v>187</v>
      </c>
      <c r="AV70" s="7" t="s">
        <v>187</v>
      </c>
      <c r="AW70" s="7">
        <v>16.0</v>
      </c>
      <c r="AX70" s="7">
        <v>0.0</v>
      </c>
      <c r="AY70" s="7">
        <v>0.0</v>
      </c>
      <c r="AZ70" s="7">
        <v>0.0</v>
      </c>
      <c r="BA70" s="7">
        <v>0.0</v>
      </c>
      <c r="BB70" s="7">
        <v>0.0</v>
      </c>
      <c r="BC70" s="7">
        <v>0.0</v>
      </c>
      <c r="BD70" s="7" t="s">
        <v>1869</v>
      </c>
      <c r="BE70" s="7" t="s">
        <v>1870</v>
      </c>
    </row>
    <row r="71">
      <c r="A71" s="27">
        <f>VLOOKUP(I71,Pns!B:C,2,0)</f>
        <v>432</v>
      </c>
      <c r="B71" s="31">
        <f>COUNTIF(Rac!A:A,A71)</f>
        <v>1</v>
      </c>
      <c r="C71" s="7">
        <v>313.0</v>
      </c>
      <c r="D71" s="7">
        <v>313.0</v>
      </c>
      <c r="E71" s="7">
        <v>304.0</v>
      </c>
      <c r="F71" s="7" t="s">
        <v>224</v>
      </c>
      <c r="G71" s="10" t="s">
        <v>1885</v>
      </c>
      <c r="H71" s="7">
        <v>2.02530400187471E14</v>
      </c>
      <c r="I71" s="10" t="s">
        <v>1541</v>
      </c>
      <c r="J71" s="7" t="s">
        <v>1887</v>
      </c>
      <c r="K71" s="7" t="s">
        <v>1542</v>
      </c>
      <c r="L71" s="7">
        <v>60253.0</v>
      </c>
      <c r="M71" s="7" t="s">
        <v>124</v>
      </c>
      <c r="N71" s="7">
        <v>5715.0</v>
      </c>
      <c r="O71" s="7">
        <v>2734.0</v>
      </c>
      <c r="P71" s="7" t="s">
        <v>163</v>
      </c>
      <c r="Q71" s="7" t="s">
        <v>8</v>
      </c>
      <c r="R71" s="32">
        <v>45722.0</v>
      </c>
      <c r="S71" s="7">
        <v>1.0</v>
      </c>
      <c r="T71" s="7" t="s">
        <v>235</v>
      </c>
      <c r="U71" s="32">
        <v>45722.0</v>
      </c>
      <c r="V71" s="32">
        <v>45722.0</v>
      </c>
      <c r="W71" s="32">
        <v>46063.0</v>
      </c>
      <c r="X71" s="7">
        <v>341.0</v>
      </c>
      <c r="Y71" s="7"/>
      <c r="Z71" s="7">
        <v>0.0</v>
      </c>
      <c r="AA71" s="7"/>
      <c r="AB71" s="7"/>
      <c r="AC71" s="7" t="s">
        <v>239</v>
      </c>
      <c r="AI71" s="7"/>
      <c r="AJ71" s="7"/>
      <c r="AK71" s="7"/>
      <c r="AL71" s="32"/>
      <c r="AM71" s="7"/>
      <c r="AN71" s="7"/>
      <c r="AR71" s="7">
        <v>10915.65</v>
      </c>
      <c r="AS71" s="7">
        <v>10915.65</v>
      </c>
      <c r="AT71" s="7" t="s">
        <v>187</v>
      </c>
      <c r="AU71" s="7" t="s">
        <v>187</v>
      </c>
      <c r="AV71" s="7" t="s">
        <v>187</v>
      </c>
      <c r="AW71" s="7">
        <v>2.0</v>
      </c>
      <c r="AX71" s="7">
        <v>0.0</v>
      </c>
      <c r="AY71" s="7">
        <v>0.0</v>
      </c>
      <c r="AZ71" s="7">
        <v>67.0</v>
      </c>
      <c r="BA71" s="7">
        <v>0.0</v>
      </c>
      <c r="BB71" s="7">
        <v>9.0</v>
      </c>
      <c r="BC71" s="7">
        <v>0.0</v>
      </c>
      <c r="BD71" s="7" t="s">
        <v>1905</v>
      </c>
      <c r="BE71" s="7" t="s">
        <v>982</v>
      </c>
    </row>
    <row r="72">
      <c r="A72" s="31">
        <f>VLOOKUP(I72,Pns!B:C,2,0)</f>
        <v>211</v>
      </c>
      <c r="B72" s="31">
        <f>COUNTIF(Rac!A:A,A72)</f>
        <v>1</v>
      </c>
      <c r="C72" s="7">
        <v>313.0</v>
      </c>
      <c r="D72" s="7">
        <v>313.0</v>
      </c>
      <c r="E72" s="7">
        <v>304.0</v>
      </c>
      <c r="F72" s="7" t="s">
        <v>224</v>
      </c>
      <c r="G72" s="10" t="s">
        <v>1916</v>
      </c>
      <c r="H72" s="7">
        <v>2.02530400188031E14</v>
      </c>
      <c r="I72" s="10" t="s">
        <v>826</v>
      </c>
      <c r="J72" s="7" t="s">
        <v>1919</v>
      </c>
      <c r="K72" s="7" t="s">
        <v>827</v>
      </c>
      <c r="L72" s="7" t="s">
        <v>231</v>
      </c>
      <c r="M72" s="7" t="s">
        <v>94</v>
      </c>
      <c r="N72" s="7">
        <v>1200.0</v>
      </c>
      <c r="O72" s="7">
        <v>2734.0</v>
      </c>
      <c r="P72" s="7" t="s">
        <v>163</v>
      </c>
      <c r="Q72" s="7" t="s">
        <v>8</v>
      </c>
      <c r="R72" s="32">
        <v>45735.0</v>
      </c>
      <c r="S72" s="7">
        <v>1.0</v>
      </c>
      <c r="T72" s="7" t="s">
        <v>235</v>
      </c>
      <c r="U72" s="32">
        <v>45735.0</v>
      </c>
      <c r="V72" s="32">
        <v>45735.0</v>
      </c>
      <c r="W72" s="32">
        <v>46063.0</v>
      </c>
      <c r="X72" s="7">
        <v>328.0</v>
      </c>
      <c r="Y72" s="7"/>
      <c r="Z72" s="7">
        <v>0.0</v>
      </c>
      <c r="AA72" s="7"/>
      <c r="AB72" s="7"/>
      <c r="AC72" s="7" t="s">
        <v>1926</v>
      </c>
      <c r="AI72" s="7"/>
      <c r="AJ72" s="7"/>
      <c r="AK72" s="7"/>
      <c r="AL72" s="32"/>
      <c r="AM72" s="7"/>
      <c r="AN72" s="7"/>
      <c r="AR72" s="7">
        <v>2808.0</v>
      </c>
      <c r="AS72" s="7">
        <v>2808.0</v>
      </c>
      <c r="AT72" s="7" t="s">
        <v>187</v>
      </c>
      <c r="AU72" s="7">
        <v>1.0</v>
      </c>
      <c r="AV72" s="7">
        <v>3.0</v>
      </c>
      <c r="AW72" s="7">
        <v>3.0</v>
      </c>
      <c r="AX72" s="7">
        <v>0.0</v>
      </c>
      <c r="AY72" s="7">
        <v>0.0</v>
      </c>
      <c r="AZ72" s="7">
        <v>0.0</v>
      </c>
      <c r="BA72" s="7">
        <v>0.0</v>
      </c>
      <c r="BB72" s="7">
        <v>0.0</v>
      </c>
      <c r="BC72" s="7">
        <v>0.0</v>
      </c>
      <c r="BD72" s="7" t="s">
        <v>1491</v>
      </c>
      <c r="BE72" s="7" t="s">
        <v>1931</v>
      </c>
    </row>
    <row r="73">
      <c r="A73" s="31">
        <f>VLOOKUP(I73,Pns!B:C,2,0)</f>
        <v>75</v>
      </c>
      <c r="B73" s="31">
        <f>COUNTIF(Rac!A:A,A73)</f>
        <v>1</v>
      </c>
      <c r="C73" s="7">
        <v>313.0</v>
      </c>
      <c r="D73" s="7">
        <v>313.0</v>
      </c>
      <c r="E73" s="7">
        <v>304.0</v>
      </c>
      <c r="F73" s="7" t="s">
        <v>224</v>
      </c>
      <c r="G73" s="10" t="s">
        <v>1940</v>
      </c>
      <c r="H73" s="7">
        <v>2.02630400203676E14</v>
      </c>
      <c r="I73" s="10" t="s">
        <v>348</v>
      </c>
      <c r="J73" s="7" t="s">
        <v>383</v>
      </c>
      <c r="K73" s="7" t="s">
        <v>368</v>
      </c>
      <c r="L73" s="7">
        <v>76275.0</v>
      </c>
      <c r="M73" s="7" t="s">
        <v>124</v>
      </c>
      <c r="N73" s="7">
        <v>17070.53</v>
      </c>
      <c r="O73" s="7">
        <v>2732.0</v>
      </c>
      <c r="P73" s="7" t="s">
        <v>163</v>
      </c>
      <c r="Q73" s="7" t="s">
        <v>8</v>
      </c>
      <c r="R73" s="32">
        <v>45742.0</v>
      </c>
      <c r="S73" s="7">
        <v>1.0</v>
      </c>
      <c r="T73" s="7" t="s">
        <v>235</v>
      </c>
      <c r="U73" s="32">
        <v>45742.0</v>
      </c>
      <c r="V73" s="32">
        <v>45742.0</v>
      </c>
      <c r="W73" s="32">
        <v>46129.0</v>
      </c>
      <c r="X73" s="7">
        <v>387.0</v>
      </c>
      <c r="Y73" s="7"/>
      <c r="Z73" s="7">
        <v>0.0</v>
      </c>
      <c r="AA73" s="7">
        <v>3.040254478E9</v>
      </c>
      <c r="AB73" s="7" t="s">
        <v>1862</v>
      </c>
      <c r="AC73" s="7" t="s">
        <v>1945</v>
      </c>
      <c r="AI73" s="7"/>
      <c r="AJ73" s="7"/>
      <c r="AK73" s="7"/>
      <c r="AL73" s="32"/>
      <c r="AM73" s="7"/>
      <c r="AN73" s="7"/>
      <c r="AR73" s="7">
        <v>43700.56</v>
      </c>
      <c r="AS73" s="7">
        <v>43700.56</v>
      </c>
      <c r="AT73" s="7">
        <v>5.0</v>
      </c>
      <c r="AU73" s="7">
        <v>8.0</v>
      </c>
      <c r="AV73" s="7">
        <v>15.0</v>
      </c>
      <c r="AW73" s="7">
        <v>110.0</v>
      </c>
      <c r="AX73" s="7">
        <v>0.0</v>
      </c>
      <c r="AY73" s="7" t="s">
        <v>187</v>
      </c>
      <c r="AZ73" s="7" t="s">
        <v>187</v>
      </c>
      <c r="BA73" s="7">
        <v>0.0</v>
      </c>
      <c r="BB73" s="7">
        <v>0.0</v>
      </c>
      <c r="BC73" s="7">
        <v>0.0</v>
      </c>
      <c r="BD73" s="7" t="s">
        <v>1952</v>
      </c>
      <c r="BE73" s="7" t="s">
        <v>1954</v>
      </c>
      <c r="BF73" s="7"/>
    </row>
    <row r="74">
      <c r="A74" s="31" t="str">
        <f>VLOOKUP(I74,Pns!B:C,2,0)</f>
        <v>560</v>
      </c>
      <c r="B74" s="31">
        <f>COUNTIF(Rac!A:A,A74)</f>
        <v>1</v>
      </c>
      <c r="C74" s="7">
        <v>313.0</v>
      </c>
      <c r="D74" s="7">
        <v>313.0</v>
      </c>
      <c r="E74" s="7">
        <v>304.0</v>
      </c>
      <c r="F74" s="7" t="s">
        <v>224</v>
      </c>
      <c r="G74" s="10" t="s">
        <v>1964</v>
      </c>
      <c r="H74" s="7">
        <v>2.02530400188357E14</v>
      </c>
      <c r="I74" s="10" t="s">
        <v>430</v>
      </c>
      <c r="J74" s="7" t="s">
        <v>431</v>
      </c>
      <c r="K74" s="7" t="s">
        <v>432</v>
      </c>
      <c r="L74" s="7" t="s">
        <v>231</v>
      </c>
      <c r="M74" s="7" t="s">
        <v>84</v>
      </c>
      <c r="N74" s="7">
        <v>429.03</v>
      </c>
      <c r="O74" s="7">
        <v>2730.0</v>
      </c>
      <c r="P74" s="7" t="s">
        <v>163</v>
      </c>
      <c r="Q74" s="7" t="s">
        <v>8</v>
      </c>
      <c r="R74" s="32">
        <v>45747.0</v>
      </c>
      <c r="S74" s="7">
        <v>1.0</v>
      </c>
      <c r="T74" s="7" t="s">
        <v>235</v>
      </c>
      <c r="U74" s="32">
        <v>45747.0</v>
      </c>
      <c r="V74" s="32">
        <v>45747.0</v>
      </c>
      <c r="W74" s="32">
        <v>46063.0</v>
      </c>
      <c r="X74" s="7">
        <v>316.0</v>
      </c>
      <c r="Y74" s="7"/>
      <c r="Z74" s="7">
        <v>0.0</v>
      </c>
      <c r="AA74" s="7"/>
      <c r="AB74" s="7"/>
      <c r="AC74" s="7" t="s">
        <v>437</v>
      </c>
      <c r="AI74" s="7"/>
      <c r="AJ74" s="7"/>
      <c r="AK74" s="7"/>
      <c r="AL74" s="32"/>
      <c r="AM74" s="7"/>
      <c r="AR74" s="7">
        <v>1776.2</v>
      </c>
      <c r="AS74" s="7">
        <v>1776.2</v>
      </c>
      <c r="AT74" s="7">
        <v>2.0</v>
      </c>
      <c r="AU74" s="7">
        <v>2.0</v>
      </c>
      <c r="AV74" s="7">
        <v>11.0</v>
      </c>
      <c r="AW74" s="7">
        <v>134.0</v>
      </c>
      <c r="AX74" s="7">
        <v>50.0</v>
      </c>
      <c r="AY74" s="7">
        <v>0.0</v>
      </c>
      <c r="AZ74" s="7">
        <v>0.0</v>
      </c>
      <c r="BA74" s="7">
        <v>0.0</v>
      </c>
      <c r="BB74" s="7">
        <v>0.0</v>
      </c>
      <c r="BC74" s="7">
        <v>0.0</v>
      </c>
      <c r="BD74" s="7" t="s">
        <v>1973</v>
      </c>
      <c r="BE74" s="7" t="s">
        <v>1974</v>
      </c>
      <c r="BF74" s="7"/>
    </row>
    <row r="75">
      <c r="A75" s="31" t="str">
        <f>VLOOKUP(I75,Pns!B:C,2,0)</f>
        <v>330</v>
      </c>
      <c r="B75" s="31">
        <f>COUNTIF(Rac!A:A,A75)</f>
        <v>1</v>
      </c>
      <c r="C75" s="7">
        <v>313.0</v>
      </c>
      <c r="D75" s="7">
        <v>313.0</v>
      </c>
      <c r="E75" s="7">
        <v>304.0</v>
      </c>
      <c r="F75" s="7" t="s">
        <v>224</v>
      </c>
      <c r="G75" s="10" t="s">
        <v>1980</v>
      </c>
      <c r="H75" s="7">
        <v>2.02530400188581E14</v>
      </c>
      <c r="I75" s="10" t="s">
        <v>1241</v>
      </c>
      <c r="J75" s="7" t="s">
        <v>1984</v>
      </c>
      <c r="K75" s="7" t="s">
        <v>1242</v>
      </c>
      <c r="L75" s="7" t="s">
        <v>231</v>
      </c>
      <c r="M75" s="7" t="s">
        <v>94</v>
      </c>
      <c r="N75" s="7">
        <v>12120.27</v>
      </c>
      <c r="O75" s="7">
        <v>2730.0</v>
      </c>
      <c r="P75" s="7" t="s">
        <v>163</v>
      </c>
      <c r="Q75" s="7" t="s">
        <v>8</v>
      </c>
      <c r="R75" s="32">
        <v>45748.0</v>
      </c>
      <c r="S75" s="7">
        <v>1.0</v>
      </c>
      <c r="T75" s="7" t="s">
        <v>235</v>
      </c>
      <c r="U75" s="32">
        <v>45748.0</v>
      </c>
      <c r="V75" s="32">
        <v>45748.0</v>
      </c>
      <c r="W75" s="32">
        <v>46063.0</v>
      </c>
      <c r="X75" s="7">
        <v>315.0</v>
      </c>
      <c r="Y75" s="7"/>
      <c r="Z75" s="7">
        <v>1.0</v>
      </c>
      <c r="AA75" s="7"/>
      <c r="AB75" s="7"/>
      <c r="AC75" s="7" t="s">
        <v>1990</v>
      </c>
      <c r="AI75" s="7"/>
      <c r="AJ75" s="7"/>
      <c r="AK75" s="7"/>
      <c r="AL75" s="32"/>
      <c r="AM75" s="7"/>
      <c r="AN75" s="7"/>
      <c r="AR75" s="7">
        <v>39269.66</v>
      </c>
      <c r="AS75" s="7">
        <v>39269.66</v>
      </c>
      <c r="AT75" s="7">
        <v>5.0</v>
      </c>
      <c r="AU75" s="7">
        <v>5.0</v>
      </c>
      <c r="AV75" s="7">
        <v>5.0</v>
      </c>
      <c r="AW75" s="7">
        <v>27.0</v>
      </c>
      <c r="AX75" s="7">
        <v>0.0</v>
      </c>
      <c r="AY75" s="7">
        <v>0.0</v>
      </c>
      <c r="AZ75" s="7">
        <v>0.0</v>
      </c>
      <c r="BA75" s="7">
        <v>0.0</v>
      </c>
      <c r="BB75" s="7">
        <v>0.0</v>
      </c>
      <c r="BC75" s="7">
        <v>0.0</v>
      </c>
      <c r="BD75" s="7" t="s">
        <v>1995</v>
      </c>
      <c r="BE75" s="7" t="s">
        <v>1996</v>
      </c>
      <c r="BF75" s="7"/>
    </row>
    <row r="76">
      <c r="A76" s="27">
        <f>VLOOKUP(I76,Pns!B:C,2,0)</f>
        <v>92</v>
      </c>
      <c r="B76" s="31">
        <f>COUNTIF(Rac!A:A,A76)</f>
        <v>1</v>
      </c>
      <c r="C76" s="7">
        <v>313.0</v>
      </c>
      <c r="D76" s="7">
        <v>313.0</v>
      </c>
      <c r="E76" s="7">
        <v>381.0</v>
      </c>
      <c r="F76" s="7" t="s">
        <v>224</v>
      </c>
      <c r="G76" s="10" t="s">
        <v>2004</v>
      </c>
      <c r="H76" s="7"/>
      <c r="I76" s="10" t="s">
        <v>434</v>
      </c>
      <c r="J76" s="7" t="s">
        <v>2006</v>
      </c>
      <c r="K76" s="7" t="s">
        <v>315</v>
      </c>
      <c r="L76" s="7">
        <v>71653.0</v>
      </c>
      <c r="M76" s="7" t="s">
        <v>124</v>
      </c>
      <c r="N76" s="7">
        <v>0.0</v>
      </c>
      <c r="O76" s="7">
        <v>2730.0</v>
      </c>
      <c r="P76" s="7" t="s">
        <v>233</v>
      </c>
      <c r="Q76" s="7" t="s">
        <v>8</v>
      </c>
      <c r="R76" s="32">
        <v>45757.0</v>
      </c>
      <c r="S76" s="7">
        <v>1.0</v>
      </c>
      <c r="T76" s="7" t="s">
        <v>235</v>
      </c>
      <c r="U76" s="32">
        <v>45757.0</v>
      </c>
      <c r="V76" s="32">
        <v>45757.0</v>
      </c>
      <c r="W76" s="32">
        <v>46237.0</v>
      </c>
      <c r="X76" s="7">
        <v>480.0</v>
      </c>
      <c r="Y76" s="7"/>
      <c r="Z76" s="7">
        <v>0.0</v>
      </c>
      <c r="AA76" s="7"/>
      <c r="AB76" s="7"/>
      <c r="AC76" s="7" t="s">
        <v>2012</v>
      </c>
      <c r="AI76" s="7"/>
      <c r="AJ76" s="7"/>
      <c r="AK76" s="7"/>
      <c r="AL76" s="32"/>
      <c r="AM76" s="7"/>
      <c r="AN76" s="7"/>
      <c r="AR76" s="7" t="s">
        <v>263</v>
      </c>
      <c r="AS76" s="7" t="s">
        <v>263</v>
      </c>
      <c r="AT76" s="7">
        <v>1.0</v>
      </c>
      <c r="AU76" s="7">
        <v>2.0</v>
      </c>
      <c r="AV76" s="7">
        <v>4.0</v>
      </c>
      <c r="AW76" s="7">
        <v>21.0</v>
      </c>
      <c r="AX76" s="7">
        <v>0.0</v>
      </c>
      <c r="AY76" s="7">
        <v>0.0</v>
      </c>
      <c r="AZ76" s="7" t="s">
        <v>187</v>
      </c>
      <c r="BA76" s="7">
        <v>0.0</v>
      </c>
      <c r="BB76" s="7">
        <v>0.0</v>
      </c>
      <c r="BC76" s="7">
        <v>0.0</v>
      </c>
      <c r="BD76" s="7" t="s">
        <v>2016</v>
      </c>
      <c r="BE76" s="7"/>
    </row>
    <row r="77">
      <c r="A77" s="27">
        <f>VLOOKUP(I77,Pns!B:C,2,0)</f>
        <v>92</v>
      </c>
      <c r="B77" s="31">
        <f>COUNTIF(Rac!A:A,A77)</f>
        <v>1</v>
      </c>
      <c r="C77" s="7">
        <v>313.0</v>
      </c>
      <c r="D77" s="7">
        <v>313.0</v>
      </c>
      <c r="E77" s="7">
        <v>304.0</v>
      </c>
      <c r="F77" s="7" t="s">
        <v>224</v>
      </c>
      <c r="G77" s="10" t="s">
        <v>2024</v>
      </c>
      <c r="H77" s="7">
        <v>2.0253040019384E14</v>
      </c>
      <c r="I77" s="10" t="s">
        <v>434</v>
      </c>
      <c r="J77" s="7" t="s">
        <v>2006</v>
      </c>
      <c r="K77" s="7" t="s">
        <v>315</v>
      </c>
      <c r="L77" s="7">
        <v>71653.0</v>
      </c>
      <c r="M77" s="7" t="s">
        <v>124</v>
      </c>
      <c r="N77" s="7">
        <v>1583.0</v>
      </c>
      <c r="O77" s="7">
        <v>2734.0</v>
      </c>
      <c r="P77" s="7" t="s">
        <v>163</v>
      </c>
      <c r="Q77" s="7" t="s">
        <v>8</v>
      </c>
      <c r="R77" s="32">
        <v>45771.0</v>
      </c>
      <c r="S77" s="7">
        <v>1.0</v>
      </c>
      <c r="T77" s="7" t="s">
        <v>235</v>
      </c>
      <c r="U77" s="32">
        <v>45771.0</v>
      </c>
      <c r="V77" s="32">
        <v>45771.0</v>
      </c>
      <c r="W77" s="32">
        <v>46063.0</v>
      </c>
      <c r="X77" s="7">
        <v>292.0</v>
      </c>
      <c r="Y77" s="7"/>
      <c r="Z77" s="7">
        <v>0.0</v>
      </c>
      <c r="AA77" s="7"/>
      <c r="AB77" s="7"/>
      <c r="AC77" s="7" t="s">
        <v>239</v>
      </c>
      <c r="AI77" s="7"/>
      <c r="AJ77" s="7"/>
      <c r="AK77" s="7"/>
      <c r="AL77" s="32"/>
      <c r="AM77" s="7"/>
      <c r="AN77" s="7"/>
      <c r="AR77" s="7">
        <v>3039.36</v>
      </c>
      <c r="AS77" s="7">
        <v>3039.36</v>
      </c>
      <c r="AT77" s="7">
        <v>1.0</v>
      </c>
      <c r="AU77" s="7">
        <v>2.0</v>
      </c>
      <c r="AV77" s="7">
        <v>4.0</v>
      </c>
      <c r="AW77" s="7">
        <v>21.0</v>
      </c>
      <c r="AX77" s="7">
        <v>0.0</v>
      </c>
      <c r="AY77" s="7">
        <v>0.0</v>
      </c>
      <c r="AZ77" s="7" t="s">
        <v>187</v>
      </c>
      <c r="BA77" s="7">
        <v>0.0</v>
      </c>
      <c r="BB77" s="7">
        <v>0.0</v>
      </c>
      <c r="BC77" s="7">
        <v>0.0</v>
      </c>
      <c r="BD77" s="7" t="s">
        <v>2030</v>
      </c>
      <c r="BE77" s="7" t="s">
        <v>2032</v>
      </c>
    </row>
    <row r="78">
      <c r="A78" s="27">
        <f>VLOOKUP(I78,Pns!B:C,2,0)</f>
        <v>518</v>
      </c>
      <c r="B78" s="31">
        <f>COUNTIF(Rac!A:A,A78)</f>
        <v>1</v>
      </c>
      <c r="C78" s="7">
        <v>313.0</v>
      </c>
      <c r="D78" s="7">
        <v>313.0</v>
      </c>
      <c r="E78" s="7">
        <v>304.0</v>
      </c>
      <c r="F78" s="7" t="s">
        <v>224</v>
      </c>
      <c r="G78" s="10" t="s">
        <v>2036</v>
      </c>
      <c r="H78" s="7">
        <v>2.02530400192734E14</v>
      </c>
      <c r="I78" s="10" t="s">
        <v>1707</v>
      </c>
      <c r="J78" s="7" t="s">
        <v>2038</v>
      </c>
      <c r="K78" s="7" t="s">
        <v>1708</v>
      </c>
      <c r="L78" s="7" t="s">
        <v>231</v>
      </c>
      <c r="M78" s="7" t="s">
        <v>84</v>
      </c>
      <c r="N78" s="7">
        <v>708.58</v>
      </c>
      <c r="O78" s="7">
        <v>2734.0</v>
      </c>
      <c r="P78" s="7" t="s">
        <v>163</v>
      </c>
      <c r="Q78" s="7" t="s">
        <v>8</v>
      </c>
      <c r="R78" s="32">
        <v>45771.0</v>
      </c>
      <c r="S78" s="7">
        <v>2.0</v>
      </c>
      <c r="T78" s="7" t="s">
        <v>235</v>
      </c>
      <c r="U78" s="32">
        <v>45771.0</v>
      </c>
      <c r="V78" s="32">
        <v>45771.0</v>
      </c>
      <c r="W78" s="32">
        <v>46063.0</v>
      </c>
      <c r="X78" s="7">
        <v>292.0</v>
      </c>
      <c r="Y78" s="7"/>
      <c r="Z78" s="7">
        <v>4.0</v>
      </c>
      <c r="AA78" s="7"/>
      <c r="AB78" s="7"/>
      <c r="AC78" s="7"/>
      <c r="AI78" s="7" t="s">
        <v>2042</v>
      </c>
      <c r="AJ78" s="7">
        <v>2.0</v>
      </c>
      <c r="AK78" s="7" t="s">
        <v>1522</v>
      </c>
      <c r="AL78" s="32">
        <v>46107.0</v>
      </c>
      <c r="AM78" s="7" t="s">
        <v>180</v>
      </c>
      <c r="AR78" s="7">
        <v>3996.39</v>
      </c>
      <c r="AS78" s="7">
        <v>7992.78</v>
      </c>
      <c r="AT78" s="7" t="s">
        <v>187</v>
      </c>
      <c r="AU78" s="7">
        <v>1.0</v>
      </c>
      <c r="AV78" s="7">
        <v>2.0</v>
      </c>
      <c r="AW78" s="7">
        <v>45.0</v>
      </c>
      <c r="AX78" s="7">
        <v>2.0</v>
      </c>
      <c r="AY78" s="7" t="s">
        <v>187</v>
      </c>
      <c r="AZ78" s="7">
        <v>0.0</v>
      </c>
      <c r="BA78" s="7">
        <v>0.0</v>
      </c>
      <c r="BB78" s="7">
        <v>0.0</v>
      </c>
      <c r="BC78" s="7">
        <v>0.0</v>
      </c>
      <c r="BD78" s="7" t="s">
        <v>2046</v>
      </c>
      <c r="BE78" s="7" t="s">
        <v>2047</v>
      </c>
      <c r="BF78" s="7"/>
    </row>
    <row r="79">
      <c r="A79" s="27">
        <f>VLOOKUP(I79,Pns!B:C,2,0)</f>
        <v>109</v>
      </c>
      <c r="B79" s="31">
        <f>COUNTIF(Rac!A:A,A79)</f>
        <v>1</v>
      </c>
      <c r="C79" s="7">
        <v>313.0</v>
      </c>
      <c r="D79" s="7">
        <v>313.0</v>
      </c>
      <c r="E79" s="7">
        <v>304.0</v>
      </c>
      <c r="F79" s="7" t="s">
        <v>224</v>
      </c>
      <c r="G79" s="10" t="s">
        <v>2058</v>
      </c>
      <c r="H79" s="7">
        <v>2.02530400188987E14</v>
      </c>
      <c r="I79" s="10" t="s">
        <v>487</v>
      </c>
      <c r="J79" s="7" t="s">
        <v>2061</v>
      </c>
      <c r="K79" s="7" t="s">
        <v>488</v>
      </c>
      <c r="L79" s="7">
        <v>83326.0</v>
      </c>
      <c r="M79" s="7" t="s">
        <v>124</v>
      </c>
      <c r="N79" s="7">
        <v>3831.27</v>
      </c>
      <c r="O79" s="7">
        <v>2734.0</v>
      </c>
      <c r="P79" s="7" t="s">
        <v>163</v>
      </c>
      <c r="Q79" s="7" t="s">
        <v>8</v>
      </c>
      <c r="R79" s="32">
        <v>45771.0</v>
      </c>
      <c r="S79" s="7">
        <v>1.0</v>
      </c>
      <c r="T79" s="7" t="s">
        <v>235</v>
      </c>
      <c r="U79" s="32">
        <v>45771.0</v>
      </c>
      <c r="V79" s="32">
        <v>45771.0</v>
      </c>
      <c r="W79" s="32">
        <v>46063.0</v>
      </c>
      <c r="X79" s="7">
        <v>292.0</v>
      </c>
      <c r="Y79" s="7"/>
      <c r="Z79" s="7">
        <v>1.0</v>
      </c>
      <c r="AA79" s="7"/>
      <c r="AB79" s="7"/>
      <c r="AC79" s="7" t="s">
        <v>2066</v>
      </c>
      <c r="AI79" s="7"/>
      <c r="AJ79" s="7"/>
      <c r="AK79" s="7"/>
      <c r="AL79" s="32"/>
      <c r="AM79" s="7"/>
      <c r="AN79" s="7"/>
      <c r="AR79" s="7">
        <v>21608.37</v>
      </c>
      <c r="AS79" s="7">
        <v>21608.37</v>
      </c>
      <c r="AT79" s="7">
        <v>1.0</v>
      </c>
      <c r="AU79" s="7">
        <v>2.0</v>
      </c>
      <c r="AV79" s="7">
        <v>5.0</v>
      </c>
      <c r="AW79" s="7">
        <v>66.0</v>
      </c>
      <c r="AX79" s="7">
        <v>0.0</v>
      </c>
      <c r="AY79" s="7">
        <v>0.0</v>
      </c>
      <c r="AZ79" s="7">
        <v>0.0</v>
      </c>
      <c r="BA79" s="7">
        <v>0.0</v>
      </c>
      <c r="BB79" s="7">
        <v>0.0</v>
      </c>
      <c r="BC79" s="7">
        <v>0.0</v>
      </c>
      <c r="BD79" s="7" t="s">
        <v>2030</v>
      </c>
      <c r="BE79" s="7" t="s">
        <v>2071</v>
      </c>
      <c r="BF79" s="7"/>
    </row>
    <row r="80">
      <c r="A80" s="31" t="str">
        <f>VLOOKUP(I80,Pns!B:C,2,0)</f>
        <v>800</v>
      </c>
      <c r="B80" s="31">
        <f>COUNTIF(Rac!A:A,A80)</f>
        <v>1</v>
      </c>
      <c r="C80" s="7">
        <v>313.0</v>
      </c>
      <c r="D80" s="7">
        <v>313.0</v>
      </c>
      <c r="E80" s="7">
        <v>304.0</v>
      </c>
      <c r="F80" s="7" t="s">
        <v>224</v>
      </c>
      <c r="G80" s="10" t="s">
        <v>2080</v>
      </c>
      <c r="H80" s="7">
        <v>2.02530400188993E14</v>
      </c>
      <c r="I80" s="10" t="s">
        <v>2082</v>
      </c>
      <c r="J80" s="7" t="s">
        <v>2083</v>
      </c>
      <c r="K80" s="7" t="s">
        <v>583</v>
      </c>
      <c r="L80" s="7" t="s">
        <v>231</v>
      </c>
      <c r="M80" s="7" t="s">
        <v>84</v>
      </c>
      <c r="N80" s="7">
        <v>5.32</v>
      </c>
      <c r="O80" s="7">
        <v>2734.0</v>
      </c>
      <c r="P80" s="7" t="s">
        <v>163</v>
      </c>
      <c r="Q80" s="7" t="s">
        <v>8</v>
      </c>
      <c r="R80" s="32">
        <v>45772.0</v>
      </c>
      <c r="S80" s="7">
        <v>5.0</v>
      </c>
      <c r="T80" s="7" t="s">
        <v>235</v>
      </c>
      <c r="U80" s="32">
        <v>45772.0</v>
      </c>
      <c r="V80" s="32">
        <v>45772.0</v>
      </c>
      <c r="W80" s="32">
        <v>46219.0</v>
      </c>
      <c r="X80" s="7">
        <v>447.0</v>
      </c>
      <c r="Y80" s="7"/>
      <c r="Z80" s="7">
        <v>0.0</v>
      </c>
      <c r="AA80" s="7"/>
      <c r="AB80" s="7"/>
      <c r="AC80" s="7"/>
      <c r="AI80" s="7"/>
      <c r="AJ80" s="7"/>
      <c r="AK80" s="7"/>
      <c r="AL80" s="32"/>
      <c r="AM80" s="7"/>
      <c r="AN80" s="7"/>
      <c r="AR80" s="7">
        <v>19.51</v>
      </c>
      <c r="AS80" s="7">
        <v>97.55</v>
      </c>
      <c r="AT80" s="7" t="s">
        <v>187</v>
      </c>
      <c r="AU80" s="7" t="s">
        <v>187</v>
      </c>
      <c r="AV80" s="7">
        <v>6.0</v>
      </c>
      <c r="AW80" s="7">
        <v>28.0</v>
      </c>
      <c r="AX80" s="7">
        <v>0.0</v>
      </c>
      <c r="AY80" s="7">
        <v>0.0</v>
      </c>
      <c r="AZ80" s="7">
        <v>0.0</v>
      </c>
      <c r="BA80" s="7">
        <v>0.0</v>
      </c>
      <c r="BB80" s="7">
        <v>0.0</v>
      </c>
      <c r="BC80" s="7">
        <v>0.0</v>
      </c>
      <c r="BD80" s="7" t="s">
        <v>2091</v>
      </c>
      <c r="BE80" s="7" t="s">
        <v>2093</v>
      </c>
    </row>
    <row r="81">
      <c r="A81" s="31" t="str">
        <f>VLOOKUP(I81,Pns!B:C,2,0)</f>
        <v>351</v>
      </c>
      <c r="B81" s="31">
        <f>COUNTIF(Rac!A:A,A81)</f>
        <v>1</v>
      </c>
      <c r="C81" s="7">
        <v>313.0</v>
      </c>
      <c r="D81" s="7">
        <v>313.0</v>
      </c>
      <c r="E81" s="7">
        <v>304.0</v>
      </c>
      <c r="F81" s="7" t="s">
        <v>224</v>
      </c>
      <c r="G81" s="10" t="s">
        <v>2108</v>
      </c>
      <c r="H81" s="7">
        <v>2.02630400204192E14</v>
      </c>
      <c r="I81" s="10" t="s">
        <v>1321</v>
      </c>
      <c r="J81" s="7" t="s">
        <v>2110</v>
      </c>
      <c r="K81" s="7" t="s">
        <v>2112</v>
      </c>
      <c r="L81" s="7">
        <v>74025.0</v>
      </c>
      <c r="M81" s="7" t="s">
        <v>94</v>
      </c>
      <c r="N81" s="7">
        <v>8738.4</v>
      </c>
      <c r="O81" s="7">
        <v>2730.0</v>
      </c>
      <c r="P81" s="7" t="s">
        <v>163</v>
      </c>
      <c r="Q81" s="7" t="s">
        <v>8</v>
      </c>
      <c r="R81" s="32">
        <v>45772.0</v>
      </c>
      <c r="S81" s="7">
        <v>1.0</v>
      </c>
      <c r="T81" s="7" t="s">
        <v>235</v>
      </c>
      <c r="U81" s="32">
        <v>45772.0</v>
      </c>
      <c r="V81" s="32">
        <v>45772.0</v>
      </c>
      <c r="W81" s="32">
        <v>46198.0</v>
      </c>
      <c r="X81" s="7">
        <v>426.0</v>
      </c>
      <c r="Y81" s="7"/>
      <c r="Z81" s="7">
        <v>0.0</v>
      </c>
      <c r="AA81" s="7"/>
      <c r="AB81" s="7"/>
      <c r="AC81" s="7" t="s">
        <v>2125</v>
      </c>
      <c r="AI81" s="7"/>
      <c r="AJ81" s="7"/>
      <c r="AK81" s="7"/>
      <c r="AL81" s="32"/>
      <c r="AM81" s="7"/>
      <c r="AN81" s="7"/>
      <c r="AR81" s="7">
        <v>49284.58</v>
      </c>
      <c r="AS81" s="7">
        <v>49284.58</v>
      </c>
      <c r="AT81" s="7">
        <v>2.0</v>
      </c>
      <c r="AU81" s="7">
        <v>3.0</v>
      </c>
      <c r="AV81" s="7">
        <v>5.0</v>
      </c>
      <c r="AW81" s="7">
        <v>60.0</v>
      </c>
      <c r="AX81" s="7">
        <v>0.0</v>
      </c>
      <c r="AY81" s="7">
        <v>0.0</v>
      </c>
      <c r="AZ81" s="7">
        <v>0.0</v>
      </c>
      <c r="BA81" s="7">
        <v>0.0</v>
      </c>
      <c r="BB81" s="7">
        <v>0.0</v>
      </c>
      <c r="BC81" s="7">
        <v>0.0</v>
      </c>
      <c r="BD81" s="7" t="s">
        <v>2148</v>
      </c>
      <c r="BE81" s="7" t="s">
        <v>2150</v>
      </c>
    </row>
    <row r="82">
      <c r="A82" s="27">
        <f>VLOOKUP(I82,Pns!B:C,2,0)</f>
        <v>87</v>
      </c>
      <c r="B82" s="31">
        <f>COUNTIF(Rac!A:A,A82)</f>
        <v>1</v>
      </c>
      <c r="C82" s="7">
        <v>313.0</v>
      </c>
      <c r="D82" s="7">
        <v>313.0</v>
      </c>
      <c r="E82" s="7">
        <v>381.0</v>
      </c>
      <c r="F82" s="7" t="s">
        <v>224</v>
      </c>
      <c r="G82" s="10" t="s">
        <v>2178</v>
      </c>
      <c r="H82" s="7">
        <v>2.02538100207618E14</v>
      </c>
      <c r="I82" s="10" t="s">
        <v>414</v>
      </c>
      <c r="J82" s="7" t="s">
        <v>2182</v>
      </c>
      <c r="K82" s="7" t="s">
        <v>2183</v>
      </c>
      <c r="L82" s="7" t="s">
        <v>231</v>
      </c>
      <c r="M82" s="7" t="s">
        <v>94</v>
      </c>
      <c r="N82" s="7">
        <v>0.0</v>
      </c>
      <c r="O82" s="7">
        <v>2730.0</v>
      </c>
      <c r="P82" s="7" t="s">
        <v>163</v>
      </c>
      <c r="Q82" s="7" t="s">
        <v>8</v>
      </c>
      <c r="R82" s="32">
        <v>45775.0</v>
      </c>
      <c r="S82" s="7">
        <v>1.0</v>
      </c>
      <c r="T82" s="7" t="s">
        <v>235</v>
      </c>
      <c r="U82" s="32">
        <v>45775.0</v>
      </c>
      <c r="V82" s="32">
        <v>45775.0</v>
      </c>
      <c r="W82" s="32">
        <v>46247.0</v>
      </c>
      <c r="X82" s="7">
        <v>472.0</v>
      </c>
      <c r="Y82" s="7"/>
      <c r="Z82" s="7">
        <v>0.0</v>
      </c>
      <c r="AA82" s="7"/>
      <c r="AB82" s="7"/>
      <c r="AC82" s="7" t="s">
        <v>2192</v>
      </c>
      <c r="AI82" s="7"/>
      <c r="AJ82" s="7"/>
      <c r="AK82" s="7"/>
      <c r="AL82" s="32"/>
      <c r="AM82" s="7"/>
      <c r="AN82" s="7"/>
      <c r="AR82" s="7" t="s">
        <v>263</v>
      </c>
      <c r="AS82" s="7" t="s">
        <v>263</v>
      </c>
      <c r="AT82" s="7" t="s">
        <v>187</v>
      </c>
      <c r="AU82" s="7" t="s">
        <v>187</v>
      </c>
      <c r="AV82" s="7" t="s">
        <v>187</v>
      </c>
      <c r="AW82" s="7">
        <v>2.0</v>
      </c>
      <c r="AX82" s="7">
        <v>1.0</v>
      </c>
      <c r="AY82" s="7">
        <v>0.0</v>
      </c>
      <c r="AZ82" s="7">
        <v>0.0</v>
      </c>
      <c r="BA82" s="7">
        <v>0.0</v>
      </c>
      <c r="BB82" s="7">
        <v>0.0</v>
      </c>
      <c r="BC82" s="7">
        <v>0.0</v>
      </c>
      <c r="BD82" s="7" t="s">
        <v>2195</v>
      </c>
      <c r="BE82" s="7" t="s">
        <v>2197</v>
      </c>
    </row>
    <row r="83">
      <c r="A83" s="31" t="str">
        <f>VLOOKUP(I83,Pns!B:C,2,0)</f>
        <v>367</v>
      </c>
      <c r="B83" s="31">
        <f>COUNTIF(Rac!A:A,A83)</f>
        <v>1</v>
      </c>
      <c r="C83" s="7">
        <v>313.0</v>
      </c>
      <c r="D83" s="7">
        <v>313.0</v>
      </c>
      <c r="E83" s="7">
        <v>304.0</v>
      </c>
      <c r="F83" s="7" t="s">
        <v>224</v>
      </c>
      <c r="G83" s="10" t="s">
        <v>2205</v>
      </c>
      <c r="H83" s="7">
        <v>2.02530400189023E14</v>
      </c>
      <c r="I83" s="10" t="s">
        <v>1347</v>
      </c>
      <c r="J83" s="7" t="s">
        <v>2206</v>
      </c>
      <c r="K83" s="7" t="s">
        <v>2208</v>
      </c>
      <c r="L83" s="7" t="s">
        <v>231</v>
      </c>
      <c r="M83" s="7" t="s">
        <v>84</v>
      </c>
      <c r="N83" s="7">
        <v>17.2</v>
      </c>
      <c r="O83" s="7">
        <v>2730.0</v>
      </c>
      <c r="P83" s="7" t="s">
        <v>163</v>
      </c>
      <c r="Q83" s="7" t="s">
        <v>8</v>
      </c>
      <c r="R83" s="32">
        <v>45775.0</v>
      </c>
      <c r="S83" s="7">
        <v>2.0</v>
      </c>
      <c r="T83" s="7" t="s">
        <v>2211</v>
      </c>
      <c r="U83" s="32">
        <v>45775.0</v>
      </c>
      <c r="V83" s="32">
        <v>45775.0</v>
      </c>
      <c r="W83" s="32">
        <v>46063.0</v>
      </c>
      <c r="X83" s="7">
        <v>288.0</v>
      </c>
      <c r="Y83" s="7"/>
      <c r="Z83" s="7">
        <v>46.0</v>
      </c>
      <c r="AA83" s="7"/>
      <c r="AB83" s="7"/>
      <c r="AC83" s="7"/>
      <c r="AI83" s="7" t="s">
        <v>2214</v>
      </c>
      <c r="AJ83" s="7">
        <v>30.0</v>
      </c>
      <c r="AK83" s="7" t="s">
        <v>2216</v>
      </c>
      <c r="AL83" s="32">
        <v>45671.0</v>
      </c>
      <c r="AM83" s="7" t="s">
        <v>1622</v>
      </c>
      <c r="AN83" s="7"/>
      <c r="AR83" s="7">
        <v>29.76</v>
      </c>
      <c r="AS83" s="7">
        <v>59.52</v>
      </c>
      <c r="AT83" s="7">
        <v>3.0</v>
      </c>
      <c r="AU83" s="7">
        <v>4.0</v>
      </c>
      <c r="AV83" s="7">
        <v>5.0</v>
      </c>
      <c r="AW83" s="7">
        <v>72.0</v>
      </c>
      <c r="AX83" s="7">
        <v>0.0</v>
      </c>
      <c r="AY83" s="7">
        <v>0.0</v>
      </c>
      <c r="AZ83" s="7">
        <v>0.0</v>
      </c>
      <c r="BA83" s="7">
        <v>0.0</v>
      </c>
      <c r="BB83" s="7">
        <v>0.0</v>
      </c>
      <c r="BC83" s="7">
        <v>0.0</v>
      </c>
      <c r="BD83" s="7" t="s">
        <v>2220</v>
      </c>
      <c r="BE83" s="7" t="s">
        <v>2221</v>
      </c>
    </row>
    <row r="84">
      <c r="A84" s="27">
        <f>VLOOKUP(I84,Pns!B:C,2,0)</f>
        <v>14</v>
      </c>
      <c r="B84" s="31">
        <f>COUNTIF(Rac!A:A,A84)</f>
        <v>1</v>
      </c>
      <c r="C84" s="7">
        <v>313.0</v>
      </c>
      <c r="D84" s="7">
        <v>313.0</v>
      </c>
      <c r="E84" s="7">
        <v>304.0</v>
      </c>
      <c r="F84" s="7" t="s">
        <v>224</v>
      </c>
      <c r="G84" s="10" t="s">
        <v>2225</v>
      </c>
      <c r="H84" s="7">
        <v>2.02630400203986E14</v>
      </c>
      <c r="I84" s="10" t="s">
        <v>169</v>
      </c>
      <c r="J84" s="7" t="s">
        <v>2227</v>
      </c>
      <c r="K84" s="7" t="s">
        <v>2228</v>
      </c>
      <c r="L84" s="7">
        <v>71379.0</v>
      </c>
      <c r="M84" s="7" t="s">
        <v>124</v>
      </c>
      <c r="N84" s="7">
        <v>2562.81</v>
      </c>
      <c r="O84" s="7">
        <v>2734.0</v>
      </c>
      <c r="P84" s="7" t="s">
        <v>163</v>
      </c>
      <c r="Q84" s="7" t="s">
        <v>8</v>
      </c>
      <c r="R84" s="32">
        <v>45776.0</v>
      </c>
      <c r="S84" s="7">
        <v>1.0</v>
      </c>
      <c r="T84" s="7" t="s">
        <v>235</v>
      </c>
      <c r="U84" s="32">
        <v>45776.0</v>
      </c>
      <c r="V84" s="32">
        <v>45776.0</v>
      </c>
      <c r="W84" s="32">
        <v>46147.0</v>
      </c>
      <c r="X84" s="7">
        <v>371.0</v>
      </c>
      <c r="Y84" s="7"/>
      <c r="Z84" s="7">
        <v>0.0</v>
      </c>
      <c r="AA84" s="7">
        <v>3.040250827E9</v>
      </c>
      <c r="AB84" s="7" t="s">
        <v>412</v>
      </c>
      <c r="AC84" s="7" t="s">
        <v>239</v>
      </c>
      <c r="AI84" s="7"/>
      <c r="AJ84" s="7"/>
      <c r="AK84" s="7"/>
      <c r="AL84" s="32"/>
      <c r="AM84" s="7"/>
      <c r="AN84" s="7"/>
      <c r="AR84" s="7">
        <v>13916.07</v>
      </c>
      <c r="AS84" s="7">
        <v>13916.07</v>
      </c>
      <c r="AT84" s="7">
        <v>3.0</v>
      </c>
      <c r="AU84" s="7">
        <v>3.0</v>
      </c>
      <c r="AV84" s="7">
        <v>6.0</v>
      </c>
      <c r="AW84" s="7">
        <v>73.0</v>
      </c>
      <c r="AX84" s="7">
        <v>0.0</v>
      </c>
      <c r="AY84" s="7">
        <v>2.0</v>
      </c>
      <c r="AZ84" s="7" t="s">
        <v>187</v>
      </c>
      <c r="BA84" s="7">
        <v>0.0</v>
      </c>
      <c r="BB84" s="7">
        <v>0.0</v>
      </c>
      <c r="BC84" s="7">
        <v>0.0</v>
      </c>
      <c r="BD84" s="7" t="s">
        <v>2030</v>
      </c>
      <c r="BE84" s="7" t="s">
        <v>2234</v>
      </c>
      <c r="BF84" s="7"/>
    </row>
    <row r="85">
      <c r="A85" s="31">
        <f>VLOOKUP(I85,Pns!B:C,2,0)</f>
        <v>571</v>
      </c>
      <c r="B85" s="31">
        <f>COUNTIF(Rac!A:A,A85)</f>
        <v>1</v>
      </c>
      <c r="C85" s="7">
        <v>313.0</v>
      </c>
      <c r="D85" s="7">
        <v>313.0</v>
      </c>
      <c r="E85" s="7">
        <v>304.0</v>
      </c>
      <c r="F85" s="7" t="s">
        <v>224</v>
      </c>
      <c r="G85" s="10" t="s">
        <v>2243</v>
      </c>
      <c r="H85" s="7">
        <v>2.02630400204367E14</v>
      </c>
      <c r="I85" s="10" t="s">
        <v>1856</v>
      </c>
      <c r="J85" s="7" t="s">
        <v>2245</v>
      </c>
      <c r="K85" s="7" t="s">
        <v>1857</v>
      </c>
      <c r="L85" s="7" t="s">
        <v>231</v>
      </c>
      <c r="M85" s="7" t="s">
        <v>84</v>
      </c>
      <c r="N85" s="7">
        <v>707.92</v>
      </c>
      <c r="O85" s="7">
        <v>2730.0</v>
      </c>
      <c r="P85" s="7" t="s">
        <v>163</v>
      </c>
      <c r="Q85" s="7" t="s">
        <v>8</v>
      </c>
      <c r="R85" s="32">
        <v>45818.0</v>
      </c>
      <c r="S85" s="7">
        <v>1.0</v>
      </c>
      <c r="T85" s="7" t="s">
        <v>235</v>
      </c>
      <c r="U85" s="32">
        <v>45818.0</v>
      </c>
      <c r="V85" s="32">
        <v>45818.0</v>
      </c>
      <c r="W85" s="32">
        <v>46167.0</v>
      </c>
      <c r="X85" s="7">
        <v>349.0</v>
      </c>
      <c r="Y85" s="7"/>
      <c r="Z85" s="7">
        <v>0.0</v>
      </c>
      <c r="AA85" s="7"/>
      <c r="AB85" s="7"/>
      <c r="AC85" s="7"/>
      <c r="AI85" s="7" t="s">
        <v>2250</v>
      </c>
      <c r="AJ85" s="7">
        <v>7.0</v>
      </c>
      <c r="AK85" s="7" t="s">
        <v>2252</v>
      </c>
      <c r="AL85" s="32">
        <v>46241.0</v>
      </c>
      <c r="AM85" s="7" t="s">
        <v>180</v>
      </c>
      <c r="AN85" s="7"/>
      <c r="AR85" s="7">
        <v>1578.66</v>
      </c>
      <c r="AS85" s="7">
        <v>1578.66</v>
      </c>
      <c r="AT85" s="7" t="s">
        <v>187</v>
      </c>
      <c r="AU85" s="7">
        <v>1.0</v>
      </c>
      <c r="AV85" s="7">
        <v>2.0</v>
      </c>
      <c r="AW85" s="7">
        <v>10.0</v>
      </c>
      <c r="AX85" s="7">
        <v>0.0</v>
      </c>
      <c r="AY85" s="7">
        <v>0.0</v>
      </c>
      <c r="AZ85" s="7">
        <v>0.0</v>
      </c>
      <c r="BA85" s="7">
        <v>0.0</v>
      </c>
      <c r="BB85" s="7">
        <v>0.0</v>
      </c>
      <c r="BC85" s="7">
        <v>0.0</v>
      </c>
      <c r="BD85" s="7" t="s">
        <v>2256</v>
      </c>
      <c r="BE85" s="7" t="s">
        <v>2257</v>
      </c>
      <c r="BF85" s="7"/>
    </row>
    <row r="86">
      <c r="A86" s="31" t="str">
        <f>VLOOKUP(I86,Pns!B:C,2,0)</f>
        <v>606</v>
      </c>
      <c r="B86" s="31">
        <f>COUNTIF(Rac!A:A,A86)</f>
        <v>1</v>
      </c>
      <c r="C86" s="7">
        <v>313.0</v>
      </c>
      <c r="D86" s="7">
        <v>313.0</v>
      </c>
      <c r="E86" s="7">
        <v>304.0</v>
      </c>
      <c r="F86" s="7" t="s">
        <v>224</v>
      </c>
      <c r="G86" s="10" t="s">
        <v>2267</v>
      </c>
      <c r="H86" s="7">
        <v>2.02530400193217E14</v>
      </c>
      <c r="I86" s="10" t="s">
        <v>1959</v>
      </c>
      <c r="J86" s="7" t="s">
        <v>2270</v>
      </c>
      <c r="K86" s="7" t="s">
        <v>1961</v>
      </c>
      <c r="L86" s="7" t="s">
        <v>231</v>
      </c>
      <c r="M86" s="7" t="s">
        <v>84</v>
      </c>
      <c r="N86" s="7">
        <v>0.0</v>
      </c>
      <c r="O86" s="7">
        <v>2734.0</v>
      </c>
      <c r="P86" s="7" t="s">
        <v>163</v>
      </c>
      <c r="Q86" s="7" t="s">
        <v>8</v>
      </c>
      <c r="R86" s="32">
        <v>45838.0</v>
      </c>
      <c r="S86" s="7">
        <v>1.0</v>
      </c>
      <c r="T86" s="7" t="s">
        <v>235</v>
      </c>
      <c r="U86" s="32">
        <v>45838.0</v>
      </c>
      <c r="V86" s="32">
        <v>45838.0</v>
      </c>
      <c r="W86" s="32">
        <v>46063.0</v>
      </c>
      <c r="X86" s="7">
        <v>225.0</v>
      </c>
      <c r="Y86" s="7"/>
      <c r="Z86" s="7">
        <v>3.0</v>
      </c>
      <c r="AA86" s="7"/>
      <c r="AB86" s="7"/>
      <c r="AC86" s="7"/>
      <c r="AI86" s="7"/>
      <c r="AJ86" s="7"/>
      <c r="AK86" s="7"/>
      <c r="AL86" s="32"/>
      <c r="AM86" s="7"/>
      <c r="AN86" s="7"/>
      <c r="AR86" s="7" t="s">
        <v>263</v>
      </c>
      <c r="AS86" s="7" t="s">
        <v>263</v>
      </c>
      <c r="AT86" s="7" t="s">
        <v>187</v>
      </c>
      <c r="AU86" s="7" t="s">
        <v>187</v>
      </c>
      <c r="AV86" s="7" t="s">
        <v>187</v>
      </c>
      <c r="AW86" s="7" t="s">
        <v>187</v>
      </c>
      <c r="AX86" s="7">
        <v>0.0</v>
      </c>
      <c r="AY86" s="7">
        <v>0.0</v>
      </c>
      <c r="AZ86" s="7">
        <v>0.0</v>
      </c>
      <c r="BA86" s="7">
        <v>0.0</v>
      </c>
      <c r="BB86" s="7">
        <v>0.0</v>
      </c>
      <c r="BC86" s="7">
        <v>0.0</v>
      </c>
      <c r="BD86" s="7" t="s">
        <v>2278</v>
      </c>
      <c r="BE86" s="7" t="s">
        <v>2279</v>
      </c>
      <c r="BF86" s="7"/>
    </row>
    <row r="87">
      <c r="A87" s="27">
        <f>VLOOKUP(I87,Pns!B:C,2,0)</f>
        <v>109</v>
      </c>
      <c r="B87" s="31">
        <f>COUNTIF(Rac!A:A,A87)</f>
        <v>1</v>
      </c>
      <c r="C87" s="7">
        <v>313.0</v>
      </c>
      <c r="D87" s="7">
        <v>313.0</v>
      </c>
      <c r="E87" s="7">
        <v>304.0</v>
      </c>
      <c r="F87" s="7" t="s">
        <v>224</v>
      </c>
      <c r="G87" s="10" t="s">
        <v>2284</v>
      </c>
      <c r="H87" s="7">
        <v>2.02530400193332E14</v>
      </c>
      <c r="I87" s="10" t="s">
        <v>487</v>
      </c>
      <c r="J87" s="7" t="s">
        <v>2061</v>
      </c>
      <c r="K87" s="7" t="s">
        <v>488</v>
      </c>
      <c r="L87" s="7">
        <v>83326.0</v>
      </c>
      <c r="M87" s="7" t="s">
        <v>124</v>
      </c>
      <c r="N87" s="7">
        <v>3831.27</v>
      </c>
      <c r="O87" s="7">
        <v>2730.0</v>
      </c>
      <c r="P87" s="7" t="s">
        <v>163</v>
      </c>
      <c r="Q87" s="7" t="s">
        <v>8</v>
      </c>
      <c r="R87" s="32">
        <v>45838.0</v>
      </c>
      <c r="S87" s="7">
        <v>1.0</v>
      </c>
      <c r="T87" s="7" t="s">
        <v>235</v>
      </c>
      <c r="U87" s="32">
        <v>45838.0</v>
      </c>
      <c r="V87" s="32">
        <v>45838.0</v>
      </c>
      <c r="W87" s="32">
        <v>46063.0</v>
      </c>
      <c r="X87" s="7">
        <v>225.0</v>
      </c>
      <c r="Y87" s="7"/>
      <c r="Z87" s="7">
        <v>1.0</v>
      </c>
      <c r="AA87" s="7">
        <v>3.04025421E9</v>
      </c>
      <c r="AB87" s="7" t="s">
        <v>412</v>
      </c>
      <c r="AC87" s="7" t="s">
        <v>239</v>
      </c>
      <c r="AI87" s="7"/>
      <c r="AJ87" s="7"/>
      <c r="AK87" s="7"/>
      <c r="AL87" s="32"/>
      <c r="AM87" s="7"/>
      <c r="AN87" s="7"/>
      <c r="AR87" s="7">
        <v>21608.37</v>
      </c>
      <c r="AS87" s="7">
        <v>21608.37</v>
      </c>
      <c r="AT87" s="7">
        <v>1.0</v>
      </c>
      <c r="AU87" s="7">
        <v>2.0</v>
      </c>
      <c r="AV87" s="7">
        <v>5.0</v>
      </c>
      <c r="AW87" s="7">
        <v>66.0</v>
      </c>
      <c r="AX87" s="7">
        <v>0.0</v>
      </c>
      <c r="AY87" s="7">
        <v>0.0</v>
      </c>
      <c r="AZ87" s="7">
        <v>0.0</v>
      </c>
      <c r="BA87" s="7">
        <v>0.0</v>
      </c>
      <c r="BB87" s="7">
        <v>0.0</v>
      </c>
      <c r="BC87" s="7">
        <v>0.0</v>
      </c>
      <c r="BD87" s="7" t="s">
        <v>2294</v>
      </c>
      <c r="BE87" s="7" t="s">
        <v>2296</v>
      </c>
      <c r="BF87" s="7"/>
    </row>
    <row r="88">
      <c r="A88" s="31">
        <f>VLOOKUP(I88,Pns!B:C,2,0)</f>
        <v>718</v>
      </c>
      <c r="B88" s="31">
        <f>COUNTIF(Rac!A:A,A88)</f>
        <v>1</v>
      </c>
      <c r="C88" s="7">
        <v>313.0</v>
      </c>
      <c r="D88" s="7">
        <v>313.0</v>
      </c>
      <c r="E88" s="7">
        <v>304.0</v>
      </c>
      <c r="F88" s="7" t="s">
        <v>224</v>
      </c>
      <c r="G88" s="10" t="s">
        <v>2305</v>
      </c>
      <c r="H88" s="7">
        <v>2.02530400193849E14</v>
      </c>
      <c r="I88" s="10" t="s">
        <v>950</v>
      </c>
      <c r="J88" s="7" t="s">
        <v>952</v>
      </c>
      <c r="K88" s="7" t="s">
        <v>954</v>
      </c>
      <c r="L88" s="7" t="s">
        <v>955</v>
      </c>
      <c r="M88" s="7" t="s">
        <v>94</v>
      </c>
      <c r="N88" s="7">
        <v>3085.22</v>
      </c>
      <c r="O88" s="7">
        <v>2734.0</v>
      </c>
      <c r="P88" s="7" t="s">
        <v>163</v>
      </c>
      <c r="Q88" s="7" t="s">
        <v>8</v>
      </c>
      <c r="R88" s="32">
        <v>45848.0</v>
      </c>
      <c r="S88" s="7">
        <v>1.0</v>
      </c>
      <c r="T88" s="7" t="s">
        <v>235</v>
      </c>
      <c r="U88" s="32">
        <v>45848.0</v>
      </c>
      <c r="V88" s="32">
        <v>45848.0</v>
      </c>
      <c r="W88" s="32">
        <v>46063.0</v>
      </c>
      <c r="X88" s="7">
        <v>215.0</v>
      </c>
      <c r="Y88" s="7"/>
      <c r="Z88" s="7">
        <v>1.0</v>
      </c>
      <c r="AA88" s="7"/>
      <c r="AB88" s="7"/>
      <c r="AC88" s="7" t="s">
        <v>239</v>
      </c>
      <c r="AI88" s="7"/>
      <c r="AJ88" s="7"/>
      <c r="AK88" s="7"/>
      <c r="AL88" s="32"/>
      <c r="AM88" s="7"/>
      <c r="AN88" s="7"/>
      <c r="AR88" s="7">
        <v>5337.44</v>
      </c>
      <c r="AS88" s="7">
        <v>5337.44</v>
      </c>
      <c r="AT88" s="7" t="s">
        <v>187</v>
      </c>
      <c r="AU88" s="7" t="s">
        <v>187</v>
      </c>
      <c r="AV88" s="7" t="s">
        <v>187</v>
      </c>
      <c r="AW88" s="7">
        <v>4.0</v>
      </c>
      <c r="AX88" s="7">
        <v>0.0</v>
      </c>
      <c r="AY88" s="7">
        <v>0.0</v>
      </c>
      <c r="AZ88" s="7">
        <v>0.0</v>
      </c>
      <c r="BA88" s="7">
        <v>0.0</v>
      </c>
      <c r="BB88" s="7">
        <v>0.0</v>
      </c>
      <c r="BC88" s="7">
        <v>0.0</v>
      </c>
      <c r="BD88" s="7" t="s">
        <v>2316</v>
      </c>
      <c r="BE88" s="7" t="s">
        <v>2032</v>
      </c>
    </row>
    <row r="89">
      <c r="A89" s="31" t="str">
        <f>VLOOKUP(I89,Pns!B:C,2,0)</f>
        <v>235</v>
      </c>
      <c r="B89" s="31">
        <f>COUNTIF(Rac!A:A,A89)</f>
        <v>1</v>
      </c>
      <c r="C89" s="7">
        <v>313.0</v>
      </c>
      <c r="D89" s="7">
        <v>313.0</v>
      </c>
      <c r="E89" s="7">
        <v>304.0</v>
      </c>
      <c r="F89" s="7" t="s">
        <v>224</v>
      </c>
      <c r="G89" s="10" t="s">
        <v>2325</v>
      </c>
      <c r="H89" s="7">
        <v>2.02530400193858E14</v>
      </c>
      <c r="I89" s="10" t="s">
        <v>901</v>
      </c>
      <c r="J89" s="7" t="s">
        <v>2327</v>
      </c>
      <c r="K89" s="7" t="s">
        <v>2328</v>
      </c>
      <c r="L89" s="7" t="s">
        <v>231</v>
      </c>
      <c r="M89" s="7" t="s">
        <v>94</v>
      </c>
      <c r="N89" s="7">
        <v>0.0</v>
      </c>
      <c r="O89" s="7">
        <v>2734.0</v>
      </c>
      <c r="P89" s="7" t="s">
        <v>163</v>
      </c>
      <c r="Q89" s="7" t="s">
        <v>8</v>
      </c>
      <c r="R89" s="32">
        <v>45848.0</v>
      </c>
      <c r="S89" s="7">
        <v>1.0</v>
      </c>
      <c r="T89" s="7" t="s">
        <v>235</v>
      </c>
      <c r="U89" s="32">
        <v>45848.0</v>
      </c>
      <c r="V89" s="32">
        <v>45848.0</v>
      </c>
      <c r="W89" s="32">
        <v>46063.0</v>
      </c>
      <c r="X89" s="7">
        <v>215.0</v>
      </c>
      <c r="Y89" s="7"/>
      <c r="Z89" s="7">
        <v>0.0</v>
      </c>
      <c r="AA89" s="7"/>
      <c r="AB89" s="7"/>
      <c r="AC89" s="7" t="s">
        <v>2335</v>
      </c>
      <c r="AI89" s="7"/>
      <c r="AJ89" s="7"/>
      <c r="AK89" s="7"/>
      <c r="AL89" s="32"/>
      <c r="AM89" s="7"/>
      <c r="AN89" s="7"/>
      <c r="AR89" s="7" t="s">
        <v>263</v>
      </c>
      <c r="AS89" s="7" t="s">
        <v>263</v>
      </c>
      <c r="AT89" s="7" t="s">
        <v>187</v>
      </c>
      <c r="AU89" s="7" t="s">
        <v>187</v>
      </c>
      <c r="AV89" s="7" t="s">
        <v>187</v>
      </c>
      <c r="AW89" s="7">
        <v>9.0</v>
      </c>
      <c r="AX89" s="7">
        <v>0.0</v>
      </c>
      <c r="AY89" s="7">
        <v>0.0</v>
      </c>
      <c r="AZ89" s="7">
        <v>0.0</v>
      </c>
      <c r="BA89" s="7">
        <v>0.0</v>
      </c>
      <c r="BB89" s="7">
        <v>0.0</v>
      </c>
      <c r="BC89" s="7">
        <v>0.0</v>
      </c>
      <c r="BD89" s="7" t="s">
        <v>2340</v>
      </c>
      <c r="BE89" s="7" t="s">
        <v>2341</v>
      </c>
      <c r="BF89" s="7"/>
      <c r="BG89" s="7"/>
    </row>
    <row r="90">
      <c r="A90" s="31">
        <f>VLOOKUP(I90,Pns!B:C,2,0)</f>
        <v>719</v>
      </c>
      <c r="B90" s="31">
        <f>COUNTIF(Rac!A:A,A90)</f>
        <v>1</v>
      </c>
      <c r="C90" s="7">
        <v>313.0</v>
      </c>
      <c r="D90" s="7">
        <v>313.0</v>
      </c>
      <c r="E90" s="7">
        <v>304.0</v>
      </c>
      <c r="F90" s="7" t="s">
        <v>224</v>
      </c>
      <c r="G90" s="10" t="s">
        <v>2346</v>
      </c>
      <c r="H90" s="7">
        <v>2.02530400193857E14</v>
      </c>
      <c r="I90" s="10" t="s">
        <v>846</v>
      </c>
      <c r="J90" s="7" t="s">
        <v>848</v>
      </c>
      <c r="K90" s="7" t="s">
        <v>849</v>
      </c>
      <c r="L90" s="7" t="s">
        <v>231</v>
      </c>
      <c r="M90" s="7" t="s">
        <v>84</v>
      </c>
      <c r="N90" s="7">
        <v>5742.05</v>
      </c>
      <c r="O90" s="7">
        <v>2730.0</v>
      </c>
      <c r="P90" s="7" t="s">
        <v>163</v>
      </c>
      <c r="Q90" s="7" t="s">
        <v>8</v>
      </c>
      <c r="R90" s="32">
        <v>45848.0</v>
      </c>
      <c r="S90" s="7">
        <v>1.0</v>
      </c>
      <c r="T90" s="7" t="s">
        <v>235</v>
      </c>
      <c r="U90" s="32">
        <v>45848.0</v>
      </c>
      <c r="V90" s="32">
        <v>45848.0</v>
      </c>
      <c r="W90" s="32">
        <v>46063.0</v>
      </c>
      <c r="X90" s="7">
        <v>215.0</v>
      </c>
      <c r="Y90" s="7"/>
      <c r="Z90" s="7">
        <v>0.0</v>
      </c>
      <c r="AA90" s="7"/>
      <c r="AB90" s="7"/>
      <c r="AC90" s="7"/>
      <c r="AI90" s="7"/>
      <c r="AJ90" s="7"/>
      <c r="AK90" s="7"/>
      <c r="AL90" s="32"/>
      <c r="AM90" s="7"/>
      <c r="AN90" s="7"/>
      <c r="AR90" s="7">
        <v>9359.54</v>
      </c>
      <c r="AS90" s="7">
        <v>9359.54</v>
      </c>
      <c r="AT90" s="7" t="s">
        <v>187</v>
      </c>
      <c r="AU90" s="7" t="s">
        <v>187</v>
      </c>
      <c r="AV90" s="7" t="s">
        <v>187</v>
      </c>
      <c r="AW90" s="7">
        <v>1.0</v>
      </c>
      <c r="AX90" s="7">
        <v>0.0</v>
      </c>
      <c r="AY90" s="7">
        <v>0.0</v>
      </c>
      <c r="AZ90" s="7">
        <v>0.0</v>
      </c>
      <c r="BA90" s="7">
        <v>0.0</v>
      </c>
      <c r="BB90" s="7">
        <v>0.0</v>
      </c>
      <c r="BC90" s="7">
        <v>0.0</v>
      </c>
      <c r="BD90" s="7" t="s">
        <v>2363</v>
      </c>
      <c r="BE90" s="7" t="s">
        <v>2364</v>
      </c>
      <c r="BF90" s="7"/>
    </row>
    <row r="91">
      <c r="A91" s="31">
        <f>VLOOKUP(I91,Pns!B:C,2,0)</f>
        <v>720</v>
      </c>
      <c r="B91" s="31">
        <f>COUNTIF(Rac!A:A,A91)</f>
        <v>1</v>
      </c>
      <c r="C91" s="7">
        <v>313.0</v>
      </c>
      <c r="D91" s="7">
        <v>313.0</v>
      </c>
      <c r="E91" s="7">
        <v>304.0</v>
      </c>
      <c r="F91" s="7" t="s">
        <v>224</v>
      </c>
      <c r="G91" s="10" t="s">
        <v>2374</v>
      </c>
      <c r="H91" s="7">
        <v>2.0253040019386E14</v>
      </c>
      <c r="I91" s="10" t="s">
        <v>2299</v>
      </c>
      <c r="J91" s="7" t="s">
        <v>2377</v>
      </c>
      <c r="K91" s="7" t="s">
        <v>2300</v>
      </c>
      <c r="L91" s="7" t="s">
        <v>231</v>
      </c>
      <c r="M91" s="7" t="s">
        <v>84</v>
      </c>
      <c r="N91" s="7">
        <v>4730.95</v>
      </c>
      <c r="O91" s="7">
        <v>2730.0</v>
      </c>
      <c r="P91" s="7" t="s">
        <v>163</v>
      </c>
      <c r="Q91" s="7" t="s">
        <v>8</v>
      </c>
      <c r="R91" s="32">
        <v>45848.0</v>
      </c>
      <c r="S91" s="7">
        <v>1.0</v>
      </c>
      <c r="T91" s="7" t="s">
        <v>235</v>
      </c>
      <c r="U91" s="32">
        <v>45848.0</v>
      </c>
      <c r="V91" s="32">
        <v>45848.0</v>
      </c>
      <c r="W91" s="32">
        <v>46063.0</v>
      </c>
      <c r="X91" s="7">
        <v>215.0</v>
      </c>
      <c r="Y91" s="7"/>
      <c r="Z91" s="7">
        <v>1.0</v>
      </c>
      <c r="AA91" s="7"/>
      <c r="AB91" s="7"/>
      <c r="AC91" s="7"/>
      <c r="AI91" s="7"/>
      <c r="AJ91" s="7"/>
      <c r="AK91" s="7"/>
      <c r="AL91" s="32"/>
      <c r="AM91" s="7"/>
      <c r="AN91" s="7"/>
      <c r="AR91" s="7">
        <v>7711.44</v>
      </c>
      <c r="AS91" s="7">
        <v>7711.44</v>
      </c>
      <c r="AT91" s="7" t="s">
        <v>187</v>
      </c>
      <c r="AU91" s="7" t="s">
        <v>187</v>
      </c>
      <c r="AV91" s="7" t="s">
        <v>187</v>
      </c>
      <c r="AW91" s="7">
        <v>2.0</v>
      </c>
      <c r="AX91" s="7">
        <v>0.0</v>
      </c>
      <c r="AY91" s="7">
        <v>0.0</v>
      </c>
      <c r="AZ91" s="7">
        <v>0.0</v>
      </c>
      <c r="BA91" s="7">
        <v>0.0</v>
      </c>
      <c r="BB91" s="7">
        <v>0.0</v>
      </c>
      <c r="BC91" s="7">
        <v>0.0</v>
      </c>
      <c r="BD91" s="7" t="s">
        <v>2385</v>
      </c>
      <c r="BE91" s="7" t="s">
        <v>2386</v>
      </c>
      <c r="BF91" s="7"/>
    </row>
    <row r="92">
      <c r="A92" s="27">
        <f>VLOOKUP(I92,Pns!B:C,2,0)</f>
        <v>5</v>
      </c>
      <c r="B92" s="31">
        <f>COUNTIF(Rac!A:A,A92)</f>
        <v>1</v>
      </c>
      <c r="C92" s="7">
        <v>313.0</v>
      </c>
      <c r="D92" s="7">
        <v>313.0</v>
      </c>
      <c r="E92" s="7">
        <v>304.0</v>
      </c>
      <c r="F92" s="7" t="s">
        <v>224</v>
      </c>
      <c r="G92" s="10" t="s">
        <v>2396</v>
      </c>
      <c r="H92" s="7">
        <v>2.02630400203164E14</v>
      </c>
      <c r="I92" s="10" t="s">
        <v>97</v>
      </c>
      <c r="J92" s="7" t="s">
        <v>1690</v>
      </c>
      <c r="K92" s="7" t="s">
        <v>91</v>
      </c>
      <c r="L92" s="7">
        <v>33269.0</v>
      </c>
      <c r="M92" s="7" t="s">
        <v>94</v>
      </c>
      <c r="N92" s="7">
        <v>821.67</v>
      </c>
      <c r="O92" s="7">
        <v>2730.0</v>
      </c>
      <c r="P92" s="7" t="s">
        <v>163</v>
      </c>
      <c r="Q92" s="7" t="s">
        <v>8</v>
      </c>
      <c r="R92" s="32">
        <v>45848.0</v>
      </c>
      <c r="S92" s="7">
        <v>2.0</v>
      </c>
      <c r="T92" s="7" t="s">
        <v>235</v>
      </c>
      <c r="U92" s="32">
        <v>45848.0</v>
      </c>
      <c r="V92" s="32">
        <v>45848.0</v>
      </c>
      <c r="W92" s="32">
        <v>46112.0</v>
      </c>
      <c r="X92" s="7">
        <v>264.0</v>
      </c>
      <c r="Y92" s="7"/>
      <c r="Z92" s="7">
        <v>1.0</v>
      </c>
      <c r="AA92" s="7">
        <v>3.040256713E9</v>
      </c>
      <c r="AB92" s="7" t="s">
        <v>412</v>
      </c>
      <c r="AC92" s="7" t="s">
        <v>239</v>
      </c>
      <c r="AI92" s="7"/>
      <c r="AJ92" s="7"/>
      <c r="AK92" s="7"/>
      <c r="AL92" s="32"/>
      <c r="AM92" s="7"/>
      <c r="AN92" s="7"/>
      <c r="AR92" s="7">
        <v>4502.73</v>
      </c>
      <c r="AS92" s="7">
        <v>9005.46</v>
      </c>
      <c r="AT92" s="7">
        <v>5.0</v>
      </c>
      <c r="AU92" s="7">
        <v>9.0</v>
      </c>
      <c r="AV92" s="7">
        <v>13.0</v>
      </c>
      <c r="AW92" s="7">
        <v>205.0</v>
      </c>
      <c r="AX92" s="7">
        <v>0.0</v>
      </c>
      <c r="AY92" s="7">
        <v>0.0</v>
      </c>
      <c r="AZ92" s="7" t="s">
        <v>187</v>
      </c>
      <c r="BA92" s="7">
        <v>0.0</v>
      </c>
      <c r="BB92" s="7">
        <v>6.0</v>
      </c>
      <c r="BC92" s="7">
        <v>0.0</v>
      </c>
      <c r="BD92" s="7" t="s">
        <v>2405</v>
      </c>
      <c r="BE92" s="7" t="s">
        <v>2407</v>
      </c>
      <c r="BF92" s="7"/>
    </row>
    <row r="93">
      <c r="A93" s="31" t="str">
        <f>VLOOKUP(I93,Pns!B:C,2,0)</f>
        <v>560</v>
      </c>
      <c r="B93" s="31">
        <f>COUNTIF(Rac!A:A,A93)</f>
        <v>1</v>
      </c>
      <c r="C93" s="7">
        <v>313.0</v>
      </c>
      <c r="D93" s="7">
        <v>313.0</v>
      </c>
      <c r="E93" s="7">
        <v>304.0</v>
      </c>
      <c r="F93" s="7" t="s">
        <v>224</v>
      </c>
      <c r="G93" s="10" t="s">
        <v>2415</v>
      </c>
      <c r="H93" s="7">
        <v>2.02530400194151E14</v>
      </c>
      <c r="I93" s="10" t="s">
        <v>430</v>
      </c>
      <c r="J93" s="7" t="s">
        <v>431</v>
      </c>
      <c r="K93" s="7" t="s">
        <v>432</v>
      </c>
      <c r="L93" s="7" t="s">
        <v>231</v>
      </c>
      <c r="M93" s="7" t="s">
        <v>84</v>
      </c>
      <c r="N93" s="7">
        <v>429.03</v>
      </c>
      <c r="O93" s="7">
        <v>2730.0</v>
      </c>
      <c r="P93" s="7" t="s">
        <v>163</v>
      </c>
      <c r="Q93" s="7" t="s">
        <v>8</v>
      </c>
      <c r="R93" s="32">
        <v>45852.0</v>
      </c>
      <c r="S93" s="7">
        <v>2.0</v>
      </c>
      <c r="T93" s="7" t="s">
        <v>235</v>
      </c>
      <c r="U93" s="32">
        <v>45852.0</v>
      </c>
      <c r="V93" s="32">
        <v>45852.0</v>
      </c>
      <c r="W93" s="32">
        <v>46063.0</v>
      </c>
      <c r="X93" s="7">
        <v>211.0</v>
      </c>
      <c r="Y93" s="7"/>
      <c r="Z93" s="7">
        <v>0.0</v>
      </c>
      <c r="AA93" s="7"/>
      <c r="AB93" s="7"/>
      <c r="AC93" s="7" t="s">
        <v>437</v>
      </c>
      <c r="AI93" s="7"/>
      <c r="AJ93" s="7"/>
      <c r="AK93" s="7"/>
      <c r="AL93" s="32"/>
      <c r="AM93" s="7"/>
      <c r="AR93" s="7">
        <v>1776.2</v>
      </c>
      <c r="AS93" s="7">
        <v>3552.4</v>
      </c>
      <c r="AT93" s="7">
        <v>2.0</v>
      </c>
      <c r="AU93" s="7">
        <v>2.0</v>
      </c>
      <c r="AV93" s="7">
        <v>11.0</v>
      </c>
      <c r="AW93" s="7">
        <v>134.0</v>
      </c>
      <c r="AX93" s="7">
        <v>50.0</v>
      </c>
      <c r="AY93" s="7">
        <v>0.0</v>
      </c>
      <c r="AZ93" s="7">
        <v>0.0</v>
      </c>
      <c r="BA93" s="7">
        <v>0.0</v>
      </c>
      <c r="BB93" s="7">
        <v>0.0</v>
      </c>
      <c r="BC93" s="7">
        <v>0.0</v>
      </c>
      <c r="BD93" s="7" t="s">
        <v>2423</v>
      </c>
      <c r="BE93" s="7" t="s">
        <v>2425</v>
      </c>
    </row>
    <row r="94">
      <c r="A94" s="31" t="str">
        <f>VLOOKUP(I94,Pns!B:C,2,0)</f>
        <v>312</v>
      </c>
      <c r="B94" s="31">
        <f>COUNTIF(Rac!A:A,A94)</f>
        <v>1</v>
      </c>
      <c r="C94" s="7">
        <v>313.0</v>
      </c>
      <c r="D94" s="7">
        <v>313.0</v>
      </c>
      <c r="E94" s="7">
        <v>304.0</v>
      </c>
      <c r="F94" s="7" t="s">
        <v>224</v>
      </c>
      <c r="G94" s="10" t="s">
        <v>2434</v>
      </c>
      <c r="H94" s="7">
        <v>2.02630400204812E14</v>
      </c>
      <c r="I94" s="10" t="s">
        <v>1171</v>
      </c>
      <c r="J94" s="7" t="s">
        <v>2436</v>
      </c>
      <c r="K94" s="7" t="s">
        <v>1170</v>
      </c>
      <c r="L94" s="7" t="s">
        <v>231</v>
      </c>
      <c r="M94" s="7" t="s">
        <v>84</v>
      </c>
      <c r="N94" s="7">
        <v>224.0</v>
      </c>
      <c r="O94" s="7">
        <v>2730.0</v>
      </c>
      <c r="P94" s="7" t="s">
        <v>163</v>
      </c>
      <c r="Q94" s="7" t="s">
        <v>8</v>
      </c>
      <c r="R94" s="79">
        <v>45960.0</v>
      </c>
      <c r="S94" s="7">
        <v>1.0</v>
      </c>
      <c r="T94" s="7" t="s">
        <v>235</v>
      </c>
      <c r="U94" s="79">
        <v>45960.0</v>
      </c>
      <c r="V94" s="79">
        <v>45960.0</v>
      </c>
      <c r="W94" s="32">
        <v>46198.0</v>
      </c>
      <c r="X94" s="7">
        <v>238.0</v>
      </c>
      <c r="Y94" s="7"/>
      <c r="Z94" s="7">
        <v>0.0</v>
      </c>
      <c r="AA94" s="7"/>
      <c r="AB94" s="7"/>
      <c r="AC94" s="7"/>
      <c r="AI94" s="7" t="s">
        <v>2441</v>
      </c>
      <c r="AJ94" s="7">
        <v>2.0</v>
      </c>
      <c r="AK94" s="7" t="s">
        <v>2216</v>
      </c>
      <c r="AL94" s="32">
        <v>46119.0</v>
      </c>
      <c r="AM94" s="7" t="s">
        <v>180</v>
      </c>
      <c r="AN94" s="7"/>
      <c r="AR94" s="7">
        <v>728.0</v>
      </c>
      <c r="AS94" s="7">
        <v>728.0</v>
      </c>
      <c r="AT94" s="7" t="s">
        <v>187</v>
      </c>
      <c r="AU94" s="7" t="s">
        <v>187</v>
      </c>
      <c r="AV94" s="7" t="s">
        <v>187</v>
      </c>
      <c r="AW94" s="7">
        <v>64.0</v>
      </c>
      <c r="AX94" s="7">
        <v>2.0</v>
      </c>
      <c r="AY94" s="7">
        <v>0.0</v>
      </c>
      <c r="AZ94" s="7">
        <v>0.0</v>
      </c>
      <c r="BA94" s="7">
        <v>0.0</v>
      </c>
      <c r="BB94" s="7">
        <v>0.0</v>
      </c>
      <c r="BC94" s="7">
        <v>0.0</v>
      </c>
      <c r="BD94" s="7" t="s">
        <v>2448</v>
      </c>
      <c r="BE94" s="7"/>
    </row>
    <row r="95">
      <c r="A95" s="27">
        <f>VLOOKUP(I95,Pns!B:C,2,0)</f>
        <v>125</v>
      </c>
      <c r="B95" s="31">
        <f>COUNTIF(Rac!A:A,A95)</f>
        <v>1</v>
      </c>
      <c r="C95" s="7">
        <v>313.0</v>
      </c>
      <c r="D95" s="7">
        <v>313.0</v>
      </c>
      <c r="E95" s="7">
        <v>304.0</v>
      </c>
      <c r="F95" s="7" t="s">
        <v>224</v>
      </c>
      <c r="G95" s="10" t="s">
        <v>2460</v>
      </c>
      <c r="H95" s="7">
        <v>2.02630400204783E14</v>
      </c>
      <c r="I95" s="10" t="s">
        <v>535</v>
      </c>
      <c r="J95" s="7" t="s">
        <v>2461</v>
      </c>
      <c r="K95" s="7" t="s">
        <v>2463</v>
      </c>
      <c r="L95" s="7">
        <v>81205.0</v>
      </c>
      <c r="M95" s="7" t="s">
        <v>124</v>
      </c>
      <c r="N95" s="7">
        <v>0.0</v>
      </c>
      <c r="O95" s="7">
        <v>2730.0</v>
      </c>
      <c r="P95" s="7" t="s">
        <v>1308</v>
      </c>
      <c r="Q95" s="7" t="s">
        <v>8</v>
      </c>
      <c r="R95" s="79">
        <v>45960.0</v>
      </c>
      <c r="S95" s="7">
        <v>1.0</v>
      </c>
      <c r="T95" s="7" t="s">
        <v>235</v>
      </c>
      <c r="U95" s="79">
        <v>45960.0</v>
      </c>
      <c r="V95" s="79">
        <v>45960.0</v>
      </c>
      <c r="W95" s="32">
        <v>46198.0</v>
      </c>
      <c r="X95" s="7">
        <v>238.0</v>
      </c>
      <c r="Y95" s="7"/>
      <c r="Z95" s="7">
        <v>1.0</v>
      </c>
      <c r="AA95" s="7"/>
      <c r="AB95" s="7"/>
      <c r="AC95" s="7" t="s">
        <v>239</v>
      </c>
      <c r="AI95" s="7"/>
      <c r="AJ95" s="7"/>
      <c r="AK95" s="7"/>
      <c r="AL95" s="32"/>
      <c r="AM95" s="7"/>
      <c r="AN95" s="7"/>
      <c r="AR95" s="7" t="s">
        <v>263</v>
      </c>
      <c r="AS95" s="7" t="s">
        <v>263</v>
      </c>
      <c r="AT95" s="7" t="s">
        <v>187</v>
      </c>
      <c r="AU95" s="7" t="s">
        <v>187</v>
      </c>
      <c r="AV95" s="7" t="s">
        <v>187</v>
      </c>
      <c r="AW95" s="7" t="s">
        <v>187</v>
      </c>
      <c r="AX95" s="7">
        <v>0.0</v>
      </c>
      <c r="AY95" s="7">
        <v>23.0</v>
      </c>
      <c r="AZ95" s="7">
        <v>1535.0</v>
      </c>
      <c r="BA95" s="7">
        <v>0.0</v>
      </c>
      <c r="BB95" s="7">
        <v>352.0</v>
      </c>
      <c r="BC95" s="7">
        <v>0.0</v>
      </c>
      <c r="BD95" s="7" t="s">
        <v>2471</v>
      </c>
      <c r="BE95" s="7" t="s">
        <v>2472</v>
      </c>
      <c r="BF95" s="7"/>
    </row>
    <row r="96">
      <c r="A96" s="31">
        <f>VLOOKUP(I96,Pns!B:C,2,0)</f>
        <v>740</v>
      </c>
      <c r="B96" s="31">
        <f>COUNTIF(Rac!A:A,A96)</f>
        <v>1</v>
      </c>
      <c r="C96" s="7">
        <v>313.0</v>
      </c>
      <c r="D96" s="7">
        <v>313.0</v>
      </c>
      <c r="E96" s="7">
        <v>304.0</v>
      </c>
      <c r="F96" s="7" t="s">
        <v>224</v>
      </c>
      <c r="G96" s="10" t="s">
        <v>2481</v>
      </c>
      <c r="H96" s="7">
        <v>2.02530400198639E14</v>
      </c>
      <c r="I96" s="10" t="s">
        <v>2354</v>
      </c>
      <c r="J96" s="7" t="s">
        <v>2483</v>
      </c>
      <c r="K96" s="7" t="s">
        <v>2355</v>
      </c>
      <c r="L96" s="7" t="s">
        <v>231</v>
      </c>
      <c r="M96" s="7" t="s">
        <v>84</v>
      </c>
      <c r="N96" s="7">
        <v>51.37</v>
      </c>
      <c r="O96" s="7">
        <v>2730.0</v>
      </c>
      <c r="P96" s="7" t="s">
        <v>163</v>
      </c>
      <c r="Q96" s="7" t="s">
        <v>8</v>
      </c>
      <c r="R96" s="79">
        <v>45960.0</v>
      </c>
      <c r="S96" s="7">
        <v>2.0</v>
      </c>
      <c r="T96" s="7" t="s">
        <v>235</v>
      </c>
      <c r="U96" s="79">
        <v>45960.0</v>
      </c>
      <c r="V96" s="79">
        <v>45960.0</v>
      </c>
      <c r="W96" s="32">
        <v>46198.0</v>
      </c>
      <c r="X96" s="7">
        <v>238.0</v>
      </c>
      <c r="Y96" s="7"/>
      <c r="Z96" s="7">
        <v>0.0</v>
      </c>
      <c r="AA96" s="7"/>
      <c r="AB96" s="7"/>
      <c r="AC96" s="7"/>
      <c r="AI96" s="7"/>
      <c r="AJ96" s="7"/>
      <c r="AK96" s="7"/>
      <c r="AL96" s="32"/>
      <c r="AM96" s="7"/>
      <c r="AN96" s="7"/>
      <c r="AR96" s="7">
        <v>80.14</v>
      </c>
      <c r="AS96" s="7">
        <v>160.28</v>
      </c>
      <c r="AT96" s="7" t="s">
        <v>187</v>
      </c>
      <c r="AU96" s="7" t="s">
        <v>187</v>
      </c>
      <c r="AV96" s="7" t="s">
        <v>187</v>
      </c>
      <c r="AW96" s="7">
        <v>115.0</v>
      </c>
      <c r="AX96" s="7">
        <v>40.0</v>
      </c>
      <c r="AY96" s="7">
        <v>0.0</v>
      </c>
      <c r="AZ96" s="7">
        <v>0.0</v>
      </c>
      <c r="BA96" s="7">
        <v>0.0</v>
      </c>
      <c r="BB96" s="7">
        <v>0.0</v>
      </c>
      <c r="BC96" s="7">
        <v>0.0</v>
      </c>
      <c r="BD96" s="7" t="s">
        <v>2487</v>
      </c>
      <c r="BE96" s="7"/>
      <c r="BF96" s="7"/>
      <c r="BG96" s="7"/>
    </row>
    <row r="97">
      <c r="A97" s="31">
        <f>VLOOKUP(I97,Pns!B:C,2,0)</f>
        <v>747</v>
      </c>
      <c r="B97" s="31">
        <f>COUNTIF(Rac!A:A,A97)</f>
        <v>1</v>
      </c>
      <c r="C97" s="7">
        <v>313.0</v>
      </c>
      <c r="D97" s="7">
        <v>313.0</v>
      </c>
      <c r="E97" s="7">
        <v>304.0</v>
      </c>
      <c r="F97" s="7" t="s">
        <v>224</v>
      </c>
      <c r="G97" s="10" t="s">
        <v>2494</v>
      </c>
      <c r="H97" s="7">
        <v>2.02630400200921E14</v>
      </c>
      <c r="I97" s="10" t="s">
        <v>2370</v>
      </c>
      <c r="J97" s="7" t="s">
        <v>2497</v>
      </c>
      <c r="K97" s="7" t="s">
        <v>2371</v>
      </c>
      <c r="L97" s="7">
        <v>76275.0</v>
      </c>
      <c r="M97" s="7" t="s">
        <v>84</v>
      </c>
      <c r="N97" s="7">
        <v>0.0</v>
      </c>
      <c r="O97" s="7">
        <v>2734.0</v>
      </c>
      <c r="P97" s="7" t="s">
        <v>163</v>
      </c>
      <c r="Q97" s="7" t="s">
        <v>8</v>
      </c>
      <c r="R97" s="79">
        <v>45960.0</v>
      </c>
      <c r="S97" s="7">
        <v>1.0</v>
      </c>
      <c r="T97" s="7" t="s">
        <v>235</v>
      </c>
      <c r="U97" s="79">
        <v>45960.0</v>
      </c>
      <c r="V97" s="79">
        <v>45960.0</v>
      </c>
      <c r="W97" s="32">
        <v>46219.0</v>
      </c>
      <c r="X97" s="7">
        <v>259.0</v>
      </c>
      <c r="Y97" s="7"/>
      <c r="Z97" s="7"/>
      <c r="AA97" s="7"/>
      <c r="AB97" s="7"/>
      <c r="AC97" s="7"/>
      <c r="AI97" s="7"/>
      <c r="AJ97" s="7"/>
      <c r="AK97" s="7"/>
      <c r="AL97" s="32"/>
      <c r="AM97" s="7"/>
      <c r="AN97" s="7"/>
      <c r="AR97" s="7" t="s">
        <v>263</v>
      </c>
      <c r="AS97" s="7" t="s">
        <v>263</v>
      </c>
      <c r="AT97" s="7" t="s">
        <v>187</v>
      </c>
      <c r="AU97" s="7" t="s">
        <v>187</v>
      </c>
      <c r="AV97" s="7" t="s">
        <v>187</v>
      </c>
      <c r="AW97" s="7" t="s">
        <v>187</v>
      </c>
      <c r="AX97" s="7">
        <v>5.0</v>
      </c>
      <c r="AY97" s="7">
        <v>0.0</v>
      </c>
      <c r="AZ97" s="7">
        <v>0.0</v>
      </c>
      <c r="BA97" s="7">
        <v>0.0</v>
      </c>
      <c r="BB97" s="7">
        <v>0.0</v>
      </c>
      <c r="BC97" s="7">
        <v>0.0</v>
      </c>
      <c r="BD97" s="7" t="s">
        <v>2502</v>
      </c>
      <c r="BE97" s="7"/>
      <c r="BF97" s="7"/>
    </row>
    <row r="98">
      <c r="A98" s="27">
        <f>VLOOKUP(I98,Pns!B:C,2,0)</f>
        <v>525</v>
      </c>
      <c r="B98" s="31">
        <f>COUNTIF(Rac!A:A,A98)</f>
        <v>1</v>
      </c>
      <c r="C98" s="7">
        <v>313.0</v>
      </c>
      <c r="D98" s="7">
        <v>313.0</v>
      </c>
      <c r="E98" s="7">
        <v>304.0</v>
      </c>
      <c r="F98" s="7" t="s">
        <v>224</v>
      </c>
      <c r="G98" s="10" t="s">
        <v>2511</v>
      </c>
      <c r="H98" s="7">
        <v>2.02530400198649E14</v>
      </c>
      <c r="I98" s="10" t="s">
        <v>1717</v>
      </c>
      <c r="J98" s="7" t="s">
        <v>2512</v>
      </c>
      <c r="K98" s="7" t="s">
        <v>1718</v>
      </c>
      <c r="L98" s="7" t="s">
        <v>2514</v>
      </c>
      <c r="M98" s="7" t="s">
        <v>124</v>
      </c>
      <c r="N98" s="7">
        <v>7605.73</v>
      </c>
      <c r="O98" s="7">
        <v>2734.0</v>
      </c>
      <c r="P98" s="7" t="s">
        <v>163</v>
      </c>
      <c r="Q98" s="7" t="s">
        <v>8</v>
      </c>
      <c r="R98" s="79">
        <v>45960.0</v>
      </c>
      <c r="S98" s="7">
        <v>1.0</v>
      </c>
      <c r="T98" s="7" t="s">
        <v>235</v>
      </c>
      <c r="U98" s="79">
        <v>45960.0</v>
      </c>
      <c r="V98" s="79">
        <v>45960.0</v>
      </c>
      <c r="W98" s="32">
        <v>46063.0</v>
      </c>
      <c r="X98" s="7">
        <v>103.0</v>
      </c>
      <c r="Y98" s="7"/>
      <c r="Z98" s="7">
        <v>0.0</v>
      </c>
      <c r="AA98" s="7">
        <v>3.040256119E9</v>
      </c>
      <c r="AB98" s="7" t="s">
        <v>412</v>
      </c>
      <c r="AC98" s="7" t="s">
        <v>239</v>
      </c>
      <c r="AI98" s="7"/>
      <c r="AJ98" s="7"/>
      <c r="AK98" s="7"/>
      <c r="AL98" s="32"/>
      <c r="AM98" s="7"/>
      <c r="AR98" s="7">
        <v>13157.91</v>
      </c>
      <c r="AS98" s="7">
        <v>13157.91</v>
      </c>
      <c r="AT98" s="7" t="s">
        <v>187</v>
      </c>
      <c r="AU98" s="7" t="s">
        <v>187</v>
      </c>
      <c r="AV98" s="7">
        <v>1.0</v>
      </c>
      <c r="AW98" s="7">
        <v>14.0</v>
      </c>
      <c r="AX98" s="7">
        <v>0.0</v>
      </c>
      <c r="AY98" s="7">
        <v>0.0</v>
      </c>
      <c r="AZ98" s="7">
        <v>0.0</v>
      </c>
      <c r="BA98" s="7">
        <v>0.0</v>
      </c>
      <c r="BB98" s="7">
        <v>0.0</v>
      </c>
      <c r="BC98" s="7">
        <v>0.0</v>
      </c>
      <c r="BD98" s="7" t="s">
        <v>2519</v>
      </c>
      <c r="BE98" s="7" t="s">
        <v>2520</v>
      </c>
    </row>
    <row r="99">
      <c r="A99" s="31" t="str">
        <f>VLOOKUP(I99,Pns!B:C,2,0)</f>
        <v>225</v>
      </c>
      <c r="B99" s="31">
        <f>COUNTIF(Rac!A:A,A99)</f>
        <v>1</v>
      </c>
      <c r="C99" s="7">
        <v>313.0</v>
      </c>
      <c r="D99" s="7">
        <v>313.0</v>
      </c>
      <c r="E99" s="7">
        <v>304.0</v>
      </c>
      <c r="F99" s="7" t="s">
        <v>224</v>
      </c>
      <c r="G99" s="10" t="s">
        <v>2524</v>
      </c>
      <c r="H99" s="7">
        <v>2.02530400198648E14</v>
      </c>
      <c r="I99" s="10" t="s">
        <v>865</v>
      </c>
      <c r="J99" s="7" t="s">
        <v>2525</v>
      </c>
      <c r="K99" s="7" t="s">
        <v>2526</v>
      </c>
      <c r="L99" s="7" t="s">
        <v>2514</v>
      </c>
      <c r="M99" s="7" t="s">
        <v>124</v>
      </c>
      <c r="N99" s="7">
        <v>270.27</v>
      </c>
      <c r="O99" s="7">
        <v>2734.0</v>
      </c>
      <c r="P99" s="7" t="s">
        <v>163</v>
      </c>
      <c r="Q99" s="7" t="s">
        <v>8</v>
      </c>
      <c r="R99" s="79">
        <v>45960.0</v>
      </c>
      <c r="S99" s="7">
        <v>1.0</v>
      </c>
      <c r="T99" s="7" t="s">
        <v>235</v>
      </c>
      <c r="U99" s="79">
        <v>45960.0</v>
      </c>
      <c r="V99" s="79">
        <v>45960.0</v>
      </c>
      <c r="W99" s="32">
        <v>46063.0</v>
      </c>
      <c r="X99" s="7">
        <v>103.0</v>
      </c>
      <c r="Y99" s="7"/>
      <c r="Z99" s="7">
        <v>0.0</v>
      </c>
      <c r="AA99" s="7">
        <v>3.040258421E9</v>
      </c>
      <c r="AB99" s="7" t="s">
        <v>412</v>
      </c>
      <c r="AC99" s="7" t="s">
        <v>239</v>
      </c>
      <c r="AI99" s="7"/>
      <c r="AJ99" s="7"/>
      <c r="AK99" s="7"/>
      <c r="AL99" s="32"/>
      <c r="AM99" s="7"/>
      <c r="AR99" s="7">
        <v>500.0</v>
      </c>
      <c r="AS99" s="7">
        <v>500.0</v>
      </c>
      <c r="AT99" s="7">
        <v>1.0</v>
      </c>
      <c r="AU99" s="7">
        <v>1.0</v>
      </c>
      <c r="AV99" s="7">
        <v>1.0</v>
      </c>
      <c r="AW99" s="7">
        <v>20.0</v>
      </c>
      <c r="AX99" s="7">
        <v>0.0</v>
      </c>
      <c r="AY99" s="7">
        <v>0.0</v>
      </c>
      <c r="AZ99" s="7">
        <v>0.0</v>
      </c>
      <c r="BA99" s="7">
        <v>0.0</v>
      </c>
      <c r="BB99" s="7">
        <v>0.0</v>
      </c>
      <c r="BC99" s="7">
        <v>0.0</v>
      </c>
      <c r="BD99" s="7" t="s">
        <v>2527</v>
      </c>
      <c r="BE99" s="7" t="s">
        <v>2528</v>
      </c>
      <c r="BF99" s="7"/>
    </row>
    <row r="100">
      <c r="A100" s="31">
        <f>VLOOKUP(I100,Pns!B:C,2,0)</f>
        <v>591</v>
      </c>
      <c r="B100" s="31">
        <f>COUNTIF(Rac!A:A,A100)</f>
        <v>1</v>
      </c>
      <c r="C100" s="7">
        <v>313.0</v>
      </c>
      <c r="D100" s="7">
        <v>313.0</v>
      </c>
      <c r="E100" s="7">
        <v>304.0</v>
      </c>
      <c r="F100" s="7" t="s">
        <v>224</v>
      </c>
      <c r="G100" s="10" t="s">
        <v>2529</v>
      </c>
      <c r="H100" s="7">
        <v>2.02530400199115E14</v>
      </c>
      <c r="I100" s="10" t="s">
        <v>1912</v>
      </c>
      <c r="J100" s="7" t="s">
        <v>2530</v>
      </c>
      <c r="K100" s="7" t="s">
        <v>1913</v>
      </c>
      <c r="L100" s="7" t="s">
        <v>2514</v>
      </c>
      <c r="M100" s="7" t="s">
        <v>124</v>
      </c>
      <c r="N100" s="7">
        <v>6410.93</v>
      </c>
      <c r="O100" s="7">
        <v>2734.0</v>
      </c>
      <c r="P100" s="7" t="s">
        <v>163</v>
      </c>
      <c r="Q100" s="7" t="s">
        <v>8</v>
      </c>
      <c r="R100" s="32">
        <v>45965.0</v>
      </c>
      <c r="S100" s="7">
        <v>1.0</v>
      </c>
      <c r="T100" s="7" t="s">
        <v>235</v>
      </c>
      <c r="U100" s="32">
        <v>45965.0</v>
      </c>
      <c r="V100" s="32">
        <v>45965.0</v>
      </c>
      <c r="W100" s="32">
        <v>46063.0</v>
      </c>
      <c r="X100" s="7">
        <v>98.0</v>
      </c>
      <c r="Y100" s="7"/>
      <c r="Z100" s="7">
        <v>1.0</v>
      </c>
      <c r="AA100" s="7"/>
      <c r="AB100" s="7"/>
      <c r="AC100" s="7" t="s">
        <v>239</v>
      </c>
      <c r="AI100" s="7"/>
      <c r="AJ100" s="7"/>
      <c r="AK100" s="7"/>
      <c r="AL100" s="32"/>
      <c r="AM100" s="7"/>
      <c r="AN100" s="7"/>
      <c r="AR100" s="7">
        <v>20066.2</v>
      </c>
      <c r="AS100" s="7">
        <v>20066.2</v>
      </c>
      <c r="AT100" s="7">
        <v>1.0</v>
      </c>
      <c r="AU100" s="7">
        <v>2.0</v>
      </c>
      <c r="AV100" s="7">
        <v>3.0</v>
      </c>
      <c r="AW100" s="7">
        <v>16.0</v>
      </c>
      <c r="AX100" s="7">
        <v>0.0</v>
      </c>
      <c r="AY100" s="7">
        <v>0.0</v>
      </c>
      <c r="AZ100" s="7">
        <v>0.0</v>
      </c>
      <c r="BA100" s="7">
        <v>0.0</v>
      </c>
      <c r="BB100" s="7">
        <v>0.0</v>
      </c>
      <c r="BC100" s="7">
        <v>0.0</v>
      </c>
      <c r="BD100" s="7" t="s">
        <v>2531</v>
      </c>
      <c r="BE100" s="7" t="s">
        <v>2032</v>
      </c>
      <c r="BF100" s="7"/>
    </row>
    <row r="101">
      <c r="A101" s="31">
        <f>VLOOKUP(I101,Pns!B:C,2,0)</f>
        <v>551</v>
      </c>
      <c r="B101" s="31">
        <f>COUNTIF(Rac!A:A,A101)</f>
        <v>1</v>
      </c>
      <c r="C101" s="7">
        <v>313.0</v>
      </c>
      <c r="D101" s="7">
        <v>313.0</v>
      </c>
      <c r="E101" s="7">
        <v>304.0</v>
      </c>
      <c r="F101" s="7" t="s">
        <v>224</v>
      </c>
      <c r="G101" s="10" t="s">
        <v>2532</v>
      </c>
      <c r="H101" s="7">
        <v>2.02530400200299E14</v>
      </c>
      <c r="I101" s="10" t="s">
        <v>1779</v>
      </c>
      <c r="J101" s="7" t="s">
        <v>2533</v>
      </c>
      <c r="K101" s="7" t="s">
        <v>460</v>
      </c>
      <c r="L101" s="7">
        <v>86887.0</v>
      </c>
      <c r="M101" s="7" t="s">
        <v>124</v>
      </c>
      <c r="N101" s="7">
        <v>1548.77</v>
      </c>
      <c r="O101" s="7">
        <v>2734.0</v>
      </c>
      <c r="P101" s="7" t="s">
        <v>163</v>
      </c>
      <c r="Q101" s="7" t="s">
        <v>8</v>
      </c>
      <c r="R101" s="79">
        <v>46003.0</v>
      </c>
      <c r="S101" s="7">
        <v>1.0</v>
      </c>
      <c r="T101" s="7" t="s">
        <v>235</v>
      </c>
      <c r="U101" s="79">
        <v>46003.0</v>
      </c>
      <c r="V101" s="79">
        <v>46003.0</v>
      </c>
      <c r="W101" s="32">
        <v>46063.0</v>
      </c>
      <c r="X101" s="7">
        <v>60.0</v>
      </c>
      <c r="Y101" s="7"/>
      <c r="Z101" s="7">
        <v>3.0</v>
      </c>
      <c r="AA101" s="7"/>
      <c r="AB101" s="7"/>
      <c r="AC101" s="7" t="s">
        <v>239</v>
      </c>
      <c r="AI101" s="7"/>
      <c r="AJ101" s="7"/>
      <c r="AK101" s="7"/>
      <c r="AL101" s="32"/>
      <c r="AM101" s="7"/>
      <c r="AN101" s="7"/>
      <c r="AR101" s="7">
        <v>2803.27</v>
      </c>
      <c r="AS101" s="7">
        <v>2803.27</v>
      </c>
      <c r="AT101" s="7" t="s">
        <v>187</v>
      </c>
      <c r="AU101" s="7" t="s">
        <v>187</v>
      </c>
      <c r="AV101" s="7" t="s">
        <v>187</v>
      </c>
      <c r="AW101" s="7">
        <v>5.0</v>
      </c>
      <c r="AX101" s="7">
        <v>0.0</v>
      </c>
      <c r="AY101" s="7">
        <v>0.0</v>
      </c>
      <c r="AZ101" s="7">
        <v>0.0</v>
      </c>
      <c r="BA101" s="7">
        <v>0.0</v>
      </c>
      <c r="BB101" s="7">
        <v>0.0</v>
      </c>
      <c r="BC101" s="7">
        <v>0.0</v>
      </c>
      <c r="BD101" s="7" t="s">
        <v>2534</v>
      </c>
      <c r="BE101" s="7" t="s">
        <v>2535</v>
      </c>
      <c r="BF101" s="7"/>
      <c r="BG101" s="7"/>
    </row>
    <row r="102">
      <c r="A102" s="27">
        <f>VLOOKUP(I102,Pns!B:C,2,0)</f>
        <v>92</v>
      </c>
      <c r="B102" s="31">
        <f>COUNTIF(Rac!A:A,A102)</f>
        <v>1</v>
      </c>
      <c r="C102" s="7">
        <v>313.0</v>
      </c>
      <c r="D102" s="7">
        <v>313.0</v>
      </c>
      <c r="E102" s="7">
        <v>304.0</v>
      </c>
      <c r="F102" s="7" t="s">
        <v>224</v>
      </c>
      <c r="G102" s="10" t="s">
        <v>2536</v>
      </c>
      <c r="H102" s="7">
        <v>2.02630400204916E14</v>
      </c>
      <c r="I102" s="10" t="s">
        <v>434</v>
      </c>
      <c r="J102" s="7" t="s">
        <v>2006</v>
      </c>
      <c r="K102" s="7" t="s">
        <v>315</v>
      </c>
      <c r="L102" s="7">
        <v>71653.0</v>
      </c>
      <c r="M102" s="7" t="s">
        <v>124</v>
      </c>
      <c r="N102" s="7">
        <v>1583.0</v>
      </c>
      <c r="O102" s="7">
        <v>2732.0</v>
      </c>
      <c r="P102" s="7" t="s">
        <v>1308</v>
      </c>
      <c r="Q102" s="7" t="s">
        <v>8</v>
      </c>
      <c r="R102" s="79">
        <v>46008.0</v>
      </c>
      <c r="S102" s="7">
        <v>1.0</v>
      </c>
      <c r="T102" s="7" t="s">
        <v>235</v>
      </c>
      <c r="U102" s="79">
        <v>46008.0</v>
      </c>
      <c r="V102" s="79">
        <v>46008.0</v>
      </c>
      <c r="W102" s="32">
        <v>46210.0</v>
      </c>
      <c r="X102" s="7">
        <v>202.0</v>
      </c>
      <c r="Y102" s="7"/>
      <c r="Z102" s="7">
        <v>0.0</v>
      </c>
      <c r="AA102" s="7"/>
      <c r="AB102" s="7"/>
      <c r="AC102" s="7" t="s">
        <v>239</v>
      </c>
      <c r="AI102" s="7"/>
      <c r="AJ102" s="7"/>
      <c r="AK102" s="7"/>
      <c r="AL102" s="32"/>
      <c r="AM102" s="7"/>
      <c r="AN102" s="7"/>
      <c r="AR102" s="7">
        <v>3039.36</v>
      </c>
      <c r="AS102" s="7">
        <v>3039.36</v>
      </c>
      <c r="AT102" s="7">
        <v>1.0</v>
      </c>
      <c r="AU102" s="7">
        <v>2.0</v>
      </c>
      <c r="AV102" s="7">
        <v>4.0</v>
      </c>
      <c r="AW102" s="7">
        <v>21.0</v>
      </c>
      <c r="AX102" s="7">
        <v>0.0</v>
      </c>
      <c r="AY102" s="7">
        <v>0.0</v>
      </c>
      <c r="AZ102" s="7" t="s">
        <v>187</v>
      </c>
      <c r="BA102" s="7">
        <v>0.0</v>
      </c>
      <c r="BB102" s="7">
        <v>0.0</v>
      </c>
      <c r="BC102" s="7">
        <v>0.0</v>
      </c>
      <c r="BD102" s="7" t="s">
        <v>2537</v>
      </c>
      <c r="BE102" s="7" t="s">
        <v>1314</v>
      </c>
      <c r="BF102" s="7"/>
    </row>
    <row r="103">
      <c r="A103" s="31" t="str">
        <f>VLOOKUP(I103,Pns!B:C,2,0)</f>
        <v>555</v>
      </c>
      <c r="B103" s="31">
        <f>COUNTIF(Rac!A:A,A103)</f>
        <v>1</v>
      </c>
      <c r="C103" s="7">
        <v>313.0</v>
      </c>
      <c r="D103" s="7">
        <v>313.0</v>
      </c>
      <c r="E103" s="7">
        <v>304.0</v>
      </c>
      <c r="F103" s="7" t="s">
        <v>224</v>
      </c>
      <c r="G103" s="10" t="s">
        <v>2538</v>
      </c>
      <c r="H103" s="7">
        <v>2.02630400200687E14</v>
      </c>
      <c r="I103" s="10" t="s">
        <v>1793</v>
      </c>
      <c r="J103" s="7" t="s">
        <v>2539</v>
      </c>
      <c r="K103" s="7" t="s">
        <v>1795</v>
      </c>
      <c r="L103" s="7" t="s">
        <v>231</v>
      </c>
      <c r="M103" s="7" t="s">
        <v>84</v>
      </c>
      <c r="N103" s="7">
        <v>0.0</v>
      </c>
      <c r="O103" s="7">
        <v>2730.0</v>
      </c>
      <c r="P103" s="7" t="s">
        <v>163</v>
      </c>
      <c r="Q103" s="7" t="s">
        <v>8</v>
      </c>
      <c r="R103" s="79">
        <v>46021.0</v>
      </c>
      <c r="S103" s="7">
        <v>1.0</v>
      </c>
      <c r="T103" s="7" t="s">
        <v>235</v>
      </c>
      <c r="U103" s="79">
        <v>46021.0</v>
      </c>
      <c r="V103" s="79">
        <v>46021.0</v>
      </c>
      <c r="W103" s="32">
        <v>46198.0</v>
      </c>
      <c r="X103" s="7">
        <v>177.0</v>
      </c>
      <c r="Y103" s="7"/>
      <c r="Z103" s="7"/>
      <c r="AA103" s="7"/>
      <c r="AB103" s="7"/>
      <c r="AC103" s="7"/>
      <c r="AI103" s="7"/>
      <c r="AJ103" s="7"/>
      <c r="AK103" s="7"/>
      <c r="AL103" s="32"/>
      <c r="AM103" s="7"/>
      <c r="AN103" s="7"/>
      <c r="AR103" s="7" t="s">
        <v>263</v>
      </c>
      <c r="AS103" s="7" t="s">
        <v>263</v>
      </c>
      <c r="AT103" s="7" t="s">
        <v>187</v>
      </c>
      <c r="AU103" s="7" t="s">
        <v>187</v>
      </c>
      <c r="AV103" s="7" t="s">
        <v>187</v>
      </c>
      <c r="AW103" s="7" t="s">
        <v>187</v>
      </c>
      <c r="AX103" s="7">
        <v>2.0</v>
      </c>
      <c r="AY103" s="7">
        <v>0.0</v>
      </c>
      <c r="AZ103" s="7">
        <v>0.0</v>
      </c>
      <c r="BA103" s="7">
        <v>0.0</v>
      </c>
      <c r="BB103" s="7">
        <v>0.0</v>
      </c>
      <c r="BC103" s="7">
        <v>0.0</v>
      </c>
      <c r="BD103" s="7" t="s">
        <v>2540</v>
      </c>
      <c r="BE103" s="7"/>
      <c r="BF103" s="7"/>
      <c r="BG103" s="7"/>
    </row>
    <row r="104">
      <c r="A104" s="27">
        <f>VLOOKUP(I104,Pns!B:C,2,0)</f>
        <v>548</v>
      </c>
      <c r="B104" s="31">
        <f>COUNTIF(Rac!A:A,A104)</f>
        <v>1</v>
      </c>
      <c r="C104" s="7">
        <v>313.0</v>
      </c>
      <c r="D104" s="7">
        <v>313.0</v>
      </c>
      <c r="E104" s="7">
        <v>304.0</v>
      </c>
      <c r="F104" s="7" t="s">
        <v>224</v>
      </c>
      <c r="G104" s="10" t="s">
        <v>2541</v>
      </c>
      <c r="H104" s="7">
        <v>2.02630400200859E14</v>
      </c>
      <c r="I104" s="10" t="s">
        <v>1770</v>
      </c>
      <c r="J104" s="7" t="s">
        <v>2542</v>
      </c>
      <c r="K104" s="7" t="s">
        <v>307</v>
      </c>
      <c r="L104" s="7">
        <v>71379.0</v>
      </c>
      <c r="M104" s="7" t="s">
        <v>84</v>
      </c>
      <c r="N104" s="7">
        <v>33.9</v>
      </c>
      <c r="O104" s="7">
        <v>2730.0</v>
      </c>
      <c r="P104" s="7" t="s">
        <v>163</v>
      </c>
      <c r="Q104" s="7" t="s">
        <v>8</v>
      </c>
      <c r="R104" s="32">
        <v>46029.0</v>
      </c>
      <c r="S104" s="7">
        <v>1.0</v>
      </c>
      <c r="T104" s="7" t="s">
        <v>235</v>
      </c>
      <c r="U104" s="32">
        <v>46029.0</v>
      </c>
      <c r="V104" s="32">
        <v>46029.0</v>
      </c>
      <c r="W104" s="32">
        <v>46063.0</v>
      </c>
      <c r="X104" s="7">
        <v>34.0</v>
      </c>
      <c r="Y104" s="7"/>
      <c r="Z104" s="7"/>
      <c r="AA104" s="7"/>
      <c r="AB104" s="7"/>
      <c r="AC104" s="7"/>
      <c r="AI104" s="7" t="s">
        <v>2543</v>
      </c>
      <c r="AJ104" s="7">
        <v>12.0</v>
      </c>
      <c r="AK104" s="7" t="s">
        <v>2544</v>
      </c>
      <c r="AL104" s="32">
        <v>46175.0</v>
      </c>
      <c r="AM104" s="7" t="s">
        <v>180</v>
      </c>
      <c r="AN104" s="7"/>
      <c r="AR104" s="7">
        <v>87.8</v>
      </c>
      <c r="AS104" s="7">
        <v>87.8</v>
      </c>
      <c r="AT104" s="7" t="s">
        <v>187</v>
      </c>
      <c r="AU104" s="7" t="s">
        <v>187</v>
      </c>
      <c r="AV104" s="7" t="s">
        <v>187</v>
      </c>
      <c r="AW104" s="7" t="s">
        <v>187</v>
      </c>
      <c r="AX104" s="7">
        <v>0.0</v>
      </c>
      <c r="AY104" s="7">
        <v>0.0</v>
      </c>
      <c r="AZ104" s="7" t="s">
        <v>187</v>
      </c>
      <c r="BA104" s="7">
        <v>0.0</v>
      </c>
      <c r="BB104" s="7">
        <v>14.0</v>
      </c>
      <c r="BC104" s="7">
        <v>0.0</v>
      </c>
      <c r="BD104" s="7" t="s">
        <v>2545</v>
      </c>
      <c r="BE104" s="7" t="s">
        <v>2546</v>
      </c>
      <c r="BF104" s="7"/>
      <c r="BG104" s="7"/>
    </row>
    <row r="105">
      <c r="A105" s="27">
        <f>VLOOKUP(I105,Pns!B:C,2,0)</f>
        <v>548</v>
      </c>
      <c r="B105" s="31">
        <f>COUNTIF(Rac!A:A,A105)</f>
        <v>1</v>
      </c>
      <c r="C105" s="7">
        <v>313.0</v>
      </c>
      <c r="D105" s="7">
        <v>313.0</v>
      </c>
      <c r="E105" s="7">
        <v>304.0</v>
      </c>
      <c r="F105" s="7" t="s">
        <v>224</v>
      </c>
      <c r="G105" s="10" t="s">
        <v>2547</v>
      </c>
      <c r="H105" s="7">
        <v>2.0263040020086E14</v>
      </c>
      <c r="I105" s="10" t="s">
        <v>1770</v>
      </c>
      <c r="J105" s="7" t="s">
        <v>2542</v>
      </c>
      <c r="K105" s="7" t="s">
        <v>307</v>
      </c>
      <c r="L105" s="7">
        <v>71379.0</v>
      </c>
      <c r="M105" s="7" t="s">
        <v>84</v>
      </c>
      <c r="N105" s="7">
        <v>33.9</v>
      </c>
      <c r="O105" s="7">
        <v>2734.0</v>
      </c>
      <c r="P105" s="7" t="s">
        <v>163</v>
      </c>
      <c r="Q105" s="7" t="s">
        <v>8</v>
      </c>
      <c r="R105" s="32">
        <v>46029.0</v>
      </c>
      <c r="S105" s="7">
        <v>1.0</v>
      </c>
      <c r="T105" s="7" t="s">
        <v>235</v>
      </c>
      <c r="U105" s="32">
        <v>46029.0</v>
      </c>
      <c r="V105" s="32">
        <v>46029.0</v>
      </c>
      <c r="W105" s="32">
        <v>46063.0</v>
      </c>
      <c r="X105" s="7">
        <v>34.0</v>
      </c>
      <c r="Y105" s="7"/>
      <c r="Z105" s="7"/>
      <c r="AA105" s="7"/>
      <c r="AB105" s="7"/>
      <c r="AC105" s="7"/>
      <c r="AI105" s="7" t="s">
        <v>2543</v>
      </c>
      <c r="AJ105" s="7">
        <v>12.0</v>
      </c>
      <c r="AK105" s="7" t="s">
        <v>2544</v>
      </c>
      <c r="AL105" s="32">
        <v>46175.0</v>
      </c>
      <c r="AM105" s="7" t="s">
        <v>180</v>
      </c>
      <c r="AN105" s="7"/>
      <c r="AR105" s="7">
        <v>87.8</v>
      </c>
      <c r="AS105" s="7">
        <v>87.8</v>
      </c>
      <c r="AT105" s="7" t="s">
        <v>187</v>
      </c>
      <c r="AU105" s="7" t="s">
        <v>187</v>
      </c>
      <c r="AV105" s="7" t="s">
        <v>187</v>
      </c>
      <c r="AW105" s="7" t="s">
        <v>187</v>
      </c>
      <c r="AX105" s="7">
        <v>0.0</v>
      </c>
      <c r="AY105" s="7">
        <v>0.0</v>
      </c>
      <c r="AZ105" s="7" t="s">
        <v>187</v>
      </c>
      <c r="BA105" s="7">
        <v>0.0</v>
      </c>
      <c r="BB105" s="7">
        <v>14.0</v>
      </c>
      <c r="BC105" s="7">
        <v>0.0</v>
      </c>
      <c r="BD105" s="7" t="s">
        <v>2548</v>
      </c>
      <c r="BE105" s="7" t="s">
        <v>2546</v>
      </c>
      <c r="BF105" s="7"/>
      <c r="BG105" s="7"/>
    </row>
    <row r="106">
      <c r="A106" s="27">
        <f>VLOOKUP(I106,Pns!B:C,2,0)</f>
        <v>93</v>
      </c>
      <c r="B106" s="31">
        <f>COUNTIF(Rac!A:A,A106)</f>
        <v>1</v>
      </c>
      <c r="C106" s="7">
        <v>313.0</v>
      </c>
      <c r="D106" s="7">
        <v>313.0</v>
      </c>
      <c r="E106" s="7">
        <v>304.0</v>
      </c>
      <c r="F106" s="7" t="s">
        <v>224</v>
      </c>
      <c r="G106" s="10" t="s">
        <v>2549</v>
      </c>
      <c r="H106" s="7">
        <v>2.02630400201248E14</v>
      </c>
      <c r="I106" s="10" t="s">
        <v>438</v>
      </c>
      <c r="J106" s="7" t="s">
        <v>2550</v>
      </c>
      <c r="K106" s="7" t="s">
        <v>439</v>
      </c>
      <c r="L106" s="7" t="s">
        <v>2514</v>
      </c>
      <c r="M106" s="7" t="s">
        <v>124</v>
      </c>
      <c r="N106" s="7">
        <v>1815.39</v>
      </c>
      <c r="O106" s="7">
        <v>2734.0</v>
      </c>
      <c r="P106" s="7" t="s">
        <v>163</v>
      </c>
      <c r="Q106" s="7" t="s">
        <v>8</v>
      </c>
      <c r="R106" s="32">
        <v>46045.0</v>
      </c>
      <c r="S106" s="7">
        <v>1.0</v>
      </c>
      <c r="T106" s="7" t="s">
        <v>235</v>
      </c>
      <c r="U106" s="32">
        <v>46045.0</v>
      </c>
      <c r="V106" s="32">
        <v>46045.0</v>
      </c>
      <c r="W106" s="32">
        <v>46063.0</v>
      </c>
      <c r="X106" s="7">
        <v>18.0</v>
      </c>
      <c r="Y106" s="7"/>
      <c r="Z106" s="7">
        <v>3.0</v>
      </c>
      <c r="AA106" s="7"/>
      <c r="AB106" s="7"/>
      <c r="AC106" s="7" t="s">
        <v>239</v>
      </c>
      <c r="AI106" s="7"/>
      <c r="AJ106" s="7"/>
      <c r="AK106" s="7"/>
      <c r="AL106" s="32"/>
      <c r="AM106" s="7"/>
      <c r="AR106" s="7">
        <v>5881.85</v>
      </c>
      <c r="AS106" s="7">
        <v>5881.85</v>
      </c>
      <c r="AT106" s="7">
        <v>3.0</v>
      </c>
      <c r="AU106" s="7">
        <v>7.0</v>
      </c>
      <c r="AV106" s="7">
        <v>7.0</v>
      </c>
      <c r="AW106" s="7">
        <v>54.0</v>
      </c>
      <c r="AX106" s="7">
        <v>0.0</v>
      </c>
      <c r="AY106" s="7">
        <v>1.0</v>
      </c>
      <c r="AZ106" s="7">
        <v>0.0</v>
      </c>
      <c r="BA106" s="7">
        <v>0.0</v>
      </c>
      <c r="BB106" s="7">
        <v>0.0</v>
      </c>
      <c r="BC106" s="7">
        <v>0.0</v>
      </c>
      <c r="BD106" s="7" t="s">
        <v>2551</v>
      </c>
      <c r="BE106" s="7" t="s">
        <v>2552</v>
      </c>
      <c r="BF106" s="7"/>
      <c r="BG106" s="7"/>
    </row>
    <row r="107">
      <c r="A107" s="31" t="str">
        <f>VLOOKUP(I107,Pns!B:C,2,0)</f>
        <v>134</v>
      </c>
      <c r="B107" s="31">
        <f>COUNTIF(Rac!A:A,A107)</f>
        <v>1</v>
      </c>
      <c r="C107" s="7">
        <v>313.0</v>
      </c>
      <c r="D107" s="7">
        <v>313.0</v>
      </c>
      <c r="E107" s="7">
        <v>304.0</v>
      </c>
      <c r="F107" s="7" t="s">
        <v>224</v>
      </c>
      <c r="G107" s="10" t="s">
        <v>2553</v>
      </c>
      <c r="H107" s="7">
        <v>2.02630400204816E14</v>
      </c>
      <c r="I107" s="10" t="s">
        <v>255</v>
      </c>
      <c r="J107" s="7" t="s">
        <v>2554</v>
      </c>
      <c r="K107" s="7" t="s">
        <v>575</v>
      </c>
      <c r="L107" s="7">
        <v>76005.0</v>
      </c>
      <c r="M107" s="7" t="s">
        <v>84</v>
      </c>
      <c r="N107" s="7">
        <v>3426.87</v>
      </c>
      <c r="O107" s="7">
        <v>2730.0</v>
      </c>
      <c r="P107" s="7" t="s">
        <v>163</v>
      </c>
      <c r="Q107" s="7" t="s">
        <v>8</v>
      </c>
      <c r="R107" s="32">
        <v>46057.0</v>
      </c>
      <c r="S107" s="7">
        <v>1.0</v>
      </c>
      <c r="T107" s="7" t="s">
        <v>235</v>
      </c>
      <c r="U107" s="32">
        <v>46057.0</v>
      </c>
      <c r="V107" s="32">
        <v>46057.0</v>
      </c>
      <c r="W107" s="32">
        <v>46198.0</v>
      </c>
      <c r="X107" s="7">
        <v>141.0</v>
      </c>
      <c r="Y107" s="7"/>
      <c r="Z107" s="7">
        <v>0.0</v>
      </c>
      <c r="AA107" s="7"/>
      <c r="AB107" s="7"/>
      <c r="AC107" s="7"/>
      <c r="AI107" s="7" t="s">
        <v>2555</v>
      </c>
      <c r="AJ107" s="7">
        <v>3.0</v>
      </c>
      <c r="AK107" s="7" t="s">
        <v>2252</v>
      </c>
      <c r="AL107" s="32">
        <v>46241.0</v>
      </c>
      <c r="AM107" s="7" t="s">
        <v>180</v>
      </c>
      <c r="AR107" s="7">
        <v>13501.85</v>
      </c>
      <c r="AS107" s="7">
        <v>13501.85</v>
      </c>
      <c r="AT107" s="7" t="s">
        <v>187</v>
      </c>
      <c r="AU107" s="7">
        <v>1.0</v>
      </c>
      <c r="AV107" s="7">
        <v>1.0</v>
      </c>
      <c r="AW107" s="7">
        <v>45.0</v>
      </c>
      <c r="AX107" s="7">
        <v>0.0</v>
      </c>
      <c r="AY107" s="7">
        <v>0.0</v>
      </c>
      <c r="AZ107" s="7">
        <v>0.0</v>
      </c>
      <c r="BA107" s="7">
        <v>0.0</v>
      </c>
      <c r="BB107" s="7">
        <v>0.0</v>
      </c>
      <c r="BC107" s="7">
        <v>0.0</v>
      </c>
      <c r="BD107" s="7" t="s">
        <v>2556</v>
      </c>
      <c r="BE107" s="7" t="s">
        <v>2557</v>
      </c>
      <c r="BF107" s="7"/>
      <c r="BG107" s="7"/>
    </row>
    <row r="108">
      <c r="A108" s="31" t="str">
        <f>VLOOKUP(I108,Pns!B:C,2,0)</f>
        <v>134</v>
      </c>
      <c r="B108" s="31">
        <f>COUNTIF(Rac!A:A,A108)</f>
        <v>1</v>
      </c>
      <c r="C108" s="7">
        <v>313.0</v>
      </c>
      <c r="D108" s="7">
        <v>313.0</v>
      </c>
      <c r="E108" s="7">
        <v>304.0</v>
      </c>
      <c r="F108" s="7" t="s">
        <v>224</v>
      </c>
      <c r="G108" s="10" t="s">
        <v>2558</v>
      </c>
      <c r="H108" s="7">
        <v>2.02630400204813E14</v>
      </c>
      <c r="I108" s="10" t="s">
        <v>255</v>
      </c>
      <c r="J108" s="7" t="s">
        <v>2554</v>
      </c>
      <c r="K108" s="7" t="s">
        <v>575</v>
      </c>
      <c r="L108" s="7">
        <v>76005.0</v>
      </c>
      <c r="M108" s="7" t="s">
        <v>84</v>
      </c>
      <c r="N108" s="7">
        <v>3426.87</v>
      </c>
      <c r="O108" s="7">
        <v>2734.0</v>
      </c>
      <c r="P108" s="7" t="s">
        <v>163</v>
      </c>
      <c r="Q108" s="7" t="s">
        <v>8</v>
      </c>
      <c r="R108" s="32">
        <v>46057.0</v>
      </c>
      <c r="S108" s="7">
        <v>1.0</v>
      </c>
      <c r="T108" s="7" t="s">
        <v>235</v>
      </c>
      <c r="U108" s="32">
        <v>46057.0</v>
      </c>
      <c r="V108" s="32">
        <v>46057.0</v>
      </c>
      <c r="W108" s="32">
        <v>46198.0</v>
      </c>
      <c r="X108" s="7">
        <v>141.0</v>
      </c>
      <c r="Y108" s="7"/>
      <c r="Z108" s="7">
        <v>0.0</v>
      </c>
      <c r="AA108" s="7"/>
      <c r="AB108" s="7"/>
      <c r="AC108" s="7"/>
      <c r="AI108" s="7" t="s">
        <v>2555</v>
      </c>
      <c r="AJ108" s="7">
        <v>3.0</v>
      </c>
      <c r="AK108" s="7" t="s">
        <v>2252</v>
      </c>
      <c r="AL108" s="32">
        <v>46241.0</v>
      </c>
      <c r="AM108" s="7" t="s">
        <v>180</v>
      </c>
      <c r="AN108" s="7"/>
      <c r="AR108" s="7">
        <v>13501.85</v>
      </c>
      <c r="AS108" s="7">
        <v>13501.85</v>
      </c>
      <c r="AT108" s="7" t="s">
        <v>187</v>
      </c>
      <c r="AU108" s="7">
        <v>1.0</v>
      </c>
      <c r="AV108" s="7">
        <v>1.0</v>
      </c>
      <c r="AW108" s="7">
        <v>45.0</v>
      </c>
      <c r="AX108" s="7">
        <v>0.0</v>
      </c>
      <c r="AY108" s="7">
        <v>0.0</v>
      </c>
      <c r="AZ108" s="7">
        <v>0.0</v>
      </c>
      <c r="BA108" s="7">
        <v>0.0</v>
      </c>
      <c r="BB108" s="7">
        <v>0.0</v>
      </c>
      <c r="BC108" s="7">
        <v>0.0</v>
      </c>
      <c r="BD108" s="7" t="s">
        <v>2556</v>
      </c>
      <c r="BE108" s="7" t="s">
        <v>2559</v>
      </c>
      <c r="BF108" s="7"/>
      <c r="BG108" s="7"/>
    </row>
    <row r="109">
      <c r="A109" s="31" t="str">
        <f>VLOOKUP(I109,Pns!B:C,2,0)</f>
        <v>564</v>
      </c>
      <c r="B109" s="31">
        <f>COUNTIF(Rac!A:A,A109)</f>
        <v>1</v>
      </c>
      <c r="C109" s="7">
        <v>313.0</v>
      </c>
      <c r="D109" s="7">
        <v>313.0</v>
      </c>
      <c r="E109" s="7">
        <v>304.0</v>
      </c>
      <c r="F109" s="7" t="s">
        <v>224</v>
      </c>
      <c r="G109" s="10" t="s">
        <v>2560</v>
      </c>
      <c r="H109" s="7">
        <v>2.0263040020171E14</v>
      </c>
      <c r="I109" s="10" t="s">
        <v>1834</v>
      </c>
      <c r="J109" s="7" t="s">
        <v>2561</v>
      </c>
      <c r="K109" s="7" t="s">
        <v>1833</v>
      </c>
      <c r="L109" s="7" t="s">
        <v>231</v>
      </c>
      <c r="M109" s="7" t="s">
        <v>84</v>
      </c>
      <c r="N109" s="7">
        <v>2929.88</v>
      </c>
      <c r="O109" s="7">
        <v>2734.0</v>
      </c>
      <c r="P109" s="7" t="s">
        <v>163</v>
      </c>
      <c r="Q109" s="7" t="s">
        <v>8</v>
      </c>
      <c r="R109" s="32">
        <v>46057.0</v>
      </c>
      <c r="S109" s="7">
        <v>1.0</v>
      </c>
      <c r="T109" s="7" t="s">
        <v>235</v>
      </c>
      <c r="U109" s="32">
        <v>46057.0</v>
      </c>
      <c r="V109" s="32">
        <v>46057.0</v>
      </c>
      <c r="W109" s="32">
        <v>46063.0</v>
      </c>
      <c r="X109" s="7">
        <v>6.0</v>
      </c>
      <c r="Y109" s="7"/>
      <c r="Z109" s="7">
        <v>0.0</v>
      </c>
      <c r="AA109" s="7"/>
      <c r="AB109" s="7"/>
      <c r="AC109" s="7"/>
      <c r="AI109" s="7"/>
      <c r="AJ109" s="7"/>
      <c r="AK109" s="7"/>
      <c r="AL109" s="32"/>
      <c r="AM109" s="7"/>
      <c r="AN109" s="7"/>
      <c r="AR109" s="7">
        <v>9668.6</v>
      </c>
      <c r="AS109" s="7">
        <v>9668.6</v>
      </c>
      <c r="AT109" s="7" t="s">
        <v>187</v>
      </c>
      <c r="AU109" s="7">
        <v>2.0</v>
      </c>
      <c r="AV109" s="7">
        <v>2.0</v>
      </c>
      <c r="AW109" s="7">
        <v>16.0</v>
      </c>
      <c r="AX109" s="7">
        <v>20.0</v>
      </c>
      <c r="AY109" s="7">
        <v>0.0</v>
      </c>
      <c r="AZ109" s="7">
        <v>0.0</v>
      </c>
      <c r="BA109" s="7">
        <v>0.0</v>
      </c>
      <c r="BB109" s="7">
        <v>0.0</v>
      </c>
      <c r="BC109" s="7">
        <v>0.0</v>
      </c>
      <c r="BD109" s="7" t="s">
        <v>2562</v>
      </c>
      <c r="BE109" s="7"/>
      <c r="BF109" s="7"/>
      <c r="BG109" s="7"/>
    </row>
    <row r="110">
      <c r="A110" s="27">
        <f>VLOOKUP(I110,Pns!B:C,2,0)</f>
        <v>58</v>
      </c>
      <c r="B110" s="31">
        <f>COUNTIF(Rac!A:A,A110)</f>
        <v>1</v>
      </c>
      <c r="C110" s="7">
        <v>313.0</v>
      </c>
      <c r="D110" s="7">
        <v>313.0</v>
      </c>
      <c r="E110" s="7">
        <v>304.0</v>
      </c>
      <c r="F110" s="7" t="s">
        <v>224</v>
      </c>
      <c r="G110" s="10" t="s">
        <v>2563</v>
      </c>
      <c r="H110" s="7">
        <v>2.02630400205405E14</v>
      </c>
      <c r="I110" s="10" t="s">
        <v>310</v>
      </c>
      <c r="J110" s="7" t="s">
        <v>2564</v>
      </c>
      <c r="K110" s="7" t="s">
        <v>307</v>
      </c>
      <c r="L110" s="7">
        <v>71379.0</v>
      </c>
      <c r="M110" s="7" t="s">
        <v>84</v>
      </c>
      <c r="N110" s="7">
        <v>5.6</v>
      </c>
      <c r="O110" s="7">
        <v>2732.0</v>
      </c>
      <c r="P110" s="7" t="s">
        <v>1308</v>
      </c>
      <c r="Q110" s="7" t="s">
        <v>8</v>
      </c>
      <c r="R110" s="32">
        <v>46057.0</v>
      </c>
      <c r="S110" s="7">
        <v>2.0</v>
      </c>
      <c r="T110" s="7" t="s">
        <v>2211</v>
      </c>
      <c r="U110" s="32">
        <v>46057.0</v>
      </c>
      <c r="V110" s="32">
        <v>46057.0</v>
      </c>
      <c r="W110" s="32">
        <v>46238.0</v>
      </c>
      <c r="X110" s="7">
        <v>181.0</v>
      </c>
      <c r="Y110" s="7"/>
      <c r="Z110" s="7"/>
      <c r="AA110" s="7"/>
      <c r="AB110" s="7"/>
      <c r="AC110" s="7"/>
      <c r="AI110" s="7"/>
      <c r="AJ110" s="7"/>
      <c r="AK110" s="7"/>
      <c r="AL110" s="32"/>
      <c r="AM110" s="7"/>
      <c r="AR110" s="7">
        <v>10.47</v>
      </c>
      <c r="AS110" s="7">
        <v>20.94</v>
      </c>
      <c r="AT110" s="7" t="s">
        <v>187</v>
      </c>
      <c r="AU110" s="7" t="s">
        <v>187</v>
      </c>
      <c r="AV110" s="7" t="s">
        <v>187</v>
      </c>
      <c r="AW110" s="7" t="s">
        <v>187</v>
      </c>
      <c r="AX110" s="7">
        <v>10.0</v>
      </c>
      <c r="AY110" s="7">
        <v>0.0</v>
      </c>
      <c r="AZ110" s="7">
        <v>0.0</v>
      </c>
      <c r="BA110" s="7">
        <v>0.0</v>
      </c>
      <c r="BB110" s="7">
        <v>0.0</v>
      </c>
      <c r="BC110" s="7">
        <v>0.0</v>
      </c>
      <c r="BD110" s="7" t="s">
        <v>2566</v>
      </c>
      <c r="BE110" s="7" t="s">
        <v>1314</v>
      </c>
      <c r="BF110" s="7"/>
      <c r="BG110" s="7"/>
    </row>
    <row r="111">
      <c r="A111" s="31" t="str">
        <f>VLOOKUP(I111,Pns!B:C,2,0)</f>
        <v>286</v>
      </c>
      <c r="B111" s="31">
        <f>COUNTIF(Rac!A:A,A111)</f>
        <v>1</v>
      </c>
      <c r="C111" s="7">
        <v>313.0</v>
      </c>
      <c r="D111" s="7">
        <v>313.0</v>
      </c>
      <c r="E111" s="7">
        <v>304.0</v>
      </c>
      <c r="F111" s="7" t="s">
        <v>224</v>
      </c>
      <c r="G111" s="10" t="s">
        <v>2569</v>
      </c>
      <c r="H111" s="7">
        <v>2.02630400201714E14</v>
      </c>
      <c r="I111" s="10" t="s">
        <v>1078</v>
      </c>
      <c r="J111" s="7" t="s">
        <v>2570</v>
      </c>
      <c r="K111" s="7" t="s">
        <v>1080</v>
      </c>
      <c r="L111" s="7" t="s">
        <v>231</v>
      </c>
      <c r="M111" s="7" t="s">
        <v>84</v>
      </c>
      <c r="N111" s="7">
        <v>113.58</v>
      </c>
      <c r="O111" s="7">
        <v>2734.0</v>
      </c>
      <c r="P111" s="7" t="s">
        <v>163</v>
      </c>
      <c r="Q111" s="7" t="s">
        <v>8</v>
      </c>
      <c r="R111" s="32">
        <v>46057.0</v>
      </c>
      <c r="S111" s="7">
        <v>1.0</v>
      </c>
      <c r="T111" s="7" t="s">
        <v>235</v>
      </c>
      <c r="U111" s="32">
        <v>46057.0</v>
      </c>
      <c r="V111" s="32">
        <v>46057.0</v>
      </c>
      <c r="W111" s="32">
        <v>46198.0</v>
      </c>
      <c r="X111" s="7">
        <v>141.0</v>
      </c>
      <c r="Y111" s="7"/>
      <c r="Z111" s="7">
        <v>0.0</v>
      </c>
      <c r="AA111" s="7"/>
      <c r="AB111" s="7"/>
      <c r="AC111" s="7"/>
      <c r="AI111" s="7"/>
      <c r="AJ111" s="7"/>
      <c r="AK111" s="7"/>
      <c r="AL111" s="32"/>
      <c r="AM111" s="7"/>
      <c r="AN111" s="7"/>
      <c r="AR111" s="7">
        <v>253.29</v>
      </c>
      <c r="AS111" s="7">
        <v>253.29</v>
      </c>
      <c r="AT111" s="7" t="s">
        <v>187</v>
      </c>
      <c r="AU111" s="7" t="s">
        <v>187</v>
      </c>
      <c r="AV111" s="7" t="s">
        <v>187</v>
      </c>
      <c r="AW111" s="7">
        <v>4.0</v>
      </c>
      <c r="AX111" s="7">
        <v>1.0</v>
      </c>
      <c r="AY111" s="7">
        <v>0.0</v>
      </c>
      <c r="AZ111" s="7">
        <v>0.0</v>
      </c>
      <c r="BA111" s="7">
        <v>0.0</v>
      </c>
      <c r="BB111" s="7">
        <v>0.0</v>
      </c>
      <c r="BC111" s="7">
        <v>0.0</v>
      </c>
      <c r="BD111" s="7" t="s">
        <v>2571</v>
      </c>
      <c r="BE111" s="7"/>
      <c r="BF111" s="7"/>
      <c r="BG111" s="7"/>
    </row>
    <row r="112">
      <c r="A112" s="31" t="str">
        <f>VLOOKUP(I112,Pns!B:C,2,0)</f>
        <v>367</v>
      </c>
      <c r="B112" s="31">
        <f>COUNTIF(Rac!A:A,A112)</f>
        <v>1</v>
      </c>
      <c r="C112" s="7">
        <v>313.0</v>
      </c>
      <c r="D112" s="7">
        <v>313.0</v>
      </c>
      <c r="E112" s="7">
        <v>304.0</v>
      </c>
      <c r="F112" s="7" t="s">
        <v>224</v>
      </c>
      <c r="G112" s="10" t="s">
        <v>2572</v>
      </c>
      <c r="H112" s="7">
        <v>2.0263040020197E14</v>
      </c>
      <c r="I112" s="10" t="s">
        <v>1347</v>
      </c>
      <c r="J112" s="7" t="s">
        <v>2206</v>
      </c>
      <c r="K112" s="7" t="s">
        <v>2208</v>
      </c>
      <c r="L112" s="7" t="s">
        <v>231</v>
      </c>
      <c r="M112" s="7" t="s">
        <v>84</v>
      </c>
      <c r="N112" s="7">
        <v>17.2</v>
      </c>
      <c r="O112" s="7">
        <v>2734.0</v>
      </c>
      <c r="P112" s="7" t="s">
        <v>163</v>
      </c>
      <c r="Q112" s="7" t="s">
        <v>8</v>
      </c>
      <c r="R112" s="32">
        <v>46057.0</v>
      </c>
      <c r="S112" s="7">
        <v>2.0</v>
      </c>
      <c r="T112" s="7" t="s">
        <v>2211</v>
      </c>
      <c r="U112" s="32">
        <v>46057.0</v>
      </c>
      <c r="V112" s="32">
        <v>46057.0</v>
      </c>
      <c r="W112" s="32">
        <v>46071.0</v>
      </c>
      <c r="X112" s="7">
        <v>14.0</v>
      </c>
      <c r="Y112" s="7"/>
      <c r="Z112" s="7">
        <v>46.0</v>
      </c>
      <c r="AA112" s="7"/>
      <c r="AB112" s="7"/>
      <c r="AC112" s="7"/>
      <c r="AI112" s="7"/>
      <c r="AJ112" s="7"/>
      <c r="AK112" s="7"/>
      <c r="AL112" s="32"/>
      <c r="AM112" s="7"/>
      <c r="AN112" s="7"/>
      <c r="AR112" s="7">
        <v>29.76</v>
      </c>
      <c r="AS112" s="7">
        <v>59.52</v>
      </c>
      <c r="AT112" s="7">
        <v>3.0</v>
      </c>
      <c r="AU112" s="7">
        <v>4.0</v>
      </c>
      <c r="AV112" s="7">
        <v>5.0</v>
      </c>
      <c r="AW112" s="7">
        <v>72.0</v>
      </c>
      <c r="AX112" s="7">
        <v>0.0</v>
      </c>
      <c r="AY112" s="7">
        <v>0.0</v>
      </c>
      <c r="AZ112" s="7">
        <v>0.0</v>
      </c>
      <c r="BA112" s="7">
        <v>0.0</v>
      </c>
      <c r="BB112" s="7">
        <v>0.0</v>
      </c>
      <c r="BC112" s="7">
        <v>0.0</v>
      </c>
      <c r="BD112" s="7" t="s">
        <v>2573</v>
      </c>
      <c r="BE112" s="7" t="s">
        <v>2574</v>
      </c>
      <c r="BF112" s="7"/>
      <c r="BG112" s="7"/>
    </row>
    <row r="113">
      <c r="A113" s="27">
        <f>VLOOKUP(I113,Pns!B:C,2,0)</f>
        <v>58</v>
      </c>
      <c r="B113" s="31">
        <f>COUNTIF(Rac!A:A,A113)</f>
        <v>1</v>
      </c>
      <c r="C113" s="7">
        <v>313.0</v>
      </c>
      <c r="D113" s="7">
        <v>313.0</v>
      </c>
      <c r="E113" s="7">
        <v>304.0</v>
      </c>
      <c r="F113" s="7" t="s">
        <v>224</v>
      </c>
      <c r="G113" s="10" t="s">
        <v>2575</v>
      </c>
      <c r="H113" s="7">
        <v>2.02630400204668E14</v>
      </c>
      <c r="I113" s="10" t="s">
        <v>310</v>
      </c>
      <c r="J113" s="7" t="s">
        <v>2564</v>
      </c>
      <c r="K113" s="7" t="s">
        <v>307</v>
      </c>
      <c r="L113" s="7">
        <v>71379.0</v>
      </c>
      <c r="M113" s="7" t="s">
        <v>84</v>
      </c>
      <c r="N113" s="7">
        <v>5.6</v>
      </c>
      <c r="O113" s="7">
        <v>2734.0</v>
      </c>
      <c r="P113" s="7" t="s">
        <v>163</v>
      </c>
      <c r="Q113" s="7" t="s">
        <v>8</v>
      </c>
      <c r="R113" s="32">
        <v>46057.0</v>
      </c>
      <c r="S113" s="7">
        <v>2.0</v>
      </c>
      <c r="T113" s="7" t="s">
        <v>2211</v>
      </c>
      <c r="U113" s="32">
        <v>46057.0</v>
      </c>
      <c r="V113" s="32">
        <v>46057.0</v>
      </c>
      <c r="W113" s="32">
        <v>46190.0</v>
      </c>
      <c r="X113" s="7">
        <v>133.0</v>
      </c>
      <c r="Y113" s="7"/>
      <c r="Z113" s="7"/>
      <c r="AA113" s="7"/>
      <c r="AB113" s="7"/>
      <c r="AC113" s="7"/>
      <c r="AI113" s="7"/>
      <c r="AJ113" s="7"/>
      <c r="AK113" s="7"/>
      <c r="AL113" s="32"/>
      <c r="AM113" s="7"/>
      <c r="AN113" s="7">
        <v>3.0420260000452E13</v>
      </c>
      <c r="AR113" s="7">
        <v>10.47</v>
      </c>
      <c r="AS113" s="7">
        <v>20.94</v>
      </c>
      <c r="AT113" s="7" t="s">
        <v>187</v>
      </c>
      <c r="AU113" s="7" t="s">
        <v>187</v>
      </c>
      <c r="AV113" s="7" t="s">
        <v>187</v>
      </c>
      <c r="AW113" s="7" t="s">
        <v>187</v>
      </c>
      <c r="AX113" s="7">
        <v>10.0</v>
      </c>
      <c r="AY113" s="7">
        <v>0.0</v>
      </c>
      <c r="AZ113" s="7">
        <v>0.0</v>
      </c>
      <c r="BA113" s="7">
        <v>0.0</v>
      </c>
      <c r="BB113" s="7">
        <v>0.0</v>
      </c>
      <c r="BC113" s="7">
        <v>0.0</v>
      </c>
      <c r="BD113" s="7" t="s">
        <v>2566</v>
      </c>
      <c r="BE113" s="7" t="s">
        <v>2576</v>
      </c>
      <c r="BF113" s="7"/>
      <c r="BG113" s="7"/>
    </row>
    <row r="114">
      <c r="A114" s="31" t="str">
        <f>VLOOKUP(I114,Pns!B:C,2,0)</f>
        <v>560</v>
      </c>
      <c r="B114" s="31">
        <f>COUNTIF(Rac!A:A,A114)</f>
        <v>1</v>
      </c>
      <c r="C114" s="7">
        <v>313.0</v>
      </c>
      <c r="D114" s="7">
        <v>313.0</v>
      </c>
      <c r="E114" s="7">
        <v>304.0</v>
      </c>
      <c r="F114" s="7" t="s">
        <v>224</v>
      </c>
      <c r="G114" s="10" t="s">
        <v>2577</v>
      </c>
      <c r="H114" s="7">
        <v>2.02630400201661E14</v>
      </c>
      <c r="I114" s="10" t="s">
        <v>430</v>
      </c>
      <c r="J114" s="7" t="s">
        <v>431</v>
      </c>
      <c r="K114" s="7" t="s">
        <v>432</v>
      </c>
      <c r="L114" s="7" t="s">
        <v>231</v>
      </c>
      <c r="M114" s="7" t="s">
        <v>84</v>
      </c>
      <c r="N114" s="7">
        <v>429.03</v>
      </c>
      <c r="O114" s="7">
        <v>2734.0</v>
      </c>
      <c r="P114" s="7" t="s">
        <v>163</v>
      </c>
      <c r="Q114" s="7" t="s">
        <v>8</v>
      </c>
      <c r="R114" s="32">
        <v>46057.0</v>
      </c>
      <c r="S114" s="7">
        <v>2.0</v>
      </c>
      <c r="T114" s="7" t="s">
        <v>235</v>
      </c>
      <c r="U114" s="32">
        <v>46057.0</v>
      </c>
      <c r="V114" s="32">
        <v>46057.0</v>
      </c>
      <c r="W114" s="32">
        <v>46063.0</v>
      </c>
      <c r="X114" s="7">
        <v>6.0</v>
      </c>
      <c r="Y114" s="7"/>
      <c r="Z114" s="7">
        <v>0.0</v>
      </c>
      <c r="AA114" s="7"/>
      <c r="AB114" s="7"/>
      <c r="AC114" s="7" t="s">
        <v>437</v>
      </c>
      <c r="AI114" s="7" t="s">
        <v>2578</v>
      </c>
      <c r="AJ114" s="7">
        <v>10.0</v>
      </c>
      <c r="AK114" s="7" t="s">
        <v>2544</v>
      </c>
      <c r="AL114" s="32">
        <v>46035.0</v>
      </c>
      <c r="AM114" s="7" t="s">
        <v>180</v>
      </c>
      <c r="AN114" s="7"/>
      <c r="AR114" s="7">
        <v>1776.2</v>
      </c>
      <c r="AS114" s="7">
        <v>3552.4</v>
      </c>
      <c r="AT114" s="7">
        <v>2.0</v>
      </c>
      <c r="AU114" s="7">
        <v>2.0</v>
      </c>
      <c r="AV114" s="7">
        <v>11.0</v>
      </c>
      <c r="AW114" s="7">
        <v>134.0</v>
      </c>
      <c r="AX114" s="7">
        <v>50.0</v>
      </c>
      <c r="AY114" s="7">
        <v>0.0</v>
      </c>
      <c r="AZ114" s="7">
        <v>0.0</v>
      </c>
      <c r="BA114" s="7">
        <v>0.0</v>
      </c>
      <c r="BB114" s="7">
        <v>0.0</v>
      </c>
      <c r="BC114" s="7">
        <v>0.0</v>
      </c>
      <c r="BD114" s="7" t="s">
        <v>2579</v>
      </c>
      <c r="BE114" s="7" t="s">
        <v>2580</v>
      </c>
      <c r="BF114" s="7"/>
      <c r="BG114" s="7"/>
    </row>
    <row r="115">
      <c r="A115" s="31">
        <f>VLOOKUP(I115,Pns!B:C,2,0)</f>
        <v>763</v>
      </c>
      <c r="B115" s="31">
        <f>COUNTIF(Rac!A:A,A115)</f>
        <v>1</v>
      </c>
      <c r="C115" s="7">
        <v>313.0</v>
      </c>
      <c r="D115" s="7">
        <v>313.0</v>
      </c>
      <c r="E115" s="7">
        <v>304.0</v>
      </c>
      <c r="F115" s="7" t="s">
        <v>224</v>
      </c>
      <c r="G115" s="10" t="s">
        <v>2581</v>
      </c>
      <c r="H115" s="7">
        <v>2.02630400201964E14</v>
      </c>
      <c r="I115" s="10" t="s">
        <v>2400</v>
      </c>
      <c r="J115" s="7" t="s">
        <v>2582</v>
      </c>
      <c r="K115" s="7" t="s">
        <v>2401</v>
      </c>
      <c r="L115" s="7" t="s">
        <v>231</v>
      </c>
      <c r="M115" s="7" t="s">
        <v>84</v>
      </c>
      <c r="N115" s="7">
        <v>31.95</v>
      </c>
      <c r="O115" s="7">
        <v>2734.0</v>
      </c>
      <c r="P115" s="7" t="s">
        <v>163</v>
      </c>
      <c r="Q115" s="7" t="s">
        <v>8</v>
      </c>
      <c r="R115" s="32">
        <v>46059.0</v>
      </c>
      <c r="S115" s="7">
        <v>2.0</v>
      </c>
      <c r="T115" s="7" t="s">
        <v>235</v>
      </c>
      <c r="U115" s="32">
        <v>46059.0</v>
      </c>
      <c r="V115" s="32">
        <v>46059.0</v>
      </c>
      <c r="W115" s="32">
        <v>46071.0</v>
      </c>
      <c r="X115" s="7">
        <v>12.0</v>
      </c>
      <c r="Y115" s="7"/>
      <c r="Z115" s="7"/>
      <c r="AA115" s="7"/>
      <c r="AB115" s="7"/>
      <c r="AC115" s="7"/>
      <c r="AI115" s="7"/>
      <c r="AJ115" s="7"/>
      <c r="AK115" s="7"/>
      <c r="AL115" s="32"/>
      <c r="AM115" s="7"/>
      <c r="AR115" s="7">
        <v>103.52</v>
      </c>
      <c r="AS115" s="7">
        <v>207.04</v>
      </c>
      <c r="AT115" s="7" t="s">
        <v>187</v>
      </c>
      <c r="AU115" s="7" t="s">
        <v>187</v>
      </c>
      <c r="AV115" s="7" t="s">
        <v>187</v>
      </c>
      <c r="AW115" s="7">
        <v>1.0</v>
      </c>
      <c r="AX115" s="7">
        <v>0.0</v>
      </c>
      <c r="AY115" s="7">
        <v>0.0</v>
      </c>
      <c r="AZ115" s="7">
        <v>0.0</v>
      </c>
      <c r="BA115" s="7">
        <v>0.0</v>
      </c>
      <c r="BB115" s="7">
        <v>0.0</v>
      </c>
      <c r="BC115" s="7">
        <v>0.0</v>
      </c>
      <c r="BD115" s="7" t="s">
        <v>2573</v>
      </c>
      <c r="BE115" s="7" t="s">
        <v>2574</v>
      </c>
      <c r="BF115" s="7"/>
      <c r="BG115" s="7"/>
    </row>
    <row r="116">
      <c r="A116" s="31">
        <f>VLOOKUP(I116,Pns!B:C,2,0)</f>
        <v>764</v>
      </c>
      <c r="B116" s="31">
        <f>COUNTIF(Rac!A:A,A116)</f>
        <v>1</v>
      </c>
      <c r="C116" s="7">
        <v>313.0</v>
      </c>
      <c r="D116" s="7">
        <v>313.0</v>
      </c>
      <c r="E116" s="7">
        <v>304.0</v>
      </c>
      <c r="F116" s="7" t="s">
        <v>224</v>
      </c>
      <c r="G116" s="10" t="s">
        <v>2583</v>
      </c>
      <c r="H116" s="7">
        <v>2.02630400201971E14</v>
      </c>
      <c r="I116" s="10" t="s">
        <v>2403</v>
      </c>
      <c r="J116" s="7" t="s">
        <v>2584</v>
      </c>
      <c r="K116" s="7" t="s">
        <v>1450</v>
      </c>
      <c r="L116" s="7" t="s">
        <v>231</v>
      </c>
      <c r="M116" s="7" t="s">
        <v>84</v>
      </c>
      <c r="N116" s="7">
        <v>84.94</v>
      </c>
      <c r="O116" s="7">
        <v>2734.0</v>
      </c>
      <c r="P116" s="7" t="s">
        <v>163</v>
      </c>
      <c r="Q116" s="7" t="s">
        <v>8</v>
      </c>
      <c r="R116" s="32">
        <v>46059.0</v>
      </c>
      <c r="S116" s="7">
        <v>1.0</v>
      </c>
      <c r="T116" s="7" t="s">
        <v>235</v>
      </c>
      <c r="U116" s="32">
        <v>46059.0</v>
      </c>
      <c r="V116" s="32">
        <v>46059.0</v>
      </c>
      <c r="W116" s="32">
        <v>46071.0</v>
      </c>
      <c r="X116" s="7">
        <v>12.0</v>
      </c>
      <c r="Y116" s="7"/>
      <c r="Z116" s="7">
        <v>7.0</v>
      </c>
      <c r="AC116" s="7"/>
      <c r="AI116" s="7"/>
      <c r="AJ116" s="7"/>
      <c r="AK116" s="7"/>
      <c r="AL116" s="32"/>
      <c r="AM116" s="7"/>
      <c r="AN116" s="7"/>
      <c r="AR116" s="7">
        <v>283.7</v>
      </c>
      <c r="AS116" s="7">
        <v>283.7</v>
      </c>
      <c r="AT116" s="7" t="s">
        <v>187</v>
      </c>
      <c r="AU116" s="7" t="s">
        <v>187</v>
      </c>
      <c r="AV116" s="7" t="s">
        <v>187</v>
      </c>
      <c r="AW116" s="7">
        <v>4.0</v>
      </c>
      <c r="AX116" s="7">
        <v>0.0</v>
      </c>
      <c r="AY116" s="7">
        <v>0.0</v>
      </c>
      <c r="AZ116" s="7">
        <v>0.0</v>
      </c>
      <c r="BA116" s="7">
        <v>0.0</v>
      </c>
      <c r="BB116" s="7">
        <v>0.0</v>
      </c>
      <c r="BC116" s="7">
        <v>0.0</v>
      </c>
      <c r="BD116" s="7" t="s">
        <v>2573</v>
      </c>
      <c r="BE116" s="7" t="s">
        <v>2574</v>
      </c>
      <c r="BF116" s="7"/>
      <c r="BG116" s="7"/>
    </row>
    <row r="117">
      <c r="A117" s="31">
        <f>VLOOKUP(I117,Pns!B:C,2,0)</f>
        <v>765</v>
      </c>
      <c r="B117" s="31">
        <f>COUNTIF(Rac!A:A,A117)</f>
        <v>1</v>
      </c>
      <c r="C117" s="7">
        <v>313.0</v>
      </c>
      <c r="D117" s="7">
        <v>313.0</v>
      </c>
      <c r="E117" s="7">
        <v>304.0</v>
      </c>
      <c r="F117" s="7" t="s">
        <v>224</v>
      </c>
      <c r="G117" s="10" t="s">
        <v>2585</v>
      </c>
      <c r="H117" s="7">
        <v>2.02630400201716E14</v>
      </c>
      <c r="I117" s="10" t="s">
        <v>2404</v>
      </c>
      <c r="J117" s="7" t="s">
        <v>2586</v>
      </c>
      <c r="K117" s="7" t="s">
        <v>583</v>
      </c>
      <c r="L117" s="7">
        <v>76275.0</v>
      </c>
      <c r="M117" s="7" t="s">
        <v>84</v>
      </c>
      <c r="N117" s="7">
        <v>0.0</v>
      </c>
      <c r="O117" s="7">
        <v>2734.0</v>
      </c>
      <c r="P117" s="7" t="s">
        <v>163</v>
      </c>
      <c r="Q117" s="7" t="s">
        <v>8</v>
      </c>
      <c r="R117" s="32">
        <v>46059.0</v>
      </c>
      <c r="S117" s="7">
        <v>30.0</v>
      </c>
      <c r="T117" s="7" t="s">
        <v>235</v>
      </c>
      <c r="U117" s="32">
        <v>46059.0</v>
      </c>
      <c r="V117" s="32">
        <v>46059.0</v>
      </c>
      <c r="W117" s="32">
        <v>46198.0</v>
      </c>
      <c r="X117" s="7">
        <v>139.0</v>
      </c>
      <c r="Y117" s="7"/>
      <c r="Z117" s="7"/>
      <c r="AA117" s="7"/>
      <c r="AB117" s="7"/>
      <c r="AC117" s="7"/>
      <c r="AI117" s="7"/>
      <c r="AJ117" s="7"/>
      <c r="AK117" s="7"/>
      <c r="AL117" s="32"/>
      <c r="AM117" s="7"/>
      <c r="AN117" s="7"/>
      <c r="AR117" s="7" t="s">
        <v>263</v>
      </c>
      <c r="AS117" s="7" t="s">
        <v>263</v>
      </c>
      <c r="AT117" s="7" t="s">
        <v>187</v>
      </c>
      <c r="AU117" s="7" t="s">
        <v>187</v>
      </c>
      <c r="AV117" s="7" t="s">
        <v>187</v>
      </c>
      <c r="AW117" s="7" t="s">
        <v>187</v>
      </c>
      <c r="AX117" s="7">
        <v>0.0</v>
      </c>
      <c r="AY117" s="7">
        <v>0.0</v>
      </c>
      <c r="AZ117" s="7">
        <v>0.0</v>
      </c>
      <c r="BA117" s="7">
        <v>0.0</v>
      </c>
      <c r="BB117" s="7">
        <v>0.0</v>
      </c>
      <c r="BC117" s="7">
        <v>0.0</v>
      </c>
      <c r="BD117" s="7" t="s">
        <v>2587</v>
      </c>
      <c r="BE117" s="7"/>
      <c r="BF117" s="7"/>
      <c r="BG117" s="7"/>
    </row>
    <row r="118">
      <c r="A118" s="31">
        <f>VLOOKUP(I118,Pns!B:C,2,0)</f>
        <v>765</v>
      </c>
      <c r="B118" s="31">
        <f>COUNTIF(Rac!A:A,A118)</f>
        <v>1</v>
      </c>
      <c r="C118" s="7">
        <v>313.0</v>
      </c>
      <c r="D118" s="7">
        <v>313.0</v>
      </c>
      <c r="E118" s="7">
        <v>304.0</v>
      </c>
      <c r="F118" s="7" t="s">
        <v>224</v>
      </c>
      <c r="G118" s="10" t="s">
        <v>2588</v>
      </c>
      <c r="H118" s="7">
        <v>2.02630400201717E14</v>
      </c>
      <c r="I118" s="10" t="s">
        <v>2404</v>
      </c>
      <c r="J118" s="7" t="s">
        <v>2586</v>
      </c>
      <c r="K118" s="7" t="s">
        <v>583</v>
      </c>
      <c r="L118" s="7">
        <v>76275.0</v>
      </c>
      <c r="M118" s="7" t="s">
        <v>84</v>
      </c>
      <c r="N118" s="7">
        <v>0.0</v>
      </c>
      <c r="O118" s="7">
        <v>2730.0</v>
      </c>
      <c r="P118" s="7" t="s">
        <v>163</v>
      </c>
      <c r="Q118" s="7" t="s">
        <v>8</v>
      </c>
      <c r="R118" s="32">
        <v>46059.0</v>
      </c>
      <c r="S118" s="7">
        <v>30.0</v>
      </c>
      <c r="T118" s="7" t="s">
        <v>235</v>
      </c>
      <c r="U118" s="32">
        <v>46059.0</v>
      </c>
      <c r="V118" s="32">
        <v>46059.0</v>
      </c>
      <c r="W118" s="32">
        <v>46198.0</v>
      </c>
      <c r="X118" s="7">
        <v>139.0</v>
      </c>
      <c r="Y118" s="7"/>
      <c r="Z118" s="7"/>
      <c r="AA118" s="7"/>
      <c r="AB118" s="7"/>
      <c r="AC118" s="7"/>
      <c r="AI118" s="7"/>
      <c r="AJ118" s="7"/>
      <c r="AK118" s="7"/>
      <c r="AL118" s="32"/>
      <c r="AM118" s="7"/>
      <c r="AN118" s="7"/>
      <c r="AR118" s="7" t="s">
        <v>263</v>
      </c>
      <c r="AS118" s="7" t="s">
        <v>263</v>
      </c>
      <c r="AT118" s="7" t="s">
        <v>187</v>
      </c>
      <c r="AU118" s="7" t="s">
        <v>187</v>
      </c>
      <c r="AV118" s="7" t="s">
        <v>187</v>
      </c>
      <c r="AW118" s="7" t="s">
        <v>187</v>
      </c>
      <c r="AX118" s="7">
        <v>0.0</v>
      </c>
      <c r="AY118" s="7">
        <v>0.0</v>
      </c>
      <c r="AZ118" s="7">
        <v>0.0</v>
      </c>
      <c r="BA118" s="7">
        <v>0.0</v>
      </c>
      <c r="BB118" s="7">
        <v>0.0</v>
      </c>
      <c r="BC118" s="7">
        <v>0.0</v>
      </c>
      <c r="BD118" s="7" t="s">
        <v>2587</v>
      </c>
      <c r="BE118" s="7"/>
      <c r="BF118" s="7"/>
      <c r="BG118" s="7"/>
    </row>
    <row r="119">
      <c r="A119" s="31">
        <f>VLOOKUP(I119,Pns!B:C,2,0)</f>
        <v>609</v>
      </c>
      <c r="B119" s="31">
        <f>COUNTIF(Rac!A:A,A119)</f>
        <v>1</v>
      </c>
      <c r="C119" s="7">
        <v>313.0</v>
      </c>
      <c r="D119" s="7">
        <v>313.0</v>
      </c>
      <c r="E119" s="7">
        <v>304.0</v>
      </c>
      <c r="F119" s="7" t="s">
        <v>224</v>
      </c>
      <c r="G119" s="10" t="s">
        <v>2589</v>
      </c>
      <c r="H119" s="7">
        <v>2.02630400201707E14</v>
      </c>
      <c r="I119" s="10" t="s">
        <v>909</v>
      </c>
      <c r="J119" s="7" t="s">
        <v>910</v>
      </c>
      <c r="K119" s="7" t="s">
        <v>911</v>
      </c>
      <c r="L119" s="7" t="s">
        <v>231</v>
      </c>
      <c r="M119" s="7" t="s">
        <v>84</v>
      </c>
      <c r="N119" s="7">
        <v>96.56</v>
      </c>
      <c r="O119" s="7">
        <v>2730.0</v>
      </c>
      <c r="P119" s="7" t="s">
        <v>163</v>
      </c>
      <c r="Q119" s="7" t="s">
        <v>8</v>
      </c>
      <c r="R119" s="32">
        <v>46059.0</v>
      </c>
      <c r="S119" s="7">
        <v>1.0</v>
      </c>
      <c r="T119" s="7" t="s">
        <v>235</v>
      </c>
      <c r="U119" s="32">
        <v>46059.0</v>
      </c>
      <c r="V119" s="32">
        <v>46059.0</v>
      </c>
      <c r="W119" s="32">
        <v>46198.0</v>
      </c>
      <c r="X119" s="7">
        <v>139.0</v>
      </c>
      <c r="Z119" s="7">
        <v>0.0</v>
      </c>
      <c r="AA119" s="7"/>
      <c r="AB119" s="7"/>
      <c r="AC119" s="7"/>
      <c r="AI119" s="7"/>
      <c r="AJ119" s="7"/>
      <c r="AK119" s="7"/>
      <c r="AL119" s="32"/>
      <c r="AM119" s="7"/>
      <c r="AN119" s="7"/>
      <c r="AR119" s="7">
        <v>193.11</v>
      </c>
      <c r="AS119" s="7">
        <v>193.11</v>
      </c>
      <c r="AT119" s="7" t="s">
        <v>187</v>
      </c>
      <c r="AU119" s="7" t="s">
        <v>187</v>
      </c>
      <c r="AV119" s="7" t="s">
        <v>187</v>
      </c>
      <c r="AW119" s="7">
        <v>12.0</v>
      </c>
      <c r="AX119" s="7">
        <v>2.0</v>
      </c>
      <c r="AY119" s="7">
        <v>0.0</v>
      </c>
      <c r="AZ119" s="7">
        <v>0.0</v>
      </c>
      <c r="BA119" s="7">
        <v>0.0</v>
      </c>
      <c r="BB119" s="7">
        <v>0.0</v>
      </c>
      <c r="BC119" s="7">
        <v>0.0</v>
      </c>
      <c r="BD119" s="7" t="s">
        <v>2590</v>
      </c>
      <c r="BE119" s="7"/>
      <c r="BF119" s="7"/>
      <c r="BG119" s="7"/>
    </row>
    <row r="120">
      <c r="A120" s="31">
        <f>VLOOKUP(I120,Pns!B:C,2,0)</f>
        <v>609</v>
      </c>
      <c r="B120" s="31">
        <f>COUNTIF(Rac!A:A,A120)</f>
        <v>1</v>
      </c>
      <c r="C120" s="7">
        <v>313.0</v>
      </c>
      <c r="D120" s="7">
        <v>313.0</v>
      </c>
      <c r="E120" s="7">
        <v>304.0</v>
      </c>
      <c r="F120" s="7" t="s">
        <v>224</v>
      </c>
      <c r="G120" s="10" t="s">
        <v>2591</v>
      </c>
      <c r="H120" s="7">
        <v>2.02630400201709E14</v>
      </c>
      <c r="I120" s="10" t="s">
        <v>909</v>
      </c>
      <c r="J120" s="7" t="s">
        <v>910</v>
      </c>
      <c r="K120" s="7" t="s">
        <v>911</v>
      </c>
      <c r="L120" s="7" t="s">
        <v>231</v>
      </c>
      <c r="M120" s="7" t="s">
        <v>84</v>
      </c>
      <c r="N120" s="7">
        <v>96.56</v>
      </c>
      <c r="O120" s="7">
        <v>2732.0</v>
      </c>
      <c r="P120" s="7" t="s">
        <v>163</v>
      </c>
      <c r="Q120" s="7" t="s">
        <v>8</v>
      </c>
      <c r="R120" s="32">
        <v>46059.0</v>
      </c>
      <c r="S120" s="7">
        <v>1.0</v>
      </c>
      <c r="T120" s="7" t="s">
        <v>235</v>
      </c>
      <c r="U120" s="32">
        <v>46059.0</v>
      </c>
      <c r="V120" s="32">
        <v>46059.0</v>
      </c>
      <c r="W120" s="32">
        <v>46198.0</v>
      </c>
      <c r="X120" s="7">
        <v>139.0</v>
      </c>
      <c r="Y120" s="7"/>
      <c r="Z120" s="7">
        <v>0.0</v>
      </c>
      <c r="AA120" s="7"/>
      <c r="AB120" s="7"/>
      <c r="AC120" s="7"/>
      <c r="AI120" s="7"/>
      <c r="AJ120" s="7"/>
      <c r="AK120" s="7"/>
      <c r="AL120" s="32"/>
      <c r="AM120" s="7"/>
      <c r="AN120" s="7"/>
      <c r="AR120" s="7">
        <v>193.11</v>
      </c>
      <c r="AS120" s="7">
        <v>193.11</v>
      </c>
      <c r="AT120" s="7" t="s">
        <v>187</v>
      </c>
      <c r="AU120" s="7" t="s">
        <v>187</v>
      </c>
      <c r="AV120" s="7" t="s">
        <v>187</v>
      </c>
      <c r="AW120" s="7">
        <v>12.0</v>
      </c>
      <c r="AX120" s="7">
        <v>2.0</v>
      </c>
      <c r="AY120" s="7">
        <v>0.0</v>
      </c>
      <c r="AZ120" s="7">
        <v>0.0</v>
      </c>
      <c r="BA120" s="7">
        <v>0.0</v>
      </c>
      <c r="BB120" s="7">
        <v>0.0</v>
      </c>
      <c r="BC120" s="7">
        <v>0.0</v>
      </c>
      <c r="BD120" s="7" t="s">
        <v>2590</v>
      </c>
      <c r="BE120" s="7"/>
      <c r="BF120" s="7"/>
      <c r="BG120" s="7"/>
    </row>
    <row r="121">
      <c r="A121" s="31">
        <f>VLOOKUP(I121,Pns!B:C,2,0)</f>
        <v>618</v>
      </c>
      <c r="B121" s="31">
        <f>COUNTIF(Rac!A:A,A121)</f>
        <v>1</v>
      </c>
      <c r="C121" s="7">
        <v>313.0</v>
      </c>
      <c r="D121" s="7">
        <v>313.0</v>
      </c>
      <c r="E121" s="7">
        <v>304.0</v>
      </c>
      <c r="F121" s="7" t="s">
        <v>224</v>
      </c>
      <c r="G121" s="10" t="s">
        <v>2592</v>
      </c>
      <c r="H121" s="7">
        <v>2.02630400203167E14</v>
      </c>
      <c r="I121" s="10" t="s">
        <v>1386</v>
      </c>
      <c r="J121" s="7" t="s">
        <v>1387</v>
      </c>
      <c r="K121" s="7" t="s">
        <v>1389</v>
      </c>
      <c r="L121" s="7">
        <v>26433.0</v>
      </c>
      <c r="M121" s="7" t="s">
        <v>94</v>
      </c>
      <c r="N121" s="7">
        <v>9185.28</v>
      </c>
      <c r="O121" s="7">
        <v>2730.0</v>
      </c>
      <c r="P121" s="7" t="s">
        <v>163</v>
      </c>
      <c r="Q121" s="7" t="s">
        <v>8</v>
      </c>
      <c r="R121" s="32">
        <v>46059.0</v>
      </c>
      <c r="S121" s="7">
        <v>1.0</v>
      </c>
      <c r="T121" s="7" t="s">
        <v>235</v>
      </c>
      <c r="U121" s="32">
        <v>46059.0</v>
      </c>
      <c r="V121" s="32">
        <v>46059.0</v>
      </c>
      <c r="W121" s="32">
        <v>46112.0</v>
      </c>
      <c r="X121" s="7">
        <v>53.0</v>
      </c>
      <c r="Y121" s="7"/>
      <c r="Z121" s="7">
        <v>0.0</v>
      </c>
      <c r="AA121" s="7"/>
      <c r="AB121" s="7"/>
      <c r="AC121" s="7" t="s">
        <v>1393</v>
      </c>
      <c r="AI121" s="7"/>
      <c r="AJ121" s="7"/>
      <c r="AK121" s="7"/>
      <c r="AL121" s="32"/>
      <c r="AM121" s="7"/>
      <c r="AN121" s="7"/>
      <c r="AR121" s="7">
        <v>34444.79</v>
      </c>
      <c r="AS121" s="7">
        <v>34444.79</v>
      </c>
      <c r="AT121" s="7" t="s">
        <v>187</v>
      </c>
      <c r="AU121" s="7">
        <v>1.0</v>
      </c>
      <c r="AV121" s="7">
        <v>1.0</v>
      </c>
      <c r="AW121" s="7">
        <v>13.0</v>
      </c>
      <c r="AX121" s="7">
        <v>0.0</v>
      </c>
      <c r="AY121" s="7">
        <v>0.0</v>
      </c>
      <c r="AZ121" s="7">
        <v>0.0</v>
      </c>
      <c r="BA121" s="7">
        <v>0.0</v>
      </c>
      <c r="BB121" s="7">
        <v>0.0</v>
      </c>
      <c r="BC121" s="7">
        <v>0.0</v>
      </c>
      <c r="BD121" s="7" t="s">
        <v>2593</v>
      </c>
      <c r="BE121" s="7" t="s">
        <v>2032</v>
      </c>
      <c r="BF121" s="7"/>
      <c r="BG121" s="7"/>
    </row>
    <row r="122">
      <c r="A122" s="31">
        <f>VLOOKUP(I122,Pns!B:C,2,0)</f>
        <v>15</v>
      </c>
      <c r="B122" s="31">
        <f>COUNTIF(Rac!A:A,A122)</f>
        <v>1</v>
      </c>
      <c r="C122" s="7">
        <v>313.0</v>
      </c>
      <c r="D122" s="7">
        <v>313.0</v>
      </c>
      <c r="E122" s="7">
        <v>304.0</v>
      </c>
      <c r="F122" s="7" t="s">
        <v>224</v>
      </c>
      <c r="G122" s="10" t="s">
        <v>2594</v>
      </c>
      <c r="H122" s="7"/>
      <c r="I122" s="10" t="s">
        <v>175</v>
      </c>
      <c r="J122" s="7" t="s">
        <v>1612</v>
      </c>
      <c r="K122" s="7" t="s">
        <v>176</v>
      </c>
      <c r="L122" s="7" t="s">
        <v>231</v>
      </c>
      <c r="M122" s="7" t="s">
        <v>94</v>
      </c>
      <c r="N122" s="7">
        <v>886.29</v>
      </c>
      <c r="O122" s="7">
        <v>2730.0</v>
      </c>
      <c r="P122" s="7" t="s">
        <v>233</v>
      </c>
      <c r="Q122" s="7" t="s">
        <v>8</v>
      </c>
      <c r="R122" s="32">
        <v>46059.0</v>
      </c>
      <c r="S122" s="7">
        <v>1.0</v>
      </c>
      <c r="T122" s="7" t="s">
        <v>235</v>
      </c>
      <c r="U122" s="32">
        <v>46059.0</v>
      </c>
      <c r="V122" s="32">
        <v>46059.0</v>
      </c>
      <c r="W122" s="32">
        <v>46251.0</v>
      </c>
      <c r="X122" s="7">
        <v>192.0</v>
      </c>
      <c r="Y122" s="7"/>
      <c r="Z122" s="7">
        <v>0.0</v>
      </c>
      <c r="AA122" s="7"/>
      <c r="AB122" s="7"/>
      <c r="AC122" s="7" t="s">
        <v>239</v>
      </c>
      <c r="AI122" s="7"/>
      <c r="AJ122" s="7"/>
      <c r="AK122" s="7"/>
      <c r="AL122" s="32"/>
      <c r="AM122" s="7"/>
      <c r="AN122" s="7"/>
      <c r="AR122" s="7">
        <v>1772.58</v>
      </c>
      <c r="AS122" s="7">
        <v>1772.58</v>
      </c>
      <c r="AT122" s="7" t="s">
        <v>187</v>
      </c>
      <c r="AU122" s="7">
        <v>1.0</v>
      </c>
      <c r="AV122" s="7">
        <v>2.0</v>
      </c>
      <c r="AW122" s="7">
        <v>10.0</v>
      </c>
      <c r="AX122" s="7">
        <v>0.0</v>
      </c>
      <c r="AY122" s="7">
        <v>0.0</v>
      </c>
      <c r="AZ122" s="7">
        <v>0.0</v>
      </c>
      <c r="BA122" s="7">
        <v>0.0</v>
      </c>
      <c r="BB122" s="7">
        <v>0.0</v>
      </c>
      <c r="BC122" s="7">
        <v>0.0</v>
      </c>
      <c r="BD122" s="7" t="s">
        <v>2593</v>
      </c>
      <c r="BE122" s="7"/>
      <c r="BF122" s="7"/>
      <c r="BG122" s="7"/>
    </row>
    <row r="123">
      <c r="A123" s="31">
        <f>VLOOKUP(I123,Pns!B:C,2,0)</f>
        <v>768</v>
      </c>
      <c r="B123" s="31">
        <f>COUNTIF(Rac!A:A,A123)</f>
        <v>1</v>
      </c>
      <c r="C123" s="7">
        <v>313.0</v>
      </c>
      <c r="D123" s="7">
        <v>313.0</v>
      </c>
      <c r="E123" s="7">
        <v>304.0</v>
      </c>
      <c r="F123" s="7" t="s">
        <v>224</v>
      </c>
      <c r="G123" s="10" t="s">
        <v>2595</v>
      </c>
      <c r="H123" s="7">
        <v>2.02630400204059E14</v>
      </c>
      <c r="I123" s="10" t="s">
        <v>2411</v>
      </c>
      <c r="J123" s="7" t="s">
        <v>2596</v>
      </c>
      <c r="K123" s="7" t="s">
        <v>2412</v>
      </c>
      <c r="L123" s="7">
        <v>88044.0</v>
      </c>
      <c r="M123" s="7" t="s">
        <v>84</v>
      </c>
      <c r="N123" s="7">
        <v>0.0</v>
      </c>
      <c r="O123" s="7">
        <v>2730.0</v>
      </c>
      <c r="P123" s="7" t="s">
        <v>163</v>
      </c>
      <c r="Q123" s="7" t="s">
        <v>8</v>
      </c>
      <c r="R123" s="32">
        <v>46059.0</v>
      </c>
      <c r="S123" s="7">
        <v>1.0</v>
      </c>
      <c r="T123" s="7" t="s">
        <v>235</v>
      </c>
      <c r="U123" s="32">
        <v>46059.0</v>
      </c>
      <c r="V123" s="32">
        <v>46059.0</v>
      </c>
      <c r="W123" s="32">
        <v>46153.0</v>
      </c>
      <c r="X123" s="7">
        <v>94.0</v>
      </c>
      <c r="Y123" s="7"/>
      <c r="Z123" s="7"/>
      <c r="AA123" s="7"/>
      <c r="AB123" s="7"/>
      <c r="AC123" s="7"/>
      <c r="AI123" s="7"/>
      <c r="AJ123" s="7"/>
      <c r="AK123" s="7"/>
      <c r="AL123" s="32"/>
      <c r="AM123" s="7"/>
      <c r="AR123" s="7" t="s">
        <v>263</v>
      </c>
      <c r="AS123" s="7" t="s">
        <v>263</v>
      </c>
      <c r="AT123" s="7" t="s">
        <v>187</v>
      </c>
      <c r="AU123" s="7" t="s">
        <v>187</v>
      </c>
      <c r="AV123" s="7" t="s">
        <v>187</v>
      </c>
      <c r="AW123" s="7" t="s">
        <v>187</v>
      </c>
      <c r="AX123" s="7">
        <v>0.0</v>
      </c>
      <c r="AY123" s="7">
        <v>0.0</v>
      </c>
      <c r="AZ123" s="7">
        <v>0.0</v>
      </c>
      <c r="BA123" s="7">
        <v>0.0</v>
      </c>
      <c r="BB123" s="7">
        <v>0.0</v>
      </c>
      <c r="BC123" s="7">
        <v>0.0</v>
      </c>
      <c r="BD123" s="7" t="s">
        <v>2597</v>
      </c>
      <c r="BE123" s="7" t="s">
        <v>2598</v>
      </c>
    </row>
    <row r="124">
      <c r="A124" s="27">
        <f>VLOOKUP(I124,Pns!B:C,2,0)</f>
        <v>442</v>
      </c>
      <c r="B124" s="31">
        <f>COUNTIF(Rac!A:A,A124)</f>
        <v>1</v>
      </c>
      <c r="C124" s="7">
        <v>313.0</v>
      </c>
      <c r="D124" s="7">
        <v>313.0</v>
      </c>
      <c r="E124" s="7">
        <v>304.0</v>
      </c>
      <c r="F124" s="7" t="s">
        <v>224</v>
      </c>
      <c r="G124" s="10" t="s">
        <v>2599</v>
      </c>
      <c r="H124" s="7">
        <v>2.02630400203142E14</v>
      </c>
      <c r="I124" s="10" t="s">
        <v>1280</v>
      </c>
      <c r="J124" s="7" t="s">
        <v>1281</v>
      </c>
      <c r="K124" s="7" t="s">
        <v>954</v>
      </c>
      <c r="L124" s="7" t="s">
        <v>955</v>
      </c>
      <c r="M124" s="7" t="s">
        <v>94</v>
      </c>
      <c r="N124" s="7">
        <v>2752.52</v>
      </c>
      <c r="O124" s="7">
        <v>2730.0</v>
      </c>
      <c r="P124" s="7" t="s">
        <v>163</v>
      </c>
      <c r="Q124" s="7" t="s">
        <v>8</v>
      </c>
      <c r="R124" s="32">
        <v>46059.0</v>
      </c>
      <c r="S124" s="7">
        <v>1.0</v>
      </c>
      <c r="T124" s="7" t="s">
        <v>235</v>
      </c>
      <c r="U124" s="32">
        <v>46059.0</v>
      </c>
      <c r="V124" s="32">
        <v>46059.0</v>
      </c>
      <c r="W124" s="32">
        <v>46112.0</v>
      </c>
      <c r="X124" s="7">
        <v>53.0</v>
      </c>
      <c r="Y124" s="7"/>
      <c r="Z124" s="7">
        <v>0.0</v>
      </c>
      <c r="AA124" s="7"/>
      <c r="AB124" s="7"/>
      <c r="AC124" s="7" t="s">
        <v>239</v>
      </c>
      <c r="AI124" s="7"/>
      <c r="AJ124" s="7"/>
      <c r="AK124" s="7"/>
      <c r="AL124" s="32"/>
      <c r="AM124" s="7"/>
      <c r="AN124" s="7"/>
      <c r="AR124" s="7">
        <v>4761.86</v>
      </c>
      <c r="AS124" s="7">
        <v>4761.86</v>
      </c>
      <c r="AT124" s="7" t="s">
        <v>187</v>
      </c>
      <c r="AU124" s="7" t="s">
        <v>187</v>
      </c>
      <c r="AV124" s="7" t="s">
        <v>187</v>
      </c>
      <c r="AW124" s="7">
        <v>2.0</v>
      </c>
      <c r="AX124" s="7">
        <v>0.0</v>
      </c>
      <c r="AY124" s="7">
        <v>0.0</v>
      </c>
      <c r="AZ124" s="7">
        <v>0.0</v>
      </c>
      <c r="BA124" s="7">
        <v>0.0</v>
      </c>
      <c r="BB124" s="7">
        <v>0.0</v>
      </c>
      <c r="BC124" s="7">
        <v>0.0</v>
      </c>
      <c r="BD124" s="7" t="s">
        <v>2593</v>
      </c>
      <c r="BE124" s="7" t="s">
        <v>2032</v>
      </c>
      <c r="BF124" s="7"/>
      <c r="BG124" s="7"/>
    </row>
    <row r="125">
      <c r="A125" s="27">
        <f>VLOOKUP(I125,Pns!B:C,2,0)</f>
        <v>427</v>
      </c>
      <c r="B125" s="31">
        <f>COUNTIF(Rac!A:A,A125)</f>
        <v>1</v>
      </c>
      <c r="C125" s="7">
        <v>313.0</v>
      </c>
      <c r="D125" s="7">
        <v>313.0</v>
      </c>
      <c r="E125" s="7">
        <v>304.0</v>
      </c>
      <c r="F125" s="7" t="s">
        <v>224</v>
      </c>
      <c r="G125" s="10" t="s">
        <v>2600</v>
      </c>
      <c r="H125" s="7">
        <v>2.02630400201932E14</v>
      </c>
      <c r="I125" s="10" t="s">
        <v>1518</v>
      </c>
      <c r="J125" s="7" t="s">
        <v>2601</v>
      </c>
      <c r="K125" s="7" t="s">
        <v>1519</v>
      </c>
      <c r="L125" s="7" t="s">
        <v>231</v>
      </c>
      <c r="M125" s="7" t="s">
        <v>84</v>
      </c>
      <c r="N125" s="7">
        <v>340.44</v>
      </c>
      <c r="O125" s="7">
        <v>2730.0</v>
      </c>
      <c r="P125" s="7" t="s">
        <v>163</v>
      </c>
      <c r="Q125" s="7" t="s">
        <v>8</v>
      </c>
      <c r="R125" s="32">
        <v>46059.0</v>
      </c>
      <c r="S125" s="7">
        <v>2.0</v>
      </c>
      <c r="T125" s="7" t="s">
        <v>235</v>
      </c>
      <c r="U125" s="32">
        <v>46059.0</v>
      </c>
      <c r="V125" s="32">
        <v>46059.0</v>
      </c>
      <c r="W125" s="32">
        <v>46198.0</v>
      </c>
      <c r="X125" s="7">
        <v>139.0</v>
      </c>
      <c r="Y125" s="7"/>
      <c r="Z125" s="7">
        <v>0.0</v>
      </c>
      <c r="AA125" s="7"/>
      <c r="AB125" s="7"/>
      <c r="AC125" s="7"/>
      <c r="AI125" s="7"/>
      <c r="AJ125" s="7"/>
      <c r="AK125" s="7"/>
      <c r="AL125" s="32"/>
      <c r="AM125" s="7"/>
      <c r="AN125" s="7"/>
      <c r="AR125" s="7">
        <v>1123.45</v>
      </c>
      <c r="AS125" s="7">
        <v>2246.9</v>
      </c>
      <c r="AT125" s="7" t="s">
        <v>187</v>
      </c>
      <c r="AU125" s="7" t="s">
        <v>187</v>
      </c>
      <c r="AV125" s="7" t="s">
        <v>187</v>
      </c>
      <c r="AW125" s="7">
        <v>53.0</v>
      </c>
      <c r="AX125" s="7">
        <v>1.0</v>
      </c>
      <c r="AY125" s="7">
        <v>0.0</v>
      </c>
      <c r="AZ125" s="7">
        <v>0.0</v>
      </c>
      <c r="BA125" s="7">
        <v>0.0</v>
      </c>
      <c r="BB125" s="7">
        <v>0.0</v>
      </c>
      <c r="BC125" s="7">
        <v>0.0</v>
      </c>
      <c r="BD125" s="7" t="s">
        <v>2602</v>
      </c>
      <c r="BE125" s="7"/>
      <c r="BF125" s="7"/>
      <c r="BG125" s="7"/>
    </row>
    <row r="126">
      <c r="A126" s="27">
        <f>VLOOKUP(I126,Pns!B:C,2,0)</f>
        <v>452</v>
      </c>
      <c r="B126" s="31">
        <f>COUNTIF(Rac!A:A,A126)</f>
        <v>1</v>
      </c>
      <c r="C126" s="7">
        <v>313.0</v>
      </c>
      <c r="D126" s="7">
        <v>313.0</v>
      </c>
      <c r="E126" s="7">
        <v>304.0</v>
      </c>
      <c r="F126" s="7" t="s">
        <v>224</v>
      </c>
      <c r="G126" s="10" t="s">
        <v>2603</v>
      </c>
      <c r="H126" s="7">
        <v>2.02630400204849E14</v>
      </c>
      <c r="I126" s="10" t="s">
        <v>1584</v>
      </c>
      <c r="J126" s="7" t="s">
        <v>2604</v>
      </c>
      <c r="K126" s="7" t="s">
        <v>1585</v>
      </c>
      <c r="L126" s="7" t="s">
        <v>231</v>
      </c>
      <c r="M126" s="7" t="s">
        <v>84</v>
      </c>
      <c r="N126" s="7">
        <v>73.53</v>
      </c>
      <c r="O126" s="7">
        <v>2730.0</v>
      </c>
      <c r="P126" s="7" t="s">
        <v>163</v>
      </c>
      <c r="Q126" s="7" t="s">
        <v>8</v>
      </c>
      <c r="R126" s="32">
        <v>46062.0</v>
      </c>
      <c r="S126" s="7">
        <v>10.0</v>
      </c>
      <c r="T126" s="7" t="s">
        <v>235</v>
      </c>
      <c r="U126" s="32">
        <v>46062.0</v>
      </c>
      <c r="V126" s="32">
        <v>46062.0</v>
      </c>
      <c r="W126" s="32">
        <v>46233.0</v>
      </c>
      <c r="X126" s="7">
        <v>171.0</v>
      </c>
      <c r="Y126" s="7"/>
      <c r="Z126" s="7">
        <v>0.0</v>
      </c>
      <c r="AA126" s="7"/>
      <c r="AB126" s="7"/>
      <c r="AC126" s="7"/>
      <c r="AI126" s="7" t="s">
        <v>2605</v>
      </c>
      <c r="AJ126" s="7">
        <v>36.0</v>
      </c>
      <c r="AK126" s="7" t="s">
        <v>2252</v>
      </c>
      <c r="AL126" s="32">
        <v>46241.0</v>
      </c>
      <c r="AM126" s="7" t="s">
        <v>180</v>
      </c>
      <c r="AN126" s="7"/>
      <c r="AR126" s="7">
        <v>168.38</v>
      </c>
      <c r="AS126" s="7">
        <v>1683.8</v>
      </c>
      <c r="AT126" s="7">
        <v>1.0</v>
      </c>
      <c r="AU126" s="7">
        <v>1.0</v>
      </c>
      <c r="AV126" s="7">
        <v>3.0</v>
      </c>
      <c r="AW126" s="7">
        <v>59.0</v>
      </c>
      <c r="AX126" s="7">
        <v>0.0</v>
      </c>
      <c r="AY126" s="7">
        <v>0.0</v>
      </c>
      <c r="AZ126" s="7">
        <v>0.0</v>
      </c>
      <c r="BA126" s="7">
        <v>0.0</v>
      </c>
      <c r="BB126" s="7">
        <v>0.0</v>
      </c>
      <c r="BC126" s="7">
        <v>0.0</v>
      </c>
      <c r="BD126" s="7" t="s">
        <v>2606</v>
      </c>
      <c r="BE126" s="7" t="s">
        <v>2607</v>
      </c>
      <c r="BF126" s="7"/>
      <c r="BG126" s="7"/>
    </row>
    <row r="127">
      <c r="A127" s="27">
        <f>VLOOKUP(I127,Pns!B:C,2,0)</f>
        <v>428</v>
      </c>
      <c r="B127" s="31">
        <f>COUNTIF(Rac!A:A,A127)</f>
        <v>1</v>
      </c>
      <c r="C127" s="7">
        <v>313.0</v>
      </c>
      <c r="D127" s="7">
        <v>313.0</v>
      </c>
      <c r="E127" s="7">
        <v>304.0</v>
      </c>
      <c r="F127" s="7" t="s">
        <v>224</v>
      </c>
      <c r="G127" s="10" t="s">
        <v>2608</v>
      </c>
      <c r="H127" s="7">
        <v>2.02630400204851E14</v>
      </c>
      <c r="I127" s="10" t="s">
        <v>1524</v>
      </c>
      <c r="J127" s="7" t="s">
        <v>2609</v>
      </c>
      <c r="K127" s="7" t="s">
        <v>1525</v>
      </c>
      <c r="L127" s="7" t="s">
        <v>231</v>
      </c>
      <c r="M127" s="7" t="s">
        <v>84</v>
      </c>
      <c r="N127" s="7">
        <v>0.0</v>
      </c>
      <c r="O127" s="7">
        <v>2732.0</v>
      </c>
      <c r="P127" s="7" t="s">
        <v>163</v>
      </c>
      <c r="Q127" s="7" t="s">
        <v>8</v>
      </c>
      <c r="R127" s="32">
        <v>46062.0</v>
      </c>
      <c r="S127" s="7">
        <v>2.0</v>
      </c>
      <c r="T127" s="7" t="s">
        <v>235</v>
      </c>
      <c r="U127" s="32">
        <v>46062.0</v>
      </c>
      <c r="V127" s="32">
        <v>46062.0</v>
      </c>
      <c r="W127" s="32">
        <v>46199.0</v>
      </c>
      <c r="X127" s="7">
        <v>137.0</v>
      </c>
      <c r="Y127" s="7"/>
      <c r="Z127" s="7">
        <v>0.0</v>
      </c>
      <c r="AA127" s="7"/>
      <c r="AB127" s="7"/>
      <c r="AC127" s="7"/>
      <c r="AI127" s="7" t="s">
        <v>2610</v>
      </c>
      <c r="AJ127" s="7">
        <v>10.0</v>
      </c>
      <c r="AK127" s="7" t="s">
        <v>2216</v>
      </c>
      <c r="AL127" s="32">
        <v>46240.0</v>
      </c>
      <c r="AM127" s="7" t="s">
        <v>180</v>
      </c>
      <c r="AN127" s="7"/>
      <c r="AR127" s="7" t="s">
        <v>263</v>
      </c>
      <c r="AS127" s="7" t="s">
        <v>263</v>
      </c>
      <c r="AT127" s="7" t="s">
        <v>187</v>
      </c>
      <c r="AU127" s="7" t="s">
        <v>187</v>
      </c>
      <c r="AV127" s="7" t="s">
        <v>187</v>
      </c>
      <c r="AW127" s="7">
        <v>1.0</v>
      </c>
      <c r="AX127" s="7">
        <v>0.0</v>
      </c>
      <c r="AY127" s="7">
        <v>0.0</v>
      </c>
      <c r="AZ127" s="7">
        <v>0.0</v>
      </c>
      <c r="BA127" s="7">
        <v>0.0</v>
      </c>
      <c r="BB127" s="7">
        <v>10.0</v>
      </c>
      <c r="BC127" s="7">
        <v>0.0</v>
      </c>
      <c r="BD127" s="7" t="s">
        <v>2611</v>
      </c>
      <c r="BE127" s="7" t="s">
        <v>2612</v>
      </c>
      <c r="BF127" s="7"/>
      <c r="BG127" s="7"/>
    </row>
    <row r="128">
      <c r="A128" s="27">
        <f>VLOOKUP(I128,Pns!B:C,2,0)</f>
        <v>427</v>
      </c>
      <c r="B128" s="31">
        <f>COUNTIF(Rac!A:A,A128)</f>
        <v>1</v>
      </c>
      <c r="C128" s="7">
        <v>313.0</v>
      </c>
      <c r="D128" s="7">
        <v>313.0</v>
      </c>
      <c r="E128" s="7">
        <v>304.0</v>
      </c>
      <c r="F128" s="7" t="s">
        <v>224</v>
      </c>
      <c r="G128" s="10" t="s">
        <v>2613</v>
      </c>
      <c r="H128" s="7">
        <v>2.02630400201933E14</v>
      </c>
      <c r="I128" s="10" t="s">
        <v>1518</v>
      </c>
      <c r="J128" s="7" t="s">
        <v>2601</v>
      </c>
      <c r="K128" s="7" t="s">
        <v>1519</v>
      </c>
      <c r="L128" s="7" t="s">
        <v>231</v>
      </c>
      <c r="M128" s="7" t="s">
        <v>84</v>
      </c>
      <c r="N128" s="7">
        <v>340.44</v>
      </c>
      <c r="O128" s="7">
        <v>2734.0</v>
      </c>
      <c r="P128" s="7" t="s">
        <v>163</v>
      </c>
      <c r="Q128" s="7" t="s">
        <v>8</v>
      </c>
      <c r="R128" s="32">
        <v>46062.0</v>
      </c>
      <c r="S128" s="7">
        <v>2.0</v>
      </c>
      <c r="T128" s="7" t="s">
        <v>235</v>
      </c>
      <c r="U128" s="32">
        <v>46062.0</v>
      </c>
      <c r="V128" s="32">
        <v>46062.0</v>
      </c>
      <c r="W128" s="32">
        <v>46198.0</v>
      </c>
      <c r="X128" s="7">
        <v>136.0</v>
      </c>
      <c r="Y128" s="7"/>
      <c r="Z128" s="7">
        <v>0.0</v>
      </c>
      <c r="AA128" s="7"/>
      <c r="AB128" s="7"/>
      <c r="AC128" s="7"/>
      <c r="AI128" s="7"/>
      <c r="AJ128" s="7"/>
      <c r="AK128" s="7"/>
      <c r="AL128" s="32"/>
      <c r="AM128" s="7"/>
      <c r="AR128" s="7">
        <v>1123.45</v>
      </c>
      <c r="AS128" s="7">
        <v>2246.9</v>
      </c>
      <c r="AT128" s="7" t="s">
        <v>187</v>
      </c>
      <c r="AU128" s="7" t="s">
        <v>187</v>
      </c>
      <c r="AV128" s="7" t="s">
        <v>187</v>
      </c>
      <c r="AW128" s="7">
        <v>53.0</v>
      </c>
      <c r="AX128" s="7">
        <v>1.0</v>
      </c>
      <c r="AY128" s="7">
        <v>0.0</v>
      </c>
      <c r="AZ128" s="7">
        <v>0.0</v>
      </c>
      <c r="BA128" s="7">
        <v>0.0</v>
      </c>
      <c r="BB128" s="7">
        <v>0.0</v>
      </c>
      <c r="BC128" s="7">
        <v>0.0</v>
      </c>
      <c r="BD128" s="7" t="s">
        <v>2602</v>
      </c>
      <c r="BE128" s="7"/>
      <c r="BF128" s="7"/>
      <c r="BG128" s="7"/>
    </row>
    <row r="129">
      <c r="A129" s="27">
        <f>VLOOKUP(I129,Pns!B:C,2,0)</f>
        <v>125</v>
      </c>
      <c r="B129" s="31">
        <f>COUNTIF(Rac!A:A,A129)</f>
        <v>1</v>
      </c>
      <c r="C129" s="7">
        <v>313.0</v>
      </c>
      <c r="D129" s="7">
        <v>313.0</v>
      </c>
      <c r="E129" s="7">
        <v>304.0</v>
      </c>
      <c r="F129" s="7" t="s">
        <v>224</v>
      </c>
      <c r="G129" s="10" t="s">
        <v>2614</v>
      </c>
      <c r="H129" s="7">
        <v>2.02630400204782E14</v>
      </c>
      <c r="I129" s="10" t="s">
        <v>535</v>
      </c>
      <c r="J129" s="7" t="s">
        <v>2461</v>
      </c>
      <c r="K129" s="7" t="s">
        <v>2463</v>
      </c>
      <c r="L129" s="7">
        <v>81205.0</v>
      </c>
      <c r="M129" s="7" t="s">
        <v>124</v>
      </c>
      <c r="N129" s="7">
        <v>0.0</v>
      </c>
      <c r="O129" s="7">
        <v>2734.0</v>
      </c>
      <c r="P129" s="7" t="s">
        <v>1308</v>
      </c>
      <c r="Q129" s="7" t="s">
        <v>8</v>
      </c>
      <c r="R129" s="32">
        <v>46062.0</v>
      </c>
      <c r="S129" s="7">
        <v>1.0</v>
      </c>
      <c r="T129" s="7" t="s">
        <v>235</v>
      </c>
      <c r="U129" s="32">
        <v>46062.0</v>
      </c>
      <c r="V129" s="32">
        <v>46062.0</v>
      </c>
      <c r="W129" s="32">
        <v>46198.0</v>
      </c>
      <c r="X129" s="7">
        <v>136.0</v>
      </c>
      <c r="Y129" s="7"/>
      <c r="Z129" s="7">
        <v>1.0</v>
      </c>
      <c r="AA129" s="7"/>
      <c r="AB129" s="7"/>
      <c r="AC129" s="7" t="s">
        <v>239</v>
      </c>
      <c r="AI129" s="7"/>
      <c r="AJ129" s="7"/>
      <c r="AK129" s="7"/>
      <c r="AL129" s="32"/>
      <c r="AM129" s="7"/>
      <c r="AN129" s="7"/>
      <c r="AR129" s="7" t="s">
        <v>263</v>
      </c>
      <c r="AS129" s="7" t="s">
        <v>263</v>
      </c>
      <c r="AT129" s="7" t="s">
        <v>187</v>
      </c>
      <c r="AU129" s="7" t="s">
        <v>187</v>
      </c>
      <c r="AV129" s="7" t="s">
        <v>187</v>
      </c>
      <c r="AW129" s="7" t="s">
        <v>187</v>
      </c>
      <c r="AX129" s="7">
        <v>0.0</v>
      </c>
      <c r="AY129" s="7">
        <v>23.0</v>
      </c>
      <c r="AZ129" s="7">
        <v>1535.0</v>
      </c>
      <c r="BA129" s="7">
        <v>0.0</v>
      </c>
      <c r="BB129" s="7">
        <v>352.0</v>
      </c>
      <c r="BC129" s="7">
        <v>0.0</v>
      </c>
      <c r="BD129" s="7" t="s">
        <v>2615</v>
      </c>
      <c r="BE129" s="7" t="s">
        <v>2472</v>
      </c>
      <c r="BF129" s="7"/>
      <c r="BG129" s="7"/>
    </row>
    <row r="130">
      <c r="A130" s="31">
        <f>VLOOKUP(I130,Pns!B:C,2,0)</f>
        <v>773</v>
      </c>
      <c r="B130" s="31">
        <f>COUNTIF(Rac!A:A,A130)</f>
        <v>1</v>
      </c>
      <c r="C130" s="7">
        <v>313.0</v>
      </c>
      <c r="D130" s="7">
        <v>313.0</v>
      </c>
      <c r="E130" s="7">
        <v>304.0</v>
      </c>
      <c r="F130" s="7" t="s">
        <v>224</v>
      </c>
      <c r="G130" s="10" t="s">
        <v>2616</v>
      </c>
      <c r="H130" s="7">
        <v>2.02630400201972E14</v>
      </c>
      <c r="I130" s="10" t="s">
        <v>2424</v>
      </c>
      <c r="J130" s="7" t="s">
        <v>2617</v>
      </c>
      <c r="K130" s="7" t="s">
        <v>2426</v>
      </c>
      <c r="L130" s="7" t="s">
        <v>231</v>
      </c>
      <c r="M130" s="7" t="s">
        <v>84</v>
      </c>
      <c r="N130" s="7">
        <v>762.72</v>
      </c>
      <c r="O130" s="7">
        <v>2734.0</v>
      </c>
      <c r="P130" s="7" t="s">
        <v>163</v>
      </c>
      <c r="Q130" s="7" t="s">
        <v>8</v>
      </c>
      <c r="R130" s="32">
        <v>46062.0</v>
      </c>
      <c r="S130" s="7">
        <v>2.0</v>
      </c>
      <c r="T130" s="7" t="s">
        <v>235</v>
      </c>
      <c r="U130" s="32">
        <v>46062.0</v>
      </c>
      <c r="V130" s="32">
        <v>46062.0</v>
      </c>
      <c r="W130" s="32">
        <v>46071.0</v>
      </c>
      <c r="X130" s="7">
        <v>9.0</v>
      </c>
      <c r="Y130" s="7"/>
      <c r="Z130" s="7">
        <v>1.0</v>
      </c>
      <c r="AA130" s="7"/>
      <c r="AB130" s="7"/>
      <c r="AC130" s="7"/>
      <c r="AI130" s="7"/>
      <c r="AJ130" s="7"/>
      <c r="AK130" s="7"/>
      <c r="AL130" s="32"/>
      <c r="AM130" s="7"/>
      <c r="AN130" s="7"/>
      <c r="AR130" s="7">
        <v>2890.72</v>
      </c>
      <c r="AS130" s="7">
        <v>5781.44</v>
      </c>
      <c r="AT130" s="7" t="s">
        <v>187</v>
      </c>
      <c r="AU130" s="7" t="s">
        <v>187</v>
      </c>
      <c r="AV130" s="7" t="s">
        <v>187</v>
      </c>
      <c r="AW130" s="7">
        <v>4.0</v>
      </c>
      <c r="AX130" s="7">
        <v>0.0</v>
      </c>
      <c r="AY130" s="7">
        <v>0.0</v>
      </c>
      <c r="AZ130" s="7">
        <v>0.0</v>
      </c>
      <c r="BA130" s="7">
        <v>0.0</v>
      </c>
      <c r="BB130" s="7">
        <v>0.0</v>
      </c>
      <c r="BC130" s="7">
        <v>0.0</v>
      </c>
      <c r="BD130" s="7" t="s">
        <v>2615</v>
      </c>
      <c r="BE130" s="7" t="s">
        <v>2574</v>
      </c>
      <c r="BF130" s="7"/>
      <c r="BG130" s="7"/>
    </row>
    <row r="131">
      <c r="A131" s="27">
        <f>VLOOKUP(I131,Pns!B:C,2,0)</f>
        <v>428</v>
      </c>
      <c r="B131" s="31">
        <f>COUNTIF(Rac!A:A,A131)</f>
        <v>1</v>
      </c>
      <c r="C131" s="7">
        <v>313.0</v>
      </c>
      <c r="D131" s="7">
        <v>313.0</v>
      </c>
      <c r="E131" s="7">
        <v>304.0</v>
      </c>
      <c r="F131" s="7" t="s">
        <v>224</v>
      </c>
      <c r="G131" s="10" t="s">
        <v>2618</v>
      </c>
      <c r="H131" s="7">
        <v>2.02630400204852E14</v>
      </c>
      <c r="I131" s="10" t="s">
        <v>1524</v>
      </c>
      <c r="J131" s="7" t="s">
        <v>2609</v>
      </c>
      <c r="K131" s="7" t="s">
        <v>1525</v>
      </c>
      <c r="L131" s="7" t="s">
        <v>231</v>
      </c>
      <c r="M131" s="7" t="s">
        <v>84</v>
      </c>
      <c r="N131" s="7">
        <v>0.0</v>
      </c>
      <c r="O131" s="7">
        <v>2734.0</v>
      </c>
      <c r="P131" s="7" t="s">
        <v>163</v>
      </c>
      <c r="Q131" s="7" t="s">
        <v>8</v>
      </c>
      <c r="R131" s="32">
        <v>46062.0</v>
      </c>
      <c r="S131" s="7">
        <v>2.0</v>
      </c>
      <c r="T131" s="7" t="s">
        <v>235</v>
      </c>
      <c r="U131" s="32">
        <v>46062.0</v>
      </c>
      <c r="V131" s="32">
        <v>46062.0</v>
      </c>
      <c r="W131" s="32">
        <v>46199.0</v>
      </c>
      <c r="X131" s="7">
        <v>137.0</v>
      </c>
      <c r="Y131" s="7"/>
      <c r="Z131" s="7">
        <v>0.0</v>
      </c>
      <c r="AA131" s="7"/>
      <c r="AB131" s="7"/>
      <c r="AC131" s="7"/>
      <c r="AI131" s="7" t="s">
        <v>2610</v>
      </c>
      <c r="AJ131" s="7">
        <v>10.0</v>
      </c>
      <c r="AK131" s="7" t="s">
        <v>2216</v>
      </c>
      <c r="AL131" s="32">
        <v>46240.0</v>
      </c>
      <c r="AM131" s="7" t="s">
        <v>180</v>
      </c>
      <c r="AN131" s="7"/>
      <c r="AR131" s="7" t="s">
        <v>263</v>
      </c>
      <c r="AS131" s="7" t="s">
        <v>263</v>
      </c>
      <c r="AT131" s="7" t="s">
        <v>187</v>
      </c>
      <c r="AU131" s="7" t="s">
        <v>187</v>
      </c>
      <c r="AV131" s="7" t="s">
        <v>187</v>
      </c>
      <c r="AW131" s="7">
        <v>1.0</v>
      </c>
      <c r="AX131" s="7">
        <v>0.0</v>
      </c>
      <c r="AY131" s="7">
        <v>0.0</v>
      </c>
      <c r="AZ131" s="7">
        <v>0.0</v>
      </c>
      <c r="BA131" s="7">
        <v>0.0</v>
      </c>
      <c r="BB131" s="7">
        <v>10.0</v>
      </c>
      <c r="BC131" s="7">
        <v>0.0</v>
      </c>
      <c r="BD131" s="7" t="s">
        <v>2611</v>
      </c>
      <c r="BE131" s="7" t="s">
        <v>2612</v>
      </c>
      <c r="BF131" s="7"/>
      <c r="BG131" s="7"/>
    </row>
    <row r="132">
      <c r="A132" s="31">
        <f>VLOOKUP(I132,Pns!B:C,2,0)</f>
        <v>774</v>
      </c>
      <c r="B132" s="31">
        <f>COUNTIF(Rac!A:A,A132)</f>
        <v>1</v>
      </c>
      <c r="C132" s="7">
        <v>313.0</v>
      </c>
      <c r="D132" s="7">
        <v>313.0</v>
      </c>
      <c r="E132" s="7">
        <v>304.0</v>
      </c>
      <c r="F132" s="7" t="s">
        <v>224</v>
      </c>
      <c r="G132" s="10" t="s">
        <v>2619</v>
      </c>
      <c r="H132" s="7">
        <v>2.02630400201978E14</v>
      </c>
      <c r="I132" s="10" t="s">
        <v>2428</v>
      </c>
      <c r="J132" s="7" t="s">
        <v>2620</v>
      </c>
      <c r="K132" s="7" t="s">
        <v>2429</v>
      </c>
      <c r="L132" s="7" t="s">
        <v>231</v>
      </c>
      <c r="M132" s="7" t="s">
        <v>84</v>
      </c>
      <c r="N132" s="7">
        <v>599.45</v>
      </c>
      <c r="O132" s="7">
        <v>2734.0</v>
      </c>
      <c r="P132" s="7" t="s">
        <v>163</v>
      </c>
      <c r="Q132" s="7" t="s">
        <v>8</v>
      </c>
      <c r="R132" s="32">
        <v>46062.0</v>
      </c>
      <c r="S132" s="7">
        <v>2.0</v>
      </c>
      <c r="T132" s="7" t="s">
        <v>235</v>
      </c>
      <c r="U132" s="32">
        <v>46062.0</v>
      </c>
      <c r="V132" s="32">
        <v>46062.0</v>
      </c>
      <c r="W132" s="32">
        <v>46071.0</v>
      </c>
      <c r="X132" s="7">
        <v>9.0</v>
      </c>
      <c r="Y132" s="7"/>
      <c r="Z132" s="7">
        <v>1.0</v>
      </c>
      <c r="AA132" s="7"/>
      <c r="AB132" s="7"/>
      <c r="AC132" s="7"/>
      <c r="AI132" s="7"/>
      <c r="AJ132" s="7"/>
      <c r="AK132" s="7"/>
      <c r="AL132" s="32"/>
      <c r="AM132" s="7"/>
      <c r="AN132" s="7"/>
      <c r="AR132" s="7">
        <v>2325.87</v>
      </c>
      <c r="AS132" s="7">
        <v>4651.74</v>
      </c>
      <c r="AT132" s="7">
        <v>1.0</v>
      </c>
      <c r="AU132" s="7">
        <v>1.0</v>
      </c>
      <c r="AV132" s="7">
        <v>1.0</v>
      </c>
      <c r="AW132" s="7">
        <v>36.0</v>
      </c>
      <c r="AX132" s="7">
        <v>0.0</v>
      </c>
      <c r="AY132" s="7">
        <v>0.0</v>
      </c>
      <c r="AZ132" s="7">
        <v>0.0</v>
      </c>
      <c r="BA132" s="7">
        <v>0.0</v>
      </c>
      <c r="BB132" s="7">
        <v>0.0</v>
      </c>
      <c r="BC132" s="7">
        <v>0.0</v>
      </c>
      <c r="BD132" s="7" t="s">
        <v>2615</v>
      </c>
      <c r="BE132" s="7" t="s">
        <v>2574</v>
      </c>
      <c r="BF132" s="7"/>
      <c r="BG132" s="7"/>
    </row>
    <row r="133">
      <c r="A133" s="31">
        <f>VLOOKUP(I133,Pns!B:C,2,0)</f>
        <v>757</v>
      </c>
      <c r="B133" s="31">
        <f>COUNTIF(Rac!A:A,A133)</f>
        <v>1</v>
      </c>
      <c r="C133" s="7">
        <v>313.0</v>
      </c>
      <c r="D133" s="7">
        <v>313.0</v>
      </c>
      <c r="E133" s="7">
        <v>304.0</v>
      </c>
      <c r="F133" s="7" t="s">
        <v>224</v>
      </c>
      <c r="G133" s="10" t="s">
        <v>2621</v>
      </c>
      <c r="H133" s="7">
        <v>2.02630400201959E14</v>
      </c>
      <c r="I133" s="10" t="s">
        <v>2387</v>
      </c>
      <c r="J133" s="7" t="s">
        <v>2622</v>
      </c>
      <c r="K133" s="7" t="s">
        <v>1084</v>
      </c>
      <c r="L133" s="7" t="s">
        <v>231</v>
      </c>
      <c r="M133" s="7" t="s">
        <v>84</v>
      </c>
      <c r="N133" s="7">
        <v>0.01</v>
      </c>
      <c r="O133" s="7">
        <v>2734.0</v>
      </c>
      <c r="P133" s="7" t="s">
        <v>163</v>
      </c>
      <c r="Q133" s="7" t="s">
        <v>8</v>
      </c>
      <c r="R133" s="32">
        <v>46062.0</v>
      </c>
      <c r="S133" s="7">
        <v>8.0</v>
      </c>
      <c r="T133" s="7" t="s">
        <v>235</v>
      </c>
      <c r="U133" s="32">
        <v>46062.0</v>
      </c>
      <c r="V133" s="32">
        <v>46062.0</v>
      </c>
      <c r="W133" s="32">
        <v>46071.0</v>
      </c>
      <c r="X133" s="7">
        <v>9.0</v>
      </c>
      <c r="Y133" s="7"/>
      <c r="Z133" s="7">
        <v>10.0</v>
      </c>
      <c r="AA133" s="7"/>
      <c r="AB133" s="7"/>
      <c r="AC133" s="7"/>
      <c r="AI133" s="7"/>
      <c r="AJ133" s="7"/>
      <c r="AK133" s="7"/>
      <c r="AL133" s="32"/>
      <c r="AM133" s="7"/>
      <c r="AR133" s="7" t="s">
        <v>2623</v>
      </c>
      <c r="AS133" s="7">
        <v>0.16</v>
      </c>
      <c r="AT133" s="7" t="s">
        <v>187</v>
      </c>
      <c r="AU133" s="7" t="s">
        <v>187</v>
      </c>
      <c r="AV133" s="7" t="s">
        <v>187</v>
      </c>
      <c r="AW133" s="7">
        <v>46.0</v>
      </c>
      <c r="AX133" s="7">
        <v>0.0</v>
      </c>
      <c r="AY133" s="7">
        <v>10.0</v>
      </c>
      <c r="AZ133" s="7">
        <v>40021.0</v>
      </c>
      <c r="BA133" s="7">
        <v>0.0</v>
      </c>
      <c r="BB133" s="7">
        <v>544.0</v>
      </c>
      <c r="BC133" s="7">
        <v>0.0</v>
      </c>
      <c r="BD133" s="7" t="s">
        <v>2615</v>
      </c>
      <c r="BE133" s="7" t="s">
        <v>2574</v>
      </c>
      <c r="BF133" s="7"/>
      <c r="BG133" s="7"/>
    </row>
    <row r="134">
      <c r="A134" s="31">
        <f>VLOOKUP(I134,Pns!B:C,2,0)</f>
        <v>756</v>
      </c>
      <c r="B134" s="31">
        <f>COUNTIF(Rac!A:A,A134)</f>
        <v>1</v>
      </c>
      <c r="C134" s="7">
        <v>313.0</v>
      </c>
      <c r="D134" s="7">
        <v>313.0</v>
      </c>
      <c r="E134" s="7">
        <v>304.0</v>
      </c>
      <c r="F134" s="7" t="s">
        <v>224</v>
      </c>
      <c r="G134" s="10" t="s">
        <v>2624</v>
      </c>
      <c r="H134" s="7">
        <v>2.02630400201966E14</v>
      </c>
      <c r="I134" s="10" t="s">
        <v>2383</v>
      </c>
      <c r="J134" s="7" t="s">
        <v>2625</v>
      </c>
      <c r="K134" s="7" t="s">
        <v>2384</v>
      </c>
      <c r="L134" s="7">
        <v>96906.0</v>
      </c>
      <c r="M134" s="7" t="s">
        <v>84</v>
      </c>
      <c r="N134" s="7">
        <v>13.75</v>
      </c>
      <c r="O134" s="7">
        <v>2734.0</v>
      </c>
      <c r="P134" s="7" t="s">
        <v>163</v>
      </c>
      <c r="Q134" s="7" t="s">
        <v>8</v>
      </c>
      <c r="R134" s="32">
        <v>46062.0</v>
      </c>
      <c r="S134" s="7">
        <v>1.0</v>
      </c>
      <c r="T134" s="7" t="s">
        <v>235</v>
      </c>
      <c r="U134" s="32">
        <v>46062.0</v>
      </c>
      <c r="V134" s="32">
        <v>46062.0</v>
      </c>
      <c r="W134" s="32">
        <v>46071.0</v>
      </c>
      <c r="X134" s="7">
        <v>9.0</v>
      </c>
      <c r="Y134" s="7"/>
      <c r="Z134" s="7">
        <v>7.0</v>
      </c>
      <c r="AA134" s="7"/>
      <c r="AB134" s="7"/>
      <c r="AC134" s="7"/>
      <c r="AI134" s="7"/>
      <c r="AJ134" s="7"/>
      <c r="AK134" s="7"/>
      <c r="AL134" s="32"/>
      <c r="AM134" s="7"/>
      <c r="AN134" s="7"/>
      <c r="AR134" s="7">
        <v>29.84</v>
      </c>
      <c r="AS134" s="7">
        <v>29.84</v>
      </c>
      <c r="AT134" s="7">
        <v>3.0</v>
      </c>
      <c r="AU134" s="7">
        <v>4.0</v>
      </c>
      <c r="AV134" s="7">
        <v>4.0</v>
      </c>
      <c r="AW134" s="7">
        <v>6.0</v>
      </c>
      <c r="AX134" s="7">
        <v>0.0</v>
      </c>
      <c r="AY134" s="7">
        <v>0.0</v>
      </c>
      <c r="AZ134" s="7">
        <v>0.0</v>
      </c>
      <c r="BA134" s="7">
        <v>0.0</v>
      </c>
      <c r="BB134" s="7">
        <v>0.0</v>
      </c>
      <c r="BC134" s="7">
        <v>0.0</v>
      </c>
      <c r="BD134" s="7" t="s">
        <v>2615</v>
      </c>
      <c r="BE134" s="7" t="s">
        <v>2574</v>
      </c>
      <c r="BF134" s="7"/>
      <c r="BG134" s="7"/>
    </row>
    <row r="135">
      <c r="A135" s="31">
        <f>VLOOKUP(I135,Pns!B:C,2,0)</f>
        <v>755</v>
      </c>
      <c r="B135" s="31">
        <f>COUNTIF(Rac!A:A,A135)</f>
        <v>1</v>
      </c>
      <c r="C135" s="7">
        <v>313.0</v>
      </c>
      <c r="D135" s="7">
        <v>313.0</v>
      </c>
      <c r="E135" s="7">
        <v>304.0</v>
      </c>
      <c r="F135" s="7" t="s">
        <v>224</v>
      </c>
      <c r="G135" s="10" t="s">
        <v>2626</v>
      </c>
      <c r="H135" s="7">
        <v>2.02630400201976E14</v>
      </c>
      <c r="I135" s="10" t="s">
        <v>2382</v>
      </c>
      <c r="J135" s="7" t="s">
        <v>2627</v>
      </c>
      <c r="K135" s="7" t="s">
        <v>1080</v>
      </c>
      <c r="L135" s="7" t="s">
        <v>231</v>
      </c>
      <c r="M135" s="7" t="s">
        <v>84</v>
      </c>
      <c r="N135" s="7">
        <v>1.91</v>
      </c>
      <c r="O135" s="7">
        <v>2734.0</v>
      </c>
      <c r="P135" s="7" t="s">
        <v>163</v>
      </c>
      <c r="Q135" s="7" t="s">
        <v>8</v>
      </c>
      <c r="R135" s="32">
        <v>46062.0</v>
      </c>
      <c r="S135" s="7">
        <v>2.0</v>
      </c>
      <c r="T135" s="7" t="s">
        <v>235</v>
      </c>
      <c r="U135" s="32">
        <v>46062.0</v>
      </c>
      <c r="V135" s="32">
        <v>46062.0</v>
      </c>
      <c r="W135" s="32">
        <v>46071.0</v>
      </c>
      <c r="X135" s="7">
        <v>9.0</v>
      </c>
      <c r="Y135" s="7"/>
      <c r="Z135" s="7">
        <v>25.0</v>
      </c>
      <c r="AA135" s="7"/>
      <c r="AB135" s="7"/>
      <c r="AC135" s="7"/>
      <c r="AI135" s="7"/>
      <c r="AJ135" s="7"/>
      <c r="AK135" s="7"/>
      <c r="AL135" s="32"/>
      <c r="AM135" s="7"/>
      <c r="AR135" s="7">
        <v>1.91</v>
      </c>
      <c r="AS135" s="7">
        <v>3.82</v>
      </c>
      <c r="AT135" s="7">
        <v>3.0</v>
      </c>
      <c r="AU135" s="7">
        <v>3.0</v>
      </c>
      <c r="AV135" s="7">
        <v>4.0</v>
      </c>
      <c r="AW135" s="7">
        <v>51.0</v>
      </c>
      <c r="AX135" s="7">
        <v>0.0</v>
      </c>
      <c r="AY135" s="7">
        <v>0.0</v>
      </c>
      <c r="AZ135" s="7">
        <v>0.0</v>
      </c>
      <c r="BA135" s="7">
        <v>0.0</v>
      </c>
      <c r="BB135" s="7">
        <v>0.0</v>
      </c>
      <c r="BC135" s="7">
        <v>0.0</v>
      </c>
      <c r="BD135" s="7" t="s">
        <v>2615</v>
      </c>
      <c r="BE135" s="7" t="s">
        <v>2574</v>
      </c>
      <c r="BF135" s="7"/>
      <c r="BG135" s="7"/>
    </row>
    <row r="136">
      <c r="A136" s="27">
        <f>VLOOKUP(I136,Pns!B:C,2,0)</f>
        <v>523</v>
      </c>
      <c r="B136" s="31">
        <f>COUNTIF(Rac!A:A,A136)</f>
        <v>1</v>
      </c>
      <c r="C136" s="7">
        <v>313.0</v>
      </c>
      <c r="D136" s="7">
        <v>313.0</v>
      </c>
      <c r="E136" s="7">
        <v>304.0</v>
      </c>
      <c r="F136" s="7" t="s">
        <v>224</v>
      </c>
      <c r="G136" s="10" t="s">
        <v>2628</v>
      </c>
      <c r="H136" s="7">
        <v>2.02630400201963E14</v>
      </c>
      <c r="I136" s="10" t="s">
        <v>1711</v>
      </c>
      <c r="J136" s="7" t="s">
        <v>2629</v>
      </c>
      <c r="K136" s="7" t="s">
        <v>1713</v>
      </c>
      <c r="L136" s="7">
        <v>81343.0</v>
      </c>
      <c r="M136" s="7" t="s">
        <v>84</v>
      </c>
      <c r="N136" s="7">
        <v>6.31</v>
      </c>
      <c r="O136" s="7">
        <v>2734.0</v>
      </c>
      <c r="P136" s="7" t="s">
        <v>163</v>
      </c>
      <c r="Q136" s="7" t="s">
        <v>8</v>
      </c>
      <c r="R136" s="32">
        <v>46062.0</v>
      </c>
      <c r="S136" s="7">
        <v>1.0</v>
      </c>
      <c r="T136" s="7" t="s">
        <v>235</v>
      </c>
      <c r="U136" s="32">
        <v>46062.0</v>
      </c>
      <c r="V136" s="32">
        <v>46062.0</v>
      </c>
      <c r="W136" s="32">
        <v>46071.0</v>
      </c>
      <c r="X136" s="7">
        <v>9.0</v>
      </c>
      <c r="Y136" s="7"/>
      <c r="Z136" s="7">
        <v>16.0</v>
      </c>
      <c r="AA136" s="7"/>
      <c r="AB136" s="7"/>
      <c r="AC136" s="7"/>
      <c r="AI136" s="7"/>
      <c r="AJ136" s="7"/>
      <c r="AK136" s="7"/>
      <c r="AL136" s="32"/>
      <c r="AM136" s="7"/>
      <c r="AN136" s="7"/>
      <c r="AR136" s="7">
        <v>10.29</v>
      </c>
      <c r="AS136" s="7">
        <v>10.29</v>
      </c>
      <c r="AT136" s="7">
        <v>3.0</v>
      </c>
      <c r="AU136" s="7">
        <v>3.0</v>
      </c>
      <c r="AV136" s="7">
        <v>5.0</v>
      </c>
      <c r="AW136" s="7">
        <v>7.0</v>
      </c>
      <c r="AX136" s="7">
        <v>0.0</v>
      </c>
      <c r="AY136" s="7">
        <v>4.0</v>
      </c>
      <c r="AZ136" s="7">
        <v>54.0</v>
      </c>
      <c r="BA136" s="7">
        <v>0.0</v>
      </c>
      <c r="BB136" s="7">
        <v>0.0</v>
      </c>
      <c r="BC136" s="7">
        <v>0.0</v>
      </c>
      <c r="BD136" s="7" t="s">
        <v>2615</v>
      </c>
      <c r="BE136" s="7" t="s">
        <v>2574</v>
      </c>
      <c r="BF136" s="7"/>
      <c r="BG136" s="7"/>
    </row>
    <row r="137">
      <c r="A137" s="31">
        <f>VLOOKUP(I137,Pns!B:C,2,0)</f>
        <v>758</v>
      </c>
      <c r="B137" s="31">
        <f>COUNTIF(Rac!A:A,A137)</f>
        <v>1</v>
      </c>
      <c r="C137" s="7">
        <v>313.0</v>
      </c>
      <c r="D137" s="7">
        <v>313.0</v>
      </c>
      <c r="E137" s="7">
        <v>304.0</v>
      </c>
      <c r="F137" s="7" t="s">
        <v>224</v>
      </c>
      <c r="G137" s="10" t="s">
        <v>2630</v>
      </c>
      <c r="H137" s="7">
        <v>2.0263040020199E14</v>
      </c>
      <c r="I137" s="10" t="s">
        <v>2388</v>
      </c>
      <c r="J137" s="7" t="s">
        <v>2631</v>
      </c>
      <c r="K137" s="7" t="s">
        <v>2389</v>
      </c>
      <c r="L137" s="7">
        <v>624.0</v>
      </c>
      <c r="M137" s="7" t="s">
        <v>84</v>
      </c>
      <c r="N137" s="7">
        <v>12.64</v>
      </c>
      <c r="O137" s="7">
        <v>2734.0</v>
      </c>
      <c r="P137" s="7" t="s">
        <v>163</v>
      </c>
      <c r="Q137" s="7" t="s">
        <v>8</v>
      </c>
      <c r="R137" s="32">
        <v>46062.0</v>
      </c>
      <c r="S137" s="7">
        <v>1.0</v>
      </c>
      <c r="T137" s="7" t="s">
        <v>235</v>
      </c>
      <c r="U137" s="32">
        <v>46062.0</v>
      </c>
      <c r="V137" s="32">
        <v>46062.0</v>
      </c>
      <c r="W137" s="32">
        <v>46072.0</v>
      </c>
      <c r="X137" s="7">
        <v>10.0</v>
      </c>
      <c r="Y137" s="7"/>
      <c r="Z137" s="7">
        <v>5.0</v>
      </c>
      <c r="AA137" s="7"/>
      <c r="AB137" s="7"/>
      <c r="AC137" s="7"/>
      <c r="AI137" s="7"/>
      <c r="AJ137" s="7"/>
      <c r="AK137" s="7"/>
      <c r="AL137" s="32"/>
      <c r="AM137" s="7"/>
      <c r="AN137" s="7"/>
      <c r="AR137" s="7">
        <v>37.17</v>
      </c>
      <c r="AS137" s="7">
        <v>37.17</v>
      </c>
      <c r="AT137" s="7">
        <v>2.0</v>
      </c>
      <c r="AU137" s="7">
        <v>2.0</v>
      </c>
      <c r="AV137" s="7">
        <v>3.0</v>
      </c>
      <c r="AW137" s="7">
        <v>11.0</v>
      </c>
      <c r="AX137" s="7">
        <v>0.0</v>
      </c>
      <c r="AY137" s="7">
        <v>13.0</v>
      </c>
      <c r="AZ137" s="7">
        <v>0.0</v>
      </c>
      <c r="BA137" s="7">
        <v>0.0</v>
      </c>
      <c r="BB137" s="7">
        <v>0.0</v>
      </c>
      <c r="BC137" s="7">
        <v>0.0</v>
      </c>
      <c r="BD137" s="7" t="s">
        <v>2632</v>
      </c>
      <c r="BE137" s="7" t="s">
        <v>1103</v>
      </c>
      <c r="BF137" s="7"/>
      <c r="BG137" s="7"/>
    </row>
    <row r="138">
      <c r="A138" s="27">
        <f>VLOOKUP(I138,Pns!B:C,2,0)</f>
        <v>480</v>
      </c>
      <c r="B138" s="31">
        <f>COUNTIF(Rac!A:A,A138)</f>
        <v>1</v>
      </c>
      <c r="C138" s="7">
        <v>313.0</v>
      </c>
      <c r="D138" s="7">
        <v>313.0</v>
      </c>
      <c r="E138" s="7">
        <v>304.0</v>
      </c>
      <c r="F138" s="7" t="s">
        <v>224</v>
      </c>
      <c r="G138" s="10" t="s">
        <v>2633</v>
      </c>
      <c r="H138" s="7">
        <v>2.02630400201969E14</v>
      </c>
      <c r="I138" s="10" t="s">
        <v>1637</v>
      </c>
      <c r="J138" s="7" t="s">
        <v>2634</v>
      </c>
      <c r="K138" s="7" t="s">
        <v>244</v>
      </c>
      <c r="L138" s="7">
        <v>88044.0</v>
      </c>
      <c r="M138" s="7" t="s">
        <v>84</v>
      </c>
      <c r="N138" s="7">
        <v>1.44</v>
      </c>
      <c r="O138" s="7">
        <v>2734.0</v>
      </c>
      <c r="P138" s="7" t="s">
        <v>163</v>
      </c>
      <c r="Q138" s="7" t="s">
        <v>8</v>
      </c>
      <c r="R138" s="32">
        <v>46062.0</v>
      </c>
      <c r="S138" s="7">
        <v>8.0</v>
      </c>
      <c r="T138" s="7" t="s">
        <v>235</v>
      </c>
      <c r="U138" s="32">
        <v>46062.0</v>
      </c>
      <c r="V138" s="32">
        <v>46062.0</v>
      </c>
      <c r="W138" s="32">
        <v>46071.0</v>
      </c>
      <c r="X138" s="7">
        <v>9.0</v>
      </c>
      <c r="Y138" s="7"/>
      <c r="Z138" s="7">
        <v>33273.0</v>
      </c>
      <c r="AA138" s="7"/>
      <c r="AB138" s="7"/>
      <c r="AC138" s="7"/>
      <c r="AI138" s="7"/>
      <c r="AJ138" s="7"/>
      <c r="AK138" s="7"/>
      <c r="AL138" s="32"/>
      <c r="AM138" s="7"/>
      <c r="AN138" s="7"/>
      <c r="AR138" s="7">
        <v>2.84</v>
      </c>
      <c r="AS138" s="7">
        <v>22.72</v>
      </c>
      <c r="AT138" s="7" t="s">
        <v>187</v>
      </c>
      <c r="AU138" s="7">
        <v>92.0</v>
      </c>
      <c r="AV138" s="7">
        <v>132.0</v>
      </c>
      <c r="AW138" s="7">
        <v>455.0</v>
      </c>
      <c r="AX138" s="7">
        <v>0.0</v>
      </c>
      <c r="AY138" s="7">
        <v>28696.0</v>
      </c>
      <c r="AZ138" s="7">
        <v>111159.0</v>
      </c>
      <c r="BA138" s="7">
        <v>0.0</v>
      </c>
      <c r="BB138" s="7">
        <v>110.0</v>
      </c>
      <c r="BC138" s="7">
        <v>0.0</v>
      </c>
      <c r="BD138" s="7" t="s">
        <v>2615</v>
      </c>
      <c r="BE138" s="7" t="s">
        <v>2574</v>
      </c>
      <c r="BF138" s="7"/>
      <c r="BG138" s="7"/>
    </row>
    <row r="139">
      <c r="A139" s="31">
        <f>VLOOKUP(I139,Pns!B:C,2,0)</f>
        <v>768</v>
      </c>
      <c r="B139" s="31">
        <f>COUNTIF(Rac!A:A,A139)</f>
        <v>1</v>
      </c>
      <c r="C139" s="7">
        <v>313.0</v>
      </c>
      <c r="D139" s="7">
        <v>313.0</v>
      </c>
      <c r="E139" s="7">
        <v>304.0</v>
      </c>
      <c r="F139" s="7" t="s">
        <v>224</v>
      </c>
      <c r="G139" s="10" t="s">
        <v>2635</v>
      </c>
      <c r="H139" s="7">
        <v>2.02630400201962E14</v>
      </c>
      <c r="I139" s="10" t="s">
        <v>2411</v>
      </c>
      <c r="J139" s="7" t="s">
        <v>2596</v>
      </c>
      <c r="K139" s="7" t="s">
        <v>2412</v>
      </c>
      <c r="L139" s="7">
        <v>88044.0</v>
      </c>
      <c r="M139" s="7" t="s">
        <v>84</v>
      </c>
      <c r="N139" s="7">
        <v>0.0</v>
      </c>
      <c r="O139" s="7">
        <v>2734.0</v>
      </c>
      <c r="P139" s="7" t="s">
        <v>163</v>
      </c>
      <c r="Q139" s="7" t="s">
        <v>8</v>
      </c>
      <c r="R139" s="32">
        <v>46062.0</v>
      </c>
      <c r="S139" s="7">
        <v>1.0</v>
      </c>
      <c r="T139" s="7" t="s">
        <v>235</v>
      </c>
      <c r="U139" s="32">
        <v>46062.0</v>
      </c>
      <c r="V139" s="32">
        <v>46062.0</v>
      </c>
      <c r="W139" s="32">
        <v>46071.0</v>
      </c>
      <c r="X139" s="7">
        <v>9.0</v>
      </c>
      <c r="Y139" s="7"/>
      <c r="Z139" s="7"/>
      <c r="AA139" s="7"/>
      <c r="AB139" s="7"/>
      <c r="AC139" s="7"/>
      <c r="AI139" s="7"/>
      <c r="AJ139" s="7"/>
      <c r="AK139" s="7"/>
      <c r="AL139" s="32"/>
      <c r="AM139" s="7"/>
      <c r="AR139" s="7" t="s">
        <v>263</v>
      </c>
      <c r="AS139" s="7" t="s">
        <v>263</v>
      </c>
      <c r="AT139" s="7" t="s">
        <v>187</v>
      </c>
      <c r="AU139" s="7" t="s">
        <v>187</v>
      </c>
      <c r="AV139" s="7" t="s">
        <v>187</v>
      </c>
      <c r="AW139" s="7" t="s">
        <v>187</v>
      </c>
      <c r="AX139" s="7">
        <v>0.0</v>
      </c>
      <c r="AY139" s="7">
        <v>0.0</v>
      </c>
      <c r="AZ139" s="7">
        <v>0.0</v>
      </c>
      <c r="BA139" s="7">
        <v>0.0</v>
      </c>
      <c r="BB139" s="7">
        <v>0.0</v>
      </c>
      <c r="BC139" s="7">
        <v>0.0</v>
      </c>
      <c r="BD139" s="7" t="s">
        <v>2615</v>
      </c>
      <c r="BE139" s="7" t="s">
        <v>2574</v>
      </c>
      <c r="BF139" s="7"/>
      <c r="BG139" s="7"/>
    </row>
    <row r="140">
      <c r="A140" s="31">
        <f>VLOOKUP(I140,Pns!B:C,2,0)</f>
        <v>766</v>
      </c>
      <c r="B140" s="31">
        <f>COUNTIF(Rac!A:A,A140)</f>
        <v>1</v>
      </c>
      <c r="C140" s="7">
        <v>313.0</v>
      </c>
      <c r="D140" s="7">
        <v>313.0</v>
      </c>
      <c r="E140" s="7">
        <v>304.0</v>
      </c>
      <c r="F140" s="7" t="s">
        <v>224</v>
      </c>
      <c r="G140" s="10" t="s">
        <v>2636</v>
      </c>
      <c r="H140" s="7">
        <v>2.0263040020196E14</v>
      </c>
      <c r="I140" s="10" t="s">
        <v>2406</v>
      </c>
      <c r="J140" s="7" t="s">
        <v>2637</v>
      </c>
      <c r="K140" s="7" t="s">
        <v>2408</v>
      </c>
      <c r="L140" s="7">
        <v>22995.0</v>
      </c>
      <c r="M140" s="7" t="s">
        <v>84</v>
      </c>
      <c r="N140" s="7">
        <v>505.0</v>
      </c>
      <c r="O140" s="7">
        <v>2734.0</v>
      </c>
      <c r="P140" s="7" t="s">
        <v>163</v>
      </c>
      <c r="Q140" s="7" t="s">
        <v>8</v>
      </c>
      <c r="R140" s="32">
        <v>46062.0</v>
      </c>
      <c r="S140" s="7">
        <v>1.0</v>
      </c>
      <c r="T140" s="7" t="s">
        <v>235</v>
      </c>
      <c r="U140" s="32">
        <v>46062.0</v>
      </c>
      <c r="V140" s="32">
        <v>46062.0</v>
      </c>
      <c r="W140" s="32">
        <v>46071.0</v>
      </c>
      <c r="X140" s="7">
        <v>9.0</v>
      </c>
      <c r="Y140" s="7"/>
      <c r="Z140" s="7">
        <v>2.0</v>
      </c>
      <c r="AA140" s="7"/>
      <c r="AB140" s="7"/>
      <c r="AC140" s="7"/>
      <c r="AI140" s="7"/>
      <c r="AJ140" s="7"/>
      <c r="AK140" s="7"/>
      <c r="AL140" s="32"/>
      <c r="AM140" s="7"/>
      <c r="AR140" s="7">
        <v>1171.6</v>
      </c>
      <c r="AS140" s="7">
        <v>1171.6</v>
      </c>
      <c r="AT140" s="7">
        <v>2.0</v>
      </c>
      <c r="AU140" s="7">
        <v>2.0</v>
      </c>
      <c r="AV140" s="7">
        <v>2.0</v>
      </c>
      <c r="AW140" s="7">
        <v>3.0</v>
      </c>
      <c r="AX140" s="7">
        <v>0.0</v>
      </c>
      <c r="AY140" s="7">
        <v>0.0</v>
      </c>
      <c r="AZ140" s="7">
        <v>407.0</v>
      </c>
      <c r="BA140" s="7">
        <v>259.0</v>
      </c>
      <c r="BB140" s="7">
        <v>0.0</v>
      </c>
      <c r="BC140" s="7">
        <v>0.0</v>
      </c>
      <c r="BD140" s="7" t="s">
        <v>2615</v>
      </c>
      <c r="BE140" s="7" t="s">
        <v>2574</v>
      </c>
      <c r="BF140" s="7"/>
    </row>
    <row r="141">
      <c r="A141" s="31">
        <f>VLOOKUP(I141,Pns!B:C,2,0)</f>
        <v>767</v>
      </c>
      <c r="B141" s="31">
        <f>COUNTIF(Rac!A:A,A141)</f>
        <v>1</v>
      </c>
      <c r="C141" s="7">
        <v>313.0</v>
      </c>
      <c r="D141" s="7">
        <v>313.0</v>
      </c>
      <c r="E141" s="7">
        <v>304.0</v>
      </c>
      <c r="F141" s="7" t="s">
        <v>224</v>
      </c>
      <c r="G141" s="10" t="s">
        <v>2638</v>
      </c>
      <c r="H141" s="7">
        <v>2.02630400201968E14</v>
      </c>
      <c r="I141" s="10" t="s">
        <v>2409</v>
      </c>
      <c r="J141" s="7" t="s">
        <v>2639</v>
      </c>
      <c r="K141" s="7" t="s">
        <v>787</v>
      </c>
      <c r="L141" s="7" t="s">
        <v>2640</v>
      </c>
      <c r="M141" s="7" t="s">
        <v>84</v>
      </c>
      <c r="N141" s="7">
        <v>0.0</v>
      </c>
      <c r="O141" s="7">
        <v>2734.0</v>
      </c>
      <c r="P141" s="7" t="s">
        <v>163</v>
      </c>
      <c r="Q141" s="7" t="s">
        <v>8</v>
      </c>
      <c r="R141" s="32">
        <v>46062.0</v>
      </c>
      <c r="S141" s="7">
        <v>1.0</v>
      </c>
      <c r="T141" s="7" t="s">
        <v>235</v>
      </c>
      <c r="U141" s="32">
        <v>46062.0</v>
      </c>
      <c r="V141" s="32">
        <v>46062.0</v>
      </c>
      <c r="W141" s="32">
        <v>46071.0</v>
      </c>
      <c r="X141" s="7">
        <v>9.0</v>
      </c>
      <c r="Y141" s="7"/>
      <c r="Z141" s="7">
        <v>24.0</v>
      </c>
      <c r="AA141" s="7"/>
      <c r="AB141" s="7"/>
      <c r="AC141" s="7"/>
      <c r="AI141" s="7"/>
      <c r="AJ141" s="7"/>
      <c r="AK141" s="7"/>
      <c r="AL141" s="32"/>
      <c r="AM141" s="7"/>
      <c r="AN141" s="7"/>
      <c r="AR141" s="7" t="s">
        <v>263</v>
      </c>
      <c r="AS141" s="7" t="s">
        <v>263</v>
      </c>
      <c r="AT141" s="7">
        <v>1.0</v>
      </c>
      <c r="AU141" s="7">
        <v>1.0</v>
      </c>
      <c r="AV141" s="7">
        <v>1.0</v>
      </c>
      <c r="AW141" s="7">
        <v>1.0</v>
      </c>
      <c r="AX141" s="7">
        <v>0.0</v>
      </c>
      <c r="AY141" s="7">
        <v>11.0</v>
      </c>
      <c r="AZ141" s="7">
        <v>1803.0</v>
      </c>
      <c r="BA141" s="7">
        <v>0.0</v>
      </c>
      <c r="BB141" s="7">
        <v>30.0</v>
      </c>
      <c r="BC141" s="7">
        <v>0.0</v>
      </c>
      <c r="BD141" s="7" t="s">
        <v>2615</v>
      </c>
      <c r="BE141" s="7" t="s">
        <v>2574</v>
      </c>
    </row>
    <row r="142">
      <c r="A142" s="31">
        <f>VLOOKUP(I142,Pns!B:C,2,0)</f>
        <v>775</v>
      </c>
      <c r="B142" s="31">
        <f>COUNTIF(Rac!A:A,A142)</f>
        <v>1</v>
      </c>
      <c r="C142" s="7">
        <v>313.0</v>
      </c>
      <c r="D142" s="7">
        <v>313.0</v>
      </c>
      <c r="E142" s="7">
        <v>304.0</v>
      </c>
      <c r="F142" s="7" t="s">
        <v>224</v>
      </c>
      <c r="G142" s="10" t="s">
        <v>2641</v>
      </c>
      <c r="H142" s="7">
        <v>2.02630400204848E14</v>
      </c>
      <c r="I142" s="10" t="s">
        <v>2432</v>
      </c>
      <c r="J142" s="7" t="s">
        <v>2642</v>
      </c>
      <c r="K142" s="7" t="s">
        <v>2433</v>
      </c>
      <c r="L142" s="7">
        <v>71379.0</v>
      </c>
      <c r="M142" s="7" t="s">
        <v>84</v>
      </c>
      <c r="N142" s="7">
        <v>518.31</v>
      </c>
      <c r="O142" s="7">
        <v>2730.0</v>
      </c>
      <c r="P142" s="7" t="s">
        <v>163</v>
      </c>
      <c r="Q142" s="7" t="s">
        <v>8</v>
      </c>
      <c r="R142" s="32">
        <v>46062.0</v>
      </c>
      <c r="S142" s="7">
        <v>2.0</v>
      </c>
      <c r="T142" s="7" t="s">
        <v>235</v>
      </c>
      <c r="U142" s="32">
        <v>46062.0</v>
      </c>
      <c r="V142" s="32">
        <v>46062.0</v>
      </c>
      <c r="W142" s="32">
        <v>46199.0</v>
      </c>
      <c r="X142" s="7">
        <v>137.0</v>
      </c>
      <c r="Y142" s="7"/>
      <c r="Z142" s="7">
        <v>1.0</v>
      </c>
      <c r="AA142" s="7"/>
      <c r="AB142" s="7"/>
      <c r="AC142" s="7"/>
      <c r="AI142" s="7" t="s">
        <v>2644</v>
      </c>
      <c r="AJ142" s="7">
        <v>2.0</v>
      </c>
      <c r="AK142" s="7" t="s">
        <v>2252</v>
      </c>
      <c r="AL142" s="32">
        <v>46241.0</v>
      </c>
      <c r="AM142" s="7" t="s">
        <v>180</v>
      </c>
      <c r="AN142" s="7"/>
      <c r="AR142" s="7">
        <v>1140.28</v>
      </c>
      <c r="AS142" s="7">
        <v>2280.56</v>
      </c>
      <c r="AT142" s="7">
        <v>1.0</v>
      </c>
      <c r="AU142" s="7">
        <v>1.0</v>
      </c>
      <c r="AV142" s="7">
        <v>2.0</v>
      </c>
      <c r="AW142" s="7">
        <v>20.0</v>
      </c>
      <c r="AX142" s="7">
        <v>2.0</v>
      </c>
      <c r="AY142" s="7">
        <v>0.0</v>
      </c>
      <c r="AZ142" s="7">
        <v>0.0</v>
      </c>
      <c r="BA142" s="7">
        <v>0.0</v>
      </c>
      <c r="BB142" s="7">
        <v>0.0</v>
      </c>
      <c r="BC142" s="7">
        <v>0.0</v>
      </c>
      <c r="BD142" s="7" t="s">
        <v>2645</v>
      </c>
      <c r="BE142" s="7" t="s">
        <v>2646</v>
      </c>
      <c r="BF142" s="7"/>
      <c r="BG142" s="7"/>
    </row>
    <row r="143">
      <c r="A143" s="31" t="str">
        <f>VLOOKUP(I143,Pns!B:C,2,0)</f>
        <v>143</v>
      </c>
      <c r="B143" s="31">
        <f>COUNTIF(Rac!A:A,A143)</f>
        <v>1</v>
      </c>
      <c r="C143" s="7">
        <v>313.0</v>
      </c>
      <c r="D143" s="7">
        <v>313.0</v>
      </c>
      <c r="E143" s="7">
        <v>304.0</v>
      </c>
      <c r="F143" s="7" t="s">
        <v>224</v>
      </c>
      <c r="G143" s="10" t="s">
        <v>2647</v>
      </c>
      <c r="H143" s="7">
        <v>2.02630400201974E14</v>
      </c>
      <c r="I143" s="10" t="s">
        <v>597</v>
      </c>
      <c r="J143" s="7" t="s">
        <v>2648</v>
      </c>
      <c r="K143" s="7" t="s">
        <v>599</v>
      </c>
      <c r="L143" s="7" t="s">
        <v>231</v>
      </c>
      <c r="M143" s="7" t="s">
        <v>84</v>
      </c>
      <c r="N143" s="7">
        <v>165.4</v>
      </c>
      <c r="O143" s="7">
        <v>2734.0</v>
      </c>
      <c r="P143" s="7" t="s">
        <v>163</v>
      </c>
      <c r="Q143" s="7" t="s">
        <v>8</v>
      </c>
      <c r="R143" s="32">
        <v>46064.0</v>
      </c>
      <c r="S143" s="7">
        <v>1.0</v>
      </c>
      <c r="T143" s="7" t="s">
        <v>235</v>
      </c>
      <c r="U143" s="32">
        <v>46064.0</v>
      </c>
      <c r="V143" s="32">
        <v>46064.0</v>
      </c>
      <c r="W143" s="32">
        <v>46071.0</v>
      </c>
      <c r="X143" s="7">
        <v>7.0</v>
      </c>
      <c r="Y143" s="7"/>
      <c r="Z143" s="7">
        <v>0.0</v>
      </c>
      <c r="AA143" s="7"/>
      <c r="AB143" s="7"/>
      <c r="AC143" s="7"/>
      <c r="AI143" s="7"/>
      <c r="AJ143" s="7"/>
      <c r="AK143" s="7"/>
      <c r="AL143" s="32"/>
      <c r="AM143" s="7"/>
      <c r="AR143" s="7">
        <v>439.95</v>
      </c>
      <c r="AS143" s="7">
        <v>439.95</v>
      </c>
      <c r="AT143" s="7">
        <v>1.0</v>
      </c>
      <c r="AU143" s="7">
        <v>1.0</v>
      </c>
      <c r="AV143" s="7">
        <v>1.0</v>
      </c>
      <c r="AW143" s="7">
        <v>12.0</v>
      </c>
      <c r="AX143" s="7">
        <v>1.0</v>
      </c>
      <c r="AY143" s="7">
        <v>0.0</v>
      </c>
      <c r="AZ143" s="7">
        <v>0.0</v>
      </c>
      <c r="BA143" s="7">
        <v>0.0</v>
      </c>
      <c r="BB143" s="7">
        <v>0.0</v>
      </c>
      <c r="BC143" s="7">
        <v>0.0</v>
      </c>
      <c r="BD143" s="7" t="s">
        <v>2573</v>
      </c>
      <c r="BE143" s="7" t="s">
        <v>2574</v>
      </c>
      <c r="BF143" s="7"/>
      <c r="BG143" s="7"/>
    </row>
    <row r="144">
      <c r="A144" s="31">
        <f>VLOOKUP(I144,Pns!B:C,2,0)</f>
        <v>780</v>
      </c>
      <c r="B144" s="31">
        <f>COUNTIF(Rac!A:A,A144)</f>
        <v>1</v>
      </c>
      <c r="C144" s="7">
        <v>313.0</v>
      </c>
      <c r="D144" s="7">
        <v>313.0</v>
      </c>
      <c r="E144" s="7">
        <v>304.0</v>
      </c>
      <c r="F144" s="7" t="s">
        <v>224</v>
      </c>
      <c r="G144" s="10" t="s">
        <v>2659</v>
      </c>
      <c r="H144" s="7">
        <v>2.02630400205251E14</v>
      </c>
      <c r="I144" s="10" t="s">
        <v>2446</v>
      </c>
      <c r="J144" s="7" t="s">
        <v>2660</v>
      </c>
      <c r="K144" s="7" t="s">
        <v>2447</v>
      </c>
      <c r="L144" s="7" t="s">
        <v>231</v>
      </c>
      <c r="M144" s="7" t="s">
        <v>94</v>
      </c>
      <c r="N144" s="7">
        <v>0.0</v>
      </c>
      <c r="O144" s="7">
        <v>2732.0</v>
      </c>
      <c r="P144" s="7" t="s">
        <v>1308</v>
      </c>
      <c r="Q144" s="7" t="s">
        <v>8</v>
      </c>
      <c r="R144" s="32">
        <v>46090.0</v>
      </c>
      <c r="S144" s="7">
        <v>1.0</v>
      </c>
      <c r="T144" s="7" t="s">
        <v>235</v>
      </c>
      <c r="U144" s="32">
        <v>46090.0</v>
      </c>
      <c r="V144" s="32">
        <v>46090.0</v>
      </c>
      <c r="W144" s="32">
        <v>46233.0</v>
      </c>
      <c r="X144" s="7">
        <v>143.0</v>
      </c>
      <c r="Y144" s="7"/>
      <c r="Z144" s="7">
        <v>0.0</v>
      </c>
      <c r="AA144" s="7"/>
      <c r="AB144" s="7"/>
      <c r="AC144" s="7"/>
      <c r="AI144" s="7"/>
      <c r="AJ144" s="7"/>
      <c r="AK144" s="7"/>
      <c r="AL144" s="32"/>
      <c r="AM144" s="7"/>
      <c r="AN144" s="7"/>
      <c r="AR144" s="7" t="s">
        <v>263</v>
      </c>
      <c r="AS144" s="7" t="s">
        <v>263</v>
      </c>
      <c r="AT144" s="7" t="s">
        <v>187</v>
      </c>
      <c r="AU144" s="7" t="s">
        <v>187</v>
      </c>
      <c r="AV144" s="7" t="s">
        <v>187</v>
      </c>
      <c r="AW144" s="7" t="s">
        <v>187</v>
      </c>
      <c r="AX144" s="7">
        <v>0.0</v>
      </c>
      <c r="AY144" s="7">
        <v>0.0</v>
      </c>
      <c r="AZ144" s="7">
        <v>0.0</v>
      </c>
      <c r="BA144" s="7">
        <v>0.0</v>
      </c>
      <c r="BB144" s="7">
        <v>0.0</v>
      </c>
      <c r="BC144" s="7">
        <v>0.0</v>
      </c>
      <c r="BD144" s="7" t="s">
        <v>2661</v>
      </c>
      <c r="BE144" s="7" t="s">
        <v>2662</v>
      </c>
      <c r="BF144" s="7"/>
      <c r="BG144" s="7"/>
    </row>
    <row r="145">
      <c r="A145" s="31">
        <f>VLOOKUP(I145,Pns!B:C,2,0)</f>
        <v>780</v>
      </c>
      <c r="B145" s="31">
        <f>COUNTIF(Rac!A:A,A145)</f>
        <v>1</v>
      </c>
      <c r="C145" s="7">
        <v>313.0</v>
      </c>
      <c r="D145" s="7">
        <v>313.0</v>
      </c>
      <c r="E145" s="7">
        <v>304.0</v>
      </c>
      <c r="F145" s="7" t="s">
        <v>224</v>
      </c>
      <c r="G145" s="10" t="s">
        <v>2664</v>
      </c>
      <c r="H145" s="7">
        <v>2.0263040020241E14</v>
      </c>
      <c r="I145" s="10" t="s">
        <v>2446</v>
      </c>
      <c r="J145" s="7" t="s">
        <v>2660</v>
      </c>
      <c r="K145" s="7" t="s">
        <v>2447</v>
      </c>
      <c r="L145" s="7" t="s">
        <v>231</v>
      </c>
      <c r="M145" s="7" t="s">
        <v>94</v>
      </c>
      <c r="N145" s="7">
        <v>0.0</v>
      </c>
      <c r="O145" s="7">
        <v>2734.0</v>
      </c>
      <c r="P145" s="7" t="s">
        <v>163</v>
      </c>
      <c r="Q145" s="7" t="s">
        <v>8</v>
      </c>
      <c r="R145" s="32">
        <v>46090.0</v>
      </c>
      <c r="S145" s="7">
        <v>1.0</v>
      </c>
      <c r="T145" s="7" t="s">
        <v>235</v>
      </c>
      <c r="U145" s="32">
        <v>46090.0</v>
      </c>
      <c r="V145" s="32">
        <v>46090.0</v>
      </c>
      <c r="W145" s="32">
        <v>46091.0</v>
      </c>
      <c r="X145" s="7">
        <v>1.0</v>
      </c>
      <c r="Y145" s="7"/>
      <c r="Z145" s="7">
        <v>0.0</v>
      </c>
      <c r="AA145" s="7"/>
      <c r="AB145" s="7"/>
      <c r="AC145" s="7"/>
      <c r="AI145" s="7"/>
      <c r="AJ145" s="7"/>
      <c r="AK145" s="7"/>
      <c r="AL145" s="32"/>
      <c r="AM145" s="7"/>
      <c r="AN145" s="7"/>
      <c r="AR145" s="7" t="s">
        <v>263</v>
      </c>
      <c r="AS145" s="7" t="s">
        <v>263</v>
      </c>
      <c r="AT145" s="7" t="s">
        <v>187</v>
      </c>
      <c r="AU145" s="7" t="s">
        <v>187</v>
      </c>
      <c r="AV145" s="7" t="s">
        <v>187</v>
      </c>
      <c r="AW145" s="7" t="s">
        <v>187</v>
      </c>
      <c r="AX145" s="7">
        <v>0.0</v>
      </c>
      <c r="AY145" s="7">
        <v>0.0</v>
      </c>
      <c r="AZ145" s="7">
        <v>0.0</v>
      </c>
      <c r="BA145" s="7">
        <v>0.0</v>
      </c>
      <c r="BB145" s="7">
        <v>0.0</v>
      </c>
      <c r="BC145" s="7">
        <v>0.0</v>
      </c>
      <c r="BD145" s="7" t="s">
        <v>2665</v>
      </c>
      <c r="BE145" s="7"/>
      <c r="BF145" s="7"/>
      <c r="BG145" s="7"/>
    </row>
    <row r="146">
      <c r="A146" s="27">
        <f>VLOOKUP(I146,Pns!B:C,2,0)</f>
        <v>428</v>
      </c>
      <c r="B146" s="31">
        <f>COUNTIF(Rac!A:A,A146)</f>
        <v>1</v>
      </c>
      <c r="C146" s="7">
        <v>313.0</v>
      </c>
      <c r="D146" s="7">
        <v>313.0</v>
      </c>
      <c r="E146" s="7">
        <v>304.0</v>
      </c>
      <c r="F146" s="7" t="s">
        <v>224</v>
      </c>
      <c r="G146" s="10" t="s">
        <v>2666</v>
      </c>
      <c r="H146" s="7">
        <v>2.02630400204925E14</v>
      </c>
      <c r="I146" s="10" t="s">
        <v>1524</v>
      </c>
      <c r="J146" s="7" t="s">
        <v>2609</v>
      </c>
      <c r="K146" s="7" t="s">
        <v>1525</v>
      </c>
      <c r="L146" s="7" t="s">
        <v>231</v>
      </c>
      <c r="M146" s="7" t="s">
        <v>84</v>
      </c>
      <c r="N146" s="7">
        <v>0.0</v>
      </c>
      <c r="O146" s="7">
        <v>2730.0</v>
      </c>
      <c r="P146" s="7" t="s">
        <v>163</v>
      </c>
      <c r="Q146" s="7" t="s">
        <v>8</v>
      </c>
      <c r="R146" s="32">
        <v>46098.0</v>
      </c>
      <c r="S146" s="7">
        <v>2.0</v>
      </c>
      <c r="T146" s="7" t="s">
        <v>235</v>
      </c>
      <c r="U146" s="32">
        <v>46098.0</v>
      </c>
      <c r="V146" s="32">
        <v>46098.0</v>
      </c>
      <c r="W146" s="32">
        <v>46210.0</v>
      </c>
      <c r="X146" s="7">
        <v>112.0</v>
      </c>
      <c r="Y146" s="7"/>
      <c r="Z146" s="7">
        <v>0.0</v>
      </c>
      <c r="AA146" s="7"/>
      <c r="AB146" s="7"/>
      <c r="AC146" s="7"/>
      <c r="AI146" s="7" t="s">
        <v>2610</v>
      </c>
      <c r="AJ146" s="7">
        <v>10.0</v>
      </c>
      <c r="AK146" s="7" t="s">
        <v>2216</v>
      </c>
      <c r="AL146" s="32">
        <v>46240.0</v>
      </c>
      <c r="AM146" s="7" t="s">
        <v>180</v>
      </c>
      <c r="AN146" s="7"/>
      <c r="AR146" s="7" t="s">
        <v>263</v>
      </c>
      <c r="AS146" s="7" t="s">
        <v>263</v>
      </c>
      <c r="AT146" s="7" t="s">
        <v>187</v>
      </c>
      <c r="AU146" s="7" t="s">
        <v>187</v>
      </c>
      <c r="AV146" s="7" t="s">
        <v>187</v>
      </c>
      <c r="AW146" s="7">
        <v>1.0</v>
      </c>
      <c r="AX146" s="7">
        <v>0.0</v>
      </c>
      <c r="AY146" s="7">
        <v>0.0</v>
      </c>
      <c r="AZ146" s="7">
        <v>0.0</v>
      </c>
      <c r="BA146" s="7">
        <v>0.0</v>
      </c>
      <c r="BB146" s="7">
        <v>10.0</v>
      </c>
      <c r="BC146" s="7">
        <v>0.0</v>
      </c>
      <c r="BD146" s="7" t="s">
        <v>2667</v>
      </c>
      <c r="BE146" s="7"/>
    </row>
    <row r="147">
      <c r="A147" s="31">
        <f>VLOOKUP(I147,Pns!B:C,2,0)</f>
        <v>774</v>
      </c>
      <c r="B147" s="31">
        <f>COUNTIF(Rac!A:A,A147)</f>
        <v>1</v>
      </c>
      <c r="C147" s="7">
        <v>313.0</v>
      </c>
      <c r="D147" s="7">
        <v>313.0</v>
      </c>
      <c r="E147" s="7">
        <v>304.0</v>
      </c>
      <c r="F147" s="7" t="s">
        <v>224</v>
      </c>
      <c r="G147" s="10" t="s">
        <v>2668</v>
      </c>
      <c r="H147" s="7">
        <v>2.02630400202864E14</v>
      </c>
      <c r="I147" s="10" t="s">
        <v>2428</v>
      </c>
      <c r="J147" s="7" t="s">
        <v>2620</v>
      </c>
      <c r="K147" s="7" t="s">
        <v>2429</v>
      </c>
      <c r="L147" s="7" t="s">
        <v>231</v>
      </c>
      <c r="M147" s="7" t="s">
        <v>84</v>
      </c>
      <c r="N147" s="7">
        <v>599.45</v>
      </c>
      <c r="O147" s="7">
        <v>2734.0</v>
      </c>
      <c r="P147" s="7" t="s">
        <v>163</v>
      </c>
      <c r="Q147" s="7" t="s">
        <v>8</v>
      </c>
      <c r="R147" s="32">
        <v>46099.0</v>
      </c>
      <c r="S147" s="7">
        <v>2.0</v>
      </c>
      <c r="T147" s="7" t="s">
        <v>235</v>
      </c>
      <c r="U147" s="32">
        <v>46099.0</v>
      </c>
      <c r="V147" s="32">
        <v>46099.0</v>
      </c>
      <c r="W147" s="32">
        <v>46219.0</v>
      </c>
      <c r="X147" s="7">
        <v>120.0</v>
      </c>
      <c r="Y147" s="7"/>
      <c r="Z147" s="7">
        <v>1.0</v>
      </c>
      <c r="AA147" s="7"/>
      <c r="AB147" s="7"/>
      <c r="AC147" s="7"/>
      <c r="AI147" s="7"/>
      <c r="AJ147" s="7"/>
      <c r="AK147" s="7"/>
      <c r="AL147" s="32"/>
      <c r="AM147" s="7"/>
      <c r="AN147" s="7"/>
      <c r="AR147" s="7">
        <v>2325.87</v>
      </c>
      <c r="AS147" s="7">
        <v>4651.74</v>
      </c>
      <c r="AT147" s="7">
        <v>1.0</v>
      </c>
      <c r="AU147" s="7">
        <v>1.0</v>
      </c>
      <c r="AV147" s="7">
        <v>1.0</v>
      </c>
      <c r="AW147" s="7">
        <v>36.0</v>
      </c>
      <c r="AX147" s="7">
        <v>0.0</v>
      </c>
      <c r="AY147" s="7">
        <v>0.0</v>
      </c>
      <c r="AZ147" s="7">
        <v>0.0</v>
      </c>
      <c r="BA147" s="7">
        <v>0.0</v>
      </c>
      <c r="BB147" s="7">
        <v>0.0</v>
      </c>
      <c r="BC147" s="7">
        <v>0.0</v>
      </c>
      <c r="BD147" s="7" t="s">
        <v>2669</v>
      </c>
      <c r="BE147" s="7" t="s">
        <v>2670</v>
      </c>
    </row>
    <row r="148">
      <c r="A148" s="31">
        <f>VLOOKUP(I148,Pns!B:C,2,0)</f>
        <v>774</v>
      </c>
      <c r="B148" s="31">
        <f>COUNTIF(Rac!A:A,A148)</f>
        <v>1</v>
      </c>
      <c r="C148" s="7">
        <v>313.0</v>
      </c>
      <c r="D148" s="7">
        <v>313.0</v>
      </c>
      <c r="E148" s="7">
        <v>304.0</v>
      </c>
      <c r="F148" s="7" t="s">
        <v>224</v>
      </c>
      <c r="G148" s="10" t="s">
        <v>2671</v>
      </c>
      <c r="H148" s="7">
        <v>2.02630400202866E14</v>
      </c>
      <c r="I148" s="10" t="s">
        <v>2428</v>
      </c>
      <c r="J148" s="7" t="s">
        <v>2620</v>
      </c>
      <c r="K148" s="7" t="s">
        <v>2429</v>
      </c>
      <c r="L148" s="7" t="s">
        <v>231</v>
      </c>
      <c r="M148" s="7" t="s">
        <v>84</v>
      </c>
      <c r="N148" s="7">
        <v>599.45</v>
      </c>
      <c r="O148" s="7">
        <v>2730.0</v>
      </c>
      <c r="P148" s="7" t="s">
        <v>2672</v>
      </c>
      <c r="Q148" s="7" t="s">
        <v>8</v>
      </c>
      <c r="R148" s="32">
        <v>46099.0</v>
      </c>
      <c r="S148" s="7">
        <v>2.0</v>
      </c>
      <c r="T148" s="7" t="s">
        <v>235</v>
      </c>
      <c r="U148" s="32">
        <v>46099.0</v>
      </c>
      <c r="V148" s="32">
        <v>46099.0</v>
      </c>
      <c r="W148" s="32">
        <v>46219.0</v>
      </c>
      <c r="X148" s="7">
        <v>120.0</v>
      </c>
      <c r="Y148" s="7">
        <v>1.0</v>
      </c>
      <c r="Z148" s="7">
        <v>1.0</v>
      </c>
      <c r="AA148" s="7"/>
      <c r="AB148" s="7"/>
      <c r="AC148" s="7"/>
      <c r="AI148" s="7"/>
      <c r="AJ148" s="7"/>
      <c r="AK148" s="7"/>
      <c r="AL148" s="32"/>
      <c r="AM148" s="7"/>
      <c r="AN148" s="7"/>
      <c r="AR148" s="7">
        <v>2325.87</v>
      </c>
      <c r="AS148" s="7">
        <v>4651.74</v>
      </c>
      <c r="AT148" s="7">
        <v>1.0</v>
      </c>
      <c r="AU148" s="7">
        <v>1.0</v>
      </c>
      <c r="AV148" s="7">
        <v>1.0</v>
      </c>
      <c r="AW148" s="7">
        <v>36.0</v>
      </c>
      <c r="AX148" s="7">
        <v>0.0</v>
      </c>
      <c r="AY148" s="7">
        <v>0.0</v>
      </c>
      <c r="AZ148" s="7">
        <v>0.0</v>
      </c>
      <c r="BA148" s="7">
        <v>0.0</v>
      </c>
      <c r="BB148" s="7">
        <v>0.0</v>
      </c>
      <c r="BC148" s="7">
        <v>0.0</v>
      </c>
      <c r="BD148" s="7" t="s">
        <v>2673</v>
      </c>
      <c r="BE148" s="7" t="s">
        <v>2674</v>
      </c>
      <c r="BF148" s="7"/>
    </row>
    <row r="149" hidden="1">
      <c r="A149" s="31" t="str">
        <f>VLOOKUP(I149,Pns!B:C,2,0)</f>
        <v>552</v>
      </c>
      <c r="B149" s="31">
        <f>COUNTIF(Rac!A:A,A149)</f>
        <v>1</v>
      </c>
      <c r="C149" s="7">
        <v>313.0</v>
      </c>
      <c r="D149" s="7">
        <v>313.0</v>
      </c>
      <c r="E149" s="7">
        <v>304.0</v>
      </c>
      <c r="F149" s="7" t="s">
        <v>224</v>
      </c>
      <c r="G149" s="10" t="s">
        <v>2675</v>
      </c>
      <c r="H149" s="7">
        <v>2.02630400202936E14</v>
      </c>
      <c r="I149" s="10" t="s">
        <v>1781</v>
      </c>
      <c r="J149" s="7" t="s">
        <v>2676</v>
      </c>
      <c r="K149" s="7" t="s">
        <v>2677</v>
      </c>
      <c r="L149" s="7" t="s">
        <v>231</v>
      </c>
      <c r="M149" s="7" t="s">
        <v>84</v>
      </c>
      <c r="N149" s="7">
        <v>4001.57</v>
      </c>
      <c r="O149" s="7">
        <v>2741.0</v>
      </c>
      <c r="P149" s="7" t="s">
        <v>163</v>
      </c>
      <c r="Q149" s="7" t="s">
        <v>2568</v>
      </c>
      <c r="R149" s="32">
        <v>46105.0</v>
      </c>
      <c r="S149" s="7">
        <v>1.0</v>
      </c>
      <c r="T149" s="7" t="s">
        <v>235</v>
      </c>
      <c r="U149" s="32">
        <v>46105.0</v>
      </c>
      <c r="V149" s="32">
        <v>46105.0</v>
      </c>
      <c r="W149" s="32">
        <v>46170.0</v>
      </c>
      <c r="X149" s="7">
        <v>65.0</v>
      </c>
      <c r="Y149" s="7"/>
      <c r="Z149" s="7">
        <v>0.0</v>
      </c>
      <c r="AA149" s="7"/>
      <c r="AB149" s="7"/>
      <c r="AC149" s="7"/>
      <c r="AI149" s="7"/>
      <c r="AJ149" s="7"/>
      <c r="AK149" s="7"/>
      <c r="AL149" s="32"/>
      <c r="AM149" s="7"/>
      <c r="AN149" s="7"/>
      <c r="AR149" s="7">
        <v>15766.17</v>
      </c>
      <c r="AS149" s="7">
        <v>15766.17</v>
      </c>
      <c r="AT149" s="7" t="s">
        <v>187</v>
      </c>
      <c r="AU149" s="7" t="s">
        <v>187</v>
      </c>
      <c r="AV149" s="7" t="s">
        <v>187</v>
      </c>
      <c r="AW149" s="7">
        <v>1.0</v>
      </c>
      <c r="AX149" s="7">
        <v>0.0</v>
      </c>
      <c r="AY149" s="7">
        <v>0.0</v>
      </c>
      <c r="AZ149" s="7">
        <v>0.0</v>
      </c>
      <c r="BA149" s="7">
        <v>0.0</v>
      </c>
      <c r="BB149" s="7">
        <v>1.0</v>
      </c>
      <c r="BC149" s="7">
        <v>0.0</v>
      </c>
      <c r="BD149" s="7" t="s">
        <v>2678</v>
      </c>
      <c r="BE149" s="7"/>
      <c r="BF149" s="7"/>
      <c r="BG149" s="7"/>
    </row>
    <row r="150">
      <c r="A150" s="31" t="str">
        <f>VLOOKUP(I150,Pns!B:C,2,0)</f>
        <v>785</v>
      </c>
      <c r="B150" s="31">
        <f>COUNTIF(Rac!A:A,A150)</f>
        <v>1</v>
      </c>
      <c r="C150" s="7">
        <v>313.0</v>
      </c>
      <c r="D150" s="7">
        <v>313.0</v>
      </c>
      <c r="E150" s="7">
        <v>304.0</v>
      </c>
      <c r="F150" s="7" t="s">
        <v>224</v>
      </c>
      <c r="G150" s="10" t="s">
        <v>2679</v>
      </c>
      <c r="H150" s="7">
        <v>2.02630400204058E14</v>
      </c>
      <c r="I150" s="10" t="s">
        <v>2457</v>
      </c>
      <c r="J150" s="7" t="s">
        <v>2680</v>
      </c>
      <c r="K150" s="7" t="s">
        <v>2459</v>
      </c>
      <c r="L150" s="7">
        <v>779.0</v>
      </c>
      <c r="M150" s="7" t="s">
        <v>84</v>
      </c>
      <c r="N150" s="7">
        <v>26.79</v>
      </c>
      <c r="O150" s="7">
        <v>2734.0</v>
      </c>
      <c r="P150" s="7" t="s">
        <v>163</v>
      </c>
      <c r="Q150" s="7" t="s">
        <v>8</v>
      </c>
      <c r="R150" s="32">
        <v>46140.0</v>
      </c>
      <c r="S150" s="7">
        <v>1.0</v>
      </c>
      <c r="T150" s="7" t="s">
        <v>235</v>
      </c>
      <c r="U150" s="32">
        <v>46140.0</v>
      </c>
      <c r="V150" s="32">
        <v>46140.0</v>
      </c>
      <c r="W150" s="32">
        <v>46153.0</v>
      </c>
      <c r="X150" s="7">
        <v>13.0</v>
      </c>
      <c r="Y150" s="7"/>
      <c r="Z150" s="7">
        <v>5.0</v>
      </c>
      <c r="AA150" s="7"/>
      <c r="AB150" s="7"/>
      <c r="AC150" s="7"/>
      <c r="AI150" s="7"/>
      <c r="AJ150" s="7"/>
      <c r="AK150" s="7"/>
      <c r="AL150" s="32"/>
      <c r="AM150" s="7"/>
      <c r="AN150" s="7"/>
      <c r="AR150" s="7">
        <v>59.48</v>
      </c>
      <c r="AS150" s="7">
        <v>59.48</v>
      </c>
      <c r="AT150" s="7">
        <v>1.0</v>
      </c>
      <c r="AU150" s="7">
        <v>1.0</v>
      </c>
      <c r="AV150" s="7">
        <v>1.0</v>
      </c>
      <c r="AW150" s="7">
        <v>4.0</v>
      </c>
      <c r="AX150" s="7">
        <v>0.0</v>
      </c>
      <c r="AY150" s="7">
        <v>0.0</v>
      </c>
      <c r="AZ150" s="7">
        <v>0.0</v>
      </c>
      <c r="BA150" s="7">
        <v>0.0</v>
      </c>
      <c r="BB150" s="7">
        <v>0.0</v>
      </c>
      <c r="BC150" s="7">
        <v>0.0</v>
      </c>
      <c r="BD150" s="7" t="s">
        <v>2681</v>
      </c>
      <c r="BE150" s="7" t="s">
        <v>2682</v>
      </c>
      <c r="BF150" s="7"/>
      <c r="BG150" s="7"/>
    </row>
    <row r="151">
      <c r="A151" s="31" t="str">
        <f>VLOOKUP(I151,Pns!B:C,2,0)</f>
        <v>784</v>
      </c>
      <c r="B151" s="31">
        <f>COUNTIF(Rac!A:A,A151)</f>
        <v>1</v>
      </c>
      <c r="C151" s="7">
        <v>313.0</v>
      </c>
      <c r="D151" s="7">
        <v>313.0</v>
      </c>
      <c r="E151" s="7">
        <v>304.0</v>
      </c>
      <c r="F151" s="7" t="s">
        <v>224</v>
      </c>
      <c r="G151" s="10" t="s">
        <v>2683</v>
      </c>
      <c r="H151" s="7">
        <v>2.02630400204057E14</v>
      </c>
      <c r="I151" s="10" t="s">
        <v>2455</v>
      </c>
      <c r="J151" s="7" t="s">
        <v>2684</v>
      </c>
      <c r="K151" s="7" t="s">
        <v>1366</v>
      </c>
      <c r="L151" s="7">
        <v>779.0</v>
      </c>
      <c r="M151" s="7" t="s">
        <v>84</v>
      </c>
      <c r="N151" s="7">
        <v>0.0</v>
      </c>
      <c r="O151" s="7">
        <v>2734.0</v>
      </c>
      <c r="P151" s="7" t="s">
        <v>163</v>
      </c>
      <c r="Q151" s="7" t="s">
        <v>8</v>
      </c>
      <c r="R151" s="32">
        <v>46140.0</v>
      </c>
      <c r="S151" s="7">
        <v>1.0</v>
      </c>
      <c r="T151" s="7" t="s">
        <v>235</v>
      </c>
      <c r="U151" s="32">
        <v>46140.0</v>
      </c>
      <c r="V151" s="32">
        <v>46140.0</v>
      </c>
      <c r="W151" s="32">
        <v>46153.0</v>
      </c>
      <c r="X151" s="7">
        <v>13.0</v>
      </c>
      <c r="Y151" s="7"/>
      <c r="Z151" s="7"/>
      <c r="AA151" s="7"/>
      <c r="AB151" s="7"/>
      <c r="AC151" s="7"/>
      <c r="AI151" s="7"/>
      <c r="AJ151" s="7"/>
      <c r="AK151" s="7"/>
      <c r="AL151" s="32"/>
      <c r="AM151" s="7"/>
      <c r="AN151" s="7"/>
      <c r="AR151" s="7" t="s">
        <v>263</v>
      </c>
      <c r="AS151" s="7" t="s">
        <v>263</v>
      </c>
      <c r="AT151" s="7" t="s">
        <v>187</v>
      </c>
      <c r="AU151" s="7" t="s">
        <v>187</v>
      </c>
      <c r="AV151" s="7" t="s">
        <v>187</v>
      </c>
      <c r="AW151" s="7" t="s">
        <v>187</v>
      </c>
      <c r="AX151" s="7">
        <v>0.0</v>
      </c>
      <c r="AY151" s="7">
        <v>0.0</v>
      </c>
      <c r="AZ151" s="7">
        <v>0.0</v>
      </c>
      <c r="BA151" s="7">
        <v>0.0</v>
      </c>
      <c r="BB151" s="7">
        <v>0.0</v>
      </c>
      <c r="BC151" s="7">
        <v>0.0</v>
      </c>
      <c r="BD151" s="7" t="s">
        <v>2681</v>
      </c>
      <c r="BE151" s="7" t="s">
        <v>2682</v>
      </c>
      <c r="BF151" s="7"/>
      <c r="BG151" s="7"/>
    </row>
    <row r="152">
      <c r="A152" s="27">
        <f>VLOOKUP(I152,Pns!B:C,2,0)</f>
        <v>58</v>
      </c>
      <c r="B152" s="31">
        <f>COUNTIF(Rac!A:A,A152)</f>
        <v>1</v>
      </c>
      <c r="C152" s="7">
        <v>313.0</v>
      </c>
      <c r="D152" s="7">
        <v>313.0</v>
      </c>
      <c r="E152" s="7">
        <v>304.0</v>
      </c>
      <c r="F152" s="7" t="s">
        <v>224</v>
      </c>
      <c r="G152" s="10" t="s">
        <v>2685</v>
      </c>
      <c r="H152" s="7">
        <v>2.02630400204141E14</v>
      </c>
      <c r="I152" s="10" t="s">
        <v>309</v>
      </c>
      <c r="J152" s="7" t="s">
        <v>2564</v>
      </c>
      <c r="K152" s="7" t="s">
        <v>307</v>
      </c>
      <c r="L152" s="7">
        <v>98891.0</v>
      </c>
      <c r="M152" s="7" t="s">
        <v>84</v>
      </c>
      <c r="N152" s="7">
        <v>5.73</v>
      </c>
      <c r="O152" s="7">
        <v>2730.0</v>
      </c>
      <c r="P152" s="7" t="s">
        <v>163</v>
      </c>
      <c r="Q152" s="7" t="s">
        <v>8</v>
      </c>
      <c r="R152" s="32">
        <v>46155.0</v>
      </c>
      <c r="S152" s="7">
        <v>2.0</v>
      </c>
      <c r="T152" s="7" t="s">
        <v>2211</v>
      </c>
      <c r="U152" s="32">
        <v>46155.0</v>
      </c>
      <c r="V152" s="32">
        <v>46155.0</v>
      </c>
      <c r="W152" s="32">
        <v>46156.0</v>
      </c>
      <c r="X152" s="7">
        <v>1.0</v>
      </c>
      <c r="Y152" s="7"/>
      <c r="Z152" s="7">
        <v>4.0</v>
      </c>
      <c r="AA152" s="7"/>
      <c r="AB152" s="7"/>
      <c r="AC152" s="7"/>
      <c r="AI152" s="7"/>
      <c r="AJ152" s="7"/>
      <c r="AK152" s="7"/>
      <c r="AL152" s="32"/>
      <c r="AM152" s="7"/>
      <c r="AR152" s="7">
        <v>9.91</v>
      </c>
      <c r="AS152" s="7">
        <v>19.82</v>
      </c>
      <c r="AT152" s="7" t="s">
        <v>187</v>
      </c>
      <c r="AU152" s="7" t="s">
        <v>187</v>
      </c>
      <c r="AV152" s="7" t="s">
        <v>187</v>
      </c>
      <c r="AW152" s="7">
        <v>80.5</v>
      </c>
      <c r="AX152" s="7">
        <v>0.0</v>
      </c>
      <c r="AY152" s="7">
        <v>0.0</v>
      </c>
      <c r="AZ152" s="7">
        <v>0.0</v>
      </c>
      <c r="BA152" s="7">
        <v>0.0</v>
      </c>
      <c r="BB152" s="7">
        <v>0.0</v>
      </c>
      <c r="BC152" s="7">
        <v>0.0</v>
      </c>
      <c r="BD152" s="7" t="s">
        <v>2686</v>
      </c>
      <c r="BE152" s="7" t="s">
        <v>2687</v>
      </c>
      <c r="BF152" s="7"/>
      <c r="BG152" s="7"/>
    </row>
    <row r="153">
      <c r="A153" s="27">
        <f>VLOOKUP(I153,Pns!B:C,2,0)</f>
        <v>58</v>
      </c>
      <c r="B153" s="31">
        <f>COUNTIF(Rac!A:A,A153)</f>
        <v>1</v>
      </c>
      <c r="C153" s="7">
        <v>313.0</v>
      </c>
      <c r="D153" s="7">
        <v>313.0</v>
      </c>
      <c r="E153" s="7">
        <v>304.0</v>
      </c>
      <c r="F153" s="7" t="s">
        <v>224</v>
      </c>
      <c r="G153" s="10" t="s">
        <v>2688</v>
      </c>
      <c r="H153" s="7">
        <v>2.02630400204245E14</v>
      </c>
      <c r="I153" s="10" t="s">
        <v>309</v>
      </c>
      <c r="J153" s="7" t="s">
        <v>2564</v>
      </c>
      <c r="K153" s="7" t="s">
        <v>307</v>
      </c>
      <c r="L153" s="7">
        <v>98891.0</v>
      </c>
      <c r="M153" s="7" t="s">
        <v>84</v>
      </c>
      <c r="N153" s="7">
        <v>5.73</v>
      </c>
      <c r="O153" s="7">
        <v>2734.0</v>
      </c>
      <c r="P153" s="7" t="s">
        <v>163</v>
      </c>
      <c r="Q153" s="7" t="s">
        <v>8</v>
      </c>
      <c r="R153" s="32">
        <v>46155.0</v>
      </c>
      <c r="S153" s="7">
        <v>2.0</v>
      </c>
      <c r="T153" s="7" t="s">
        <v>2211</v>
      </c>
      <c r="U153" s="32">
        <v>46155.0</v>
      </c>
      <c r="V153" s="32">
        <v>46155.0</v>
      </c>
      <c r="W153" s="32">
        <v>46157.0</v>
      </c>
      <c r="X153" s="7">
        <v>2.0</v>
      </c>
      <c r="Y153" s="7"/>
      <c r="Z153" s="7">
        <v>4.0</v>
      </c>
      <c r="AA153" s="7"/>
      <c r="AB153" s="7"/>
      <c r="AC153" s="7"/>
      <c r="AI153" s="7"/>
      <c r="AJ153" s="7"/>
      <c r="AK153" s="7"/>
      <c r="AL153" s="32"/>
      <c r="AM153" s="7"/>
      <c r="AN153" s="7"/>
      <c r="AR153" s="7">
        <v>9.91</v>
      </c>
      <c r="AS153" s="7">
        <v>19.82</v>
      </c>
      <c r="AT153" s="7" t="s">
        <v>187</v>
      </c>
      <c r="AU153" s="7" t="s">
        <v>187</v>
      </c>
      <c r="AV153" s="7" t="s">
        <v>187</v>
      </c>
      <c r="AW153" s="7">
        <v>80.5</v>
      </c>
      <c r="AX153" s="7">
        <v>0.0</v>
      </c>
      <c r="AY153" s="7">
        <v>0.0</v>
      </c>
      <c r="AZ153" s="7">
        <v>0.0</v>
      </c>
      <c r="BA153" s="7">
        <v>0.0</v>
      </c>
      <c r="BB153" s="7">
        <v>0.0</v>
      </c>
      <c r="BC153" s="7">
        <v>0.0</v>
      </c>
      <c r="BD153" s="7" t="s">
        <v>2689</v>
      </c>
      <c r="BE153" s="7" t="s">
        <v>2690</v>
      </c>
      <c r="BF153" s="7"/>
      <c r="BG153" s="7"/>
    </row>
    <row r="154">
      <c r="A154" s="31" t="str">
        <f>VLOOKUP(I154,Pns!B:C,2,0)</f>
        <v>802</v>
      </c>
      <c r="B154" s="31">
        <f>COUNTIF(Rac!A:A,A154)</f>
        <v>1</v>
      </c>
      <c r="C154" s="7">
        <v>313.0</v>
      </c>
      <c r="D154" s="7">
        <v>313.0</v>
      </c>
      <c r="E154" s="7">
        <v>304.0</v>
      </c>
      <c r="F154" s="7" t="s">
        <v>224</v>
      </c>
      <c r="G154" s="10" t="s">
        <v>2691</v>
      </c>
      <c r="H154" s="7">
        <v>2.0263040020478E14</v>
      </c>
      <c r="I154" s="10" t="s">
        <v>2508</v>
      </c>
      <c r="J154" s="7" t="s">
        <v>2692</v>
      </c>
      <c r="K154" s="7" t="s">
        <v>2510</v>
      </c>
      <c r="L154" s="7" t="s">
        <v>231</v>
      </c>
      <c r="M154" s="7" t="s">
        <v>84</v>
      </c>
      <c r="N154" s="7">
        <v>0.0</v>
      </c>
      <c r="O154" s="7">
        <v>2730.0</v>
      </c>
      <c r="P154" s="7" t="s">
        <v>163</v>
      </c>
      <c r="Q154" s="7" t="s">
        <v>8</v>
      </c>
      <c r="R154" s="32">
        <v>46188.0</v>
      </c>
      <c r="S154" s="7">
        <v>1.0</v>
      </c>
      <c r="T154" s="7" t="s">
        <v>2693</v>
      </c>
      <c r="U154" s="32">
        <v>46188.0</v>
      </c>
      <c r="V154" s="32">
        <v>46188.0</v>
      </c>
      <c r="W154" s="32">
        <v>46219.0</v>
      </c>
      <c r="X154" s="7">
        <v>31.0</v>
      </c>
      <c r="Y154" s="7"/>
      <c r="Z154" s="7"/>
      <c r="AA154" s="7"/>
      <c r="AB154" s="7"/>
      <c r="AC154" s="7"/>
      <c r="AI154" s="7"/>
      <c r="AJ154" s="7"/>
      <c r="AK154" s="7"/>
      <c r="AL154" s="32"/>
      <c r="AM154" s="7"/>
      <c r="AN154" s="7"/>
      <c r="AR154" s="7" t="s">
        <v>263</v>
      </c>
      <c r="AS154" s="7" t="s">
        <v>263</v>
      </c>
      <c r="AT154" s="7" t="s">
        <v>187</v>
      </c>
      <c r="AU154" s="7" t="s">
        <v>187</v>
      </c>
      <c r="AV154" s="7" t="s">
        <v>187</v>
      </c>
      <c r="AW154" s="7" t="s">
        <v>187</v>
      </c>
      <c r="AX154" s="7">
        <v>0.0</v>
      </c>
      <c r="AY154" s="7">
        <v>0.0</v>
      </c>
      <c r="AZ154" s="7">
        <v>0.0</v>
      </c>
      <c r="BA154" s="7">
        <v>0.0</v>
      </c>
      <c r="BB154" s="7">
        <v>0.0</v>
      </c>
      <c r="BC154" s="7">
        <v>0.0</v>
      </c>
      <c r="BD154" s="7" t="s">
        <v>2694</v>
      </c>
      <c r="BE154" s="7" t="s">
        <v>2695</v>
      </c>
      <c r="BF154" s="7"/>
    </row>
    <row r="155">
      <c r="A155" s="31" t="str">
        <f>VLOOKUP(I155,Pns!B:C,2,0)</f>
        <v>802</v>
      </c>
      <c r="B155" s="31">
        <f>COUNTIF(Rac!A:A,A155)</f>
        <v>1</v>
      </c>
      <c r="C155" s="7">
        <v>313.0</v>
      </c>
      <c r="D155" s="7">
        <v>313.0</v>
      </c>
      <c r="E155" s="7">
        <v>304.0</v>
      </c>
      <c r="F155" s="7" t="s">
        <v>224</v>
      </c>
      <c r="G155" s="10" t="s">
        <v>2696</v>
      </c>
      <c r="H155" s="7">
        <v>2.02630400204781E14</v>
      </c>
      <c r="I155" s="10" t="s">
        <v>2508</v>
      </c>
      <c r="J155" s="7" t="s">
        <v>2692</v>
      </c>
      <c r="K155" s="7" t="s">
        <v>2510</v>
      </c>
      <c r="L155" s="7" t="s">
        <v>231</v>
      </c>
      <c r="M155" s="7" t="s">
        <v>84</v>
      </c>
      <c r="N155" s="7">
        <v>0.0</v>
      </c>
      <c r="O155" s="7">
        <v>2734.0</v>
      </c>
      <c r="P155" s="7" t="s">
        <v>163</v>
      </c>
      <c r="Q155" s="7" t="s">
        <v>8</v>
      </c>
      <c r="R155" s="32">
        <v>46188.0</v>
      </c>
      <c r="S155" s="7">
        <v>1.0</v>
      </c>
      <c r="T155" s="7" t="s">
        <v>2693</v>
      </c>
      <c r="U155" s="32">
        <v>46188.0</v>
      </c>
      <c r="V155" s="32">
        <v>46188.0</v>
      </c>
      <c r="W155" s="32">
        <v>46219.0</v>
      </c>
      <c r="X155" s="7">
        <v>31.0</v>
      </c>
      <c r="Y155" s="7"/>
      <c r="Z155" s="7"/>
      <c r="AA155" s="7"/>
      <c r="AB155" s="7"/>
      <c r="AC155" s="7"/>
      <c r="AI155" s="7"/>
      <c r="AJ155" s="7"/>
      <c r="AK155" s="7"/>
      <c r="AL155" s="32"/>
      <c r="AM155" s="7"/>
      <c r="AN155" s="7"/>
      <c r="AR155" s="7" t="s">
        <v>263</v>
      </c>
      <c r="AS155" s="7" t="s">
        <v>263</v>
      </c>
      <c r="AT155" s="7" t="s">
        <v>187</v>
      </c>
      <c r="AU155" s="7" t="s">
        <v>187</v>
      </c>
      <c r="AV155" s="7" t="s">
        <v>187</v>
      </c>
      <c r="AW155" s="7" t="s">
        <v>187</v>
      </c>
      <c r="AX155" s="7">
        <v>0.0</v>
      </c>
      <c r="AY155" s="7">
        <v>0.0</v>
      </c>
      <c r="AZ155" s="7">
        <v>0.0</v>
      </c>
      <c r="BA155" s="7">
        <v>0.0</v>
      </c>
      <c r="BB155" s="7">
        <v>0.0</v>
      </c>
      <c r="BC155" s="7">
        <v>0.0</v>
      </c>
      <c r="BD155" s="7" t="s">
        <v>2697</v>
      </c>
      <c r="BE155" s="7" t="s">
        <v>2695</v>
      </c>
    </row>
    <row r="156" hidden="1">
      <c r="A156" s="27">
        <f>VLOOKUP(I156,Pns!B:C,2,0)</f>
        <v>116</v>
      </c>
      <c r="B156" s="31">
        <f>COUNTIF(Rac!A:A,A156)</f>
        <v>1</v>
      </c>
      <c r="C156" s="7">
        <v>313.0</v>
      </c>
      <c r="D156" s="7">
        <v>313.0</v>
      </c>
      <c r="E156" s="7">
        <v>304.0</v>
      </c>
      <c r="F156" s="7" t="s">
        <v>224</v>
      </c>
      <c r="G156" s="10" t="s">
        <v>2698</v>
      </c>
      <c r="H156" s="7"/>
      <c r="I156" s="10" t="s">
        <v>507</v>
      </c>
      <c r="J156" s="7" t="s">
        <v>2699</v>
      </c>
      <c r="K156" s="7" t="s">
        <v>508</v>
      </c>
      <c r="L156" s="7">
        <v>32108.0</v>
      </c>
      <c r="M156" s="7" t="s">
        <v>94</v>
      </c>
      <c r="N156" s="7">
        <v>0.0</v>
      </c>
      <c r="O156" s="7">
        <v>2736.0</v>
      </c>
      <c r="P156" s="7" t="s">
        <v>2672</v>
      </c>
      <c r="Q156" s="7" t="s">
        <v>2568</v>
      </c>
      <c r="R156" s="32">
        <v>46205.0</v>
      </c>
      <c r="S156" s="7">
        <v>3.0</v>
      </c>
      <c r="T156" s="7" t="s">
        <v>235</v>
      </c>
      <c r="U156" s="32">
        <v>46205.0</v>
      </c>
      <c r="V156" s="32">
        <v>46205.0</v>
      </c>
      <c r="W156" s="32">
        <v>46241.0</v>
      </c>
      <c r="X156" s="7">
        <v>36.0</v>
      </c>
      <c r="Y156" s="7">
        <v>1.0</v>
      </c>
      <c r="Z156" s="7">
        <v>0.0</v>
      </c>
      <c r="AA156" s="7"/>
      <c r="AB156" s="7"/>
      <c r="AC156" s="7" t="s">
        <v>239</v>
      </c>
      <c r="AI156" s="7"/>
      <c r="AJ156" s="7"/>
      <c r="AK156" s="7"/>
      <c r="AL156" s="32"/>
      <c r="AM156" s="7"/>
      <c r="AN156" s="7"/>
      <c r="AR156" s="7" t="s">
        <v>263</v>
      </c>
      <c r="AS156" s="7" t="s">
        <v>263</v>
      </c>
      <c r="AT156" s="7">
        <v>10.0</v>
      </c>
      <c r="AU156" s="7">
        <v>10.0</v>
      </c>
      <c r="AV156" s="7">
        <v>10.0</v>
      </c>
      <c r="AW156" s="7">
        <v>64.0</v>
      </c>
      <c r="AX156" s="7">
        <v>0.0</v>
      </c>
      <c r="AY156" s="7">
        <v>83.0</v>
      </c>
      <c r="AZ156" s="7">
        <v>481.0</v>
      </c>
      <c r="BA156" s="7">
        <v>0.0</v>
      </c>
      <c r="BB156" s="7">
        <v>132.0</v>
      </c>
      <c r="BC156" s="7">
        <v>0.0</v>
      </c>
      <c r="BD156" s="7" t="s">
        <v>2700</v>
      </c>
      <c r="BE156" s="7"/>
      <c r="BF156" s="7"/>
      <c r="BG156" s="7"/>
    </row>
    <row r="157" hidden="1">
      <c r="A157" s="27">
        <f>VLOOKUP(I157,Pns!B:C,2,0)</f>
        <v>116</v>
      </c>
      <c r="B157" s="31">
        <f>COUNTIF(Rac!A:A,A157)</f>
        <v>1</v>
      </c>
      <c r="C157" s="7">
        <v>313.0</v>
      </c>
      <c r="D157" s="7">
        <v>313.0</v>
      </c>
      <c r="E157" s="7">
        <v>304.0</v>
      </c>
      <c r="F157" s="7" t="s">
        <v>224</v>
      </c>
      <c r="G157" s="10" t="s">
        <v>2701</v>
      </c>
      <c r="H157" s="7">
        <v>2.02630400205966E14</v>
      </c>
      <c r="I157" s="10" t="s">
        <v>507</v>
      </c>
      <c r="J157" s="7" t="s">
        <v>2699</v>
      </c>
      <c r="K157" s="7" t="s">
        <v>508</v>
      </c>
      <c r="L157" s="7">
        <v>32108.0</v>
      </c>
      <c r="M157" s="7" t="s">
        <v>94</v>
      </c>
      <c r="N157" s="7">
        <v>0.0</v>
      </c>
      <c r="O157" s="7">
        <v>2737.0</v>
      </c>
      <c r="P157" s="7" t="s">
        <v>163</v>
      </c>
      <c r="Q157" s="7" t="s">
        <v>2568</v>
      </c>
      <c r="R157" s="32">
        <v>46205.0</v>
      </c>
      <c r="S157" s="7">
        <v>3.0</v>
      </c>
      <c r="T157" s="7" t="s">
        <v>235</v>
      </c>
      <c r="U157" s="32">
        <v>46205.0</v>
      </c>
      <c r="V157" s="32">
        <v>46205.0</v>
      </c>
      <c r="W157" s="32">
        <v>46247.0</v>
      </c>
      <c r="X157" s="7">
        <v>42.0</v>
      </c>
      <c r="Y157" s="7"/>
      <c r="Z157" s="7">
        <v>0.0</v>
      </c>
      <c r="AA157" s="7"/>
      <c r="AB157" s="7"/>
      <c r="AC157" s="7" t="s">
        <v>239</v>
      </c>
      <c r="AI157" s="7"/>
      <c r="AJ157" s="7"/>
      <c r="AK157" s="7"/>
      <c r="AL157" s="32"/>
      <c r="AM157" s="7"/>
      <c r="AN157" s="7"/>
      <c r="AR157" s="7" t="s">
        <v>263</v>
      </c>
      <c r="AS157" s="7" t="s">
        <v>263</v>
      </c>
      <c r="AT157" s="7">
        <v>10.0</v>
      </c>
      <c r="AU157" s="7">
        <v>10.0</v>
      </c>
      <c r="AV157" s="7">
        <v>10.0</v>
      </c>
      <c r="AW157" s="7">
        <v>64.0</v>
      </c>
      <c r="AX157" s="7">
        <v>0.0</v>
      </c>
      <c r="AY157" s="7">
        <v>83.0</v>
      </c>
      <c r="AZ157" s="7">
        <v>481.0</v>
      </c>
      <c r="BA157" s="7">
        <v>0.0</v>
      </c>
      <c r="BB157" s="7">
        <v>132.0</v>
      </c>
      <c r="BC157" s="7">
        <v>0.0</v>
      </c>
      <c r="BD157" s="7" t="s">
        <v>2700</v>
      </c>
      <c r="BE157" s="7" t="s">
        <v>2702</v>
      </c>
      <c r="BF157" s="7"/>
      <c r="BG157" s="7"/>
    </row>
    <row r="158">
      <c r="A158" s="31">
        <f>VLOOKUP(I158,Pns!B:C,2,0)</f>
        <v>12</v>
      </c>
      <c r="B158" s="31">
        <f>COUNTIF(Rac!A:A,A158)</f>
        <v>1</v>
      </c>
      <c r="C158" s="7">
        <v>313.0</v>
      </c>
      <c r="D158" s="7">
        <v>313.0</v>
      </c>
      <c r="E158" s="7">
        <v>381.0</v>
      </c>
      <c r="F158" s="7" t="s">
        <v>224</v>
      </c>
      <c r="G158" s="10" t="s">
        <v>2703</v>
      </c>
      <c r="H158" s="7">
        <v>2.02638100221049E14</v>
      </c>
      <c r="I158" s="10" t="s">
        <v>143</v>
      </c>
      <c r="J158" s="7" t="s">
        <v>406</v>
      </c>
      <c r="K158" s="7" t="s">
        <v>144</v>
      </c>
      <c r="L158" s="7">
        <v>198.0</v>
      </c>
      <c r="M158" s="7" t="s">
        <v>124</v>
      </c>
      <c r="N158" s="7">
        <v>288215.57</v>
      </c>
      <c r="O158" s="7">
        <v>2732.0</v>
      </c>
      <c r="P158" s="7" t="s">
        <v>163</v>
      </c>
      <c r="Q158" s="7" t="s">
        <v>8</v>
      </c>
      <c r="R158" s="32">
        <v>46216.0</v>
      </c>
      <c r="S158" s="7">
        <v>1.0</v>
      </c>
      <c r="T158" s="7" t="s">
        <v>235</v>
      </c>
      <c r="U158" s="32">
        <v>46216.0</v>
      </c>
      <c r="V158" s="32">
        <v>46216.0</v>
      </c>
      <c r="W158" s="32">
        <v>46219.0</v>
      </c>
      <c r="X158" s="7">
        <v>3.0</v>
      </c>
      <c r="Y158" s="7"/>
      <c r="Z158" s="7">
        <v>0.0</v>
      </c>
      <c r="AA158" s="7">
        <v>3.810279579E9</v>
      </c>
      <c r="AB158" s="7" t="s">
        <v>412</v>
      </c>
      <c r="AC158" s="7" t="s">
        <v>1486</v>
      </c>
      <c r="AI158" s="7"/>
      <c r="AJ158" s="7"/>
      <c r="AK158" s="7"/>
      <c r="AL158" s="32"/>
      <c r="AM158" s="7"/>
      <c r="AN158" s="7"/>
      <c r="AR158" s="7">
        <v>902114.72</v>
      </c>
      <c r="AS158" s="7">
        <v>902114.72</v>
      </c>
      <c r="AT158" s="7">
        <v>6.0</v>
      </c>
      <c r="AU158" s="7">
        <v>10.0</v>
      </c>
      <c r="AV158" s="7">
        <v>16.0</v>
      </c>
      <c r="AW158" s="7">
        <v>111.0</v>
      </c>
      <c r="AX158" s="7">
        <v>0.0</v>
      </c>
      <c r="AY158" s="7" t="s">
        <v>187</v>
      </c>
      <c r="AZ158" s="7">
        <v>0.0</v>
      </c>
      <c r="BA158" s="7">
        <v>0.0</v>
      </c>
      <c r="BB158" s="7">
        <v>0.0</v>
      </c>
      <c r="BC158" s="7">
        <v>0.0</v>
      </c>
      <c r="BD158" s="7" t="s">
        <v>2704</v>
      </c>
      <c r="BE158" s="7" t="s">
        <v>2705</v>
      </c>
      <c r="BF158" s="7"/>
      <c r="BG158" s="7"/>
    </row>
    <row r="159">
      <c r="A159" s="31">
        <f>VLOOKUP(I159,Pns!B:C,2,0)</f>
        <v>12</v>
      </c>
      <c r="B159" s="31">
        <f>COUNTIF(Rac!A:A,A159)</f>
        <v>1</v>
      </c>
      <c r="C159" s="7">
        <v>329.0</v>
      </c>
      <c r="D159" s="7">
        <v>329.0</v>
      </c>
      <c r="E159" s="7">
        <v>381.0</v>
      </c>
      <c r="F159" s="7" t="s">
        <v>224</v>
      </c>
      <c r="G159" s="10" t="s">
        <v>2706</v>
      </c>
      <c r="H159" s="7">
        <v>2.0263810022069E14</v>
      </c>
      <c r="I159" s="10" t="s">
        <v>143</v>
      </c>
      <c r="J159" s="7" t="s">
        <v>406</v>
      </c>
      <c r="K159" s="7" t="s">
        <v>144</v>
      </c>
      <c r="L159" s="7">
        <v>198.0</v>
      </c>
      <c r="M159" s="7" t="s">
        <v>124</v>
      </c>
      <c r="N159" s="7">
        <v>288215.57</v>
      </c>
      <c r="O159" s="7">
        <v>2721.0</v>
      </c>
      <c r="P159" s="7" t="s">
        <v>163</v>
      </c>
      <c r="Q159" s="7" t="s">
        <v>131</v>
      </c>
      <c r="R159" s="32">
        <v>46195.0</v>
      </c>
      <c r="S159" s="7">
        <v>1.0</v>
      </c>
      <c r="T159" s="7" t="s">
        <v>235</v>
      </c>
      <c r="U159" s="32">
        <v>46195.0</v>
      </c>
      <c r="V159" s="32">
        <v>46195.0</v>
      </c>
      <c r="W159" s="32">
        <v>46199.0</v>
      </c>
      <c r="X159" s="7">
        <v>4.0</v>
      </c>
      <c r="Y159" s="7"/>
      <c r="Z159" s="7">
        <v>0.0</v>
      </c>
      <c r="AA159" s="7">
        <v>3.810279428E9</v>
      </c>
      <c r="AB159" s="7" t="s">
        <v>412</v>
      </c>
      <c r="AC159" s="7" t="s">
        <v>1486</v>
      </c>
      <c r="AI159" s="7"/>
      <c r="AJ159" s="7"/>
      <c r="AK159" s="7"/>
      <c r="AL159" s="32"/>
      <c r="AM159" s="7"/>
      <c r="AR159" s="7">
        <v>902114.72</v>
      </c>
      <c r="AS159" s="7">
        <v>902114.72</v>
      </c>
      <c r="AT159" s="7">
        <v>6.0</v>
      </c>
      <c r="AU159" s="7">
        <v>10.0</v>
      </c>
      <c r="AV159" s="7">
        <v>16.0</v>
      </c>
      <c r="AW159" s="7">
        <v>111.0</v>
      </c>
      <c r="AX159" s="7">
        <v>0.0</v>
      </c>
      <c r="AY159" s="7" t="s">
        <v>187</v>
      </c>
      <c r="AZ159" s="7">
        <v>0.0</v>
      </c>
      <c r="BA159" s="7">
        <v>0.0</v>
      </c>
      <c r="BB159" s="7">
        <v>0.0</v>
      </c>
      <c r="BC159" s="7">
        <v>0.0</v>
      </c>
      <c r="BD159" s="7"/>
      <c r="BE159" s="7" t="s">
        <v>2707</v>
      </c>
      <c r="BF159" s="7"/>
      <c r="BG159" s="7"/>
    </row>
    <row r="160">
      <c r="A160" s="27">
        <f>VLOOKUP(I160,Pns!B:C,2,0)</f>
        <v>103</v>
      </c>
      <c r="B160" s="31">
        <f>COUNTIF(Rac!A:A,A160)</f>
        <v>1</v>
      </c>
      <c r="C160" s="7">
        <v>329.0</v>
      </c>
      <c r="D160" s="7">
        <v>329.0</v>
      </c>
      <c r="E160" s="7">
        <v>304.0</v>
      </c>
      <c r="F160" s="7" t="s">
        <v>224</v>
      </c>
      <c r="G160" s="10" t="s">
        <v>2708</v>
      </c>
      <c r="H160" s="7">
        <v>2.02630400205843E14</v>
      </c>
      <c r="I160" s="10" t="s">
        <v>466</v>
      </c>
      <c r="J160" s="7" t="s">
        <v>2709</v>
      </c>
      <c r="K160" s="7" t="s">
        <v>469</v>
      </c>
      <c r="L160" s="7" t="s">
        <v>231</v>
      </c>
      <c r="M160" s="7" t="s">
        <v>124</v>
      </c>
      <c r="N160" s="7">
        <v>2857.18</v>
      </c>
      <c r="O160" s="7">
        <v>2721.0</v>
      </c>
      <c r="P160" s="7" t="s">
        <v>163</v>
      </c>
      <c r="Q160" s="7" t="s">
        <v>131</v>
      </c>
      <c r="R160" s="32">
        <v>46241.0</v>
      </c>
      <c r="S160" s="7">
        <v>2.0</v>
      </c>
      <c r="T160" s="7" t="s">
        <v>235</v>
      </c>
      <c r="U160" s="32">
        <v>46241.0</v>
      </c>
      <c r="V160" s="32">
        <v>46241.0</v>
      </c>
      <c r="W160" s="32">
        <v>46245.0</v>
      </c>
      <c r="X160" s="7">
        <v>4.0</v>
      </c>
      <c r="Y160" s="7"/>
      <c r="Z160" s="7">
        <v>1.0</v>
      </c>
      <c r="AA160" s="7"/>
      <c r="AB160" s="7"/>
      <c r="AC160" s="7" t="s">
        <v>239</v>
      </c>
      <c r="AI160" s="7"/>
      <c r="AJ160" s="7"/>
      <c r="AK160" s="7"/>
      <c r="AL160" s="32"/>
      <c r="AM160" s="7"/>
      <c r="AN160" s="7"/>
      <c r="AR160" s="7">
        <v>5171.5</v>
      </c>
      <c r="AS160" s="7">
        <v>10343.0</v>
      </c>
      <c r="AT160" s="7">
        <v>4.0</v>
      </c>
      <c r="AU160" s="7">
        <v>5.0</v>
      </c>
      <c r="AV160" s="7">
        <v>6.0</v>
      </c>
      <c r="AW160" s="7">
        <v>58.0</v>
      </c>
      <c r="AX160" s="7">
        <v>0.0</v>
      </c>
      <c r="AY160" s="7">
        <v>0.0</v>
      </c>
      <c r="AZ160" s="7">
        <v>0.0</v>
      </c>
      <c r="BA160" s="7">
        <v>0.0</v>
      </c>
      <c r="BB160" s="7">
        <v>0.0</v>
      </c>
      <c r="BC160" s="7">
        <v>0.0</v>
      </c>
      <c r="BD160" s="7" t="s">
        <v>2710</v>
      </c>
      <c r="BE160" s="7" t="s">
        <v>2711</v>
      </c>
      <c r="BF160" s="7" t="s">
        <v>2712</v>
      </c>
      <c r="BG160" s="7" t="s">
        <v>2713</v>
      </c>
    </row>
    <row r="161">
      <c r="A161" s="31">
        <f>VLOOKUP(I161,Pns!B:C,2,0)</f>
        <v>75</v>
      </c>
      <c r="B161" s="31">
        <f>COUNTIF(Rac!A:A,A161)</f>
        <v>1</v>
      </c>
      <c r="C161" s="7">
        <v>329.0</v>
      </c>
      <c r="D161" s="7">
        <v>329.0</v>
      </c>
      <c r="E161" s="7">
        <v>304.0</v>
      </c>
      <c r="F161" s="7" t="s">
        <v>224</v>
      </c>
      <c r="G161" s="10" t="s">
        <v>2714</v>
      </c>
      <c r="H161" s="7"/>
      <c r="I161" s="10" t="s">
        <v>348</v>
      </c>
      <c r="J161" s="7" t="s">
        <v>383</v>
      </c>
      <c r="K161" s="7" t="s">
        <v>368</v>
      </c>
      <c r="L161" s="7">
        <v>76275.0</v>
      </c>
      <c r="M161" s="7" t="s">
        <v>124</v>
      </c>
      <c r="N161" s="7">
        <v>17070.53</v>
      </c>
      <c r="O161" s="7">
        <v>2721.0</v>
      </c>
      <c r="P161" s="7" t="s">
        <v>233</v>
      </c>
      <c r="Q161" s="7" t="s">
        <v>131</v>
      </c>
      <c r="R161" s="32">
        <v>46247.0</v>
      </c>
      <c r="S161" s="7">
        <v>1.0</v>
      </c>
      <c r="T161" s="7" t="s">
        <v>235</v>
      </c>
      <c r="U161" s="32">
        <v>46247.0</v>
      </c>
      <c r="V161" s="32">
        <v>46247.0</v>
      </c>
      <c r="W161" s="32">
        <v>46247.0</v>
      </c>
      <c r="X161" s="7">
        <v>0.0</v>
      </c>
      <c r="Y161" s="7"/>
      <c r="Z161" s="7">
        <v>0.0</v>
      </c>
      <c r="AA161" s="7"/>
      <c r="AB161" s="7"/>
      <c r="AC161" s="7" t="s">
        <v>388</v>
      </c>
      <c r="AI161" s="7"/>
      <c r="AJ161" s="7"/>
      <c r="AK161" s="7"/>
      <c r="AL161" s="32"/>
      <c r="AM161" s="7"/>
      <c r="AN161" s="7"/>
      <c r="AR161" s="7">
        <v>43700.56</v>
      </c>
      <c r="AS161" s="7">
        <v>43700.56</v>
      </c>
      <c r="AT161" s="7">
        <v>5.0</v>
      </c>
      <c r="AU161" s="7">
        <v>8.0</v>
      </c>
      <c r="AV161" s="7">
        <v>15.0</v>
      </c>
      <c r="AW161" s="7">
        <v>110.0</v>
      </c>
      <c r="AX161" s="7">
        <v>0.0</v>
      </c>
      <c r="AY161" s="7" t="s">
        <v>187</v>
      </c>
      <c r="AZ161" s="7" t="s">
        <v>187</v>
      </c>
      <c r="BA161" s="7">
        <v>0.0</v>
      </c>
      <c r="BB161" s="7">
        <v>0.0</v>
      </c>
      <c r="BC161" s="7">
        <v>0.0</v>
      </c>
      <c r="BD161" s="7" t="s">
        <v>2715</v>
      </c>
      <c r="BE161" s="7"/>
      <c r="BF161" s="7"/>
    </row>
    <row r="162" hidden="1">
      <c r="A162" s="27">
        <f>VLOOKUP(I162,Pns!B:C,2,0)</f>
        <v>423</v>
      </c>
      <c r="B162" s="31">
        <f>COUNTIF(Rac!A:A,A162)</f>
        <v>1</v>
      </c>
      <c r="C162" s="7">
        <v>329.0</v>
      </c>
      <c r="D162" s="7">
        <v>329.0</v>
      </c>
      <c r="E162" s="7">
        <v>304.0</v>
      </c>
      <c r="F162" s="7" t="s">
        <v>224</v>
      </c>
      <c r="G162" s="10" t="s">
        <v>2716</v>
      </c>
      <c r="H162" s="7"/>
      <c r="I162" s="10" t="s">
        <v>1509</v>
      </c>
      <c r="J162" s="7" t="s">
        <v>2717</v>
      </c>
      <c r="K162" s="7" t="s">
        <v>1510</v>
      </c>
      <c r="L162" s="7">
        <v>22373.0</v>
      </c>
      <c r="M162" s="7" t="s">
        <v>124</v>
      </c>
      <c r="N162" s="7">
        <v>2203.01</v>
      </c>
      <c r="O162" s="7">
        <v>2721.0</v>
      </c>
      <c r="P162" s="7" t="s">
        <v>233</v>
      </c>
      <c r="Q162" s="7" t="s">
        <v>2568</v>
      </c>
      <c r="R162" s="32">
        <v>46248.0</v>
      </c>
      <c r="S162" s="7">
        <v>1.0</v>
      </c>
      <c r="T162" s="7" t="s">
        <v>235</v>
      </c>
      <c r="U162" s="32">
        <v>46248.0</v>
      </c>
      <c r="V162" s="32">
        <v>46248.0</v>
      </c>
      <c r="W162" s="32">
        <v>46248.0</v>
      </c>
      <c r="X162" s="7">
        <v>0.0</v>
      </c>
      <c r="Y162" s="7"/>
      <c r="Z162" s="7">
        <v>14.0</v>
      </c>
      <c r="AA162" s="7"/>
      <c r="AB162" s="7"/>
      <c r="AC162" s="7" t="s">
        <v>2718</v>
      </c>
      <c r="AI162" s="7"/>
      <c r="AJ162" s="7"/>
      <c r="AK162" s="7"/>
      <c r="AL162" s="32"/>
      <c r="AM162" s="7"/>
      <c r="AN162" s="7"/>
      <c r="AR162" s="7">
        <v>11521.74</v>
      </c>
      <c r="AS162" s="7">
        <v>11521.74</v>
      </c>
      <c r="AT162" s="7">
        <v>2.0</v>
      </c>
      <c r="AU162" s="7">
        <v>3.0</v>
      </c>
      <c r="AV162" s="7">
        <v>4.0</v>
      </c>
      <c r="AW162" s="7">
        <v>41.0</v>
      </c>
      <c r="AX162" s="7">
        <v>0.0</v>
      </c>
      <c r="AY162" s="7">
        <v>27.0</v>
      </c>
      <c r="AZ162" s="7">
        <v>0.0</v>
      </c>
      <c r="BA162" s="7">
        <v>0.0</v>
      </c>
      <c r="BB162" s="7">
        <v>0.0</v>
      </c>
      <c r="BC162" s="7">
        <v>0.0</v>
      </c>
      <c r="BD162" s="7" t="s">
        <v>2719</v>
      </c>
      <c r="BE162" s="7"/>
    </row>
    <row r="163">
      <c r="A163" s="27">
        <f>VLOOKUP(I163,Pns!B:C,2,0)</f>
        <v>399</v>
      </c>
      <c r="B163" s="31">
        <f>COUNTIF(Rac!A:A,A163)</f>
        <v>1</v>
      </c>
      <c r="C163" s="7">
        <v>329.0</v>
      </c>
      <c r="D163" s="7">
        <v>329.0</v>
      </c>
      <c r="E163" s="7">
        <v>304.0</v>
      </c>
      <c r="F163" s="7" t="s">
        <v>224</v>
      </c>
      <c r="G163" s="10" t="s">
        <v>2720</v>
      </c>
      <c r="H163" s="7">
        <v>2.02630400206172E14</v>
      </c>
      <c r="I163" s="10" t="s">
        <v>1431</v>
      </c>
      <c r="J163" s="7" t="s">
        <v>2721</v>
      </c>
      <c r="K163" s="7" t="s">
        <v>1432</v>
      </c>
      <c r="L163" s="7" t="s">
        <v>231</v>
      </c>
      <c r="M163" s="7" t="s">
        <v>94</v>
      </c>
      <c r="N163" s="7">
        <v>997.03</v>
      </c>
      <c r="O163" s="7">
        <v>2720.0</v>
      </c>
      <c r="P163" s="7" t="s">
        <v>163</v>
      </c>
      <c r="Q163" s="7" t="s">
        <v>8</v>
      </c>
      <c r="R163" s="32">
        <v>46248.0</v>
      </c>
      <c r="S163" s="7">
        <v>1.0</v>
      </c>
      <c r="T163" s="7" t="s">
        <v>235</v>
      </c>
      <c r="U163" s="32">
        <v>46248.0</v>
      </c>
      <c r="V163" s="32">
        <v>46248.0</v>
      </c>
      <c r="W163" s="32">
        <v>46248.0</v>
      </c>
      <c r="X163" s="7">
        <v>0.0</v>
      </c>
      <c r="Y163" s="7"/>
      <c r="Z163" s="7">
        <v>2.0</v>
      </c>
      <c r="AA163" s="7"/>
      <c r="AB163" s="7"/>
      <c r="AC163" s="7" t="s">
        <v>239</v>
      </c>
      <c r="AI163" s="7"/>
      <c r="AJ163" s="7"/>
      <c r="AK163" s="7"/>
      <c r="AL163" s="32"/>
      <c r="AM163" s="7"/>
      <c r="AN163" s="7"/>
      <c r="AR163" s="7">
        <v>3230.38</v>
      </c>
      <c r="AS163" s="7">
        <v>3230.38</v>
      </c>
      <c r="AT163" s="7">
        <v>1.0</v>
      </c>
      <c r="AU163" s="7">
        <v>1.0</v>
      </c>
      <c r="AV163" s="7">
        <v>3.0</v>
      </c>
      <c r="AW163" s="7">
        <v>37.0</v>
      </c>
      <c r="AX163" s="7">
        <v>0.0</v>
      </c>
      <c r="AY163" s="7">
        <v>0.0</v>
      </c>
      <c r="AZ163" s="7">
        <v>0.0</v>
      </c>
      <c r="BA163" s="7">
        <v>0.0</v>
      </c>
      <c r="BB163" s="7">
        <v>0.0</v>
      </c>
      <c r="BC163" s="7">
        <v>0.0</v>
      </c>
      <c r="BD163" s="7" t="s">
        <v>2722</v>
      </c>
      <c r="BE163" s="7" t="s">
        <v>2723</v>
      </c>
      <c r="BF163" s="7"/>
    </row>
    <row r="164">
      <c r="A164" s="31">
        <f>VLOOKUP(I164,Pns!B:C,2,0)</f>
        <v>75</v>
      </c>
      <c r="B164" s="31">
        <f>COUNTIF(Rac!A:A,A164)</f>
        <v>1</v>
      </c>
      <c r="C164" s="7">
        <v>329.0</v>
      </c>
      <c r="D164" s="7">
        <v>329.0</v>
      </c>
      <c r="E164" s="7">
        <v>304.0</v>
      </c>
      <c r="F164" s="7" t="s">
        <v>224</v>
      </c>
      <c r="G164" s="10" t="s">
        <v>2724</v>
      </c>
      <c r="H164" s="7"/>
      <c r="I164" s="10" t="s">
        <v>348</v>
      </c>
      <c r="J164" s="7" t="s">
        <v>383</v>
      </c>
      <c r="K164" s="7" t="s">
        <v>368</v>
      </c>
      <c r="L164" s="7">
        <v>76275.0</v>
      </c>
      <c r="M164" s="7" t="s">
        <v>124</v>
      </c>
      <c r="N164" s="7">
        <v>17070.53</v>
      </c>
      <c r="O164" s="7">
        <v>2709.0</v>
      </c>
      <c r="P164" s="7" t="s">
        <v>233</v>
      </c>
      <c r="Q164" s="7" t="s">
        <v>131</v>
      </c>
      <c r="R164" s="32">
        <v>46249.0</v>
      </c>
      <c r="S164" s="7">
        <v>1.0</v>
      </c>
      <c r="T164" s="7" t="s">
        <v>235</v>
      </c>
      <c r="U164" s="32">
        <v>46249.0</v>
      </c>
      <c r="V164" s="32">
        <v>46249.0</v>
      </c>
      <c r="W164" s="32">
        <v>46249.0</v>
      </c>
      <c r="X164" s="7">
        <v>0.0</v>
      </c>
      <c r="Y164" s="7"/>
      <c r="Z164" s="7">
        <v>0.0</v>
      </c>
      <c r="AA164" s="7"/>
      <c r="AB164" s="7"/>
      <c r="AC164" s="7" t="s">
        <v>388</v>
      </c>
      <c r="AI164" s="7"/>
      <c r="AJ164" s="7"/>
      <c r="AK164" s="7"/>
      <c r="AL164" s="32"/>
      <c r="AM164" s="7"/>
      <c r="AN164" s="7"/>
      <c r="AR164" s="7">
        <v>43700.56</v>
      </c>
      <c r="AS164" s="7">
        <v>43700.56</v>
      </c>
      <c r="AT164" s="7">
        <v>5.0</v>
      </c>
      <c r="AU164" s="7">
        <v>8.0</v>
      </c>
      <c r="AV164" s="7">
        <v>15.0</v>
      </c>
      <c r="AW164" s="7">
        <v>110.0</v>
      </c>
      <c r="AX164" s="7">
        <v>0.0</v>
      </c>
      <c r="AY164" s="7" t="s">
        <v>187</v>
      </c>
      <c r="AZ164" s="7" t="s">
        <v>187</v>
      </c>
      <c r="BA164" s="7">
        <v>0.0</v>
      </c>
      <c r="BB164" s="7">
        <v>0.0</v>
      </c>
      <c r="BC164" s="7">
        <v>0.0</v>
      </c>
      <c r="BD164" s="7" t="s">
        <v>2725</v>
      </c>
      <c r="BE164" s="7"/>
      <c r="BF164" s="7"/>
      <c r="BG164" s="7"/>
    </row>
    <row r="165" hidden="1">
      <c r="A165" s="27" t="str">
        <f>VLOOKUP(I165,Pns!B:C,2,0)</f>
        <v>#N/A</v>
      </c>
      <c r="B165" s="31">
        <f>COUNTIF(Rac!A:A,A165)</f>
        <v>0</v>
      </c>
      <c r="C165" s="7">
        <v>384.0</v>
      </c>
      <c r="D165" s="7">
        <v>384.0</v>
      </c>
      <c r="E165" s="7">
        <v>304.0</v>
      </c>
      <c r="F165" s="7" t="s">
        <v>224</v>
      </c>
      <c r="G165" s="10" t="s">
        <v>2726</v>
      </c>
      <c r="H165" s="7">
        <v>2.02630400202125E14</v>
      </c>
      <c r="I165" s="10" t="s">
        <v>2727</v>
      </c>
      <c r="J165" s="7" t="s">
        <v>2728</v>
      </c>
      <c r="K165" s="7" t="s">
        <v>2729</v>
      </c>
      <c r="L165" s="7" t="s">
        <v>231</v>
      </c>
      <c r="M165" s="7" t="s">
        <v>84</v>
      </c>
      <c r="N165" s="7">
        <v>0.0</v>
      </c>
      <c r="O165" s="7">
        <v>2742.0</v>
      </c>
      <c r="P165" s="7" t="s">
        <v>163</v>
      </c>
      <c r="Q165" s="7" t="s">
        <v>2568</v>
      </c>
      <c r="R165" s="32">
        <v>46079.0</v>
      </c>
      <c r="S165" s="7">
        <v>1.0</v>
      </c>
      <c r="T165" s="7" t="s">
        <v>235</v>
      </c>
      <c r="U165" s="32">
        <v>46079.0</v>
      </c>
      <c r="V165" s="32">
        <v>46079.0</v>
      </c>
      <c r="W165" s="32">
        <v>46146.0</v>
      </c>
      <c r="X165" s="7">
        <v>67.0</v>
      </c>
      <c r="Y165" s="7"/>
      <c r="Z165" s="7"/>
      <c r="AA165" s="7"/>
      <c r="AB165" s="7"/>
      <c r="AC165" s="7"/>
      <c r="AI165" s="7"/>
      <c r="AJ165" s="7"/>
      <c r="AK165" s="7"/>
      <c r="AL165" s="32"/>
      <c r="AM165" s="7"/>
      <c r="AN165" s="7"/>
      <c r="AR165" s="7" t="s">
        <v>263</v>
      </c>
      <c r="AS165" s="7" t="s">
        <v>263</v>
      </c>
      <c r="AT165" s="7" t="s">
        <v>187</v>
      </c>
      <c r="AU165" s="7" t="s">
        <v>187</v>
      </c>
      <c r="AV165" s="7" t="s">
        <v>187</v>
      </c>
      <c r="AW165" s="7" t="s">
        <v>187</v>
      </c>
      <c r="AX165" s="7">
        <v>0.0</v>
      </c>
      <c r="AY165" s="7">
        <v>0.0</v>
      </c>
      <c r="AZ165" s="7">
        <v>0.0</v>
      </c>
      <c r="BA165" s="7">
        <v>0.0</v>
      </c>
      <c r="BB165" s="7">
        <v>0.0</v>
      </c>
      <c r="BC165" s="7">
        <v>0.0</v>
      </c>
      <c r="BD165" s="7" t="s">
        <v>2730</v>
      </c>
      <c r="BE165" s="7" t="s">
        <v>2731</v>
      </c>
      <c r="BF165" s="7"/>
    </row>
    <row r="166" hidden="1">
      <c r="A166" s="27">
        <f>VLOOKUP(I166,Pns!B:C,2,0)</f>
        <v>89</v>
      </c>
      <c r="B166" s="31">
        <f>COUNTIF(Rac!A:A,A166)</f>
        <v>1</v>
      </c>
      <c r="C166" s="7">
        <v>384.0</v>
      </c>
      <c r="D166" s="7">
        <v>384.0</v>
      </c>
      <c r="E166" s="7">
        <v>304.0</v>
      </c>
      <c r="F166" s="7" t="s">
        <v>224</v>
      </c>
      <c r="G166" s="10" t="s">
        <v>2732</v>
      </c>
      <c r="H166" s="7">
        <v>2.02630400205968E14</v>
      </c>
      <c r="I166" s="10" t="s">
        <v>418</v>
      </c>
      <c r="J166" s="7" t="s">
        <v>2733</v>
      </c>
      <c r="K166" s="7" t="s">
        <v>2734</v>
      </c>
      <c r="L166" s="7" t="s">
        <v>231</v>
      </c>
      <c r="M166" s="7" t="s">
        <v>94</v>
      </c>
      <c r="N166" s="7">
        <v>5025.45</v>
      </c>
      <c r="O166" s="7">
        <v>2742.0</v>
      </c>
      <c r="P166" s="7" t="s">
        <v>163</v>
      </c>
      <c r="Q166" s="7" t="s">
        <v>2568</v>
      </c>
      <c r="R166" s="32">
        <v>46245.0</v>
      </c>
      <c r="S166" s="7">
        <v>1.0</v>
      </c>
      <c r="T166" s="7" t="s">
        <v>235</v>
      </c>
      <c r="U166" s="32">
        <v>46245.0</v>
      </c>
      <c r="V166" s="32">
        <v>46245.0</v>
      </c>
      <c r="W166" s="32">
        <v>46247.0</v>
      </c>
      <c r="X166" s="7">
        <v>2.0</v>
      </c>
      <c r="Y166" s="7"/>
      <c r="Z166" s="7">
        <v>0.0</v>
      </c>
      <c r="AA166" s="7"/>
      <c r="AB166" s="7"/>
      <c r="AC166" s="7" t="s">
        <v>2718</v>
      </c>
      <c r="AI166" s="7"/>
      <c r="AJ166" s="7"/>
      <c r="AK166" s="7"/>
      <c r="AL166" s="32"/>
      <c r="AM166" s="7"/>
      <c r="AN166" s="7"/>
      <c r="AR166" s="7">
        <v>18845.42</v>
      </c>
      <c r="AS166" s="7">
        <v>18845.42</v>
      </c>
      <c r="AT166" s="7">
        <v>1.0</v>
      </c>
      <c r="AU166" s="7">
        <v>1.0</v>
      </c>
      <c r="AV166" s="7">
        <v>1.0</v>
      </c>
      <c r="AW166" s="7">
        <v>38.0</v>
      </c>
      <c r="AX166" s="7">
        <v>0.0</v>
      </c>
      <c r="AY166" s="7">
        <v>0.0</v>
      </c>
      <c r="AZ166" s="7">
        <v>0.0</v>
      </c>
      <c r="BA166" s="7">
        <v>0.0</v>
      </c>
      <c r="BB166" s="7">
        <v>0.0</v>
      </c>
      <c r="BC166" s="7">
        <v>0.0</v>
      </c>
      <c r="BD166" s="7" t="s">
        <v>2735</v>
      </c>
      <c r="BE166" s="7" t="s">
        <v>2702</v>
      </c>
      <c r="BF166" s="7"/>
      <c r="BG166" s="7"/>
    </row>
    <row r="167" hidden="1">
      <c r="A167" s="31">
        <f>VLOOKUP(I167,Pns!B:C,2,0)</f>
        <v>158</v>
      </c>
      <c r="B167" s="31">
        <f>COUNTIF(Rac!A:A,A167)</f>
        <v>1</v>
      </c>
      <c r="C167" s="7">
        <v>384.0</v>
      </c>
      <c r="D167" s="7">
        <v>384.0</v>
      </c>
      <c r="E167" s="7">
        <v>304.0</v>
      </c>
      <c r="F167" s="7" t="s">
        <v>224</v>
      </c>
      <c r="G167" s="10" t="s">
        <v>2736</v>
      </c>
      <c r="H167" s="7">
        <v>2.02630400205969E14</v>
      </c>
      <c r="I167" s="10" t="s">
        <v>657</v>
      </c>
      <c r="J167" s="7" t="s">
        <v>2737</v>
      </c>
      <c r="K167" s="7" t="s">
        <v>660</v>
      </c>
      <c r="L167" s="7" t="s">
        <v>231</v>
      </c>
      <c r="M167" s="7" t="s">
        <v>84</v>
      </c>
      <c r="N167" s="7">
        <v>69.49</v>
      </c>
      <c r="O167" s="7">
        <v>2742.0</v>
      </c>
      <c r="P167" s="7" t="s">
        <v>163</v>
      </c>
      <c r="Q167" s="7" t="s">
        <v>2568</v>
      </c>
      <c r="R167" s="32">
        <v>46245.0</v>
      </c>
      <c r="S167" s="7">
        <v>1.0</v>
      </c>
      <c r="T167" s="7" t="s">
        <v>235</v>
      </c>
      <c r="U167" s="32">
        <v>46245.0</v>
      </c>
      <c r="V167" s="32">
        <v>46245.0</v>
      </c>
      <c r="W167" s="32">
        <v>46247.0</v>
      </c>
      <c r="X167" s="7">
        <v>2.0</v>
      </c>
      <c r="Z167" s="7">
        <v>0.0</v>
      </c>
      <c r="AA167" s="7"/>
      <c r="AB167" s="7"/>
      <c r="AC167" s="7"/>
      <c r="AI167" s="7"/>
      <c r="AJ167" s="7"/>
      <c r="AK167" s="7"/>
      <c r="AL167" s="32"/>
      <c r="AM167" s="7"/>
      <c r="AN167" s="7"/>
      <c r="AR167" s="7">
        <v>129.95</v>
      </c>
      <c r="AS167" s="7">
        <v>129.95</v>
      </c>
      <c r="AT167" s="7" t="s">
        <v>187</v>
      </c>
      <c r="AU167" s="7" t="s">
        <v>187</v>
      </c>
      <c r="AV167" s="7" t="s">
        <v>187</v>
      </c>
      <c r="AW167" s="7">
        <v>16.0</v>
      </c>
      <c r="AX167" s="7">
        <v>1.0</v>
      </c>
      <c r="AY167" s="7">
        <v>0.0</v>
      </c>
      <c r="AZ167" s="7">
        <v>0.0</v>
      </c>
      <c r="BA167" s="7">
        <v>0.0</v>
      </c>
      <c r="BB167" s="7">
        <v>0.0</v>
      </c>
      <c r="BC167" s="7">
        <v>0.0</v>
      </c>
      <c r="BD167" s="7" t="s">
        <v>2738</v>
      </c>
      <c r="BE167" s="7" t="s">
        <v>2702</v>
      </c>
      <c r="BF167" s="7"/>
      <c r="BG167" s="7"/>
    </row>
    <row r="168" hidden="1">
      <c r="A168" s="27">
        <f>VLOOKUP(I168,Pns!B:C,2,0)</f>
        <v>92</v>
      </c>
      <c r="B168" s="31">
        <f>COUNTIF(Rac!A:A,A168)</f>
        <v>1</v>
      </c>
      <c r="C168" s="7">
        <v>384.0</v>
      </c>
      <c r="D168" s="7">
        <v>384.0</v>
      </c>
      <c r="E168" s="7">
        <v>304.0</v>
      </c>
      <c r="F168" s="7" t="s">
        <v>224</v>
      </c>
      <c r="G168" s="10" t="s">
        <v>2739</v>
      </c>
      <c r="H168" s="7">
        <v>2.02630400205973E14</v>
      </c>
      <c r="I168" s="10" t="s">
        <v>312</v>
      </c>
      <c r="J168" s="7" t="s">
        <v>314</v>
      </c>
      <c r="K168" s="7" t="s">
        <v>315</v>
      </c>
      <c r="L168" s="7" t="s">
        <v>231</v>
      </c>
      <c r="M168" s="7" t="s">
        <v>124</v>
      </c>
      <c r="N168" s="7">
        <v>379.96</v>
      </c>
      <c r="O168" s="7">
        <v>2742.0</v>
      </c>
      <c r="P168" s="7" t="s">
        <v>163</v>
      </c>
      <c r="Q168" s="7" t="s">
        <v>2568</v>
      </c>
      <c r="R168" s="32">
        <v>46246.0</v>
      </c>
      <c r="S168" s="7">
        <v>1.0</v>
      </c>
      <c r="T168" s="7" t="s">
        <v>235</v>
      </c>
      <c r="U168" s="32">
        <v>46246.0</v>
      </c>
      <c r="V168" s="32">
        <v>46246.0</v>
      </c>
      <c r="W168" s="32">
        <v>46247.0</v>
      </c>
      <c r="X168" s="7">
        <v>1.0</v>
      </c>
      <c r="Y168" s="7"/>
      <c r="Z168" s="7">
        <v>0.0</v>
      </c>
      <c r="AA168" s="7"/>
      <c r="AB168" s="7"/>
      <c r="AC168" s="7" t="s">
        <v>239</v>
      </c>
      <c r="AI168" s="7"/>
      <c r="AJ168" s="7"/>
      <c r="AK168" s="7"/>
      <c r="AL168" s="32"/>
      <c r="AM168" s="7"/>
      <c r="AN168" s="7"/>
      <c r="AR168" s="7">
        <v>1975.8</v>
      </c>
      <c r="AS168" s="7">
        <v>1975.8</v>
      </c>
      <c r="AT168" s="7" t="s">
        <v>187</v>
      </c>
      <c r="AU168" s="7" t="s">
        <v>187</v>
      </c>
      <c r="AV168" s="7" t="s">
        <v>187</v>
      </c>
      <c r="AW168" s="7">
        <v>25.0</v>
      </c>
      <c r="AX168" s="7">
        <v>0.0</v>
      </c>
      <c r="AY168" s="7" t="s">
        <v>187</v>
      </c>
      <c r="AZ168" s="7">
        <v>0.0</v>
      </c>
      <c r="BA168" s="7">
        <v>0.0</v>
      </c>
      <c r="BB168" s="7">
        <v>0.0</v>
      </c>
      <c r="BC168" s="7">
        <v>0.0</v>
      </c>
      <c r="BD168" s="7" t="s">
        <v>2710</v>
      </c>
      <c r="BE168" s="7" t="s">
        <v>2740</v>
      </c>
      <c r="BF168" s="7" t="s">
        <v>2741</v>
      </c>
      <c r="BG168" s="7" t="s">
        <v>2740</v>
      </c>
    </row>
    <row r="169" hidden="1">
      <c r="A169" s="31" t="str">
        <f>VLOOKUP(I169,Pns!B:C,2,0)</f>
        <v>280</v>
      </c>
      <c r="B169" s="31">
        <f>COUNTIF(Rac!A:A,A169)</f>
        <v>1</v>
      </c>
      <c r="C169" s="7">
        <v>386.0</v>
      </c>
      <c r="D169" s="7">
        <v>386.0</v>
      </c>
      <c r="E169" s="7">
        <v>304.0</v>
      </c>
      <c r="F169" s="7" t="s">
        <v>224</v>
      </c>
      <c r="G169" s="10" t="s">
        <v>2742</v>
      </c>
      <c r="H169" s="7">
        <v>2.02630400205976E14</v>
      </c>
      <c r="I169" s="10" t="s">
        <v>1054</v>
      </c>
      <c r="J169" s="7" t="s">
        <v>2743</v>
      </c>
      <c r="K169" s="7" t="s">
        <v>1056</v>
      </c>
      <c r="L169" s="7" t="s">
        <v>231</v>
      </c>
      <c r="M169" s="7" t="s">
        <v>84</v>
      </c>
      <c r="N169" s="7">
        <v>117.07</v>
      </c>
      <c r="O169" s="7">
        <v>2743.0</v>
      </c>
      <c r="P169" s="7" t="s">
        <v>1308</v>
      </c>
      <c r="Q169" s="7" t="s">
        <v>2568</v>
      </c>
      <c r="R169" s="32">
        <v>46244.0</v>
      </c>
      <c r="S169" s="7">
        <v>6.0</v>
      </c>
      <c r="T169" s="7" t="s">
        <v>235</v>
      </c>
      <c r="U169" s="32">
        <v>46244.0</v>
      </c>
      <c r="V169" s="32">
        <v>46244.0</v>
      </c>
      <c r="W169" s="32">
        <v>46247.0</v>
      </c>
      <c r="X169" s="7">
        <v>3.0</v>
      </c>
      <c r="Y169" s="7"/>
      <c r="Z169" s="7">
        <v>3.0</v>
      </c>
      <c r="AA169" s="7"/>
      <c r="AB169" s="7"/>
      <c r="AC169" s="7"/>
      <c r="AI169" s="7"/>
      <c r="AJ169" s="7"/>
      <c r="AK169" s="7"/>
      <c r="AL169" s="32"/>
      <c r="AM169" s="7"/>
      <c r="AN169" s="7"/>
      <c r="AR169" s="7">
        <v>443.68</v>
      </c>
      <c r="AS169" s="7">
        <v>2662.08</v>
      </c>
      <c r="AT169" s="7">
        <v>6.0</v>
      </c>
      <c r="AU169" s="7">
        <v>6.0</v>
      </c>
      <c r="AV169" s="7">
        <v>13.0</v>
      </c>
      <c r="AW169" s="7">
        <v>244.0</v>
      </c>
      <c r="AX169" s="7">
        <v>10.0</v>
      </c>
      <c r="AY169" s="7" t="s">
        <v>187</v>
      </c>
      <c r="AZ169" s="7">
        <v>0.0</v>
      </c>
      <c r="BA169" s="7">
        <v>0.0</v>
      </c>
      <c r="BB169" s="7">
        <v>0.0</v>
      </c>
      <c r="BC169" s="7">
        <v>0.0</v>
      </c>
      <c r="BD169" s="7" t="s">
        <v>2744</v>
      </c>
      <c r="BE169" s="7" t="s">
        <v>2745</v>
      </c>
      <c r="BF169" s="7" t="s">
        <v>2746</v>
      </c>
      <c r="BG169" s="7"/>
    </row>
    <row r="170">
      <c r="A170" s="31" t="str">
        <f>VLOOKUP(I170,Pns!B:C,2,0)</f>
        <v>370</v>
      </c>
      <c r="B170" s="31">
        <f>COUNTIF(Rac!A:A,A170)</f>
        <v>1</v>
      </c>
      <c r="C170" s="7">
        <v>396.0</v>
      </c>
      <c r="D170" s="7">
        <v>396.0</v>
      </c>
      <c r="E170" s="7">
        <v>304.0</v>
      </c>
      <c r="F170" s="7" t="s">
        <v>224</v>
      </c>
      <c r="G170" s="10" t="s">
        <v>2747</v>
      </c>
      <c r="H170" s="7">
        <v>2.02230400166813E14</v>
      </c>
      <c r="I170" s="10" t="s">
        <v>1352</v>
      </c>
      <c r="J170" s="7" t="s">
        <v>2748</v>
      </c>
      <c r="K170" s="7" t="s">
        <v>1354</v>
      </c>
      <c r="L170" s="7" t="s">
        <v>231</v>
      </c>
      <c r="M170" s="7" t="s">
        <v>84</v>
      </c>
      <c r="N170" s="7">
        <v>0.0</v>
      </c>
      <c r="O170" s="7">
        <v>2726.0</v>
      </c>
      <c r="P170" s="7" t="s">
        <v>163</v>
      </c>
      <c r="Q170" s="7" t="s">
        <v>131</v>
      </c>
      <c r="R170" s="32">
        <v>44726.0</v>
      </c>
      <c r="S170" s="7">
        <v>1.0</v>
      </c>
      <c r="T170" s="7" t="s">
        <v>235</v>
      </c>
      <c r="U170" s="32">
        <v>44726.0</v>
      </c>
      <c r="V170" s="32">
        <v>44726.0</v>
      </c>
      <c r="W170" s="32">
        <v>45916.0</v>
      </c>
      <c r="X170" s="7">
        <v>1190.0</v>
      </c>
      <c r="Y170" s="7"/>
      <c r="Z170" s="7"/>
      <c r="AA170" s="7"/>
      <c r="AB170" s="7"/>
      <c r="AC170" s="7"/>
      <c r="AI170" s="7"/>
      <c r="AJ170" s="7"/>
      <c r="AK170" s="7"/>
      <c r="AL170" s="32"/>
      <c r="AM170" s="7"/>
      <c r="AN170" s="7"/>
      <c r="AR170" s="7" t="s">
        <v>263</v>
      </c>
      <c r="AS170" s="7" t="s">
        <v>263</v>
      </c>
      <c r="AT170" s="7" t="s">
        <v>187</v>
      </c>
      <c r="AU170" s="7" t="s">
        <v>187</v>
      </c>
      <c r="AV170" s="7" t="s">
        <v>187</v>
      </c>
      <c r="AW170" s="7" t="s">
        <v>187</v>
      </c>
      <c r="AX170" s="7">
        <v>0.0</v>
      </c>
      <c r="AY170" s="7">
        <v>0.0</v>
      </c>
      <c r="AZ170" s="7">
        <v>0.0</v>
      </c>
      <c r="BA170" s="7">
        <v>0.0</v>
      </c>
      <c r="BB170" s="7">
        <v>0.0</v>
      </c>
      <c r="BC170" s="7">
        <v>0.0</v>
      </c>
      <c r="BD170" s="7" t="s">
        <v>2749</v>
      </c>
      <c r="BE170" s="7" t="s">
        <v>2750</v>
      </c>
      <c r="BF170" s="7"/>
      <c r="BG170" s="7"/>
    </row>
    <row r="171">
      <c r="A171" s="31">
        <f>VLOOKUP(I171,Pns!B:C,2,0)</f>
        <v>163</v>
      </c>
      <c r="B171" s="31">
        <f>COUNTIF(Rac!A:A,A171)</f>
        <v>1</v>
      </c>
      <c r="C171" s="7">
        <v>396.0</v>
      </c>
      <c r="D171" s="7">
        <v>396.0</v>
      </c>
      <c r="E171" s="7">
        <v>304.0</v>
      </c>
      <c r="F171" s="7" t="s">
        <v>224</v>
      </c>
      <c r="G171" s="10" t="s">
        <v>2751</v>
      </c>
      <c r="H171" s="7">
        <v>2.02530400187157E14</v>
      </c>
      <c r="I171" s="10" t="s">
        <v>670</v>
      </c>
      <c r="J171" s="7" t="s">
        <v>2752</v>
      </c>
      <c r="K171" s="7" t="s">
        <v>671</v>
      </c>
      <c r="L171" s="7" t="s">
        <v>231</v>
      </c>
      <c r="M171" s="7" t="s">
        <v>84</v>
      </c>
      <c r="N171" s="7">
        <v>137.33</v>
      </c>
      <c r="O171" s="7">
        <v>2726.0</v>
      </c>
      <c r="P171" s="7" t="s">
        <v>163</v>
      </c>
      <c r="Q171" s="7" t="s">
        <v>131</v>
      </c>
      <c r="R171" s="32">
        <v>44727.0</v>
      </c>
      <c r="S171" s="7">
        <v>5.0</v>
      </c>
      <c r="T171" s="7" t="s">
        <v>235</v>
      </c>
      <c r="U171" s="32">
        <v>44727.0</v>
      </c>
      <c r="V171" s="32">
        <v>44727.0</v>
      </c>
      <c r="W171" s="32">
        <v>45916.0</v>
      </c>
      <c r="X171" s="7">
        <v>1189.0</v>
      </c>
      <c r="Y171" s="7">
        <v>2.0</v>
      </c>
      <c r="Z171" s="7">
        <v>0.0</v>
      </c>
      <c r="AA171" s="7"/>
      <c r="AB171" s="7"/>
      <c r="AC171" s="7"/>
      <c r="AI171" s="7"/>
      <c r="AJ171" s="7"/>
      <c r="AK171" s="7"/>
      <c r="AL171" s="32"/>
      <c r="AM171" s="7"/>
      <c r="AN171" s="7"/>
      <c r="AR171" s="7">
        <v>248.56</v>
      </c>
      <c r="AS171" s="7">
        <v>1242.8</v>
      </c>
      <c r="AT171" s="7" t="s">
        <v>187</v>
      </c>
      <c r="AU171" s="7" t="s">
        <v>187</v>
      </c>
      <c r="AV171" s="7">
        <v>2.0</v>
      </c>
      <c r="AW171" s="7">
        <v>2.0</v>
      </c>
      <c r="AX171" s="7">
        <v>0.0</v>
      </c>
      <c r="AY171" s="7">
        <v>0.0</v>
      </c>
      <c r="AZ171" s="7">
        <v>0.0</v>
      </c>
      <c r="BA171" s="7">
        <v>0.0</v>
      </c>
      <c r="BB171" s="7">
        <v>0.0</v>
      </c>
      <c r="BC171" s="7">
        <v>0.0</v>
      </c>
      <c r="BD171" s="7" t="s">
        <v>2753</v>
      </c>
      <c r="BE171" s="7" t="s">
        <v>2754</v>
      </c>
      <c r="BF171" s="7"/>
    </row>
    <row r="172">
      <c r="A172" s="31" t="str">
        <f>VLOOKUP(I172,Pns!B:C,2,0)</f>
        <v>351</v>
      </c>
      <c r="B172" s="31">
        <f>COUNTIF(Rac!A:A,A172)</f>
        <v>1</v>
      </c>
      <c r="C172" s="7">
        <v>396.0</v>
      </c>
      <c r="D172" s="7">
        <v>396.0</v>
      </c>
      <c r="E172" s="7">
        <v>304.0</v>
      </c>
      <c r="F172" s="7" t="s">
        <v>224</v>
      </c>
      <c r="G172" s="10" t="s">
        <v>2755</v>
      </c>
      <c r="H172" s="7">
        <v>2.02330400170642E14</v>
      </c>
      <c r="I172" s="10" t="s">
        <v>1321</v>
      </c>
      <c r="J172" s="7" t="s">
        <v>2110</v>
      </c>
      <c r="K172" s="7" t="s">
        <v>2112</v>
      </c>
      <c r="L172" s="7">
        <v>74025.0</v>
      </c>
      <c r="M172" s="7" t="s">
        <v>94</v>
      </c>
      <c r="N172" s="7">
        <v>8738.4</v>
      </c>
      <c r="O172" s="7">
        <v>2726.0</v>
      </c>
      <c r="P172" s="7" t="s">
        <v>163</v>
      </c>
      <c r="Q172" s="7" t="s">
        <v>131</v>
      </c>
      <c r="R172" s="32">
        <v>44727.0</v>
      </c>
      <c r="S172" s="7">
        <v>1.0</v>
      </c>
      <c r="T172" s="7" t="s">
        <v>235</v>
      </c>
      <c r="U172" s="32">
        <v>44727.0</v>
      </c>
      <c r="V172" s="32">
        <v>44727.0</v>
      </c>
      <c r="W172" s="32">
        <v>45916.0</v>
      </c>
      <c r="X172" s="7">
        <v>1189.0</v>
      </c>
      <c r="Y172" s="7"/>
      <c r="Z172" s="7">
        <v>0.0</v>
      </c>
      <c r="AA172" s="7"/>
      <c r="AB172" s="7"/>
      <c r="AC172" s="7" t="s">
        <v>2125</v>
      </c>
      <c r="AI172" s="7"/>
      <c r="AJ172" s="7"/>
      <c r="AK172" s="7"/>
      <c r="AL172" s="32"/>
      <c r="AM172" s="7"/>
      <c r="AN172" s="7"/>
      <c r="AR172" s="7">
        <v>49284.58</v>
      </c>
      <c r="AS172" s="7">
        <v>49284.58</v>
      </c>
      <c r="AT172" s="7">
        <v>2.0</v>
      </c>
      <c r="AU172" s="7">
        <v>3.0</v>
      </c>
      <c r="AV172" s="7">
        <v>5.0</v>
      </c>
      <c r="AW172" s="7">
        <v>60.0</v>
      </c>
      <c r="AX172" s="7">
        <v>0.0</v>
      </c>
      <c r="AY172" s="7">
        <v>0.0</v>
      </c>
      <c r="AZ172" s="7">
        <v>0.0</v>
      </c>
      <c r="BA172" s="7">
        <v>0.0</v>
      </c>
      <c r="BB172" s="7">
        <v>0.0</v>
      </c>
      <c r="BC172" s="7">
        <v>0.0</v>
      </c>
      <c r="BD172" s="7" t="s">
        <v>2756</v>
      </c>
      <c r="BE172" s="7" t="s">
        <v>2750</v>
      </c>
      <c r="BF172" s="7"/>
      <c r="BG172" s="7"/>
    </row>
    <row r="173">
      <c r="A173" s="27">
        <f>VLOOKUP(I173,Pns!B:C,2,0)</f>
        <v>109</v>
      </c>
      <c r="B173" s="31">
        <f>COUNTIF(Rac!A:A,A173)</f>
        <v>1</v>
      </c>
      <c r="C173" s="7">
        <v>396.0</v>
      </c>
      <c r="D173" s="7">
        <v>396.0</v>
      </c>
      <c r="E173" s="7">
        <v>304.0</v>
      </c>
      <c r="F173" s="7" t="s">
        <v>224</v>
      </c>
      <c r="G173" s="10" t="s">
        <v>2757</v>
      </c>
      <c r="H173" s="7">
        <v>2.02330400170614E14</v>
      </c>
      <c r="I173" s="10" t="s">
        <v>487</v>
      </c>
      <c r="J173" s="7" t="s">
        <v>2061</v>
      </c>
      <c r="K173" s="7" t="s">
        <v>488</v>
      </c>
      <c r="L173" s="7">
        <v>83326.0</v>
      </c>
      <c r="M173" s="7" t="s">
        <v>124</v>
      </c>
      <c r="N173" s="7">
        <v>3831.27</v>
      </c>
      <c r="O173" s="7">
        <v>2726.0</v>
      </c>
      <c r="P173" s="7" t="s">
        <v>163</v>
      </c>
      <c r="Q173" s="7" t="s">
        <v>131</v>
      </c>
      <c r="R173" s="32">
        <v>44727.0</v>
      </c>
      <c r="S173" s="7">
        <v>1.0</v>
      </c>
      <c r="T173" s="7" t="s">
        <v>235</v>
      </c>
      <c r="U173" s="32">
        <v>44727.0</v>
      </c>
      <c r="V173" s="32">
        <v>44727.0</v>
      </c>
      <c r="W173" s="32">
        <v>45916.0</v>
      </c>
      <c r="X173" s="7">
        <v>1189.0</v>
      </c>
      <c r="Y173" s="7"/>
      <c r="Z173" s="7">
        <v>1.0</v>
      </c>
      <c r="AA173" s="7"/>
      <c r="AB173" s="7"/>
      <c r="AC173" s="7" t="s">
        <v>2066</v>
      </c>
      <c r="AI173" s="7"/>
      <c r="AJ173" s="7"/>
      <c r="AK173" s="7"/>
      <c r="AL173" s="79"/>
      <c r="AM173" s="7"/>
      <c r="AR173" s="7">
        <v>21608.37</v>
      </c>
      <c r="AS173" s="7">
        <v>21608.37</v>
      </c>
      <c r="AT173" s="7">
        <v>1.0</v>
      </c>
      <c r="AU173" s="7">
        <v>2.0</v>
      </c>
      <c r="AV173" s="7">
        <v>5.0</v>
      </c>
      <c r="AW173" s="7">
        <v>66.0</v>
      </c>
      <c r="AX173" s="7">
        <v>0.0</v>
      </c>
      <c r="AY173" s="7">
        <v>0.0</v>
      </c>
      <c r="AZ173" s="7">
        <v>0.0</v>
      </c>
      <c r="BA173" s="7">
        <v>0.0</v>
      </c>
      <c r="BB173" s="7">
        <v>0.0</v>
      </c>
      <c r="BC173" s="7">
        <v>0.0</v>
      </c>
      <c r="BD173" s="7" t="s">
        <v>2758</v>
      </c>
      <c r="BE173" s="7" t="s">
        <v>2759</v>
      </c>
      <c r="BF173" s="7"/>
      <c r="BG173" s="7"/>
    </row>
    <row r="174">
      <c r="A174" s="27">
        <f>VLOOKUP(I174,Pns!B:C,2,0)</f>
        <v>126</v>
      </c>
      <c r="B174" s="31">
        <f>COUNTIF(Rac!A:A,A174)</f>
        <v>1</v>
      </c>
      <c r="C174" s="7">
        <v>396.0</v>
      </c>
      <c r="D174" s="7">
        <v>396.0</v>
      </c>
      <c r="E174" s="7">
        <v>304.0</v>
      </c>
      <c r="F174" s="7" t="s">
        <v>224</v>
      </c>
      <c r="G174" s="10" t="s">
        <v>2760</v>
      </c>
      <c r="H174" s="7">
        <v>2.02530400188106E14</v>
      </c>
      <c r="I174" s="10" t="s">
        <v>539</v>
      </c>
      <c r="J174" s="7" t="s">
        <v>2761</v>
      </c>
      <c r="K174" s="7" t="s">
        <v>2762</v>
      </c>
      <c r="L174" s="7" t="s">
        <v>231</v>
      </c>
      <c r="M174" s="7" t="s">
        <v>84</v>
      </c>
      <c r="N174" s="7">
        <v>62.24</v>
      </c>
      <c r="O174" s="7">
        <v>2726.0</v>
      </c>
      <c r="P174" s="7" t="s">
        <v>163</v>
      </c>
      <c r="Q174" s="7" t="s">
        <v>131</v>
      </c>
      <c r="R174" s="32">
        <v>44727.0</v>
      </c>
      <c r="S174" s="7">
        <v>20.0</v>
      </c>
      <c r="T174" s="7" t="s">
        <v>235</v>
      </c>
      <c r="U174" s="32">
        <v>44727.0</v>
      </c>
      <c r="V174" s="32">
        <v>44727.0</v>
      </c>
      <c r="W174" s="32">
        <v>45916.0</v>
      </c>
      <c r="X174" s="7">
        <v>1189.0</v>
      </c>
      <c r="Y174" s="7"/>
      <c r="Z174" s="7">
        <v>11.0</v>
      </c>
      <c r="AC174" s="7"/>
      <c r="AI174" s="7"/>
      <c r="AJ174" s="7"/>
      <c r="AK174" s="7"/>
      <c r="AL174" s="32"/>
      <c r="AM174" s="7"/>
      <c r="AN174" s="7"/>
      <c r="AR174" s="7">
        <v>132.57</v>
      </c>
      <c r="AS174" s="7">
        <v>2651.4</v>
      </c>
      <c r="AT174" s="7" t="s">
        <v>187</v>
      </c>
      <c r="AU174" s="7" t="s">
        <v>187</v>
      </c>
      <c r="AV174" s="7">
        <v>7.0</v>
      </c>
      <c r="AW174" s="7">
        <v>151.0</v>
      </c>
      <c r="AX174" s="7">
        <v>0.0</v>
      </c>
      <c r="AY174" s="7">
        <v>0.0</v>
      </c>
      <c r="AZ174" s="7">
        <v>0.0</v>
      </c>
      <c r="BA174" s="7">
        <v>0.0</v>
      </c>
      <c r="BB174" s="7">
        <v>0.0</v>
      </c>
      <c r="BC174" s="7">
        <v>0.0</v>
      </c>
      <c r="BD174" s="7" t="s">
        <v>2763</v>
      </c>
      <c r="BE174" s="7" t="s">
        <v>2764</v>
      </c>
      <c r="BF174" s="7"/>
      <c r="BG174" s="7"/>
    </row>
    <row r="175">
      <c r="A175" s="27">
        <f>VLOOKUP(I175,Pns!B:C,2,0)</f>
        <v>103</v>
      </c>
      <c r="B175" s="31">
        <f>COUNTIF(Rac!A:A,A175)</f>
        <v>1</v>
      </c>
      <c r="C175" s="7">
        <v>396.0</v>
      </c>
      <c r="D175" s="7">
        <v>396.0</v>
      </c>
      <c r="E175" s="7">
        <v>304.0</v>
      </c>
      <c r="F175" s="7" t="s">
        <v>224</v>
      </c>
      <c r="G175" s="10" t="s">
        <v>2765</v>
      </c>
      <c r="H175" s="7">
        <v>2.02530400188107E14</v>
      </c>
      <c r="I175" s="10" t="s">
        <v>466</v>
      </c>
      <c r="J175" s="7" t="s">
        <v>2709</v>
      </c>
      <c r="K175" s="7" t="s">
        <v>469</v>
      </c>
      <c r="L175" s="7" t="s">
        <v>231</v>
      </c>
      <c r="M175" s="7" t="s">
        <v>124</v>
      </c>
      <c r="N175" s="7">
        <v>2857.18</v>
      </c>
      <c r="O175" s="7">
        <v>2726.0</v>
      </c>
      <c r="P175" s="7" t="s">
        <v>163</v>
      </c>
      <c r="Q175" s="7" t="s">
        <v>131</v>
      </c>
      <c r="R175" s="32">
        <v>44727.0</v>
      </c>
      <c r="S175" s="7">
        <v>1.0</v>
      </c>
      <c r="T175" s="7" t="s">
        <v>235</v>
      </c>
      <c r="U175" s="32">
        <v>44727.0</v>
      </c>
      <c r="V175" s="32">
        <v>44727.0</v>
      </c>
      <c r="W175" s="32">
        <v>45916.0</v>
      </c>
      <c r="X175" s="7">
        <v>1189.0</v>
      </c>
      <c r="Y175" s="7"/>
      <c r="Z175" s="7">
        <v>1.0</v>
      </c>
      <c r="AA175" s="7"/>
      <c r="AB175" s="7"/>
      <c r="AC175" s="7" t="s">
        <v>239</v>
      </c>
      <c r="AN175" s="7"/>
      <c r="AR175" s="7">
        <v>5171.5</v>
      </c>
      <c r="AS175" s="7">
        <v>5171.5</v>
      </c>
      <c r="AT175" s="7">
        <v>4.0</v>
      </c>
      <c r="AU175" s="7">
        <v>5.0</v>
      </c>
      <c r="AV175" s="7">
        <v>6.0</v>
      </c>
      <c r="AW175" s="7">
        <v>58.0</v>
      </c>
      <c r="AX175" s="7">
        <v>0.0</v>
      </c>
      <c r="AY175" s="7">
        <v>0.0</v>
      </c>
      <c r="AZ175" s="7">
        <v>0.0</v>
      </c>
      <c r="BA175" s="7">
        <v>0.0</v>
      </c>
      <c r="BB175" s="7">
        <v>0.0</v>
      </c>
      <c r="BC175" s="7">
        <v>0.0</v>
      </c>
      <c r="BD175" s="7"/>
      <c r="BE175" s="7" t="s">
        <v>2764</v>
      </c>
      <c r="BF175" s="7"/>
      <c r="BG175" s="7"/>
    </row>
    <row r="176" hidden="1">
      <c r="A176" s="27">
        <f>VLOOKUP(I176,Pns!B:C,2,0)</f>
        <v>116</v>
      </c>
      <c r="B176" s="31">
        <f>COUNTIF(Rac!A:A,A176)</f>
        <v>1</v>
      </c>
      <c r="C176" s="7">
        <v>396.0</v>
      </c>
      <c r="D176" s="7">
        <v>396.0</v>
      </c>
      <c r="E176" s="7">
        <v>304.0</v>
      </c>
      <c r="F176" s="7" t="s">
        <v>224</v>
      </c>
      <c r="G176" s="10" t="s">
        <v>2767</v>
      </c>
      <c r="H176" s="7">
        <v>2.02530400188108E14</v>
      </c>
      <c r="I176" s="10" t="s">
        <v>507</v>
      </c>
      <c r="J176" s="7" t="s">
        <v>2699</v>
      </c>
      <c r="K176" s="7" t="s">
        <v>508</v>
      </c>
      <c r="L176" s="7">
        <v>32108.0</v>
      </c>
      <c r="M176" s="7" t="s">
        <v>94</v>
      </c>
      <c r="N176" s="7">
        <v>0.0</v>
      </c>
      <c r="O176" s="7">
        <v>2726.0</v>
      </c>
      <c r="P176" s="7" t="s">
        <v>163</v>
      </c>
      <c r="Q176" s="7" t="s">
        <v>2568</v>
      </c>
      <c r="R176" s="32">
        <v>44782.0</v>
      </c>
      <c r="S176" s="7">
        <v>1.0</v>
      </c>
      <c r="T176" s="7" t="s">
        <v>235</v>
      </c>
      <c r="U176" s="32">
        <v>44782.0</v>
      </c>
      <c r="V176" s="32">
        <v>44782.0</v>
      </c>
      <c r="W176" s="32">
        <v>45736.0</v>
      </c>
      <c r="X176" s="7">
        <v>954.0</v>
      </c>
      <c r="Y176" s="7"/>
      <c r="Z176" s="7">
        <v>0.0</v>
      </c>
      <c r="AA176" s="7"/>
      <c r="AB176" s="7"/>
      <c r="AC176" s="7" t="s">
        <v>239</v>
      </c>
      <c r="AI176" s="7"/>
      <c r="AJ176" s="7"/>
      <c r="AK176" s="7"/>
      <c r="AL176" s="79"/>
      <c r="AM176" s="7"/>
      <c r="AN176" s="7"/>
      <c r="AR176" s="7" t="s">
        <v>263</v>
      </c>
      <c r="AS176" s="7" t="s">
        <v>263</v>
      </c>
      <c r="AT176" s="7">
        <v>10.0</v>
      </c>
      <c r="AU176" s="7">
        <v>10.0</v>
      </c>
      <c r="AV176" s="7">
        <v>10.0</v>
      </c>
      <c r="AW176" s="7">
        <v>64.0</v>
      </c>
      <c r="AX176" s="7">
        <v>0.0</v>
      </c>
      <c r="AY176" s="7">
        <v>83.0</v>
      </c>
      <c r="AZ176" s="7">
        <v>481.0</v>
      </c>
      <c r="BA176" s="7">
        <v>0.0</v>
      </c>
      <c r="BB176" s="7">
        <v>132.0</v>
      </c>
      <c r="BC176" s="7">
        <v>0.0</v>
      </c>
      <c r="BD176" s="7" t="s">
        <v>2768</v>
      </c>
      <c r="BE176" s="7" t="s">
        <v>2764</v>
      </c>
      <c r="BF176" s="7"/>
      <c r="BG176" s="7"/>
    </row>
    <row r="177" hidden="1">
      <c r="A177" s="27">
        <f>VLOOKUP(I177,Pns!B:C,2,0)</f>
        <v>116</v>
      </c>
      <c r="B177" s="31">
        <f>COUNTIF(Rac!A:A,A177)</f>
        <v>1</v>
      </c>
      <c r="C177" s="7">
        <v>396.0</v>
      </c>
      <c r="D177" s="7">
        <v>396.0</v>
      </c>
      <c r="E177" s="7">
        <v>304.0</v>
      </c>
      <c r="F177" s="7" t="s">
        <v>224</v>
      </c>
      <c r="G177" s="10" t="s">
        <v>2769</v>
      </c>
      <c r="H177" s="7">
        <v>2.02530400188109E14</v>
      </c>
      <c r="I177" s="10" t="s">
        <v>507</v>
      </c>
      <c r="J177" s="7" t="s">
        <v>2699</v>
      </c>
      <c r="K177" s="7" t="s">
        <v>508</v>
      </c>
      <c r="L177" s="7">
        <v>32108.0</v>
      </c>
      <c r="M177" s="7" t="s">
        <v>94</v>
      </c>
      <c r="N177" s="7">
        <v>0.0</v>
      </c>
      <c r="O177" s="7">
        <v>2726.0</v>
      </c>
      <c r="P177" s="7" t="s">
        <v>163</v>
      </c>
      <c r="Q177" s="7" t="s">
        <v>2568</v>
      </c>
      <c r="R177" s="32">
        <v>44782.0</v>
      </c>
      <c r="S177" s="7">
        <v>1.0</v>
      </c>
      <c r="T177" s="7" t="s">
        <v>235</v>
      </c>
      <c r="U177" s="32">
        <v>44782.0</v>
      </c>
      <c r="V177" s="32">
        <v>44782.0</v>
      </c>
      <c r="W177" s="32">
        <v>45736.0</v>
      </c>
      <c r="X177" s="7">
        <v>954.0</v>
      </c>
      <c r="Y177" s="7"/>
      <c r="Z177" s="7">
        <v>0.0</v>
      </c>
      <c r="AA177" s="7"/>
      <c r="AB177" s="7"/>
      <c r="AC177" s="7" t="s">
        <v>239</v>
      </c>
      <c r="AI177" s="7"/>
      <c r="AJ177" s="7"/>
      <c r="AK177" s="7"/>
      <c r="AL177" s="32"/>
      <c r="AM177" s="7"/>
      <c r="AN177" s="7"/>
      <c r="AR177" s="7" t="s">
        <v>263</v>
      </c>
      <c r="AS177" s="7" t="s">
        <v>263</v>
      </c>
      <c r="AT177" s="7">
        <v>10.0</v>
      </c>
      <c r="AU177" s="7">
        <v>10.0</v>
      </c>
      <c r="AV177" s="7">
        <v>10.0</v>
      </c>
      <c r="AW177" s="7">
        <v>64.0</v>
      </c>
      <c r="AX177" s="7">
        <v>0.0</v>
      </c>
      <c r="AY177" s="7">
        <v>83.0</v>
      </c>
      <c r="AZ177" s="7">
        <v>481.0</v>
      </c>
      <c r="BA177" s="7">
        <v>0.0</v>
      </c>
      <c r="BB177" s="7">
        <v>132.0</v>
      </c>
      <c r="BC177" s="7">
        <v>0.0</v>
      </c>
      <c r="BD177" s="7" t="s">
        <v>2770</v>
      </c>
      <c r="BE177" s="7" t="s">
        <v>2764</v>
      </c>
      <c r="BF177" s="7"/>
    </row>
    <row r="178" hidden="1">
      <c r="A178" s="27">
        <f>VLOOKUP(I178,Pns!B:C,2,0)</f>
        <v>116</v>
      </c>
      <c r="B178" s="31">
        <f>COUNTIF(Rac!A:A,A178)</f>
        <v>1</v>
      </c>
      <c r="C178" s="7">
        <v>396.0</v>
      </c>
      <c r="D178" s="7">
        <v>396.0</v>
      </c>
      <c r="E178" s="7">
        <v>304.0</v>
      </c>
      <c r="F178" s="7" t="s">
        <v>224</v>
      </c>
      <c r="G178" s="10" t="s">
        <v>2771</v>
      </c>
      <c r="H178" s="7">
        <v>2.0253040018811E14</v>
      </c>
      <c r="I178" s="10" t="s">
        <v>507</v>
      </c>
      <c r="J178" s="7" t="s">
        <v>2699</v>
      </c>
      <c r="K178" s="7" t="s">
        <v>508</v>
      </c>
      <c r="L178" s="7">
        <v>32108.0</v>
      </c>
      <c r="M178" s="7" t="s">
        <v>94</v>
      </c>
      <c r="N178" s="7">
        <v>0.0</v>
      </c>
      <c r="O178" s="7">
        <v>2726.0</v>
      </c>
      <c r="P178" s="7" t="s">
        <v>163</v>
      </c>
      <c r="Q178" s="7" t="s">
        <v>2568</v>
      </c>
      <c r="R178" s="32">
        <v>44782.0</v>
      </c>
      <c r="S178" s="7">
        <v>1.0</v>
      </c>
      <c r="T178" s="7" t="s">
        <v>235</v>
      </c>
      <c r="U178" s="32">
        <v>44782.0</v>
      </c>
      <c r="V178" s="32">
        <v>44782.0</v>
      </c>
      <c r="W178" s="32">
        <v>45736.0</v>
      </c>
      <c r="X178" s="7">
        <v>954.0</v>
      </c>
      <c r="Y178" s="7"/>
      <c r="Z178" s="7">
        <v>0.0</v>
      </c>
      <c r="AA178" s="7"/>
      <c r="AB178" s="7"/>
      <c r="AC178" s="7" t="s">
        <v>239</v>
      </c>
      <c r="AI178" s="7"/>
      <c r="AJ178" s="7"/>
      <c r="AK178" s="7"/>
      <c r="AL178" s="32"/>
      <c r="AM178" s="7"/>
      <c r="AN178" s="7"/>
      <c r="AR178" s="7" t="s">
        <v>263</v>
      </c>
      <c r="AS178" s="7" t="s">
        <v>263</v>
      </c>
      <c r="AT178" s="7">
        <v>10.0</v>
      </c>
      <c r="AU178" s="7">
        <v>10.0</v>
      </c>
      <c r="AV178" s="7">
        <v>10.0</v>
      </c>
      <c r="AW178" s="7">
        <v>64.0</v>
      </c>
      <c r="AX178" s="7">
        <v>0.0</v>
      </c>
      <c r="AY178" s="7">
        <v>83.0</v>
      </c>
      <c r="AZ178" s="7">
        <v>481.0</v>
      </c>
      <c r="BA178" s="7">
        <v>0.0</v>
      </c>
      <c r="BB178" s="7">
        <v>132.0</v>
      </c>
      <c r="BC178" s="7">
        <v>0.0</v>
      </c>
      <c r="BD178" s="7" t="s">
        <v>2772</v>
      </c>
      <c r="BE178" s="7" t="s">
        <v>2764</v>
      </c>
      <c r="BF178" s="7"/>
      <c r="BG178" s="7"/>
    </row>
    <row r="179">
      <c r="A179" s="27">
        <f>VLOOKUP(I179,Pns!B:C,2,0)</f>
        <v>103</v>
      </c>
      <c r="B179" s="31">
        <f>COUNTIF(Rac!A:A,A179)</f>
        <v>1</v>
      </c>
      <c r="C179" s="7">
        <v>396.0</v>
      </c>
      <c r="D179" s="7">
        <v>396.0</v>
      </c>
      <c r="E179" s="7">
        <v>304.0</v>
      </c>
      <c r="F179" s="7" t="s">
        <v>224</v>
      </c>
      <c r="G179" s="10" t="s">
        <v>2773</v>
      </c>
      <c r="H179" s="7">
        <v>2.02530400188111E14</v>
      </c>
      <c r="I179" s="10" t="s">
        <v>466</v>
      </c>
      <c r="J179" s="7" t="s">
        <v>2709</v>
      </c>
      <c r="K179" s="7" t="s">
        <v>469</v>
      </c>
      <c r="L179" s="7" t="s">
        <v>231</v>
      </c>
      <c r="M179" s="7" t="s">
        <v>124</v>
      </c>
      <c r="N179" s="7">
        <v>2857.18</v>
      </c>
      <c r="O179" s="7">
        <v>2726.0</v>
      </c>
      <c r="P179" s="7" t="s">
        <v>163</v>
      </c>
      <c r="Q179" s="7" t="s">
        <v>131</v>
      </c>
      <c r="R179" s="32">
        <v>44958.0</v>
      </c>
      <c r="S179" s="7">
        <v>1.0</v>
      </c>
      <c r="T179" s="7" t="s">
        <v>235</v>
      </c>
      <c r="U179" s="32">
        <v>44958.0</v>
      </c>
      <c r="V179" s="32">
        <v>44958.0</v>
      </c>
      <c r="W179" s="32">
        <v>45916.0</v>
      </c>
      <c r="X179" s="7">
        <v>958.0</v>
      </c>
      <c r="Y179" s="7"/>
      <c r="Z179" s="7">
        <v>1.0</v>
      </c>
      <c r="AA179" s="7"/>
      <c r="AB179" s="7"/>
      <c r="AC179" s="7" t="s">
        <v>239</v>
      </c>
      <c r="AI179" s="7"/>
      <c r="AJ179" s="7"/>
      <c r="AK179" s="7"/>
      <c r="AL179" s="32"/>
      <c r="AM179" s="7"/>
      <c r="AN179" s="7"/>
      <c r="AR179" s="7">
        <v>5171.5</v>
      </c>
      <c r="AS179" s="7">
        <v>5171.5</v>
      </c>
      <c r="AT179" s="7">
        <v>4.0</v>
      </c>
      <c r="AU179" s="7">
        <v>5.0</v>
      </c>
      <c r="AV179" s="7">
        <v>6.0</v>
      </c>
      <c r="AW179" s="7">
        <v>58.0</v>
      </c>
      <c r="AX179" s="7">
        <v>0.0</v>
      </c>
      <c r="AY179" s="7">
        <v>0.0</v>
      </c>
      <c r="AZ179" s="7">
        <v>0.0</v>
      </c>
      <c r="BA179" s="7">
        <v>0.0</v>
      </c>
      <c r="BB179" s="7">
        <v>0.0</v>
      </c>
      <c r="BC179" s="7">
        <v>0.0</v>
      </c>
      <c r="BD179" s="7" t="s">
        <v>2774</v>
      </c>
      <c r="BE179" s="7" t="s">
        <v>2764</v>
      </c>
      <c r="BF179" s="7"/>
      <c r="BG179" s="7"/>
    </row>
    <row r="180">
      <c r="A180" s="27">
        <f>VLOOKUP(I180,Pns!B:C,2,0)</f>
        <v>394</v>
      </c>
      <c r="B180" s="31">
        <f>COUNTIF(Rac!A:A,A180)</f>
        <v>1</v>
      </c>
      <c r="C180" s="7">
        <v>396.0</v>
      </c>
      <c r="D180" s="7">
        <v>396.0</v>
      </c>
      <c r="E180" s="7">
        <v>304.0</v>
      </c>
      <c r="F180" s="7" t="s">
        <v>224</v>
      </c>
      <c r="G180" s="10" t="s">
        <v>2775</v>
      </c>
      <c r="H180" s="7">
        <v>2.02530400188112E14</v>
      </c>
      <c r="I180" s="10" t="s">
        <v>1416</v>
      </c>
      <c r="J180" s="7" t="s">
        <v>2776</v>
      </c>
      <c r="K180" s="7" t="s">
        <v>1872</v>
      </c>
      <c r="L180" s="7" t="s">
        <v>231</v>
      </c>
      <c r="M180" s="7" t="s">
        <v>84</v>
      </c>
      <c r="N180" s="7">
        <v>27.41</v>
      </c>
      <c r="O180" s="7">
        <v>2726.0</v>
      </c>
      <c r="P180" s="7" t="s">
        <v>163</v>
      </c>
      <c r="Q180" s="7" t="s">
        <v>131</v>
      </c>
      <c r="R180" s="32">
        <v>44959.0</v>
      </c>
      <c r="S180" s="7">
        <v>10.0</v>
      </c>
      <c r="T180" s="7" t="s">
        <v>2211</v>
      </c>
      <c r="U180" s="32">
        <v>44959.0</v>
      </c>
      <c r="V180" s="32">
        <v>44959.0</v>
      </c>
      <c r="W180" s="32">
        <v>45916.0</v>
      </c>
      <c r="X180" s="7">
        <v>957.0</v>
      </c>
      <c r="Y180" s="7"/>
      <c r="Z180" s="7">
        <v>64.0</v>
      </c>
      <c r="AC180" s="7"/>
      <c r="AI180" s="7"/>
      <c r="AJ180" s="7"/>
      <c r="AK180" s="7"/>
      <c r="AL180" s="32"/>
      <c r="AM180" s="7"/>
      <c r="AR180" s="7">
        <v>103.87</v>
      </c>
      <c r="AS180" s="7">
        <v>1038.7</v>
      </c>
      <c r="AT180" s="7" t="s">
        <v>187</v>
      </c>
      <c r="AU180" s="7" t="s">
        <v>187</v>
      </c>
      <c r="AV180" s="7">
        <v>12.0</v>
      </c>
      <c r="AW180" s="7">
        <v>360.66</v>
      </c>
      <c r="AX180" s="7">
        <v>0.0</v>
      </c>
      <c r="AY180" s="7" t="s">
        <v>187</v>
      </c>
      <c r="AZ180" s="7">
        <v>0.0</v>
      </c>
      <c r="BA180" s="7">
        <v>0.0</v>
      </c>
      <c r="BB180" s="7">
        <v>0.0</v>
      </c>
      <c r="BC180" s="7">
        <v>0.0</v>
      </c>
      <c r="BD180" s="7" t="s">
        <v>2777</v>
      </c>
      <c r="BE180" s="7" t="s">
        <v>2764</v>
      </c>
      <c r="BF180" s="7"/>
      <c r="BG180" s="7"/>
    </row>
    <row r="181">
      <c r="A181" s="27">
        <f>VLOOKUP(I181,Pns!B:C,2,0)</f>
        <v>395</v>
      </c>
      <c r="B181" s="31">
        <f>COUNTIF(Rac!A:A,A181)</f>
        <v>1</v>
      </c>
      <c r="C181" s="7">
        <v>396.0</v>
      </c>
      <c r="D181" s="7">
        <v>396.0</v>
      </c>
      <c r="E181" s="7">
        <v>304.0</v>
      </c>
      <c r="F181" s="7" t="s">
        <v>224</v>
      </c>
      <c r="G181" s="10" t="s">
        <v>2778</v>
      </c>
      <c r="H181" s="7">
        <v>2.02530400188099E14</v>
      </c>
      <c r="I181" s="10" t="s">
        <v>1422</v>
      </c>
      <c r="J181" s="7" t="s">
        <v>2779</v>
      </c>
      <c r="K181" s="7" t="s">
        <v>1418</v>
      </c>
      <c r="L181" s="7" t="s">
        <v>231</v>
      </c>
      <c r="M181" s="7" t="s">
        <v>84</v>
      </c>
      <c r="N181" s="7">
        <v>13.91</v>
      </c>
      <c r="O181" s="7">
        <v>2726.0</v>
      </c>
      <c r="P181" s="7" t="s">
        <v>163</v>
      </c>
      <c r="Q181" s="7" t="s">
        <v>131</v>
      </c>
      <c r="R181" s="32">
        <v>44960.0</v>
      </c>
      <c r="S181" s="7">
        <v>10.0</v>
      </c>
      <c r="T181" s="7" t="s">
        <v>2211</v>
      </c>
      <c r="U181" s="32">
        <v>44960.0</v>
      </c>
      <c r="V181" s="32">
        <v>44960.0</v>
      </c>
      <c r="W181" s="32">
        <v>45916.0</v>
      </c>
      <c r="X181" s="7">
        <v>956.0</v>
      </c>
      <c r="Y181" s="7"/>
      <c r="Z181" s="7"/>
      <c r="AA181" s="7"/>
      <c r="AB181" s="7"/>
      <c r="AC181" s="7"/>
      <c r="AI181" s="7" t="s">
        <v>2781</v>
      </c>
      <c r="AJ181" s="7">
        <v>10.0</v>
      </c>
      <c r="AK181" s="7" t="s">
        <v>1671</v>
      </c>
      <c r="AL181" s="32">
        <v>45708.0</v>
      </c>
      <c r="AM181" s="7" t="s">
        <v>180</v>
      </c>
      <c r="AN181" s="7"/>
      <c r="AR181" s="7">
        <v>36.03</v>
      </c>
      <c r="AS181" s="7">
        <v>360.3</v>
      </c>
      <c r="AT181" s="7" t="s">
        <v>187</v>
      </c>
      <c r="AU181" s="7" t="s">
        <v>187</v>
      </c>
      <c r="AV181" s="7" t="s">
        <v>187</v>
      </c>
      <c r="AW181" s="7">
        <v>8.0</v>
      </c>
      <c r="AX181" s="7">
        <v>30.0</v>
      </c>
      <c r="AY181" s="7">
        <v>0.0</v>
      </c>
      <c r="AZ181" s="7" t="s">
        <v>187</v>
      </c>
      <c r="BA181" s="7">
        <v>0.0</v>
      </c>
      <c r="BB181" s="7">
        <v>60.0</v>
      </c>
      <c r="BC181" s="7">
        <v>0.0</v>
      </c>
      <c r="BD181" s="7" t="s">
        <v>2782</v>
      </c>
      <c r="BE181" s="7" t="s">
        <v>2783</v>
      </c>
    </row>
    <row r="182">
      <c r="A182" s="31" t="str">
        <f>VLOOKUP(I182,Pns!B:C,2,0)</f>
        <v>330</v>
      </c>
      <c r="B182" s="31">
        <f>COUNTIF(Rac!A:A,A182)</f>
        <v>1</v>
      </c>
      <c r="C182" s="7">
        <v>396.0</v>
      </c>
      <c r="D182" s="7">
        <v>396.0</v>
      </c>
      <c r="E182" s="7">
        <v>304.0</v>
      </c>
      <c r="F182" s="7" t="s">
        <v>224</v>
      </c>
      <c r="G182" s="10" t="s">
        <v>2784</v>
      </c>
      <c r="H182" s="7">
        <v>2.025304001881E14</v>
      </c>
      <c r="I182" s="10" t="s">
        <v>1241</v>
      </c>
      <c r="J182" s="7" t="s">
        <v>1984</v>
      </c>
      <c r="K182" s="7" t="s">
        <v>1242</v>
      </c>
      <c r="L182" s="7" t="s">
        <v>231</v>
      </c>
      <c r="M182" s="7" t="s">
        <v>94</v>
      </c>
      <c r="N182" s="7">
        <v>12120.27</v>
      </c>
      <c r="O182" s="7">
        <v>2726.0</v>
      </c>
      <c r="P182" s="7" t="s">
        <v>163</v>
      </c>
      <c r="Q182" s="7" t="s">
        <v>131</v>
      </c>
      <c r="R182" s="32">
        <v>45019.0</v>
      </c>
      <c r="S182" s="7">
        <v>1.0</v>
      </c>
      <c r="T182" s="7" t="s">
        <v>235</v>
      </c>
      <c r="U182" s="32">
        <v>45019.0</v>
      </c>
      <c r="V182" s="32">
        <v>45019.0</v>
      </c>
      <c r="W182" s="32">
        <v>45916.0</v>
      </c>
      <c r="X182" s="7">
        <v>897.0</v>
      </c>
      <c r="Y182" s="7">
        <v>0.0</v>
      </c>
      <c r="Z182" s="7">
        <v>1.0</v>
      </c>
      <c r="AA182" s="7">
        <v>3.040248579E9</v>
      </c>
      <c r="AB182" s="7" t="s">
        <v>2785</v>
      </c>
      <c r="AC182" s="7" t="s">
        <v>2786</v>
      </c>
      <c r="AI182" s="7"/>
      <c r="AJ182" s="7"/>
      <c r="AK182" s="7"/>
      <c r="AL182" s="32"/>
      <c r="AM182" s="7"/>
      <c r="AN182" s="7"/>
      <c r="AR182" s="7">
        <v>39269.66</v>
      </c>
      <c r="AS182" s="7">
        <v>39269.66</v>
      </c>
      <c r="AT182" s="7">
        <v>5.0</v>
      </c>
      <c r="AU182" s="7">
        <v>5.0</v>
      </c>
      <c r="AV182" s="7">
        <v>5.0</v>
      </c>
      <c r="AW182" s="7">
        <v>27.0</v>
      </c>
      <c r="AX182" s="7">
        <v>0.0</v>
      </c>
      <c r="AY182" s="7">
        <v>0.0</v>
      </c>
      <c r="AZ182" s="7">
        <v>0.0</v>
      </c>
      <c r="BA182" s="7">
        <v>0.0</v>
      </c>
      <c r="BB182" s="7">
        <v>0.0</v>
      </c>
      <c r="BC182" s="7">
        <v>0.0</v>
      </c>
      <c r="BD182" s="7" t="s">
        <v>2787</v>
      </c>
      <c r="BE182" s="7" t="s">
        <v>2788</v>
      </c>
      <c r="BF182" s="7"/>
      <c r="BG182" s="7"/>
    </row>
    <row r="183" hidden="1">
      <c r="A183" s="27">
        <f>VLOOKUP(I183,Pns!B:C,2,0)</f>
        <v>96</v>
      </c>
      <c r="B183" s="31">
        <f>COUNTIF(Rac!A:A,A183)</f>
        <v>1</v>
      </c>
      <c r="C183" s="7">
        <v>396.0</v>
      </c>
      <c r="D183" s="7">
        <v>396.0</v>
      </c>
      <c r="E183" s="7">
        <v>304.0</v>
      </c>
      <c r="F183" s="7" t="s">
        <v>224</v>
      </c>
      <c r="G183" s="10" t="s">
        <v>2789</v>
      </c>
      <c r="H183" s="7">
        <v>2.02530400186605E14</v>
      </c>
      <c r="I183" s="10" t="s">
        <v>444</v>
      </c>
      <c r="J183" s="7" t="s">
        <v>2790</v>
      </c>
      <c r="K183" s="7" t="s">
        <v>2791</v>
      </c>
      <c r="L183" s="7">
        <v>22373.0</v>
      </c>
      <c r="M183" s="7" t="s">
        <v>124</v>
      </c>
      <c r="N183" s="7">
        <v>2148.65</v>
      </c>
      <c r="O183" s="7">
        <v>2726.0</v>
      </c>
      <c r="P183" s="7" t="s">
        <v>163</v>
      </c>
      <c r="Q183" s="7" t="s">
        <v>2568</v>
      </c>
      <c r="R183" s="32">
        <v>45019.0</v>
      </c>
      <c r="S183" s="7">
        <v>1.0</v>
      </c>
      <c r="T183" s="7" t="s">
        <v>235</v>
      </c>
      <c r="U183" s="32">
        <v>45019.0</v>
      </c>
      <c r="V183" s="32">
        <v>45019.0</v>
      </c>
      <c r="W183" s="32">
        <v>45736.0</v>
      </c>
      <c r="X183" s="7">
        <v>717.0</v>
      </c>
      <c r="Y183" s="7"/>
      <c r="Z183" s="7">
        <v>2.0</v>
      </c>
      <c r="AA183" s="7"/>
      <c r="AB183" s="7"/>
      <c r="AC183" s="7" t="s">
        <v>239</v>
      </c>
      <c r="AI183" s="7"/>
      <c r="AJ183" s="7"/>
      <c r="AK183" s="7"/>
      <c r="AL183" s="79"/>
      <c r="AM183" s="7"/>
      <c r="AN183" s="7"/>
      <c r="AR183" s="7">
        <v>3824.6</v>
      </c>
      <c r="AS183" s="7">
        <v>3824.6</v>
      </c>
      <c r="AT183" s="7">
        <v>2.0</v>
      </c>
      <c r="AU183" s="7">
        <v>2.0</v>
      </c>
      <c r="AV183" s="7">
        <v>3.0</v>
      </c>
      <c r="AW183" s="7">
        <v>41.0</v>
      </c>
      <c r="AX183" s="7">
        <v>0.0</v>
      </c>
      <c r="AY183" s="7" t="s">
        <v>187</v>
      </c>
      <c r="AZ183" s="7">
        <v>0.0</v>
      </c>
      <c r="BA183" s="7">
        <v>0.0</v>
      </c>
      <c r="BB183" s="7">
        <v>0.0</v>
      </c>
      <c r="BC183" s="7">
        <v>0.0</v>
      </c>
      <c r="BD183" s="7" t="s">
        <v>2749</v>
      </c>
      <c r="BE183" s="7" t="s">
        <v>2750</v>
      </c>
      <c r="BF183" s="7"/>
      <c r="BG183" s="7"/>
    </row>
    <row r="184" hidden="1">
      <c r="A184" s="27">
        <f>VLOOKUP(I184,Pns!B:C,2,0)</f>
        <v>70</v>
      </c>
      <c r="B184" s="31">
        <f>COUNTIF(Rac!A:A,A184)</f>
        <v>1</v>
      </c>
      <c r="C184" s="7">
        <v>396.0</v>
      </c>
      <c r="D184" s="7">
        <v>396.0</v>
      </c>
      <c r="E184" s="7">
        <v>304.0</v>
      </c>
      <c r="F184" s="7" t="s">
        <v>224</v>
      </c>
      <c r="G184" s="10" t="s">
        <v>2792</v>
      </c>
      <c r="H184" s="7">
        <v>2.02530400186668E14</v>
      </c>
      <c r="I184" s="10" t="s">
        <v>347</v>
      </c>
      <c r="J184" s="7" t="s">
        <v>2793</v>
      </c>
      <c r="K184" s="7" t="s">
        <v>303</v>
      </c>
      <c r="L184" s="7">
        <v>22373.0</v>
      </c>
      <c r="M184" s="7" t="s">
        <v>124</v>
      </c>
      <c r="N184" s="7">
        <v>4905.59</v>
      </c>
      <c r="O184" s="7">
        <v>2726.0</v>
      </c>
      <c r="P184" s="7" t="s">
        <v>163</v>
      </c>
      <c r="Q184" s="7" t="s">
        <v>2568</v>
      </c>
      <c r="R184" s="32">
        <v>45019.0</v>
      </c>
      <c r="S184" s="7">
        <v>1.0</v>
      </c>
      <c r="T184" s="7" t="s">
        <v>235</v>
      </c>
      <c r="U184" s="32">
        <v>45019.0</v>
      </c>
      <c r="V184" s="32">
        <v>45019.0</v>
      </c>
      <c r="W184" s="32">
        <v>45736.0</v>
      </c>
      <c r="X184" s="7">
        <v>717.0</v>
      </c>
      <c r="Y184" s="7"/>
      <c r="Z184" s="7">
        <v>2.0</v>
      </c>
      <c r="AC184" s="7" t="s">
        <v>239</v>
      </c>
      <c r="AI184" s="7"/>
      <c r="AJ184" s="7"/>
      <c r="AK184" s="7"/>
      <c r="AL184" s="32"/>
      <c r="AM184" s="7"/>
      <c r="AN184" s="7"/>
      <c r="AR184" s="7">
        <v>15403.54</v>
      </c>
      <c r="AS184" s="7">
        <v>15403.54</v>
      </c>
      <c r="AT184" s="7">
        <v>4.0</v>
      </c>
      <c r="AU184" s="7">
        <v>6.0</v>
      </c>
      <c r="AV184" s="7">
        <v>11.0</v>
      </c>
      <c r="AW184" s="7">
        <v>118.0</v>
      </c>
      <c r="AX184" s="7">
        <v>0.0</v>
      </c>
      <c r="AY184" s="7">
        <v>12.0</v>
      </c>
      <c r="AZ184" s="7">
        <v>68.0</v>
      </c>
      <c r="BA184" s="7">
        <v>0.0</v>
      </c>
      <c r="BB184" s="7">
        <v>0.0</v>
      </c>
      <c r="BC184" s="7">
        <v>0.0</v>
      </c>
      <c r="BD184" s="7" t="s">
        <v>2749</v>
      </c>
      <c r="BE184" s="7" t="s">
        <v>2750</v>
      </c>
      <c r="BF184" s="7"/>
      <c r="BG184" s="7"/>
    </row>
    <row r="185">
      <c r="A185" s="31" t="str">
        <f>VLOOKUP(I185,Pns!B:C,2,0)</f>
        <v>280</v>
      </c>
      <c r="B185" s="31">
        <f>COUNTIF(Rac!A:A,A185)</f>
        <v>1</v>
      </c>
      <c r="C185" s="7">
        <v>396.0</v>
      </c>
      <c r="D185" s="7">
        <v>396.0</v>
      </c>
      <c r="E185" s="7">
        <v>304.0</v>
      </c>
      <c r="F185" s="7" t="s">
        <v>224</v>
      </c>
      <c r="G185" s="10" t="s">
        <v>2794</v>
      </c>
      <c r="H185" s="7">
        <v>2.02330400172785E14</v>
      </c>
      <c r="I185" s="10" t="s">
        <v>1054</v>
      </c>
      <c r="J185" s="7" t="s">
        <v>2743</v>
      </c>
      <c r="K185" s="7" t="s">
        <v>1056</v>
      </c>
      <c r="L185" s="7" t="s">
        <v>231</v>
      </c>
      <c r="M185" s="7" t="s">
        <v>84</v>
      </c>
      <c r="N185" s="7">
        <v>117.07</v>
      </c>
      <c r="O185" s="7">
        <v>2726.0</v>
      </c>
      <c r="P185" s="7" t="s">
        <v>163</v>
      </c>
      <c r="Q185" s="7" t="s">
        <v>131</v>
      </c>
      <c r="R185" s="32">
        <v>45020.0</v>
      </c>
      <c r="S185" s="7">
        <v>3.0</v>
      </c>
      <c r="T185" s="7" t="s">
        <v>235</v>
      </c>
      <c r="U185" s="32">
        <v>45020.0</v>
      </c>
      <c r="V185" s="32">
        <v>45020.0</v>
      </c>
      <c r="W185" s="32">
        <v>45916.0</v>
      </c>
      <c r="X185" s="7">
        <v>896.0</v>
      </c>
      <c r="Z185" s="7">
        <v>3.0</v>
      </c>
      <c r="AA185" s="7"/>
      <c r="AB185" s="7"/>
      <c r="AC185" s="7"/>
      <c r="AI185" s="7"/>
      <c r="AJ185" s="7"/>
      <c r="AK185" s="7"/>
      <c r="AL185" s="32"/>
      <c r="AM185" s="7"/>
      <c r="AN185" s="7"/>
      <c r="AR185" s="7">
        <v>443.68</v>
      </c>
      <c r="AS185" s="7">
        <v>1331.04</v>
      </c>
      <c r="AT185" s="7">
        <v>6.0</v>
      </c>
      <c r="AU185" s="7">
        <v>6.0</v>
      </c>
      <c r="AV185" s="7">
        <v>13.0</v>
      </c>
      <c r="AW185" s="7">
        <v>244.0</v>
      </c>
      <c r="AX185" s="7">
        <v>10.0</v>
      </c>
      <c r="AY185" s="7" t="s">
        <v>187</v>
      </c>
      <c r="AZ185" s="7">
        <v>0.0</v>
      </c>
      <c r="BA185" s="7">
        <v>0.0</v>
      </c>
      <c r="BB185" s="7">
        <v>0.0</v>
      </c>
      <c r="BC185" s="7">
        <v>0.0</v>
      </c>
      <c r="BD185" s="7" t="s">
        <v>2749</v>
      </c>
      <c r="BE185" s="7" t="s">
        <v>2750</v>
      </c>
      <c r="BF185" s="7"/>
    </row>
    <row r="186">
      <c r="A186" s="31">
        <f>VLOOKUP(I186,Pns!B:C,2,0)</f>
        <v>75</v>
      </c>
      <c r="B186" s="31">
        <f>COUNTIF(Rac!A:A,A186)</f>
        <v>1</v>
      </c>
      <c r="C186" s="7">
        <v>396.0</v>
      </c>
      <c r="D186" s="7">
        <v>396.0</v>
      </c>
      <c r="E186" s="7">
        <v>304.0</v>
      </c>
      <c r="F186" s="7" t="s">
        <v>224</v>
      </c>
      <c r="G186" s="10" t="s">
        <v>2795</v>
      </c>
      <c r="H186" s="7">
        <v>2.02530400196285E14</v>
      </c>
      <c r="I186" s="10" t="s">
        <v>348</v>
      </c>
      <c r="J186" s="7" t="s">
        <v>383</v>
      </c>
      <c r="K186" s="7" t="s">
        <v>368</v>
      </c>
      <c r="L186" s="7">
        <v>76275.0</v>
      </c>
      <c r="M186" s="7" t="s">
        <v>124</v>
      </c>
      <c r="N186" s="7">
        <v>17070.53</v>
      </c>
      <c r="O186" s="7">
        <v>2726.0</v>
      </c>
      <c r="P186" s="7" t="s">
        <v>163</v>
      </c>
      <c r="Q186" s="7" t="s">
        <v>131</v>
      </c>
      <c r="R186" s="32">
        <v>45020.0</v>
      </c>
      <c r="S186" s="7">
        <v>1.0</v>
      </c>
      <c r="T186" s="7" t="s">
        <v>235</v>
      </c>
      <c r="U186" s="32">
        <v>45020.0</v>
      </c>
      <c r="V186" s="32">
        <v>45020.0</v>
      </c>
      <c r="W186" s="32">
        <v>45916.0</v>
      </c>
      <c r="X186" s="7">
        <v>896.0</v>
      </c>
      <c r="Z186" s="7">
        <v>0.0</v>
      </c>
      <c r="AA186" s="7">
        <v>3.040252386E9</v>
      </c>
      <c r="AB186" s="7" t="s">
        <v>2797</v>
      </c>
      <c r="AC186" s="7" t="s">
        <v>1945</v>
      </c>
      <c r="AI186" s="7"/>
      <c r="AJ186" s="7"/>
      <c r="AK186" s="7"/>
      <c r="AL186" s="32"/>
      <c r="AM186" s="7"/>
      <c r="AN186" s="7"/>
      <c r="AR186" s="7">
        <v>43700.56</v>
      </c>
      <c r="AS186" s="7">
        <v>43700.56</v>
      </c>
      <c r="AT186" s="7">
        <v>5.0</v>
      </c>
      <c r="AU186" s="7">
        <v>8.0</v>
      </c>
      <c r="AV186" s="7">
        <v>15.0</v>
      </c>
      <c r="AW186" s="7">
        <v>110.0</v>
      </c>
      <c r="AX186" s="7">
        <v>0.0</v>
      </c>
      <c r="AY186" s="7" t="s">
        <v>187</v>
      </c>
      <c r="AZ186" s="7" t="s">
        <v>187</v>
      </c>
      <c r="BA186" s="7">
        <v>0.0</v>
      </c>
      <c r="BB186" s="7">
        <v>0.0</v>
      </c>
      <c r="BC186" s="7">
        <v>0.0</v>
      </c>
      <c r="BD186" s="7" t="s">
        <v>2798</v>
      </c>
      <c r="BE186" s="7" t="s">
        <v>2799</v>
      </c>
      <c r="BF186" s="7"/>
    </row>
    <row r="187">
      <c r="A187" s="27">
        <f>VLOOKUP(I187,Pns!B:C,2,0)</f>
        <v>421</v>
      </c>
      <c r="B187" s="31">
        <f>COUNTIF(Rac!A:A,A187)</f>
        <v>1</v>
      </c>
      <c r="C187" s="7">
        <v>396.0</v>
      </c>
      <c r="D187" s="7">
        <v>396.0</v>
      </c>
      <c r="E187" s="7">
        <v>304.0</v>
      </c>
      <c r="F187" s="7" t="s">
        <v>224</v>
      </c>
      <c r="G187" s="10" t="s">
        <v>2800</v>
      </c>
      <c r="H187" s="7">
        <v>2.02530400192395E14</v>
      </c>
      <c r="I187" s="10" t="s">
        <v>1494</v>
      </c>
      <c r="J187" s="7" t="s">
        <v>2801</v>
      </c>
      <c r="K187" s="7" t="s">
        <v>1495</v>
      </c>
      <c r="L187" s="7" t="s">
        <v>231</v>
      </c>
      <c r="M187" s="7" t="s">
        <v>94</v>
      </c>
      <c r="N187" s="7">
        <v>5410.0</v>
      </c>
      <c r="O187" s="7">
        <v>2726.0</v>
      </c>
      <c r="P187" s="7" t="s">
        <v>163</v>
      </c>
      <c r="Q187" s="7" t="s">
        <v>131</v>
      </c>
      <c r="R187" s="32">
        <v>45040.0</v>
      </c>
      <c r="S187" s="7">
        <v>1.0</v>
      </c>
      <c r="T187" s="7" t="s">
        <v>235</v>
      </c>
      <c r="U187" s="32">
        <v>45040.0</v>
      </c>
      <c r="V187" s="32">
        <v>45040.0</v>
      </c>
      <c r="W187" s="32">
        <v>45916.0</v>
      </c>
      <c r="X187" s="7">
        <v>876.0</v>
      </c>
      <c r="Y187" s="7"/>
      <c r="Z187" s="7">
        <v>0.0</v>
      </c>
      <c r="AA187" s="7"/>
      <c r="AB187" s="7"/>
      <c r="AC187" s="7" t="s">
        <v>239</v>
      </c>
      <c r="AI187" s="7"/>
      <c r="AJ187" s="7"/>
      <c r="AK187" s="7"/>
      <c r="AL187" s="32"/>
      <c r="AM187" s="7"/>
      <c r="AN187" s="7"/>
      <c r="AR187" s="7">
        <v>12551.2</v>
      </c>
      <c r="AS187" s="7">
        <v>12551.2</v>
      </c>
      <c r="AT187" s="7" t="s">
        <v>187</v>
      </c>
      <c r="AU187" s="7" t="s">
        <v>187</v>
      </c>
      <c r="AV187" s="7" t="s">
        <v>187</v>
      </c>
      <c r="AW187" s="7">
        <v>6.0</v>
      </c>
      <c r="AX187" s="7">
        <v>0.0</v>
      </c>
      <c r="AY187" s="7">
        <v>0.0</v>
      </c>
      <c r="AZ187" s="7">
        <v>0.0</v>
      </c>
      <c r="BA187" s="7">
        <v>0.0</v>
      </c>
      <c r="BB187" s="7">
        <v>0.0</v>
      </c>
      <c r="BC187" s="7">
        <v>0.0</v>
      </c>
      <c r="BD187" s="7" t="s">
        <v>2802</v>
      </c>
      <c r="BE187" s="7" t="s">
        <v>2032</v>
      </c>
      <c r="BF187" s="7"/>
      <c r="BG187" s="7"/>
    </row>
    <row r="188">
      <c r="A188" s="27">
        <f>VLOOKUP(I188,Pns!B:C,2,0)</f>
        <v>435</v>
      </c>
      <c r="B188" s="31">
        <f>COUNTIF(Rac!A:A,A188)</f>
        <v>1</v>
      </c>
      <c r="C188" s="7">
        <v>396.0</v>
      </c>
      <c r="D188" s="7">
        <v>396.0</v>
      </c>
      <c r="E188" s="7">
        <v>304.0</v>
      </c>
      <c r="F188" s="7" t="s">
        <v>224</v>
      </c>
      <c r="G188" s="10" t="s">
        <v>2803</v>
      </c>
      <c r="H188" s="7">
        <v>2.02330400172793E14</v>
      </c>
      <c r="I188" s="10" t="s">
        <v>1550</v>
      </c>
      <c r="J188" s="7" t="s">
        <v>2804</v>
      </c>
      <c r="K188" s="7" t="s">
        <v>1551</v>
      </c>
      <c r="L188" s="7" t="s">
        <v>231</v>
      </c>
      <c r="M188" s="7" t="s">
        <v>84</v>
      </c>
      <c r="N188" s="7">
        <v>40.0</v>
      </c>
      <c r="O188" s="7">
        <v>2726.0</v>
      </c>
      <c r="P188" s="7" t="s">
        <v>163</v>
      </c>
      <c r="Q188" s="7" t="s">
        <v>131</v>
      </c>
      <c r="R188" s="32">
        <v>45056.0</v>
      </c>
      <c r="S188" s="7">
        <v>4.0</v>
      </c>
      <c r="T188" s="7" t="s">
        <v>235</v>
      </c>
      <c r="U188" s="32">
        <v>45056.0</v>
      </c>
      <c r="V188" s="32">
        <v>45056.0</v>
      </c>
      <c r="W188" s="32">
        <v>45916.0</v>
      </c>
      <c r="X188" s="7">
        <v>860.0</v>
      </c>
      <c r="Y188" s="7"/>
      <c r="Z188" s="7">
        <v>0.0</v>
      </c>
      <c r="AA188" s="7"/>
      <c r="AB188" s="7"/>
      <c r="AC188" s="7"/>
      <c r="AI188" s="7"/>
      <c r="AJ188" s="7"/>
      <c r="AK188" s="7"/>
      <c r="AL188" s="32"/>
      <c r="AM188" s="7"/>
      <c r="AN188" s="7"/>
      <c r="AR188" s="7">
        <v>62.0</v>
      </c>
      <c r="AS188" s="7">
        <v>248.0</v>
      </c>
      <c r="AT188" s="7" t="s">
        <v>187</v>
      </c>
      <c r="AU188" s="7" t="s">
        <v>187</v>
      </c>
      <c r="AV188" s="7">
        <v>2.0</v>
      </c>
      <c r="AW188" s="7">
        <v>9.0</v>
      </c>
      <c r="AX188" s="7">
        <v>0.0</v>
      </c>
      <c r="AY188" s="7">
        <v>0.0</v>
      </c>
      <c r="AZ188" s="7">
        <v>0.0</v>
      </c>
      <c r="BA188" s="7">
        <v>0.0</v>
      </c>
      <c r="BB188" s="7">
        <v>0.0</v>
      </c>
      <c r="BC188" s="7">
        <v>0.0</v>
      </c>
      <c r="BD188" s="7" t="s">
        <v>2749</v>
      </c>
      <c r="BE188" s="7" t="s">
        <v>2750</v>
      </c>
      <c r="BF188" s="7"/>
      <c r="BG188" s="7"/>
    </row>
    <row r="189">
      <c r="A189" s="27">
        <f>VLOOKUP(I189,Pns!B:C,2,0)</f>
        <v>436</v>
      </c>
      <c r="B189" s="31">
        <f>COUNTIF(Rac!A:A,A189)</f>
        <v>1</v>
      </c>
      <c r="C189" s="7">
        <v>396.0</v>
      </c>
      <c r="D189" s="7">
        <v>396.0</v>
      </c>
      <c r="E189" s="7">
        <v>304.0</v>
      </c>
      <c r="F189" s="7" t="s">
        <v>224</v>
      </c>
      <c r="G189" s="10" t="s">
        <v>2805</v>
      </c>
      <c r="H189" s="7">
        <v>2.023304001728E14</v>
      </c>
      <c r="I189" s="10" t="s">
        <v>1555</v>
      </c>
      <c r="J189" s="7" t="s">
        <v>2806</v>
      </c>
      <c r="K189" s="7" t="s">
        <v>1556</v>
      </c>
      <c r="L189" s="7">
        <v>58880.0</v>
      </c>
      <c r="M189" s="7" t="s">
        <v>84</v>
      </c>
      <c r="N189" s="7">
        <v>2534.85</v>
      </c>
      <c r="O189" s="7">
        <v>2726.0</v>
      </c>
      <c r="P189" s="7" t="s">
        <v>163</v>
      </c>
      <c r="Q189" s="7" t="s">
        <v>131</v>
      </c>
      <c r="R189" s="32">
        <v>45061.0</v>
      </c>
      <c r="S189" s="7">
        <v>1.0</v>
      </c>
      <c r="T189" s="7" t="s">
        <v>235</v>
      </c>
      <c r="U189" s="32">
        <v>45061.0</v>
      </c>
      <c r="V189" s="32">
        <v>45061.0</v>
      </c>
      <c r="W189" s="32">
        <v>45916.0</v>
      </c>
      <c r="X189" s="7">
        <v>855.0</v>
      </c>
      <c r="Z189" s="7">
        <v>1.0</v>
      </c>
      <c r="AA189" s="7"/>
      <c r="AB189" s="7"/>
      <c r="AC189" s="7"/>
      <c r="AI189" s="7"/>
      <c r="AJ189" s="7"/>
      <c r="AK189" s="7"/>
      <c r="AL189" s="32"/>
      <c r="AM189" s="7"/>
      <c r="AN189" s="7"/>
      <c r="AR189" s="7">
        <v>9835.23</v>
      </c>
      <c r="AS189" s="7">
        <v>9835.23</v>
      </c>
      <c r="AT189" s="7" t="s">
        <v>187</v>
      </c>
      <c r="AU189" s="7" t="s">
        <v>187</v>
      </c>
      <c r="AV189" s="7">
        <v>2.0</v>
      </c>
      <c r="AW189" s="7">
        <v>40.0</v>
      </c>
      <c r="AX189" s="7">
        <v>10.0</v>
      </c>
      <c r="AY189" s="7">
        <v>0.0</v>
      </c>
      <c r="AZ189" s="7">
        <v>0.0</v>
      </c>
      <c r="BA189" s="7">
        <v>0.0</v>
      </c>
      <c r="BB189" s="7">
        <v>0.0</v>
      </c>
      <c r="BC189" s="7">
        <v>0.0</v>
      </c>
      <c r="BD189" s="7" t="s">
        <v>2749</v>
      </c>
      <c r="BE189" s="7" t="s">
        <v>2750</v>
      </c>
      <c r="BF189" s="7"/>
      <c r="BG189" s="7"/>
    </row>
    <row r="190" hidden="1">
      <c r="A190" s="31" t="str">
        <f>VLOOKUP(I190,Pns!B:C,2,0)</f>
        <v>614</v>
      </c>
      <c r="B190" s="31">
        <f>COUNTIF(Rac!A:A,A190)</f>
        <v>1</v>
      </c>
      <c r="C190" s="7">
        <v>396.0</v>
      </c>
      <c r="D190" s="7">
        <v>396.0</v>
      </c>
      <c r="E190" s="7">
        <v>304.0</v>
      </c>
      <c r="F190" s="7" t="s">
        <v>224</v>
      </c>
      <c r="G190" s="10" t="s">
        <v>2807</v>
      </c>
      <c r="H190" s="7">
        <v>2.02430400185594E14</v>
      </c>
      <c r="I190" s="10" t="s">
        <v>1977</v>
      </c>
      <c r="J190" s="7" t="s">
        <v>2808</v>
      </c>
      <c r="K190" s="7" t="s">
        <v>1979</v>
      </c>
      <c r="L190" s="7">
        <v>78286.0</v>
      </c>
      <c r="M190" s="7" t="s">
        <v>94</v>
      </c>
      <c r="N190" s="7">
        <v>301.88</v>
      </c>
      <c r="O190" s="7">
        <v>2726.0</v>
      </c>
      <c r="P190" s="7" t="s">
        <v>163</v>
      </c>
      <c r="Q190" s="7" t="s">
        <v>2568</v>
      </c>
      <c r="R190" s="79">
        <v>45621.0</v>
      </c>
      <c r="S190" s="7">
        <v>1.0</v>
      </c>
      <c r="T190" s="7" t="s">
        <v>235</v>
      </c>
      <c r="U190" s="79">
        <v>45621.0</v>
      </c>
      <c r="V190" s="79">
        <v>45621.0</v>
      </c>
      <c r="W190" s="79">
        <v>45622.0</v>
      </c>
      <c r="X190" s="7">
        <v>1.0</v>
      </c>
      <c r="Y190" s="7"/>
      <c r="Z190" s="7">
        <v>17.0</v>
      </c>
      <c r="AA190" s="7"/>
      <c r="AB190" s="7"/>
      <c r="AC190" s="7" t="s">
        <v>2809</v>
      </c>
      <c r="AI190" s="7"/>
      <c r="AJ190" s="7"/>
      <c r="AK190" s="7"/>
      <c r="AL190" s="32"/>
      <c r="AM190" s="7"/>
      <c r="AN190" s="7"/>
      <c r="AR190" s="7">
        <v>736.58</v>
      </c>
      <c r="AS190" s="7">
        <v>736.58</v>
      </c>
      <c r="AT190" s="7" t="s">
        <v>187</v>
      </c>
      <c r="AU190" s="7" t="s">
        <v>187</v>
      </c>
      <c r="AV190" s="7" t="s">
        <v>187</v>
      </c>
      <c r="AW190" s="7">
        <v>71.0</v>
      </c>
      <c r="AX190" s="7">
        <v>100.0</v>
      </c>
      <c r="AY190" s="7">
        <v>245.0</v>
      </c>
      <c r="AZ190" s="7">
        <v>2390.0</v>
      </c>
      <c r="BA190" s="7">
        <v>0.0</v>
      </c>
      <c r="BB190" s="7">
        <v>566.0</v>
      </c>
      <c r="BC190" s="7">
        <v>0.0</v>
      </c>
      <c r="BD190" s="7" t="s">
        <v>2810</v>
      </c>
      <c r="BE190" s="7" t="s">
        <v>2811</v>
      </c>
      <c r="BF190" s="7"/>
      <c r="BG190" s="7"/>
    </row>
    <row r="191">
      <c r="A191" s="31" t="str">
        <f>VLOOKUP(I191,Pns!B:C,2,0)</f>
        <v>227</v>
      </c>
      <c r="B191" s="31">
        <f>COUNTIF(Rac!A:A,A191)</f>
        <v>1</v>
      </c>
      <c r="C191" s="7">
        <v>396.0</v>
      </c>
      <c r="D191" s="7">
        <v>396.0</v>
      </c>
      <c r="E191" s="7">
        <v>304.0</v>
      </c>
      <c r="F191" s="7" t="s">
        <v>224</v>
      </c>
      <c r="G191" s="10" t="s">
        <v>2812</v>
      </c>
      <c r="H191" s="7">
        <v>2.02530400186399E14</v>
      </c>
      <c r="I191" s="10" t="s">
        <v>871</v>
      </c>
      <c r="J191" s="7" t="s">
        <v>2813</v>
      </c>
      <c r="K191" s="7" t="s">
        <v>873</v>
      </c>
      <c r="L191" s="7" t="s">
        <v>231</v>
      </c>
      <c r="M191" s="7" t="s">
        <v>94</v>
      </c>
      <c r="N191" s="7">
        <v>332.99</v>
      </c>
      <c r="O191" s="7">
        <v>2726.0</v>
      </c>
      <c r="P191" s="7" t="s">
        <v>163</v>
      </c>
      <c r="Q191" s="7" t="s">
        <v>131</v>
      </c>
      <c r="R191" s="79">
        <v>45656.0</v>
      </c>
      <c r="S191" s="7">
        <v>1.0</v>
      </c>
      <c r="T191" s="7" t="s">
        <v>235</v>
      </c>
      <c r="U191" s="79">
        <v>45656.0</v>
      </c>
      <c r="V191" s="79">
        <v>45656.0</v>
      </c>
      <c r="W191" s="32">
        <v>45916.0</v>
      </c>
      <c r="X191" s="7">
        <v>260.0</v>
      </c>
      <c r="Y191" s="7"/>
      <c r="Z191" s="7">
        <v>1.0</v>
      </c>
      <c r="AC191" s="7"/>
      <c r="AI191" s="7"/>
      <c r="AJ191" s="7"/>
      <c r="AK191" s="7"/>
      <c r="AL191" s="32"/>
      <c r="AM191" s="7"/>
      <c r="AN191" s="7"/>
      <c r="AR191" s="7">
        <v>592.72</v>
      </c>
      <c r="AS191" s="7">
        <v>592.72</v>
      </c>
      <c r="AT191" s="7" t="s">
        <v>187</v>
      </c>
      <c r="AU191" s="7" t="s">
        <v>187</v>
      </c>
      <c r="AV191" s="7" t="s">
        <v>187</v>
      </c>
      <c r="AW191" s="7">
        <v>7.0</v>
      </c>
      <c r="AX191" s="7">
        <v>0.0</v>
      </c>
      <c r="AY191" s="7">
        <v>0.0</v>
      </c>
      <c r="AZ191" s="7">
        <v>0.0</v>
      </c>
      <c r="BA191" s="7">
        <v>0.0</v>
      </c>
      <c r="BB191" s="7">
        <v>0.0</v>
      </c>
      <c r="BC191" s="7">
        <v>1.0</v>
      </c>
      <c r="BD191" s="7" t="s">
        <v>2814</v>
      </c>
      <c r="BE191" s="7" t="s">
        <v>2815</v>
      </c>
      <c r="BF191" s="7"/>
      <c r="BG191" s="7"/>
    </row>
    <row r="192">
      <c r="A192" s="31">
        <f>VLOOKUP(I192,Pns!B:C,2,0)</f>
        <v>621</v>
      </c>
      <c r="B192" s="31">
        <f>COUNTIF(Rac!A:A,A192)</f>
        <v>1</v>
      </c>
      <c r="C192" s="7">
        <v>396.0</v>
      </c>
      <c r="D192" s="7">
        <v>396.0</v>
      </c>
      <c r="E192" s="7">
        <v>304.0</v>
      </c>
      <c r="F192" s="7" t="s">
        <v>224</v>
      </c>
      <c r="G192" s="10" t="s">
        <v>2816</v>
      </c>
      <c r="H192" s="7">
        <v>2.02530400188103E14</v>
      </c>
      <c r="I192" s="10" t="s">
        <v>1997</v>
      </c>
      <c r="J192" s="7" t="s">
        <v>2817</v>
      </c>
      <c r="K192" s="7" t="s">
        <v>1998</v>
      </c>
      <c r="L192" s="7" t="s">
        <v>231</v>
      </c>
      <c r="M192" s="7" t="s">
        <v>84</v>
      </c>
      <c r="N192" s="7">
        <v>0.0</v>
      </c>
      <c r="O192" s="7">
        <v>2726.0</v>
      </c>
      <c r="P192" s="7" t="s">
        <v>163</v>
      </c>
      <c r="Q192" s="7" t="s">
        <v>131</v>
      </c>
      <c r="R192" s="32">
        <v>45667.0</v>
      </c>
      <c r="S192" s="7">
        <v>1.0</v>
      </c>
      <c r="T192" s="7" t="s">
        <v>235</v>
      </c>
      <c r="U192" s="32">
        <v>45667.0</v>
      </c>
      <c r="V192" s="32">
        <v>45667.0</v>
      </c>
      <c r="W192" s="32">
        <v>45916.0</v>
      </c>
      <c r="X192" s="7">
        <v>249.0</v>
      </c>
      <c r="Y192" s="7"/>
      <c r="Z192" s="7">
        <v>0.0</v>
      </c>
      <c r="AA192" s="7"/>
      <c r="AB192" s="7"/>
      <c r="AC192" s="7"/>
      <c r="AI192" s="7"/>
      <c r="AJ192" s="7"/>
      <c r="AK192" s="7"/>
      <c r="AL192" s="79"/>
      <c r="AM192" s="7"/>
      <c r="AN192" s="7"/>
      <c r="AR192" s="7" t="s">
        <v>263</v>
      </c>
      <c r="AS192" s="7" t="s">
        <v>263</v>
      </c>
      <c r="AT192" s="7" t="s">
        <v>187</v>
      </c>
      <c r="AU192" s="7" t="s">
        <v>187</v>
      </c>
      <c r="AV192" s="7" t="s">
        <v>187</v>
      </c>
      <c r="AW192" s="7">
        <v>16.0</v>
      </c>
      <c r="AX192" s="7">
        <v>5.0</v>
      </c>
      <c r="AY192" s="7">
        <v>0.0</v>
      </c>
      <c r="AZ192" s="7">
        <v>0.0</v>
      </c>
      <c r="BA192" s="7">
        <v>0.0</v>
      </c>
      <c r="BB192" s="7">
        <v>0.0</v>
      </c>
      <c r="BC192" s="7">
        <v>0.0</v>
      </c>
      <c r="BD192" s="7" t="s">
        <v>2818</v>
      </c>
      <c r="BE192" s="7" t="s">
        <v>2819</v>
      </c>
      <c r="BF192" s="7"/>
    </row>
    <row r="193">
      <c r="A193" s="31">
        <f>VLOOKUP(I193,Pns!B:C,2,0)</f>
        <v>622</v>
      </c>
      <c r="B193" s="31">
        <f>COUNTIF(Rac!A:A,A193)</f>
        <v>1</v>
      </c>
      <c r="C193" s="7">
        <v>396.0</v>
      </c>
      <c r="D193" s="7">
        <v>396.0</v>
      </c>
      <c r="E193" s="7">
        <v>304.0</v>
      </c>
      <c r="F193" s="7" t="s">
        <v>224</v>
      </c>
      <c r="G193" s="10" t="s">
        <v>2820</v>
      </c>
      <c r="H193" s="7">
        <v>2.02530400188104E14</v>
      </c>
      <c r="I193" s="10" t="s">
        <v>1999</v>
      </c>
      <c r="J193" s="7" t="s">
        <v>2821</v>
      </c>
      <c r="K193" s="7" t="s">
        <v>2000</v>
      </c>
      <c r="L193" s="7" t="s">
        <v>231</v>
      </c>
      <c r="M193" s="7" t="s">
        <v>84</v>
      </c>
      <c r="N193" s="7">
        <v>0.0</v>
      </c>
      <c r="O193" s="7">
        <v>2726.0</v>
      </c>
      <c r="P193" s="7" t="s">
        <v>163</v>
      </c>
      <c r="Q193" s="7" t="s">
        <v>131</v>
      </c>
      <c r="R193" s="32">
        <v>45667.0</v>
      </c>
      <c r="S193" s="7">
        <v>3.0</v>
      </c>
      <c r="T193" s="7" t="s">
        <v>235</v>
      </c>
      <c r="U193" s="32">
        <v>45667.0</v>
      </c>
      <c r="V193" s="32">
        <v>45667.0</v>
      </c>
      <c r="W193" s="32">
        <v>45916.0</v>
      </c>
      <c r="X193" s="7">
        <v>249.0</v>
      </c>
      <c r="Z193" s="7">
        <v>0.0</v>
      </c>
      <c r="AA193" s="7"/>
      <c r="AB193" s="7"/>
      <c r="AC193" s="7"/>
      <c r="AI193" s="7"/>
      <c r="AJ193" s="7"/>
      <c r="AK193" s="7"/>
      <c r="AL193" s="32"/>
      <c r="AM193" s="7"/>
      <c r="AR193" s="7" t="s">
        <v>263</v>
      </c>
      <c r="AS193" s="7" t="s">
        <v>263</v>
      </c>
      <c r="AT193" s="7" t="s">
        <v>187</v>
      </c>
      <c r="AU193" s="7" t="s">
        <v>187</v>
      </c>
      <c r="AV193" s="7" t="s">
        <v>187</v>
      </c>
      <c r="AW193" s="7">
        <v>4.0</v>
      </c>
      <c r="AX193" s="7">
        <v>0.0</v>
      </c>
      <c r="AY193" s="7">
        <v>0.0</v>
      </c>
      <c r="AZ193" s="7">
        <v>0.0</v>
      </c>
      <c r="BA193" s="7">
        <v>0.0</v>
      </c>
      <c r="BB193" s="7">
        <v>0.0</v>
      </c>
      <c r="BC193" s="7">
        <v>0.0</v>
      </c>
      <c r="BD193" s="7" t="s">
        <v>2822</v>
      </c>
      <c r="BE193" s="7" t="s">
        <v>2819</v>
      </c>
      <c r="BF193" s="7"/>
      <c r="BG193" s="7"/>
    </row>
    <row r="194">
      <c r="A194" s="31">
        <f>VLOOKUP(I194,Pns!B:C,2,0)</f>
        <v>209</v>
      </c>
      <c r="B194" s="31">
        <f>COUNTIF(Rac!A:A,A194)</f>
        <v>1</v>
      </c>
      <c r="C194" s="7">
        <v>396.0</v>
      </c>
      <c r="D194" s="7">
        <v>396.0</v>
      </c>
      <c r="E194" s="7">
        <v>304.0</v>
      </c>
      <c r="F194" s="7" t="s">
        <v>224</v>
      </c>
      <c r="G194" s="10" t="s">
        <v>2823</v>
      </c>
      <c r="H194" s="7">
        <v>2.02630400204449E14</v>
      </c>
      <c r="I194" s="10" t="s">
        <v>819</v>
      </c>
      <c r="J194" s="7" t="s">
        <v>2824</v>
      </c>
      <c r="K194" s="7" t="s">
        <v>582</v>
      </c>
      <c r="L194" s="7" t="s">
        <v>231</v>
      </c>
      <c r="M194" s="7" t="s">
        <v>94</v>
      </c>
      <c r="N194" s="7">
        <v>865.97</v>
      </c>
      <c r="O194" s="7">
        <v>2726.0</v>
      </c>
      <c r="P194" s="7" t="s">
        <v>163</v>
      </c>
      <c r="Q194" s="7" t="s">
        <v>131</v>
      </c>
      <c r="R194" s="32">
        <v>45680.0</v>
      </c>
      <c r="S194" s="7">
        <v>2.0</v>
      </c>
      <c r="T194" s="7" t="s">
        <v>235</v>
      </c>
      <c r="U194" s="32">
        <v>45680.0</v>
      </c>
      <c r="V194" s="32">
        <v>45680.0</v>
      </c>
      <c r="W194" s="32">
        <v>45831.0</v>
      </c>
      <c r="X194" s="7">
        <v>151.0</v>
      </c>
      <c r="Y194" s="7">
        <v>1.0</v>
      </c>
      <c r="Z194" s="7">
        <v>4.0</v>
      </c>
      <c r="AA194" s="7"/>
      <c r="AB194" s="7"/>
      <c r="AC194" s="7" t="s">
        <v>280</v>
      </c>
      <c r="AI194" s="7"/>
      <c r="AJ194" s="7"/>
      <c r="AK194" s="7"/>
      <c r="AL194" s="32"/>
      <c r="AM194" s="7"/>
      <c r="AN194" s="7"/>
      <c r="AR194" s="7">
        <v>4884.08</v>
      </c>
      <c r="AS194" s="7">
        <v>9768.16</v>
      </c>
      <c r="AT194" s="7">
        <v>7.0</v>
      </c>
      <c r="AU194" s="7">
        <v>9.0</v>
      </c>
      <c r="AV194" s="7">
        <v>23.0</v>
      </c>
      <c r="AW194" s="7">
        <v>126.0</v>
      </c>
      <c r="AX194" s="7">
        <v>10.0</v>
      </c>
      <c r="AY194" s="7" t="s">
        <v>187</v>
      </c>
      <c r="AZ194" s="7">
        <v>0.0</v>
      </c>
      <c r="BA194" s="7">
        <v>0.0</v>
      </c>
      <c r="BB194" s="7">
        <v>0.0</v>
      </c>
      <c r="BC194" s="7">
        <v>0.0</v>
      </c>
      <c r="BD194" s="7" t="s">
        <v>2825</v>
      </c>
      <c r="BE194" s="7" t="s">
        <v>2826</v>
      </c>
      <c r="BF194" s="7"/>
      <c r="BG194" s="7"/>
    </row>
    <row r="195">
      <c r="A195" s="31">
        <f>VLOOKUP(I195,Pns!B:C,2,0)</f>
        <v>571</v>
      </c>
      <c r="B195" s="31">
        <f>COUNTIF(Rac!A:A,A195)</f>
        <v>1</v>
      </c>
      <c r="C195" s="7">
        <v>396.0</v>
      </c>
      <c r="D195" s="7">
        <v>396.0</v>
      </c>
      <c r="E195" s="7">
        <v>304.0</v>
      </c>
      <c r="F195" s="7" t="s">
        <v>224</v>
      </c>
      <c r="G195" s="10" t="s">
        <v>2827</v>
      </c>
      <c r="H195" s="7">
        <v>2.02530400188797E14</v>
      </c>
      <c r="I195" s="10" t="s">
        <v>1856</v>
      </c>
      <c r="J195" s="7" t="s">
        <v>2245</v>
      </c>
      <c r="K195" s="7" t="s">
        <v>1857</v>
      </c>
      <c r="L195" s="7" t="s">
        <v>231</v>
      </c>
      <c r="M195" s="7" t="s">
        <v>84</v>
      </c>
      <c r="N195" s="7">
        <v>707.92</v>
      </c>
      <c r="O195" s="7">
        <v>2726.0</v>
      </c>
      <c r="P195" s="7" t="s">
        <v>163</v>
      </c>
      <c r="Q195" s="7" t="s">
        <v>131</v>
      </c>
      <c r="R195" s="32">
        <v>45763.0</v>
      </c>
      <c r="S195" s="7">
        <v>1.0</v>
      </c>
      <c r="T195" s="7" t="s">
        <v>235</v>
      </c>
      <c r="U195" s="32">
        <v>45763.0</v>
      </c>
      <c r="V195" s="32">
        <v>45763.0</v>
      </c>
      <c r="W195" s="32">
        <v>45916.0</v>
      </c>
      <c r="X195" s="7">
        <v>153.0</v>
      </c>
      <c r="Y195" s="7"/>
      <c r="Z195" s="7">
        <v>0.0</v>
      </c>
      <c r="AC195" s="7"/>
      <c r="AI195" s="7"/>
      <c r="AJ195" s="7"/>
      <c r="AK195" s="7"/>
      <c r="AL195" s="32"/>
      <c r="AM195" s="7"/>
      <c r="AN195" s="7"/>
      <c r="AR195" s="7">
        <v>1578.66</v>
      </c>
      <c r="AS195" s="7">
        <v>1578.66</v>
      </c>
      <c r="AT195" s="7" t="s">
        <v>187</v>
      </c>
      <c r="AU195" s="7">
        <v>1.0</v>
      </c>
      <c r="AV195" s="7">
        <v>2.0</v>
      </c>
      <c r="AW195" s="7">
        <v>10.0</v>
      </c>
      <c r="AX195" s="7">
        <v>0.0</v>
      </c>
      <c r="AY195" s="7">
        <v>0.0</v>
      </c>
      <c r="AZ195" s="7">
        <v>0.0</v>
      </c>
      <c r="BA195" s="7">
        <v>0.0</v>
      </c>
      <c r="BB195" s="7">
        <v>0.0</v>
      </c>
      <c r="BC195" s="7">
        <v>0.0</v>
      </c>
      <c r="BD195" s="7" t="s">
        <v>2828</v>
      </c>
      <c r="BE195" s="7" t="s">
        <v>2828</v>
      </c>
      <c r="BF195" s="7"/>
      <c r="BG195" s="7"/>
    </row>
    <row r="196" hidden="1">
      <c r="A196" s="27">
        <f>VLOOKUP(I196,Pns!B:C,2,0)</f>
        <v>11</v>
      </c>
      <c r="B196" s="31">
        <f>COUNTIF(Rac!A:A,A196)</f>
        <v>1</v>
      </c>
      <c r="C196" s="7">
        <v>396.0</v>
      </c>
      <c r="D196" s="7">
        <v>396.0</v>
      </c>
      <c r="E196" s="7">
        <v>304.0</v>
      </c>
      <c r="F196" s="7" t="s">
        <v>224</v>
      </c>
      <c r="G196" s="10" t="s">
        <v>2829</v>
      </c>
      <c r="H196" s="7">
        <v>2.02530400194093E14</v>
      </c>
      <c r="I196" s="10" t="s">
        <v>136</v>
      </c>
      <c r="J196" s="7" t="s">
        <v>2830</v>
      </c>
      <c r="K196" s="7" t="s">
        <v>2831</v>
      </c>
      <c r="L196" s="7">
        <v>22373.0</v>
      </c>
      <c r="M196" s="7" t="s">
        <v>124</v>
      </c>
      <c r="N196" s="7">
        <v>15334.12</v>
      </c>
      <c r="O196" s="7">
        <v>2726.0</v>
      </c>
      <c r="P196" s="7" t="s">
        <v>163</v>
      </c>
      <c r="Q196" s="7" t="s">
        <v>2568</v>
      </c>
      <c r="R196" s="32">
        <v>45771.0</v>
      </c>
      <c r="S196" s="7">
        <v>1.0</v>
      </c>
      <c r="T196" s="7" t="s">
        <v>235</v>
      </c>
      <c r="U196" s="32">
        <v>45771.0</v>
      </c>
      <c r="V196" s="32">
        <v>45771.0</v>
      </c>
      <c r="W196" s="32">
        <v>45853.0</v>
      </c>
      <c r="X196" s="7">
        <v>82.0</v>
      </c>
      <c r="Z196" s="7">
        <v>0.0</v>
      </c>
      <c r="AA196" s="7"/>
      <c r="AB196" s="7"/>
      <c r="AC196" s="7" t="s">
        <v>1393</v>
      </c>
      <c r="AI196" s="7"/>
      <c r="AJ196" s="7"/>
      <c r="AK196" s="7"/>
      <c r="AL196" s="32"/>
      <c r="AM196" s="7"/>
      <c r="AN196" s="7"/>
      <c r="AR196" s="7">
        <v>59496.38</v>
      </c>
      <c r="AS196" s="7">
        <v>59496.38</v>
      </c>
      <c r="AT196" s="7">
        <v>2.0</v>
      </c>
      <c r="AU196" s="7">
        <v>4.0</v>
      </c>
      <c r="AV196" s="7">
        <v>7.0</v>
      </c>
      <c r="AW196" s="7">
        <v>130.0</v>
      </c>
      <c r="AX196" s="7">
        <v>0.0</v>
      </c>
      <c r="AY196" s="7">
        <v>12.0</v>
      </c>
      <c r="AZ196" s="7">
        <v>4.0</v>
      </c>
      <c r="BA196" s="7">
        <v>0.0</v>
      </c>
      <c r="BB196" s="7">
        <v>0.0</v>
      </c>
      <c r="BC196" s="7">
        <v>0.0</v>
      </c>
      <c r="BD196" s="7" t="s">
        <v>2832</v>
      </c>
      <c r="BE196" s="7" t="s">
        <v>2032</v>
      </c>
      <c r="BF196" s="7"/>
      <c r="BG196" s="7"/>
    </row>
    <row r="197" hidden="1">
      <c r="A197" s="27" t="str">
        <f>VLOOKUP(I197,Pns!B:C,2,0)</f>
        <v>#N/A</v>
      </c>
      <c r="B197" s="31">
        <f>COUNTIF(Rac!A:A,A197)</f>
        <v>0</v>
      </c>
      <c r="C197" s="7">
        <v>396.0</v>
      </c>
      <c r="D197" s="7">
        <v>396.0</v>
      </c>
      <c r="E197" s="7">
        <v>304.0</v>
      </c>
      <c r="F197" s="7" t="s">
        <v>224</v>
      </c>
      <c r="G197" s="10" t="s">
        <v>2833</v>
      </c>
      <c r="H197" s="7">
        <v>2.02530400189153E14</v>
      </c>
      <c r="I197" s="10" t="s">
        <v>2834</v>
      </c>
      <c r="J197" s="7" t="s">
        <v>2835</v>
      </c>
      <c r="K197" s="7" t="s">
        <v>2836</v>
      </c>
      <c r="L197" s="7" t="s">
        <v>231</v>
      </c>
      <c r="M197" s="7" t="s">
        <v>84</v>
      </c>
      <c r="N197" s="7">
        <v>351.52</v>
      </c>
      <c r="O197" s="7">
        <v>2726.0</v>
      </c>
      <c r="P197" s="7" t="s">
        <v>163</v>
      </c>
      <c r="Q197" s="7" t="s">
        <v>2568</v>
      </c>
      <c r="R197" s="32">
        <v>45777.0</v>
      </c>
      <c r="S197" s="7">
        <v>1.0</v>
      </c>
      <c r="T197" s="7" t="s">
        <v>235</v>
      </c>
      <c r="U197" s="32">
        <v>45777.0</v>
      </c>
      <c r="V197" s="32">
        <v>45777.0</v>
      </c>
      <c r="W197" s="32">
        <v>45782.0</v>
      </c>
      <c r="X197" s="7">
        <v>5.0</v>
      </c>
      <c r="Z197" s="7">
        <v>0.0</v>
      </c>
      <c r="AA197" s="7"/>
      <c r="AB197" s="7"/>
      <c r="AC197" s="7"/>
      <c r="AI197" s="7"/>
      <c r="AJ197" s="7"/>
      <c r="AK197" s="7"/>
      <c r="AL197" s="32"/>
      <c r="AM197" s="7"/>
      <c r="AN197" s="7"/>
      <c r="AR197" s="7">
        <v>1100.25</v>
      </c>
      <c r="AS197" s="7">
        <v>1100.25</v>
      </c>
      <c r="AT197" s="7" t="s">
        <v>187</v>
      </c>
      <c r="AU197" s="7" t="s">
        <v>187</v>
      </c>
      <c r="AV197" s="7" t="s">
        <v>187</v>
      </c>
      <c r="AW197" s="7">
        <v>23.0</v>
      </c>
      <c r="AX197" s="7" t="s">
        <v>187</v>
      </c>
      <c r="AY197" s="7">
        <v>0.0</v>
      </c>
      <c r="AZ197" s="7" t="s">
        <v>187</v>
      </c>
      <c r="BA197" s="7">
        <v>0.0</v>
      </c>
      <c r="BB197" s="7">
        <v>4.0</v>
      </c>
      <c r="BC197" s="7">
        <v>0.0</v>
      </c>
      <c r="BD197" s="7" t="s">
        <v>2837</v>
      </c>
      <c r="BE197" s="7" t="s">
        <v>2838</v>
      </c>
      <c r="BF197" s="7"/>
      <c r="BG197" s="7"/>
    </row>
    <row r="198">
      <c r="A198" s="31">
        <f>VLOOKUP(I198,Pns!B:C,2,0)</f>
        <v>182</v>
      </c>
      <c r="B198" s="31">
        <f>COUNTIF(Rac!A:A,A198)</f>
        <v>1</v>
      </c>
      <c r="C198" s="7">
        <v>396.0</v>
      </c>
      <c r="D198" s="7">
        <v>396.0</v>
      </c>
      <c r="E198" s="7">
        <v>304.0</v>
      </c>
      <c r="F198" s="7" t="s">
        <v>224</v>
      </c>
      <c r="G198" s="10" t="s">
        <v>2839</v>
      </c>
      <c r="H198" s="7">
        <v>2.02530400189463E14</v>
      </c>
      <c r="I198" s="10" t="s">
        <v>739</v>
      </c>
      <c r="J198" s="7" t="s">
        <v>2840</v>
      </c>
      <c r="K198" s="7" t="s">
        <v>2841</v>
      </c>
      <c r="L198" s="7">
        <v>33269.0</v>
      </c>
      <c r="M198" s="7" t="s">
        <v>94</v>
      </c>
      <c r="N198" s="7">
        <v>665.18</v>
      </c>
      <c r="O198" s="7">
        <v>2726.0</v>
      </c>
      <c r="P198" s="7" t="s">
        <v>163</v>
      </c>
      <c r="Q198" s="7" t="s">
        <v>131</v>
      </c>
      <c r="R198" s="32">
        <v>45782.0</v>
      </c>
      <c r="S198" s="7">
        <v>1.0</v>
      </c>
      <c r="T198" s="7" t="s">
        <v>235</v>
      </c>
      <c r="U198" s="32">
        <v>45782.0</v>
      </c>
      <c r="V198" s="32">
        <v>45782.0</v>
      </c>
      <c r="W198" s="32">
        <v>45916.0</v>
      </c>
      <c r="X198" s="7">
        <v>134.0</v>
      </c>
      <c r="Y198" s="7"/>
      <c r="Z198" s="7">
        <v>0.0</v>
      </c>
      <c r="AA198" s="7"/>
      <c r="AB198" s="7"/>
      <c r="AC198" s="7" t="s">
        <v>280</v>
      </c>
      <c r="AI198" s="7"/>
      <c r="AJ198" s="7"/>
      <c r="AK198" s="7"/>
      <c r="AL198" s="32"/>
      <c r="AM198" s="7"/>
      <c r="AN198" s="7"/>
      <c r="AR198" s="7">
        <v>3838.11</v>
      </c>
      <c r="AS198" s="7">
        <v>3838.11</v>
      </c>
      <c r="AT198" s="7">
        <v>6.0</v>
      </c>
      <c r="AU198" s="7">
        <v>12.0</v>
      </c>
      <c r="AV198" s="7">
        <v>25.0</v>
      </c>
      <c r="AW198" s="7">
        <v>248.0</v>
      </c>
      <c r="AX198" s="7">
        <v>0.0</v>
      </c>
      <c r="AY198" s="7">
        <v>0.0</v>
      </c>
      <c r="AZ198" s="7">
        <v>0.0</v>
      </c>
      <c r="BA198" s="7">
        <v>0.0</v>
      </c>
      <c r="BB198" s="7">
        <v>0.0</v>
      </c>
      <c r="BC198" s="7">
        <v>0.0</v>
      </c>
      <c r="BD198" s="7" t="s">
        <v>2842</v>
      </c>
      <c r="BE198" s="7" t="s">
        <v>2843</v>
      </c>
      <c r="BF198" s="7" t="s">
        <v>2844</v>
      </c>
      <c r="BG198" s="7"/>
    </row>
    <row r="199">
      <c r="A199" s="31" t="str">
        <f>VLOOKUP(I199,Pns!B:C,2,0)</f>
        <v>420</v>
      </c>
      <c r="B199" s="31">
        <f>COUNTIF(Rac!A:A,A199)</f>
        <v>1</v>
      </c>
      <c r="C199" s="7">
        <v>396.0</v>
      </c>
      <c r="D199" s="7">
        <v>396.0</v>
      </c>
      <c r="E199" s="7">
        <v>304.0</v>
      </c>
      <c r="F199" s="7" t="s">
        <v>224</v>
      </c>
      <c r="G199" s="10" t="s">
        <v>2845</v>
      </c>
      <c r="H199" s="7">
        <v>2.02530400189357E14</v>
      </c>
      <c r="I199" s="10" t="s">
        <v>1490</v>
      </c>
      <c r="J199" s="7" t="s">
        <v>2846</v>
      </c>
      <c r="K199" s="7" t="s">
        <v>2847</v>
      </c>
      <c r="L199" s="7" t="s">
        <v>231</v>
      </c>
      <c r="M199" s="7" t="s">
        <v>94</v>
      </c>
      <c r="N199" s="7">
        <v>8200.09</v>
      </c>
      <c r="O199" s="7">
        <v>2726.0</v>
      </c>
      <c r="P199" s="7" t="s">
        <v>163</v>
      </c>
      <c r="Q199" s="7" t="s">
        <v>131</v>
      </c>
      <c r="R199" s="32">
        <v>45782.0</v>
      </c>
      <c r="S199" s="7">
        <v>1.0</v>
      </c>
      <c r="T199" s="7" t="s">
        <v>235</v>
      </c>
      <c r="U199" s="32">
        <v>45782.0</v>
      </c>
      <c r="V199" s="32">
        <v>45782.0</v>
      </c>
      <c r="W199" s="32">
        <v>45916.0</v>
      </c>
      <c r="X199" s="7">
        <v>134.0</v>
      </c>
      <c r="Y199" s="7"/>
      <c r="Z199" s="7">
        <v>0.0</v>
      </c>
      <c r="AA199" s="7"/>
      <c r="AB199" s="7"/>
      <c r="AC199" s="7" t="s">
        <v>239</v>
      </c>
      <c r="AI199" s="7"/>
      <c r="AJ199" s="7"/>
      <c r="AK199" s="7"/>
      <c r="AL199" s="79"/>
      <c r="AM199" s="7"/>
      <c r="AN199" s="7"/>
      <c r="AR199" s="7">
        <v>26650.3</v>
      </c>
      <c r="AS199" s="7">
        <v>26650.3</v>
      </c>
      <c r="AT199" s="7" t="s">
        <v>187</v>
      </c>
      <c r="AU199" s="7" t="s">
        <v>187</v>
      </c>
      <c r="AV199" s="7" t="s">
        <v>187</v>
      </c>
      <c r="AW199" s="7">
        <v>14.0</v>
      </c>
      <c r="AX199" s="7">
        <v>0.0</v>
      </c>
      <c r="AY199" s="7">
        <v>0.0</v>
      </c>
      <c r="AZ199" s="7">
        <v>0.0</v>
      </c>
      <c r="BA199" s="7">
        <v>0.0</v>
      </c>
      <c r="BB199" s="7">
        <v>0.0</v>
      </c>
      <c r="BC199" s="7">
        <v>0.0</v>
      </c>
      <c r="BD199" s="7" t="s">
        <v>2848</v>
      </c>
      <c r="BE199" s="7" t="s">
        <v>2849</v>
      </c>
      <c r="BF199" s="7"/>
      <c r="BG199" s="7"/>
    </row>
    <row r="200">
      <c r="A200" s="31" t="str">
        <f>VLOOKUP(I200,Pns!B:C,2,0)</f>
        <v>563</v>
      </c>
      <c r="B200" s="31">
        <f>COUNTIF(Rac!A:A,A200)</f>
        <v>1</v>
      </c>
      <c r="C200" s="7">
        <v>396.0</v>
      </c>
      <c r="D200" s="7">
        <v>396.0</v>
      </c>
      <c r="E200" s="7">
        <v>304.0</v>
      </c>
      <c r="F200" s="7" t="s">
        <v>224</v>
      </c>
      <c r="G200" s="10" t="s">
        <v>2850</v>
      </c>
      <c r="H200" s="7">
        <v>2.02530400189466E14</v>
      </c>
      <c r="I200" s="10" t="s">
        <v>1825</v>
      </c>
      <c r="J200" s="7" t="s">
        <v>2851</v>
      </c>
      <c r="K200" s="7" t="s">
        <v>1827</v>
      </c>
      <c r="L200" s="7" t="s">
        <v>231</v>
      </c>
      <c r="M200" s="7" t="s">
        <v>94</v>
      </c>
      <c r="N200" s="7">
        <v>2194.58</v>
      </c>
      <c r="O200" s="7">
        <v>2726.0</v>
      </c>
      <c r="P200" s="7" t="s">
        <v>163</v>
      </c>
      <c r="Q200" s="7" t="s">
        <v>131</v>
      </c>
      <c r="R200" s="32">
        <v>45784.0</v>
      </c>
      <c r="S200" s="7">
        <v>1.0</v>
      </c>
      <c r="T200" s="7" t="s">
        <v>235</v>
      </c>
      <c r="U200" s="32">
        <v>45784.0</v>
      </c>
      <c r="V200" s="32">
        <v>45784.0</v>
      </c>
      <c r="W200" s="32">
        <v>45916.0</v>
      </c>
      <c r="X200" s="7">
        <v>132.0</v>
      </c>
      <c r="Z200" s="7">
        <v>0.0</v>
      </c>
      <c r="AA200" s="7"/>
      <c r="AB200" s="7"/>
      <c r="AC200" s="7" t="s">
        <v>280</v>
      </c>
      <c r="AI200" s="7"/>
      <c r="AJ200" s="7"/>
      <c r="AK200" s="7"/>
      <c r="AL200" s="32"/>
      <c r="AM200" s="7"/>
      <c r="AN200" s="7"/>
      <c r="AR200" s="7">
        <v>3818.57</v>
      </c>
      <c r="AS200" s="7">
        <v>3818.57</v>
      </c>
      <c r="AT200" s="7" t="s">
        <v>187</v>
      </c>
      <c r="AU200" s="7">
        <v>2.0</v>
      </c>
      <c r="AV200" s="7">
        <v>3.0</v>
      </c>
      <c r="AW200" s="7">
        <v>42.0</v>
      </c>
      <c r="AX200" s="7">
        <v>0.0</v>
      </c>
      <c r="AY200" s="7">
        <v>0.0</v>
      </c>
      <c r="AZ200" s="7">
        <v>0.0</v>
      </c>
      <c r="BA200" s="7">
        <v>0.0</v>
      </c>
      <c r="BB200" s="7">
        <v>0.0</v>
      </c>
      <c r="BC200" s="7">
        <v>0.0</v>
      </c>
      <c r="BD200" s="7" t="s">
        <v>2852</v>
      </c>
      <c r="BE200" s="7" t="s">
        <v>2843</v>
      </c>
      <c r="BF200" s="7" t="s">
        <v>2844</v>
      </c>
      <c r="BG200" s="7"/>
    </row>
    <row r="201">
      <c r="A201" s="27">
        <f>VLOOKUP(I201,Pns!B:C,2,0)</f>
        <v>490</v>
      </c>
      <c r="B201" s="31">
        <f>COUNTIF(Rac!A:A,A201)</f>
        <v>1</v>
      </c>
      <c r="C201" s="7">
        <v>396.0</v>
      </c>
      <c r="D201" s="7">
        <v>396.0</v>
      </c>
      <c r="E201" s="7">
        <v>304.0</v>
      </c>
      <c r="F201" s="7" t="s">
        <v>224</v>
      </c>
      <c r="G201" s="10" t="s">
        <v>2853</v>
      </c>
      <c r="H201" s="7">
        <v>2.02530400189414E14</v>
      </c>
      <c r="I201" s="10" t="s">
        <v>1646</v>
      </c>
      <c r="J201" s="7" t="s">
        <v>2854</v>
      </c>
      <c r="K201" s="7" t="s">
        <v>1647</v>
      </c>
      <c r="L201" s="7">
        <v>33269.0</v>
      </c>
      <c r="M201" s="7" t="s">
        <v>84</v>
      </c>
      <c r="N201" s="7">
        <v>88.4</v>
      </c>
      <c r="O201" s="7">
        <v>2726.0</v>
      </c>
      <c r="P201" s="7" t="s">
        <v>163</v>
      </c>
      <c r="Q201" s="7" t="s">
        <v>131</v>
      </c>
      <c r="R201" s="32">
        <v>45792.0</v>
      </c>
      <c r="S201" s="7">
        <v>4.0</v>
      </c>
      <c r="T201" s="7" t="s">
        <v>235</v>
      </c>
      <c r="U201" s="32">
        <v>45792.0</v>
      </c>
      <c r="V201" s="32">
        <v>45792.0</v>
      </c>
      <c r="W201" s="32">
        <v>45916.0</v>
      </c>
      <c r="X201" s="7">
        <v>124.0</v>
      </c>
      <c r="Z201" s="7">
        <v>1.0</v>
      </c>
      <c r="AA201" s="7"/>
      <c r="AB201" s="7"/>
      <c r="AC201" s="7"/>
      <c r="AI201" s="7"/>
      <c r="AJ201" s="7"/>
      <c r="AK201" s="7"/>
      <c r="AL201" s="32"/>
      <c r="AM201" s="7"/>
      <c r="AN201" s="7"/>
      <c r="AR201" s="7">
        <v>331.48</v>
      </c>
      <c r="AS201" s="7">
        <v>1325.92</v>
      </c>
      <c r="AT201" s="7" t="s">
        <v>187</v>
      </c>
      <c r="AU201" s="7">
        <v>4.0</v>
      </c>
      <c r="AV201" s="7">
        <v>4.0</v>
      </c>
      <c r="AW201" s="7">
        <v>19.0</v>
      </c>
      <c r="AX201" s="7">
        <v>0.0</v>
      </c>
      <c r="AY201" s="7" t="s">
        <v>187</v>
      </c>
      <c r="AZ201" s="7">
        <v>442.0</v>
      </c>
      <c r="BA201" s="7">
        <v>0.0</v>
      </c>
      <c r="BB201" s="7">
        <v>0.0</v>
      </c>
      <c r="BC201" s="7">
        <v>0.0</v>
      </c>
      <c r="BD201" s="7" t="s">
        <v>2855</v>
      </c>
      <c r="BE201" s="7" t="s">
        <v>2856</v>
      </c>
      <c r="BF201" s="7"/>
    </row>
    <row r="202">
      <c r="A202" s="31" t="str">
        <f>VLOOKUP(I202,Pns!B:C,2,0)</f>
        <v>261</v>
      </c>
      <c r="B202" s="31">
        <f>COUNTIF(Rac!A:A,A202)</f>
        <v>1</v>
      </c>
      <c r="C202" s="7">
        <v>396.0</v>
      </c>
      <c r="D202" s="7">
        <v>396.0</v>
      </c>
      <c r="E202" s="7">
        <v>304.0</v>
      </c>
      <c r="F202" s="7" t="s">
        <v>224</v>
      </c>
      <c r="G202" s="10" t="s">
        <v>2857</v>
      </c>
      <c r="H202" s="7">
        <v>2.02530400191059E14</v>
      </c>
      <c r="I202" s="10" t="s">
        <v>994</v>
      </c>
      <c r="J202" s="7" t="s">
        <v>2858</v>
      </c>
      <c r="K202" s="7" t="s">
        <v>451</v>
      </c>
      <c r="L202" s="7" t="s">
        <v>231</v>
      </c>
      <c r="M202" s="7" t="s">
        <v>84</v>
      </c>
      <c r="N202" s="7">
        <v>94.65</v>
      </c>
      <c r="O202" s="7">
        <v>2726.0</v>
      </c>
      <c r="P202" s="7" t="s">
        <v>2672</v>
      </c>
      <c r="Q202" s="7" t="s">
        <v>131</v>
      </c>
      <c r="R202" s="32">
        <v>45798.0</v>
      </c>
      <c r="S202" s="7">
        <v>3.0</v>
      </c>
      <c r="T202" s="7" t="s">
        <v>235</v>
      </c>
      <c r="U202" s="32">
        <v>45798.0</v>
      </c>
      <c r="V202" s="32">
        <v>45798.0</v>
      </c>
      <c r="W202" s="32">
        <v>45916.0</v>
      </c>
      <c r="X202" s="7">
        <v>118.0</v>
      </c>
      <c r="Y202" s="7">
        <v>2.0</v>
      </c>
      <c r="Z202" s="7">
        <v>0.0</v>
      </c>
      <c r="AC202" s="7"/>
      <c r="AI202" s="7"/>
      <c r="AJ202" s="7"/>
      <c r="AK202" s="7"/>
      <c r="AL202" s="32"/>
      <c r="AM202" s="7"/>
      <c r="AN202" s="7"/>
      <c r="AR202" s="7">
        <v>205.4</v>
      </c>
      <c r="AS202" s="7">
        <v>616.2</v>
      </c>
      <c r="AT202" s="7" t="s">
        <v>187</v>
      </c>
      <c r="AU202" s="7" t="s">
        <v>187</v>
      </c>
      <c r="AV202" s="7" t="s">
        <v>187</v>
      </c>
      <c r="AW202" s="7">
        <v>57.0</v>
      </c>
      <c r="AX202" s="7">
        <v>1.0</v>
      </c>
      <c r="AY202" s="7">
        <v>0.0</v>
      </c>
      <c r="AZ202" s="7">
        <v>0.0</v>
      </c>
      <c r="BA202" s="7">
        <v>0.0</v>
      </c>
      <c r="BB202" s="7">
        <v>6.0</v>
      </c>
      <c r="BC202" s="7">
        <v>0.0</v>
      </c>
      <c r="BD202" s="7" t="s">
        <v>2859</v>
      </c>
      <c r="BE202" s="7" t="s">
        <v>2860</v>
      </c>
      <c r="BF202" s="7"/>
      <c r="BG202" s="7"/>
    </row>
    <row r="203">
      <c r="A203" s="31">
        <f>VLOOKUP(I203,Pns!B:C,2,0)</f>
        <v>12</v>
      </c>
      <c r="B203" s="31">
        <f>COUNTIF(Rac!A:A,A203)</f>
        <v>1</v>
      </c>
      <c r="C203" s="7">
        <v>396.0</v>
      </c>
      <c r="D203" s="7">
        <v>396.0</v>
      </c>
      <c r="E203" s="7">
        <v>381.0</v>
      </c>
      <c r="F203" s="7" t="s">
        <v>224</v>
      </c>
      <c r="G203" s="10" t="s">
        <v>2861</v>
      </c>
      <c r="H203" s="7">
        <v>2.0253810021387E14</v>
      </c>
      <c r="I203" s="10" t="s">
        <v>143</v>
      </c>
      <c r="J203" s="7" t="s">
        <v>406</v>
      </c>
      <c r="K203" s="7" t="s">
        <v>144</v>
      </c>
      <c r="L203" s="7">
        <v>198.0</v>
      </c>
      <c r="M203" s="7" t="s">
        <v>124</v>
      </c>
      <c r="N203" s="7">
        <v>288215.57</v>
      </c>
      <c r="O203" s="7">
        <v>2726.0</v>
      </c>
      <c r="P203" s="7" t="s">
        <v>163</v>
      </c>
      <c r="Q203" s="7" t="s">
        <v>131</v>
      </c>
      <c r="R203" s="32">
        <v>45799.0</v>
      </c>
      <c r="S203" s="7">
        <v>1.0</v>
      </c>
      <c r="T203" s="7" t="s">
        <v>235</v>
      </c>
      <c r="U203" s="32">
        <v>45799.0</v>
      </c>
      <c r="V203" s="32">
        <v>45799.0</v>
      </c>
      <c r="W203" s="79">
        <v>45975.0</v>
      </c>
      <c r="X203" s="7">
        <v>176.0</v>
      </c>
      <c r="Z203" s="7">
        <v>0.0</v>
      </c>
      <c r="AA203" s="7">
        <v>3.810264674E9</v>
      </c>
      <c r="AB203" s="7" t="s">
        <v>412</v>
      </c>
      <c r="AC203" s="7" t="s">
        <v>1486</v>
      </c>
      <c r="AI203" s="7"/>
      <c r="AJ203" s="7"/>
      <c r="AK203" s="7"/>
      <c r="AL203" s="32"/>
      <c r="AM203" s="7"/>
      <c r="AN203" s="7"/>
      <c r="AR203" s="7">
        <v>902114.72</v>
      </c>
      <c r="AS203" s="7">
        <v>902114.72</v>
      </c>
      <c r="AT203" s="7">
        <v>6.0</v>
      </c>
      <c r="AU203" s="7">
        <v>10.0</v>
      </c>
      <c r="AV203" s="7">
        <v>16.0</v>
      </c>
      <c r="AW203" s="7">
        <v>111.0</v>
      </c>
      <c r="AX203" s="7">
        <v>0.0</v>
      </c>
      <c r="AY203" s="7" t="s">
        <v>187</v>
      </c>
      <c r="AZ203" s="7">
        <v>0.0</v>
      </c>
      <c r="BA203" s="7">
        <v>0.0</v>
      </c>
      <c r="BB203" s="7">
        <v>0.0</v>
      </c>
      <c r="BC203" s="7">
        <v>0.0</v>
      </c>
      <c r="BD203" s="7"/>
      <c r="BE203" s="7" t="s">
        <v>2862</v>
      </c>
    </row>
    <row r="204">
      <c r="A204" s="31" t="str">
        <f>VLOOKUP(I204,Pns!B:C,2,0)</f>
        <v>350</v>
      </c>
      <c r="B204" s="31">
        <f>COUNTIF(Rac!A:A,A204)</f>
        <v>1</v>
      </c>
      <c r="C204" s="7">
        <v>396.0</v>
      </c>
      <c r="D204" s="7">
        <v>396.0</v>
      </c>
      <c r="E204" s="7">
        <v>304.0</v>
      </c>
      <c r="F204" s="7" t="s">
        <v>224</v>
      </c>
      <c r="G204" s="10" t="s">
        <v>2863</v>
      </c>
      <c r="H204" s="7">
        <v>2.02530400192016E14</v>
      </c>
      <c r="I204" s="10" t="s">
        <v>500</v>
      </c>
      <c r="J204" s="7" t="s">
        <v>2864</v>
      </c>
      <c r="K204" s="7" t="s">
        <v>2865</v>
      </c>
      <c r="L204" s="7" t="s">
        <v>231</v>
      </c>
      <c r="M204" s="7" t="s">
        <v>84</v>
      </c>
      <c r="N204" s="7">
        <v>43.36</v>
      </c>
      <c r="O204" s="7">
        <v>2726.0</v>
      </c>
      <c r="P204" s="7" t="s">
        <v>163</v>
      </c>
      <c r="Q204" s="7" t="s">
        <v>131</v>
      </c>
      <c r="R204" s="32">
        <v>45813.0</v>
      </c>
      <c r="S204" s="7">
        <v>4.0</v>
      </c>
      <c r="T204" s="7" t="s">
        <v>235</v>
      </c>
      <c r="U204" s="32">
        <v>45813.0</v>
      </c>
      <c r="V204" s="32">
        <v>45813.0</v>
      </c>
      <c r="W204" s="32">
        <v>45916.0</v>
      </c>
      <c r="X204" s="7">
        <v>103.0</v>
      </c>
      <c r="Z204" s="7">
        <v>0.0</v>
      </c>
      <c r="AA204" s="7"/>
      <c r="AB204" s="7"/>
      <c r="AC204" s="7"/>
      <c r="AI204" s="7"/>
      <c r="AJ204" s="7"/>
      <c r="AK204" s="7"/>
      <c r="AL204" s="32"/>
      <c r="AM204" s="7"/>
      <c r="AN204" s="7"/>
      <c r="AR204" s="7">
        <v>250.18</v>
      </c>
      <c r="AS204" s="7">
        <v>1000.72</v>
      </c>
      <c r="AT204" s="7" t="s">
        <v>187</v>
      </c>
      <c r="AU204" s="7">
        <v>4.0</v>
      </c>
      <c r="AV204" s="7">
        <v>4.0</v>
      </c>
      <c r="AW204" s="7">
        <v>26.0</v>
      </c>
      <c r="AX204" s="7">
        <v>0.0</v>
      </c>
      <c r="AY204" s="7">
        <v>0.0</v>
      </c>
      <c r="AZ204" s="7">
        <v>0.0</v>
      </c>
      <c r="BA204" s="7">
        <v>0.0</v>
      </c>
      <c r="BB204" s="7">
        <v>0.0</v>
      </c>
      <c r="BC204" s="7">
        <v>0.0</v>
      </c>
      <c r="BD204" s="7" t="s">
        <v>2866</v>
      </c>
      <c r="BE204" s="7" t="s">
        <v>2867</v>
      </c>
      <c r="BF204" s="7"/>
      <c r="BG204" s="7"/>
    </row>
    <row r="205">
      <c r="A205" s="31" t="str">
        <f>VLOOKUP(I205,Pns!B:C,2,0)</f>
        <v>569</v>
      </c>
      <c r="B205" s="31">
        <f>COUNTIF(Rac!A:A,A205)</f>
        <v>1</v>
      </c>
      <c r="C205" s="7">
        <v>396.0</v>
      </c>
      <c r="D205" s="7">
        <v>396.0</v>
      </c>
      <c r="E205" s="7">
        <v>304.0</v>
      </c>
      <c r="F205" s="7" t="s">
        <v>224</v>
      </c>
      <c r="G205" s="10" t="s">
        <v>2868</v>
      </c>
      <c r="H205" s="7">
        <v>2.02530400192017E14</v>
      </c>
      <c r="I205" s="10" t="s">
        <v>633</v>
      </c>
      <c r="J205" s="7" t="s">
        <v>635</v>
      </c>
      <c r="K205" s="7" t="s">
        <v>636</v>
      </c>
      <c r="L205" s="7" t="s">
        <v>231</v>
      </c>
      <c r="M205" s="7" t="s">
        <v>84</v>
      </c>
      <c r="N205" s="7">
        <v>21.5</v>
      </c>
      <c r="O205" s="7">
        <v>2726.0</v>
      </c>
      <c r="P205" s="7" t="s">
        <v>2672</v>
      </c>
      <c r="Q205" s="7" t="s">
        <v>131</v>
      </c>
      <c r="R205" s="32">
        <v>45813.0</v>
      </c>
      <c r="S205" s="7">
        <v>2.0</v>
      </c>
      <c r="T205" s="7" t="s">
        <v>235</v>
      </c>
      <c r="U205" s="32">
        <v>45813.0</v>
      </c>
      <c r="V205" s="32">
        <v>45813.0</v>
      </c>
      <c r="W205" s="32">
        <v>45916.0</v>
      </c>
      <c r="X205" s="7">
        <v>103.0</v>
      </c>
      <c r="Y205" s="7">
        <v>1.0</v>
      </c>
      <c r="Z205" s="7">
        <v>0.0</v>
      </c>
      <c r="AA205" s="7"/>
      <c r="AB205" s="7"/>
      <c r="AC205" s="7"/>
      <c r="AI205" s="7" t="s">
        <v>1504</v>
      </c>
      <c r="AJ205" s="7">
        <v>4.0</v>
      </c>
      <c r="AK205" s="7">
        <v>4.0</v>
      </c>
      <c r="AL205" s="32">
        <v>46072.0</v>
      </c>
      <c r="AM205" s="7" t="s">
        <v>180</v>
      </c>
      <c r="AN205" s="7"/>
      <c r="AR205" s="7">
        <v>21.5</v>
      </c>
      <c r="AS205" s="7">
        <v>43.0</v>
      </c>
      <c r="AT205" s="7" t="s">
        <v>187</v>
      </c>
      <c r="AU205" s="7" t="s">
        <v>187</v>
      </c>
      <c r="AV205" s="7">
        <v>1.0</v>
      </c>
      <c r="AW205" s="7">
        <v>17.0</v>
      </c>
      <c r="AX205" s="7">
        <v>0.0</v>
      </c>
      <c r="AY205" s="7">
        <v>0.0</v>
      </c>
      <c r="AZ205" s="7">
        <v>0.0</v>
      </c>
      <c r="BA205" s="7">
        <v>0.0</v>
      </c>
      <c r="BB205" s="7">
        <v>0.0</v>
      </c>
      <c r="BC205" s="7">
        <v>0.0</v>
      </c>
      <c r="BD205" s="7" t="s">
        <v>2869</v>
      </c>
      <c r="BE205" s="7" t="s">
        <v>2870</v>
      </c>
    </row>
    <row r="206">
      <c r="A206" s="31">
        <f>VLOOKUP(I206,Pns!B:C,2,0)</f>
        <v>65</v>
      </c>
      <c r="B206" s="31">
        <f>COUNTIF(Rac!A:A,A206)</f>
        <v>1</v>
      </c>
      <c r="C206" s="7">
        <v>396.0</v>
      </c>
      <c r="D206" s="7">
        <v>396.0</v>
      </c>
      <c r="E206" s="7">
        <v>304.0</v>
      </c>
      <c r="F206" s="7" t="s">
        <v>224</v>
      </c>
      <c r="G206" s="10" t="s">
        <v>2871</v>
      </c>
      <c r="H206" s="7">
        <v>2.0253040019202E14</v>
      </c>
      <c r="I206" s="10" t="s">
        <v>333</v>
      </c>
      <c r="J206" s="7" t="s">
        <v>2872</v>
      </c>
      <c r="K206" s="7" t="s">
        <v>2166</v>
      </c>
      <c r="L206" s="7" t="s">
        <v>231</v>
      </c>
      <c r="M206" s="7" t="s">
        <v>84</v>
      </c>
      <c r="N206" s="7">
        <v>445.0</v>
      </c>
      <c r="O206" s="7">
        <v>2726.0</v>
      </c>
      <c r="P206" s="7" t="s">
        <v>163</v>
      </c>
      <c r="Q206" s="7" t="s">
        <v>131</v>
      </c>
      <c r="R206" s="32">
        <v>45813.0</v>
      </c>
      <c r="S206" s="7">
        <v>1.0</v>
      </c>
      <c r="T206" s="7" t="s">
        <v>235</v>
      </c>
      <c r="U206" s="32">
        <v>45813.0</v>
      </c>
      <c r="V206" s="32">
        <v>45813.0</v>
      </c>
      <c r="W206" s="32">
        <v>45916.0</v>
      </c>
      <c r="X206" s="7">
        <v>103.0</v>
      </c>
      <c r="Z206" s="7">
        <v>0.0</v>
      </c>
      <c r="AA206" s="7"/>
      <c r="AB206" s="7"/>
      <c r="AC206" s="7"/>
      <c r="AI206" s="7"/>
      <c r="AJ206" s="7"/>
      <c r="AK206" s="7"/>
      <c r="AL206" s="79"/>
      <c r="AM206" s="7"/>
      <c r="AN206" s="7"/>
      <c r="AR206" s="7">
        <v>952.3</v>
      </c>
      <c r="AS206" s="7">
        <v>952.3</v>
      </c>
      <c r="AT206" s="7" t="s">
        <v>187</v>
      </c>
      <c r="AU206" s="7" t="s">
        <v>187</v>
      </c>
      <c r="AV206" s="7" t="s">
        <v>187</v>
      </c>
      <c r="AW206" s="7">
        <v>7.0</v>
      </c>
      <c r="AX206" s="7">
        <v>0.0</v>
      </c>
      <c r="AY206" s="7">
        <v>0.0</v>
      </c>
      <c r="AZ206" s="7">
        <v>0.0</v>
      </c>
      <c r="BA206" s="7">
        <v>0.0</v>
      </c>
      <c r="BB206" s="7">
        <v>0.0</v>
      </c>
      <c r="BC206" s="7">
        <v>0.0</v>
      </c>
      <c r="BD206" s="7" t="s">
        <v>2873</v>
      </c>
      <c r="BE206" s="7" t="s">
        <v>2874</v>
      </c>
    </row>
    <row r="207">
      <c r="A207" s="31">
        <f>VLOOKUP(I207,Pns!B:C,2,0)</f>
        <v>208</v>
      </c>
      <c r="B207" s="31">
        <f>COUNTIF(Rac!A:A,A207)</f>
        <v>1</v>
      </c>
      <c r="C207" s="7">
        <v>396.0</v>
      </c>
      <c r="D207" s="7">
        <v>396.0</v>
      </c>
      <c r="E207" s="7">
        <v>304.0</v>
      </c>
      <c r="F207" s="7" t="s">
        <v>224</v>
      </c>
      <c r="G207" s="10" t="s">
        <v>2875</v>
      </c>
      <c r="H207" s="7">
        <v>2.02530400192014E14</v>
      </c>
      <c r="I207" s="10" t="s">
        <v>815</v>
      </c>
      <c r="J207" s="7" t="s">
        <v>2876</v>
      </c>
      <c r="K207" s="7" t="s">
        <v>2877</v>
      </c>
      <c r="L207" s="7">
        <v>96906.0</v>
      </c>
      <c r="M207" s="7" t="s">
        <v>84</v>
      </c>
      <c r="N207" s="7">
        <v>65.0</v>
      </c>
      <c r="O207" s="7">
        <v>2726.0</v>
      </c>
      <c r="P207" s="7" t="s">
        <v>163</v>
      </c>
      <c r="Q207" s="7" t="s">
        <v>131</v>
      </c>
      <c r="R207" s="32">
        <v>45813.0</v>
      </c>
      <c r="S207" s="7">
        <v>2.0</v>
      </c>
      <c r="T207" s="7" t="s">
        <v>235</v>
      </c>
      <c r="U207" s="32">
        <v>45813.0</v>
      </c>
      <c r="V207" s="32">
        <v>45813.0</v>
      </c>
      <c r="W207" s="32">
        <v>45916.0</v>
      </c>
      <c r="X207" s="7">
        <v>103.0</v>
      </c>
      <c r="Z207" s="7">
        <v>1.0</v>
      </c>
      <c r="AC207" s="7"/>
      <c r="AI207" s="7"/>
      <c r="AJ207" s="7"/>
      <c r="AK207" s="7"/>
      <c r="AL207" s="32"/>
      <c r="AM207" s="7"/>
      <c r="AN207" s="7"/>
      <c r="AR207" s="7">
        <v>100.75</v>
      </c>
      <c r="AS207" s="7">
        <v>201.5</v>
      </c>
      <c r="AT207" s="7" t="s">
        <v>187</v>
      </c>
      <c r="AU207" s="7" t="s">
        <v>187</v>
      </c>
      <c r="AV207" s="7">
        <v>1.0</v>
      </c>
      <c r="AW207" s="7">
        <v>13.0</v>
      </c>
      <c r="AX207" s="7">
        <v>0.0</v>
      </c>
      <c r="AY207" s="7">
        <v>0.0</v>
      </c>
      <c r="AZ207" s="7">
        <v>0.0</v>
      </c>
      <c r="BA207" s="7">
        <v>0.0</v>
      </c>
      <c r="BB207" s="7">
        <v>0.0</v>
      </c>
      <c r="BC207" s="7">
        <v>0.0</v>
      </c>
      <c r="BD207" s="7" t="s">
        <v>2878</v>
      </c>
      <c r="BE207" s="7" t="s">
        <v>2879</v>
      </c>
    </row>
    <row r="208">
      <c r="A208" s="31" t="str">
        <f>VLOOKUP(I208,Pns!B:C,2,0)</f>
        <v>372</v>
      </c>
      <c r="B208" s="31">
        <f>COUNTIF(Rac!A:A,A208)</f>
        <v>1</v>
      </c>
      <c r="C208" s="7">
        <v>396.0</v>
      </c>
      <c r="D208" s="7">
        <v>396.0</v>
      </c>
      <c r="E208" s="7">
        <v>304.0</v>
      </c>
      <c r="F208" s="7" t="s">
        <v>224</v>
      </c>
      <c r="G208" s="10" t="s">
        <v>2880</v>
      </c>
      <c r="H208" s="7">
        <v>2.02530400192038E14</v>
      </c>
      <c r="I208" s="10" t="s">
        <v>1358</v>
      </c>
      <c r="J208" s="7" t="s">
        <v>2881</v>
      </c>
      <c r="K208" s="7" t="s">
        <v>451</v>
      </c>
      <c r="L208" s="7" t="s">
        <v>231</v>
      </c>
      <c r="M208" s="7" t="s">
        <v>84</v>
      </c>
      <c r="N208" s="7">
        <v>90.42</v>
      </c>
      <c r="O208" s="7">
        <v>2726.0</v>
      </c>
      <c r="P208" s="7" t="s">
        <v>163</v>
      </c>
      <c r="Q208" s="7" t="s">
        <v>131</v>
      </c>
      <c r="R208" s="32">
        <v>45813.0</v>
      </c>
      <c r="S208" s="7">
        <v>1.0</v>
      </c>
      <c r="T208" s="7" t="s">
        <v>235</v>
      </c>
      <c r="U208" s="32">
        <v>45813.0</v>
      </c>
      <c r="V208" s="32">
        <v>45813.0</v>
      </c>
      <c r="W208" s="32">
        <v>45916.0</v>
      </c>
      <c r="X208" s="7">
        <v>103.0</v>
      </c>
      <c r="Z208" s="7">
        <v>0.0</v>
      </c>
      <c r="AA208" s="7"/>
      <c r="AB208" s="7"/>
      <c r="AC208" s="7"/>
      <c r="AI208" s="7" t="s">
        <v>2882</v>
      </c>
      <c r="AJ208" s="7">
        <v>4.0</v>
      </c>
      <c r="AK208" s="7" t="s">
        <v>1522</v>
      </c>
      <c r="AL208" s="32">
        <v>46120.0</v>
      </c>
      <c r="AM208" s="7" t="s">
        <v>180</v>
      </c>
      <c r="AN208" s="7"/>
      <c r="AR208" s="7">
        <v>217.0</v>
      </c>
      <c r="AS208" s="7">
        <v>217.0</v>
      </c>
      <c r="AT208" s="7" t="s">
        <v>187</v>
      </c>
      <c r="AU208" s="7" t="s">
        <v>187</v>
      </c>
      <c r="AV208" s="7">
        <v>1.0</v>
      </c>
      <c r="AW208" s="7">
        <v>4.0</v>
      </c>
      <c r="AX208" s="7">
        <v>5.0</v>
      </c>
      <c r="AY208" s="7">
        <v>0.0</v>
      </c>
      <c r="AZ208" s="7">
        <v>0.0</v>
      </c>
      <c r="BA208" s="7">
        <v>0.0</v>
      </c>
      <c r="BB208" s="7">
        <v>0.0</v>
      </c>
      <c r="BC208" s="7">
        <v>0.0</v>
      </c>
      <c r="BD208" s="7" t="s">
        <v>2883</v>
      </c>
      <c r="BE208" s="7" t="s">
        <v>2884</v>
      </c>
      <c r="BF208" s="7"/>
      <c r="BG208" s="7"/>
    </row>
    <row r="209">
      <c r="A209" s="27">
        <f>VLOOKUP(I209,Pns!B:C,2,0)</f>
        <v>5</v>
      </c>
      <c r="B209" s="31">
        <f>COUNTIF(Rac!A:A,A209)</f>
        <v>1</v>
      </c>
      <c r="C209" s="7">
        <v>396.0</v>
      </c>
      <c r="D209" s="7">
        <v>396.0</v>
      </c>
      <c r="E209" s="7">
        <v>304.0</v>
      </c>
      <c r="F209" s="7" t="s">
        <v>224</v>
      </c>
      <c r="G209" s="10" t="s">
        <v>2885</v>
      </c>
      <c r="H209" s="7">
        <v>2.02530400192063E14</v>
      </c>
      <c r="I209" s="10" t="s">
        <v>97</v>
      </c>
      <c r="J209" s="7" t="s">
        <v>1690</v>
      </c>
      <c r="K209" s="7" t="s">
        <v>91</v>
      </c>
      <c r="L209" s="7">
        <v>33269.0</v>
      </c>
      <c r="M209" s="7" t="s">
        <v>94</v>
      </c>
      <c r="N209" s="7">
        <v>821.67</v>
      </c>
      <c r="O209" s="7">
        <v>2726.0</v>
      </c>
      <c r="P209" s="7" t="s">
        <v>163</v>
      </c>
      <c r="Q209" s="7" t="s">
        <v>131</v>
      </c>
      <c r="R209" s="32">
        <v>45813.0</v>
      </c>
      <c r="S209" s="7">
        <v>2.0</v>
      </c>
      <c r="T209" s="7" t="s">
        <v>235</v>
      </c>
      <c r="U209" s="32">
        <v>45813.0</v>
      </c>
      <c r="V209" s="32">
        <v>45813.0</v>
      </c>
      <c r="W209" s="32">
        <v>45916.0</v>
      </c>
      <c r="X209" s="7">
        <v>103.0</v>
      </c>
      <c r="Z209" s="7">
        <v>1.0</v>
      </c>
      <c r="AA209" s="7">
        <v>3.040252936E9</v>
      </c>
      <c r="AB209" s="7" t="s">
        <v>412</v>
      </c>
      <c r="AC209" s="7" t="s">
        <v>239</v>
      </c>
      <c r="AI209" s="7"/>
      <c r="AJ209" s="7"/>
      <c r="AK209" s="7"/>
      <c r="AL209" s="32"/>
      <c r="AM209" s="7"/>
      <c r="AR209" s="7">
        <v>4502.73</v>
      </c>
      <c r="AS209" s="7">
        <v>9005.46</v>
      </c>
      <c r="AT209" s="7">
        <v>5.0</v>
      </c>
      <c r="AU209" s="7">
        <v>9.0</v>
      </c>
      <c r="AV209" s="7">
        <v>13.0</v>
      </c>
      <c r="AW209" s="7">
        <v>205.0</v>
      </c>
      <c r="AX209" s="7">
        <v>0.0</v>
      </c>
      <c r="AY209" s="7">
        <v>0.0</v>
      </c>
      <c r="AZ209" s="7" t="s">
        <v>187</v>
      </c>
      <c r="BA209" s="7">
        <v>0.0</v>
      </c>
      <c r="BB209" s="7">
        <v>6.0</v>
      </c>
      <c r="BC209" s="7">
        <v>0.0</v>
      </c>
      <c r="BD209" s="7" t="s">
        <v>2886</v>
      </c>
      <c r="BE209" s="7" t="s">
        <v>2887</v>
      </c>
    </row>
    <row r="210">
      <c r="A210" s="31" t="str">
        <f>VLOOKUP(I210,Pns!B:C,2,0)</f>
        <v>677</v>
      </c>
      <c r="B210" s="31">
        <f>COUNTIF(Rac!A:A,A210)</f>
        <v>1</v>
      </c>
      <c r="C210" s="7">
        <v>396.0</v>
      </c>
      <c r="D210" s="7">
        <v>396.0</v>
      </c>
      <c r="E210" s="7">
        <v>304.0</v>
      </c>
      <c r="F210" s="7" t="s">
        <v>224</v>
      </c>
      <c r="G210" s="10" t="s">
        <v>2888</v>
      </c>
      <c r="H210" s="7">
        <v>2.02530400192039E14</v>
      </c>
      <c r="I210" s="10" t="s">
        <v>2168</v>
      </c>
      <c r="J210" s="7" t="s">
        <v>2889</v>
      </c>
      <c r="K210" s="7" t="s">
        <v>2170</v>
      </c>
      <c r="L210" s="7" t="s">
        <v>231</v>
      </c>
      <c r="M210" s="7" t="s">
        <v>84</v>
      </c>
      <c r="N210" s="7">
        <v>25.35</v>
      </c>
      <c r="O210" s="7">
        <v>2726.0</v>
      </c>
      <c r="P210" s="7" t="s">
        <v>163</v>
      </c>
      <c r="Q210" s="7" t="s">
        <v>131</v>
      </c>
      <c r="R210" s="32">
        <v>45813.0</v>
      </c>
      <c r="S210" s="7">
        <v>1.0</v>
      </c>
      <c r="T210" s="7" t="s">
        <v>235</v>
      </c>
      <c r="U210" s="32">
        <v>45813.0</v>
      </c>
      <c r="V210" s="32">
        <v>45813.0</v>
      </c>
      <c r="W210" s="32">
        <v>45916.0</v>
      </c>
      <c r="X210" s="7">
        <v>103.0</v>
      </c>
      <c r="Z210" s="7">
        <v>0.0</v>
      </c>
      <c r="AC210" s="7"/>
      <c r="AI210" s="7"/>
      <c r="AJ210" s="7"/>
      <c r="AK210" s="7"/>
      <c r="AL210" s="32"/>
      <c r="AM210" s="7"/>
      <c r="AR210" s="7">
        <v>25.35</v>
      </c>
      <c r="AS210" s="7">
        <v>25.35</v>
      </c>
      <c r="AT210" s="7" t="s">
        <v>187</v>
      </c>
      <c r="AU210" s="7" t="s">
        <v>187</v>
      </c>
      <c r="AV210" s="7" t="s">
        <v>187</v>
      </c>
      <c r="AW210" s="7">
        <v>2.0</v>
      </c>
      <c r="AX210" s="7">
        <v>0.0</v>
      </c>
      <c r="AY210" s="7">
        <v>0.0</v>
      </c>
      <c r="AZ210" s="7">
        <v>0.0</v>
      </c>
      <c r="BA210" s="7">
        <v>0.0</v>
      </c>
      <c r="BB210" s="7">
        <v>0.0</v>
      </c>
      <c r="BC210" s="7">
        <v>2.0</v>
      </c>
      <c r="BD210" s="7" t="s">
        <v>2890</v>
      </c>
      <c r="BE210" s="7" t="s">
        <v>2891</v>
      </c>
    </row>
    <row r="211">
      <c r="A211" s="31" t="str">
        <f>VLOOKUP(I211,Pns!B:C,2,0)</f>
        <v>678</v>
      </c>
      <c r="B211" s="31">
        <f>COUNTIF(Rac!A:A,A211)</f>
        <v>1</v>
      </c>
      <c r="C211" s="7">
        <v>396.0</v>
      </c>
      <c r="D211" s="7">
        <v>396.0</v>
      </c>
      <c r="E211" s="7">
        <v>304.0</v>
      </c>
      <c r="F211" s="7" t="s">
        <v>224</v>
      </c>
      <c r="G211" s="10" t="s">
        <v>2892</v>
      </c>
      <c r="H211" s="7">
        <v>2.02530400192041E14</v>
      </c>
      <c r="I211" s="10" t="s">
        <v>2172</v>
      </c>
      <c r="J211" s="7" t="s">
        <v>2893</v>
      </c>
      <c r="K211" s="7" t="s">
        <v>2174</v>
      </c>
      <c r="L211" s="7" t="s">
        <v>231</v>
      </c>
      <c r="M211" s="7" t="s">
        <v>84</v>
      </c>
      <c r="N211" s="7">
        <v>205.02</v>
      </c>
      <c r="O211" s="7">
        <v>2726.0</v>
      </c>
      <c r="P211" s="7" t="s">
        <v>163</v>
      </c>
      <c r="Q211" s="7" t="s">
        <v>131</v>
      </c>
      <c r="R211" s="32">
        <v>45813.0</v>
      </c>
      <c r="S211" s="7">
        <v>1.0</v>
      </c>
      <c r="T211" s="7" t="s">
        <v>235</v>
      </c>
      <c r="U211" s="32">
        <v>45813.0</v>
      </c>
      <c r="V211" s="32">
        <v>45813.0</v>
      </c>
      <c r="W211" s="32">
        <v>45916.0</v>
      </c>
      <c r="X211" s="7">
        <v>103.0</v>
      </c>
      <c r="Z211" s="7">
        <v>0.0</v>
      </c>
      <c r="AA211" s="7"/>
      <c r="AB211" s="7"/>
      <c r="AC211" s="7"/>
      <c r="AI211" s="7"/>
      <c r="AJ211" s="7"/>
      <c r="AK211" s="7"/>
      <c r="AL211" s="79"/>
      <c r="AM211" s="7"/>
      <c r="AN211" s="7"/>
      <c r="AR211" s="7">
        <v>420.3</v>
      </c>
      <c r="AS211" s="7">
        <v>420.3</v>
      </c>
      <c r="AT211" s="7" t="s">
        <v>187</v>
      </c>
      <c r="AU211" s="7" t="s">
        <v>187</v>
      </c>
      <c r="AV211" s="7">
        <v>3.0</v>
      </c>
      <c r="AW211" s="7">
        <v>6.0</v>
      </c>
      <c r="AX211" s="7">
        <v>0.0</v>
      </c>
      <c r="AY211" s="7">
        <v>0.0</v>
      </c>
      <c r="AZ211" s="7">
        <v>0.0</v>
      </c>
      <c r="BA211" s="7">
        <v>0.0</v>
      </c>
      <c r="BB211" s="7">
        <v>0.0</v>
      </c>
      <c r="BC211" s="7">
        <v>0.0</v>
      </c>
      <c r="BD211" s="7" t="s">
        <v>2894</v>
      </c>
      <c r="BE211" s="7" t="s">
        <v>2895</v>
      </c>
    </row>
    <row r="212">
      <c r="A212" s="27">
        <f>VLOOKUP(I212,Pns!B:C,2,0)</f>
        <v>378</v>
      </c>
      <c r="B212" s="31">
        <f>COUNTIF(Rac!A:A,A212)</f>
        <v>1</v>
      </c>
      <c r="C212" s="7">
        <v>396.0</v>
      </c>
      <c r="D212" s="7">
        <v>396.0</v>
      </c>
      <c r="E212" s="7">
        <v>304.0</v>
      </c>
      <c r="F212" s="7" t="s">
        <v>224</v>
      </c>
      <c r="G212" s="10" t="s">
        <v>2896</v>
      </c>
      <c r="H212" s="7">
        <v>2.02530400192109E14</v>
      </c>
      <c r="I212" s="10" t="s">
        <v>1381</v>
      </c>
      <c r="J212" s="7" t="s">
        <v>2897</v>
      </c>
      <c r="K212" s="7" t="s">
        <v>1382</v>
      </c>
      <c r="L212" s="7" t="s">
        <v>231</v>
      </c>
      <c r="M212" s="7" t="s">
        <v>84</v>
      </c>
      <c r="N212" s="7">
        <v>95.0</v>
      </c>
      <c r="O212" s="7">
        <v>2726.0</v>
      </c>
      <c r="P212" s="7" t="s">
        <v>163</v>
      </c>
      <c r="Q212" s="7" t="s">
        <v>131</v>
      </c>
      <c r="R212" s="32">
        <v>45813.0</v>
      </c>
      <c r="S212" s="7">
        <v>2.0</v>
      </c>
      <c r="T212" s="7" t="s">
        <v>235</v>
      </c>
      <c r="U212" s="32">
        <v>45813.0</v>
      </c>
      <c r="V212" s="32">
        <v>45813.0</v>
      </c>
      <c r="W212" s="32">
        <v>45916.0</v>
      </c>
      <c r="X212" s="7">
        <v>103.0</v>
      </c>
      <c r="Z212" s="7">
        <v>0.0</v>
      </c>
      <c r="AA212" s="7"/>
      <c r="AB212" s="7"/>
      <c r="AC212" s="7"/>
      <c r="AI212" s="7"/>
      <c r="AJ212" s="7"/>
      <c r="AK212" s="7"/>
      <c r="AL212" s="32"/>
      <c r="AM212" s="7"/>
      <c r="AN212" s="7">
        <v>3.042025000039E13</v>
      </c>
      <c r="AR212" s="7">
        <v>205.2</v>
      </c>
      <c r="AS212" s="7">
        <v>410.4</v>
      </c>
      <c r="AT212" s="7" t="s">
        <v>187</v>
      </c>
      <c r="AU212" s="7">
        <v>2.0</v>
      </c>
      <c r="AV212" s="7">
        <v>3.0</v>
      </c>
      <c r="AW212" s="7">
        <v>3.0</v>
      </c>
      <c r="AX212" s="7">
        <v>0.0</v>
      </c>
      <c r="AY212" s="7">
        <v>0.0</v>
      </c>
      <c r="AZ212" s="7">
        <v>0.0</v>
      </c>
      <c r="BA212" s="7">
        <v>0.0</v>
      </c>
      <c r="BB212" s="7">
        <v>1.0</v>
      </c>
      <c r="BC212" s="7">
        <v>0.0</v>
      </c>
      <c r="BD212" s="7" t="s">
        <v>2898</v>
      </c>
      <c r="BE212" s="7" t="s">
        <v>2899</v>
      </c>
      <c r="BF212" s="7"/>
      <c r="BG212" s="7"/>
    </row>
    <row r="213">
      <c r="A213" s="31">
        <f>VLOOKUP(I213,Pns!B:C,2,0)</f>
        <v>619</v>
      </c>
      <c r="B213" s="31">
        <f>COUNTIF(Rac!A:A,A213)</f>
        <v>1</v>
      </c>
      <c r="C213" s="7">
        <v>396.0</v>
      </c>
      <c r="D213" s="7">
        <v>396.0</v>
      </c>
      <c r="E213" s="7">
        <v>304.0</v>
      </c>
      <c r="F213" s="7" t="s">
        <v>224</v>
      </c>
      <c r="G213" s="10" t="s">
        <v>2900</v>
      </c>
      <c r="H213" s="7">
        <v>2.02530400192042E14</v>
      </c>
      <c r="I213" s="10" t="s">
        <v>1991</v>
      </c>
      <c r="J213" s="7" t="s">
        <v>2901</v>
      </c>
      <c r="K213" s="7" t="s">
        <v>1992</v>
      </c>
      <c r="L213" s="7" t="s">
        <v>231</v>
      </c>
      <c r="M213" s="7" t="s">
        <v>84</v>
      </c>
      <c r="N213" s="7">
        <v>193.24</v>
      </c>
      <c r="O213" s="7">
        <v>2726.0</v>
      </c>
      <c r="P213" s="7" t="s">
        <v>163</v>
      </c>
      <c r="Q213" s="7" t="s">
        <v>131</v>
      </c>
      <c r="R213" s="32">
        <v>45813.0</v>
      </c>
      <c r="S213" s="7">
        <v>1.0</v>
      </c>
      <c r="T213" s="7" t="s">
        <v>235</v>
      </c>
      <c r="U213" s="32">
        <v>45813.0</v>
      </c>
      <c r="V213" s="32">
        <v>45813.0</v>
      </c>
      <c r="W213" s="32">
        <v>45916.0</v>
      </c>
      <c r="X213" s="7">
        <v>103.0</v>
      </c>
      <c r="Z213" s="7">
        <v>1.0</v>
      </c>
      <c r="AC213" s="7"/>
      <c r="AI213" s="7" t="s">
        <v>2902</v>
      </c>
      <c r="AJ213" s="7">
        <v>1.0</v>
      </c>
      <c r="AK213" s="7" t="s">
        <v>1522</v>
      </c>
      <c r="AL213" s="32">
        <v>46105.0</v>
      </c>
      <c r="AM213" s="7" t="s">
        <v>180</v>
      </c>
      <c r="AN213" s="7"/>
      <c r="AR213" s="7">
        <v>774.89</v>
      </c>
      <c r="AS213" s="7">
        <v>774.89</v>
      </c>
      <c r="AT213" s="7" t="s">
        <v>187</v>
      </c>
      <c r="AU213" s="7" t="s">
        <v>187</v>
      </c>
      <c r="AV213" s="7" t="s">
        <v>187</v>
      </c>
      <c r="AW213" s="7">
        <v>21.0</v>
      </c>
      <c r="AX213" s="7">
        <v>10.0</v>
      </c>
      <c r="AY213" s="7">
        <v>0.0</v>
      </c>
      <c r="AZ213" s="7">
        <v>0.0</v>
      </c>
      <c r="BA213" s="7">
        <v>0.0</v>
      </c>
      <c r="BB213" s="7">
        <v>0.0</v>
      </c>
      <c r="BC213" s="7">
        <v>0.0</v>
      </c>
      <c r="BD213" s="7" t="s">
        <v>2903</v>
      </c>
      <c r="BE213" s="7" t="s">
        <v>2904</v>
      </c>
    </row>
    <row r="214">
      <c r="A214" s="31" t="str">
        <f>VLOOKUP(I214,Pns!B:C,2,0)</f>
        <v>679</v>
      </c>
      <c r="B214" s="31">
        <f>COUNTIF(Rac!A:A,A214)</f>
        <v>1</v>
      </c>
      <c r="C214" s="7">
        <v>396.0</v>
      </c>
      <c r="D214" s="7">
        <v>396.0</v>
      </c>
      <c r="E214" s="7">
        <v>304.0</v>
      </c>
      <c r="F214" s="7" t="s">
        <v>224</v>
      </c>
      <c r="G214" s="10" t="s">
        <v>2905</v>
      </c>
      <c r="H214" s="7">
        <v>2.02530400192111E14</v>
      </c>
      <c r="I214" s="10" t="s">
        <v>2175</v>
      </c>
      <c r="J214" s="7" t="s">
        <v>2906</v>
      </c>
      <c r="K214" s="7" t="s">
        <v>2177</v>
      </c>
      <c r="L214" s="7" t="s">
        <v>231</v>
      </c>
      <c r="M214" s="7" t="s">
        <v>84</v>
      </c>
      <c r="N214" s="7">
        <v>90.52</v>
      </c>
      <c r="O214" s="7">
        <v>2726.0</v>
      </c>
      <c r="P214" s="7" t="s">
        <v>163</v>
      </c>
      <c r="Q214" s="7" t="s">
        <v>131</v>
      </c>
      <c r="R214" s="32">
        <v>45813.0</v>
      </c>
      <c r="S214" s="7">
        <v>1.0</v>
      </c>
      <c r="T214" s="7" t="s">
        <v>235</v>
      </c>
      <c r="U214" s="32">
        <v>45813.0</v>
      </c>
      <c r="V214" s="32">
        <v>45813.0</v>
      </c>
      <c r="W214" s="32">
        <v>45916.0</v>
      </c>
      <c r="X214" s="7">
        <v>103.0</v>
      </c>
      <c r="Z214" s="7"/>
      <c r="AC214" s="7"/>
      <c r="AI214" s="7"/>
      <c r="AJ214" s="7"/>
      <c r="AK214" s="7"/>
      <c r="AL214" s="32"/>
      <c r="AM214" s="7"/>
      <c r="AN214" s="7"/>
      <c r="AR214" s="7">
        <v>217.25</v>
      </c>
      <c r="AS214" s="7">
        <v>217.25</v>
      </c>
      <c r="AT214" s="7" t="s">
        <v>187</v>
      </c>
      <c r="AU214" s="7" t="s">
        <v>187</v>
      </c>
      <c r="AV214" s="7" t="s">
        <v>187</v>
      </c>
      <c r="AW214" s="7" t="s">
        <v>187</v>
      </c>
      <c r="AX214" s="7">
        <v>30.0</v>
      </c>
      <c r="AY214" s="7">
        <v>0.0</v>
      </c>
      <c r="AZ214" s="7">
        <v>0.0</v>
      </c>
      <c r="BA214" s="7">
        <v>0.0</v>
      </c>
      <c r="BB214" s="7">
        <v>0.0</v>
      </c>
      <c r="BC214" s="7">
        <v>0.0</v>
      </c>
      <c r="BD214" s="7" t="s">
        <v>2907</v>
      </c>
      <c r="BE214" s="7" t="s">
        <v>2908</v>
      </c>
    </row>
    <row r="215">
      <c r="A215" s="31" t="str">
        <f>VLOOKUP(I215,Pns!B:C,2,0)</f>
        <v>680</v>
      </c>
      <c r="B215" s="31">
        <f>COUNTIF(Rac!A:A,A215)</f>
        <v>1</v>
      </c>
      <c r="C215" s="7">
        <v>396.0</v>
      </c>
      <c r="D215" s="7">
        <v>396.0</v>
      </c>
      <c r="E215" s="7">
        <v>304.0</v>
      </c>
      <c r="F215" s="7" t="s">
        <v>224</v>
      </c>
      <c r="G215" s="10" t="s">
        <v>2909</v>
      </c>
      <c r="H215" s="7">
        <v>2.0253040019211E14</v>
      </c>
      <c r="I215" s="10" t="s">
        <v>2179</v>
      </c>
      <c r="J215" s="7" t="s">
        <v>2910</v>
      </c>
      <c r="K215" s="7" t="s">
        <v>2181</v>
      </c>
      <c r="L215" s="7" t="s">
        <v>231</v>
      </c>
      <c r="M215" s="7" t="s">
        <v>84</v>
      </c>
      <c r="N215" s="7">
        <v>3.74</v>
      </c>
      <c r="O215" s="7">
        <v>2726.0</v>
      </c>
      <c r="P215" s="7" t="s">
        <v>163</v>
      </c>
      <c r="Q215" s="7" t="s">
        <v>131</v>
      </c>
      <c r="R215" s="32">
        <v>45813.0</v>
      </c>
      <c r="S215" s="7">
        <v>8.0</v>
      </c>
      <c r="T215" s="7" t="s">
        <v>235</v>
      </c>
      <c r="U215" s="32">
        <v>45813.0</v>
      </c>
      <c r="V215" s="32">
        <v>45813.0</v>
      </c>
      <c r="W215" s="32">
        <v>45916.0</v>
      </c>
      <c r="X215" s="7">
        <v>103.0</v>
      </c>
      <c r="Z215" s="7">
        <v>62.0</v>
      </c>
      <c r="AA215" s="7"/>
      <c r="AB215" s="7"/>
      <c r="AC215" s="7"/>
      <c r="AI215" s="7" t="s">
        <v>2911</v>
      </c>
      <c r="AJ215" s="7">
        <v>60.0</v>
      </c>
      <c r="AK215" s="7" t="s">
        <v>1522</v>
      </c>
      <c r="AL215" s="79">
        <v>45960.0</v>
      </c>
      <c r="AM215" s="7" t="s">
        <v>180</v>
      </c>
      <c r="AR215" s="7">
        <v>7.55</v>
      </c>
      <c r="AS215" s="7">
        <v>60.4</v>
      </c>
      <c r="AT215" s="7" t="s">
        <v>187</v>
      </c>
      <c r="AU215" s="7" t="s">
        <v>187</v>
      </c>
      <c r="AV215" s="7" t="s">
        <v>187</v>
      </c>
      <c r="AW215" s="7">
        <v>188.0</v>
      </c>
      <c r="AX215" s="7">
        <v>2.0</v>
      </c>
      <c r="AY215" s="7">
        <v>0.0</v>
      </c>
      <c r="AZ215" s="7">
        <v>0.0</v>
      </c>
      <c r="BA215" s="7">
        <v>0.0</v>
      </c>
      <c r="BB215" s="7">
        <v>0.0</v>
      </c>
      <c r="BC215" s="7">
        <v>0.0</v>
      </c>
      <c r="BD215" s="7" t="s">
        <v>2912</v>
      </c>
      <c r="BE215" s="7" t="s">
        <v>2913</v>
      </c>
    </row>
    <row r="216">
      <c r="A216" s="31" t="str">
        <f>VLOOKUP(I216,Pns!B:C,2,0)</f>
        <v>283</v>
      </c>
      <c r="B216" s="31">
        <f>COUNTIF(Rac!A:A,A216)</f>
        <v>1</v>
      </c>
      <c r="C216" s="7">
        <v>396.0</v>
      </c>
      <c r="D216" s="7">
        <v>396.0</v>
      </c>
      <c r="E216" s="7">
        <v>304.0</v>
      </c>
      <c r="F216" s="7" t="s">
        <v>224</v>
      </c>
      <c r="G216" s="10" t="s">
        <v>2914</v>
      </c>
      <c r="H216" s="7">
        <v>2.02530400192112E14</v>
      </c>
      <c r="I216" s="10" t="s">
        <v>1069</v>
      </c>
      <c r="J216" s="7" t="s">
        <v>2915</v>
      </c>
      <c r="K216" s="7" t="s">
        <v>1084</v>
      </c>
      <c r="L216" s="7" t="s">
        <v>231</v>
      </c>
      <c r="M216" s="7" t="s">
        <v>84</v>
      </c>
      <c r="N216" s="7">
        <v>3.27</v>
      </c>
      <c r="O216" s="7">
        <v>2726.0</v>
      </c>
      <c r="P216" s="7" t="s">
        <v>163</v>
      </c>
      <c r="Q216" s="7" t="s">
        <v>131</v>
      </c>
      <c r="R216" s="32">
        <v>45813.0</v>
      </c>
      <c r="S216" s="7">
        <v>12.0</v>
      </c>
      <c r="T216" s="7" t="s">
        <v>235</v>
      </c>
      <c r="U216" s="32">
        <v>45813.0</v>
      </c>
      <c r="V216" s="32">
        <v>45813.0</v>
      </c>
      <c r="W216" s="32">
        <v>45916.0</v>
      </c>
      <c r="X216" s="7">
        <v>103.0</v>
      </c>
      <c r="Z216" s="7">
        <v>0.0</v>
      </c>
      <c r="AC216" s="7"/>
      <c r="AI216" s="7" t="s">
        <v>2916</v>
      </c>
      <c r="AJ216" s="7">
        <v>15.0</v>
      </c>
      <c r="AK216" s="7" t="s">
        <v>1522</v>
      </c>
      <c r="AL216" s="32">
        <v>46198.0</v>
      </c>
      <c r="AM216" s="7" t="s">
        <v>180</v>
      </c>
      <c r="AN216" s="7"/>
      <c r="AR216" s="7">
        <v>17.86</v>
      </c>
      <c r="AS216" s="7">
        <v>214.32</v>
      </c>
      <c r="AT216" s="7">
        <v>12.0</v>
      </c>
      <c r="AU216" s="7">
        <v>12.0</v>
      </c>
      <c r="AV216" s="7">
        <v>12.0</v>
      </c>
      <c r="AW216" s="7">
        <v>545.0</v>
      </c>
      <c r="AX216" s="7">
        <v>1.0</v>
      </c>
      <c r="AY216" s="7">
        <v>0.0</v>
      </c>
      <c r="AZ216" s="7">
        <v>0.0</v>
      </c>
      <c r="BA216" s="7">
        <v>0.0</v>
      </c>
      <c r="BB216" s="7">
        <v>0.0</v>
      </c>
      <c r="BC216" s="7">
        <v>0.0</v>
      </c>
      <c r="BD216" s="7" t="s">
        <v>2917</v>
      </c>
      <c r="BE216" s="7" t="s">
        <v>2918</v>
      </c>
      <c r="BF216" s="7"/>
      <c r="BG216" s="7"/>
    </row>
    <row r="217">
      <c r="A217" s="31" t="str">
        <f>VLOOKUP(I217,Pns!B:C,2,0)</f>
        <v>280</v>
      </c>
      <c r="B217" s="31">
        <f>COUNTIF(Rac!A:A,A217)</f>
        <v>1</v>
      </c>
      <c r="C217" s="7">
        <v>396.0</v>
      </c>
      <c r="D217" s="7">
        <v>396.0</v>
      </c>
      <c r="E217" s="7">
        <v>304.0</v>
      </c>
      <c r="F217" s="7" t="s">
        <v>224</v>
      </c>
      <c r="G217" s="10" t="s">
        <v>2919</v>
      </c>
      <c r="H217" s="7">
        <v>2.02530400192113E14</v>
      </c>
      <c r="I217" s="10" t="s">
        <v>1054</v>
      </c>
      <c r="J217" s="7" t="s">
        <v>2743</v>
      </c>
      <c r="K217" s="7" t="s">
        <v>1056</v>
      </c>
      <c r="L217" s="7" t="s">
        <v>231</v>
      </c>
      <c r="M217" s="7" t="s">
        <v>84</v>
      </c>
      <c r="N217" s="7">
        <v>117.07</v>
      </c>
      <c r="O217" s="7">
        <v>2726.0</v>
      </c>
      <c r="P217" s="7" t="s">
        <v>163</v>
      </c>
      <c r="Q217" s="7" t="s">
        <v>131</v>
      </c>
      <c r="R217" s="32">
        <v>45813.0</v>
      </c>
      <c r="S217" s="7">
        <v>3.0</v>
      </c>
      <c r="T217" s="7" t="s">
        <v>235</v>
      </c>
      <c r="U217" s="32">
        <v>45813.0</v>
      </c>
      <c r="V217" s="32">
        <v>45813.0</v>
      </c>
      <c r="W217" s="32">
        <v>45916.0</v>
      </c>
      <c r="X217" s="7">
        <v>103.0</v>
      </c>
      <c r="Z217" s="7">
        <v>3.0</v>
      </c>
      <c r="AA217" s="7"/>
      <c r="AB217" s="7"/>
      <c r="AC217" s="7"/>
      <c r="AI217" s="7" t="s">
        <v>2920</v>
      </c>
      <c r="AJ217" s="7">
        <v>4.0</v>
      </c>
      <c r="AK217" s="7" t="s">
        <v>2216</v>
      </c>
      <c r="AL217" s="32">
        <v>45777.0</v>
      </c>
      <c r="AM217" s="7" t="s">
        <v>2921</v>
      </c>
      <c r="AN217" s="7"/>
      <c r="AR217" s="7">
        <v>443.68</v>
      </c>
      <c r="AS217" s="7">
        <v>1331.04</v>
      </c>
      <c r="AT217" s="7">
        <v>6.0</v>
      </c>
      <c r="AU217" s="7">
        <v>6.0</v>
      </c>
      <c r="AV217" s="7">
        <v>13.0</v>
      </c>
      <c r="AW217" s="7">
        <v>244.0</v>
      </c>
      <c r="AX217" s="7">
        <v>10.0</v>
      </c>
      <c r="AY217" s="7" t="s">
        <v>187</v>
      </c>
      <c r="AZ217" s="7">
        <v>0.0</v>
      </c>
      <c r="BA217" s="7">
        <v>0.0</v>
      </c>
      <c r="BB217" s="7">
        <v>0.0</v>
      </c>
      <c r="BC217" s="7">
        <v>0.0</v>
      </c>
      <c r="BD217" s="7" t="s">
        <v>2922</v>
      </c>
      <c r="BE217" s="7" t="s">
        <v>2923</v>
      </c>
    </row>
    <row r="218">
      <c r="A218" s="31" t="str">
        <f>VLOOKUP(I218,Pns!B:C,2,0)</f>
        <v>229</v>
      </c>
      <c r="B218" s="31">
        <f>COUNTIF(Rac!A:A,A218)</f>
        <v>1</v>
      </c>
      <c r="C218" s="7">
        <v>396.0</v>
      </c>
      <c r="D218" s="7">
        <v>396.0</v>
      </c>
      <c r="E218" s="7">
        <v>304.0</v>
      </c>
      <c r="F218" s="7" t="s">
        <v>224</v>
      </c>
      <c r="G218" s="10" t="s">
        <v>2924</v>
      </c>
      <c r="H218" s="7">
        <v>2.02530400192166E14</v>
      </c>
      <c r="I218" s="10" t="s">
        <v>882</v>
      </c>
      <c r="J218" s="7" t="s">
        <v>2925</v>
      </c>
      <c r="K218" s="7" t="s">
        <v>2926</v>
      </c>
      <c r="L218" s="7">
        <v>88044.0</v>
      </c>
      <c r="M218" s="7" t="s">
        <v>84</v>
      </c>
      <c r="N218" s="7">
        <v>0.0</v>
      </c>
      <c r="O218" s="7">
        <v>2726.0</v>
      </c>
      <c r="P218" s="7" t="s">
        <v>163</v>
      </c>
      <c r="Q218" s="7" t="s">
        <v>131</v>
      </c>
      <c r="R218" s="32">
        <v>45813.0</v>
      </c>
      <c r="S218" s="7">
        <v>1.0</v>
      </c>
      <c r="T218" s="7" t="s">
        <v>235</v>
      </c>
      <c r="U218" s="32">
        <v>45813.0</v>
      </c>
      <c r="V218" s="32">
        <v>45813.0</v>
      </c>
      <c r="W218" s="32">
        <v>45916.0</v>
      </c>
      <c r="X218" s="7">
        <v>103.0</v>
      </c>
      <c r="Z218" s="7">
        <v>0.0</v>
      </c>
      <c r="AA218" s="7"/>
      <c r="AB218" s="7"/>
      <c r="AC218" s="7"/>
      <c r="AI218" s="7"/>
      <c r="AJ218" s="7"/>
      <c r="AK218" s="7"/>
      <c r="AL218" s="32"/>
      <c r="AM218" s="7"/>
      <c r="AR218" s="7" t="s">
        <v>263</v>
      </c>
      <c r="AS218" s="7" t="s">
        <v>263</v>
      </c>
      <c r="AT218" s="7" t="s">
        <v>187</v>
      </c>
      <c r="AU218" s="7" t="s">
        <v>187</v>
      </c>
      <c r="AV218" s="7" t="s">
        <v>187</v>
      </c>
      <c r="AW218" s="7" t="s">
        <v>187</v>
      </c>
      <c r="AX218" s="7">
        <v>0.0</v>
      </c>
      <c r="AY218" s="7" t="s">
        <v>187</v>
      </c>
      <c r="AZ218" s="7" t="s">
        <v>187</v>
      </c>
      <c r="BA218" s="7">
        <v>0.0</v>
      </c>
      <c r="BB218" s="7">
        <v>0.0</v>
      </c>
      <c r="BC218" s="7">
        <v>0.0</v>
      </c>
      <c r="BD218" s="7" t="s">
        <v>2927</v>
      </c>
      <c r="BE218" s="7" t="s">
        <v>2928</v>
      </c>
    </row>
    <row r="219">
      <c r="A219" s="31" t="str">
        <f>VLOOKUP(I219,Pns!B:C,2,0)</f>
        <v>683</v>
      </c>
      <c r="B219" s="31">
        <f>COUNTIF(Rac!A:A,A219)</f>
        <v>1</v>
      </c>
      <c r="C219" s="7">
        <v>396.0</v>
      </c>
      <c r="D219" s="7">
        <v>396.0</v>
      </c>
      <c r="E219" s="7">
        <v>304.0</v>
      </c>
      <c r="F219" s="7" t="s">
        <v>224</v>
      </c>
      <c r="G219" s="10" t="s">
        <v>2929</v>
      </c>
      <c r="H219" s="7">
        <v>2.02530400192127E14</v>
      </c>
      <c r="I219" s="10" t="s">
        <v>2190</v>
      </c>
      <c r="J219" s="7" t="s">
        <v>2930</v>
      </c>
      <c r="K219" s="7" t="s">
        <v>2193</v>
      </c>
      <c r="L219" s="7" t="s">
        <v>231</v>
      </c>
      <c r="M219" s="7" t="s">
        <v>84</v>
      </c>
      <c r="N219" s="7">
        <v>516.21</v>
      </c>
      <c r="O219" s="7">
        <v>2726.0</v>
      </c>
      <c r="P219" s="7" t="s">
        <v>163</v>
      </c>
      <c r="Q219" s="7" t="s">
        <v>131</v>
      </c>
      <c r="R219" s="32">
        <v>45814.0</v>
      </c>
      <c r="S219" s="7">
        <v>1.0</v>
      </c>
      <c r="T219" s="7" t="s">
        <v>235</v>
      </c>
      <c r="U219" s="32">
        <v>45814.0</v>
      </c>
      <c r="V219" s="32">
        <v>45814.0</v>
      </c>
      <c r="W219" s="32">
        <v>45916.0</v>
      </c>
      <c r="X219" s="7">
        <v>102.0</v>
      </c>
      <c r="Z219" s="7">
        <v>0.0</v>
      </c>
      <c r="AC219" s="7"/>
      <c r="AI219" s="7"/>
      <c r="AJ219" s="7"/>
      <c r="AK219" s="7"/>
      <c r="AL219" s="32"/>
      <c r="AM219" s="7"/>
      <c r="AR219" s="7">
        <v>1166.64</v>
      </c>
      <c r="AS219" s="7">
        <v>1166.64</v>
      </c>
      <c r="AT219" s="7" t="s">
        <v>187</v>
      </c>
      <c r="AU219" s="7" t="s">
        <v>187</v>
      </c>
      <c r="AV219" s="7" t="s">
        <v>187</v>
      </c>
      <c r="AW219" s="7">
        <v>7.0</v>
      </c>
      <c r="AX219" s="7">
        <v>50.0</v>
      </c>
      <c r="AY219" s="7">
        <v>0.0</v>
      </c>
      <c r="AZ219" s="7">
        <v>0.0</v>
      </c>
      <c r="BA219" s="7">
        <v>0.0</v>
      </c>
      <c r="BB219" s="7">
        <v>0.0</v>
      </c>
      <c r="BC219" s="7">
        <v>0.0</v>
      </c>
      <c r="BD219" s="7" t="s">
        <v>2931</v>
      </c>
      <c r="BE219" s="7" t="s">
        <v>2932</v>
      </c>
    </row>
    <row r="220">
      <c r="A220" s="31">
        <f>VLOOKUP(I220,Pns!B:C,2,0)</f>
        <v>168</v>
      </c>
      <c r="B220" s="31">
        <f>COUNTIF(Rac!A:A,A220)</f>
        <v>1</v>
      </c>
      <c r="C220" s="7">
        <v>396.0</v>
      </c>
      <c r="D220" s="7">
        <v>396.0</v>
      </c>
      <c r="E220" s="7">
        <v>304.0</v>
      </c>
      <c r="F220" s="7" t="s">
        <v>224</v>
      </c>
      <c r="G220" s="10" t="s">
        <v>2933</v>
      </c>
      <c r="H220" s="7">
        <v>2.02630400204672E14</v>
      </c>
      <c r="I220" s="10" t="s">
        <v>697</v>
      </c>
      <c r="J220" s="7" t="s">
        <v>2934</v>
      </c>
      <c r="K220" s="7" t="s">
        <v>2935</v>
      </c>
      <c r="L220" s="7">
        <v>25693.0</v>
      </c>
      <c r="M220" s="7" t="s">
        <v>84</v>
      </c>
      <c r="N220" s="7">
        <v>5.18</v>
      </c>
      <c r="O220" s="7">
        <v>2726.0</v>
      </c>
      <c r="P220" s="7" t="s">
        <v>163</v>
      </c>
      <c r="Q220" s="7" t="s">
        <v>131</v>
      </c>
      <c r="R220" s="32">
        <v>45818.0</v>
      </c>
      <c r="S220" s="7">
        <v>15.0</v>
      </c>
      <c r="T220" s="7" t="s">
        <v>235</v>
      </c>
      <c r="U220" s="32">
        <v>45818.0</v>
      </c>
      <c r="V220" s="32">
        <v>45818.0</v>
      </c>
      <c r="W220" s="32">
        <v>46190.0</v>
      </c>
      <c r="X220" s="7">
        <v>372.0</v>
      </c>
      <c r="Z220" s="7">
        <v>0.0</v>
      </c>
      <c r="AA220" s="7"/>
      <c r="AB220" s="7"/>
      <c r="AC220" s="7"/>
      <c r="AI220" s="7"/>
      <c r="AJ220" s="7"/>
      <c r="AK220" s="7"/>
      <c r="AL220" s="32"/>
      <c r="AM220" s="7"/>
      <c r="AN220" s="7">
        <v>3.0420260000457E13</v>
      </c>
      <c r="AR220" s="7">
        <v>14.82</v>
      </c>
      <c r="AS220" s="7">
        <v>222.3</v>
      </c>
      <c r="AT220" s="7" t="s">
        <v>187</v>
      </c>
      <c r="AU220" s="7" t="s">
        <v>187</v>
      </c>
      <c r="AV220" s="7">
        <v>10.0</v>
      </c>
      <c r="AW220" s="7">
        <v>413.0</v>
      </c>
      <c r="AX220" s="7">
        <v>2.0</v>
      </c>
      <c r="AY220" s="7">
        <v>0.0</v>
      </c>
      <c r="AZ220" s="7">
        <v>0.0</v>
      </c>
      <c r="BA220" s="7">
        <v>0.0</v>
      </c>
      <c r="BB220" s="7">
        <v>0.0</v>
      </c>
      <c r="BC220" s="7">
        <v>0.0</v>
      </c>
      <c r="BD220" s="7" t="s">
        <v>2936</v>
      </c>
      <c r="BE220" s="7" t="s">
        <v>2937</v>
      </c>
      <c r="BF220" s="7"/>
      <c r="BG220" s="7"/>
    </row>
    <row r="221">
      <c r="A221" s="31">
        <f>VLOOKUP(I221,Pns!B:C,2,0)</f>
        <v>685</v>
      </c>
      <c r="B221" s="31">
        <f>COUNTIF(Rac!A:A,A221)</f>
        <v>1</v>
      </c>
      <c r="C221" s="7">
        <v>396.0</v>
      </c>
      <c r="D221" s="7">
        <v>396.0</v>
      </c>
      <c r="E221" s="7">
        <v>304.0</v>
      </c>
      <c r="F221" s="7" t="s">
        <v>224</v>
      </c>
      <c r="G221" s="10" t="s">
        <v>2939</v>
      </c>
      <c r="H221" s="7">
        <v>2.02630400205631E14</v>
      </c>
      <c r="I221" s="10" t="s">
        <v>2199</v>
      </c>
      <c r="J221" s="7" t="s">
        <v>2940</v>
      </c>
      <c r="K221" s="7" t="s">
        <v>2200</v>
      </c>
      <c r="L221" s="7" t="s">
        <v>231</v>
      </c>
      <c r="M221" s="7" t="s">
        <v>84</v>
      </c>
      <c r="N221" s="7">
        <v>762.43</v>
      </c>
      <c r="O221" s="7">
        <v>2726.0</v>
      </c>
      <c r="P221" s="7" t="s">
        <v>163</v>
      </c>
      <c r="Q221" s="7" t="s">
        <v>131</v>
      </c>
      <c r="R221" s="32">
        <v>45819.0</v>
      </c>
      <c r="S221" s="7">
        <v>1.0</v>
      </c>
      <c r="T221" s="7" t="s">
        <v>235</v>
      </c>
      <c r="U221" s="32">
        <v>45819.0</v>
      </c>
      <c r="V221" s="32">
        <v>45819.0</v>
      </c>
      <c r="W221" s="32">
        <v>46244.0</v>
      </c>
      <c r="X221" s="7">
        <v>425.0</v>
      </c>
      <c r="Z221" s="7">
        <v>0.0</v>
      </c>
      <c r="AA221" s="7"/>
      <c r="AB221" s="7"/>
      <c r="AC221" s="7"/>
      <c r="AI221" s="7" t="s">
        <v>2941</v>
      </c>
      <c r="AJ221" s="7">
        <v>1.0</v>
      </c>
      <c r="AK221" s="7" t="s">
        <v>2216</v>
      </c>
      <c r="AL221" s="32">
        <v>46244.0</v>
      </c>
      <c r="AM221" s="7" t="s">
        <v>180</v>
      </c>
      <c r="AN221" s="7"/>
      <c r="AR221" s="7">
        <v>1654.47</v>
      </c>
      <c r="AS221" s="7">
        <v>1654.47</v>
      </c>
      <c r="AT221" s="7" t="s">
        <v>187</v>
      </c>
      <c r="AU221" s="7" t="s">
        <v>187</v>
      </c>
      <c r="AV221" s="7" t="s">
        <v>187</v>
      </c>
      <c r="AW221" s="7">
        <v>3.0</v>
      </c>
      <c r="AX221" s="7">
        <v>0.0</v>
      </c>
      <c r="AY221" s="7">
        <v>0.0</v>
      </c>
      <c r="AZ221" s="7">
        <v>0.0</v>
      </c>
      <c r="BA221" s="7">
        <v>0.0</v>
      </c>
      <c r="BB221" s="7">
        <v>0.0</v>
      </c>
      <c r="BC221" s="7">
        <v>0.0</v>
      </c>
      <c r="BD221" s="7" t="s">
        <v>2942</v>
      </c>
      <c r="BE221" s="7" t="s">
        <v>2943</v>
      </c>
    </row>
    <row r="222">
      <c r="A222" s="31">
        <f>VLOOKUP(I222,Pns!B:C,2,0)</f>
        <v>579</v>
      </c>
      <c r="B222" s="31">
        <f>COUNTIF(Rac!A:A,A222)</f>
        <v>1</v>
      </c>
      <c r="C222" s="7">
        <v>396.0</v>
      </c>
      <c r="D222" s="7">
        <v>396.0</v>
      </c>
      <c r="E222" s="7">
        <v>304.0</v>
      </c>
      <c r="F222" s="7" t="s">
        <v>224</v>
      </c>
      <c r="G222" s="10" t="s">
        <v>2944</v>
      </c>
      <c r="H222" s="7">
        <v>2.02530400192225E14</v>
      </c>
      <c r="I222" s="10" t="s">
        <v>1882</v>
      </c>
      <c r="J222" s="7" t="s">
        <v>2945</v>
      </c>
      <c r="K222" s="7" t="s">
        <v>1883</v>
      </c>
      <c r="L222" s="7" t="s">
        <v>231</v>
      </c>
      <c r="M222" s="7" t="s">
        <v>84</v>
      </c>
      <c r="N222" s="7">
        <v>0.0</v>
      </c>
      <c r="O222" s="7">
        <v>2726.0</v>
      </c>
      <c r="P222" s="7" t="s">
        <v>163</v>
      </c>
      <c r="Q222" s="7" t="s">
        <v>131</v>
      </c>
      <c r="R222" s="32">
        <v>45819.0</v>
      </c>
      <c r="S222" s="7">
        <v>8.0</v>
      </c>
      <c r="T222" s="7" t="s">
        <v>235</v>
      </c>
      <c r="U222" s="32">
        <v>45819.0</v>
      </c>
      <c r="V222" s="32">
        <v>45819.0</v>
      </c>
      <c r="W222" s="32">
        <v>45916.0</v>
      </c>
      <c r="X222" s="7">
        <v>97.0</v>
      </c>
      <c r="Z222" s="7">
        <v>1.0</v>
      </c>
      <c r="AC222" s="7"/>
      <c r="AI222" s="7"/>
      <c r="AJ222" s="7"/>
      <c r="AK222" s="7"/>
      <c r="AL222" s="32"/>
      <c r="AM222" s="7"/>
      <c r="AN222" s="7"/>
      <c r="AR222" s="7" t="s">
        <v>263</v>
      </c>
      <c r="AS222" s="7" t="s">
        <v>263</v>
      </c>
      <c r="AT222" s="7" t="s">
        <v>187</v>
      </c>
      <c r="AU222" s="7" t="s">
        <v>187</v>
      </c>
      <c r="AV222" s="7" t="s">
        <v>187</v>
      </c>
      <c r="AW222" s="7" t="s">
        <v>187</v>
      </c>
      <c r="AX222" s="7">
        <v>15.0</v>
      </c>
      <c r="AY222" s="7">
        <v>8.0</v>
      </c>
      <c r="AZ222" s="7">
        <v>0.0</v>
      </c>
      <c r="BA222" s="7">
        <v>0.0</v>
      </c>
      <c r="BB222" s="7">
        <v>0.0</v>
      </c>
      <c r="BC222" s="7">
        <v>0.0</v>
      </c>
      <c r="BD222" s="7" t="s">
        <v>2946</v>
      </c>
      <c r="BE222" s="7" t="s">
        <v>2947</v>
      </c>
    </row>
    <row r="223">
      <c r="A223" s="31">
        <f>VLOOKUP(I223,Pns!B:C,2,0)</f>
        <v>686</v>
      </c>
      <c r="B223" s="31">
        <f>COUNTIF(Rac!A:A,A223)</f>
        <v>1</v>
      </c>
      <c r="C223" s="7">
        <v>396.0</v>
      </c>
      <c r="D223" s="7">
        <v>396.0</v>
      </c>
      <c r="E223" s="7">
        <v>304.0</v>
      </c>
      <c r="F223" s="7" t="s">
        <v>224</v>
      </c>
      <c r="G223" s="10" t="s">
        <v>2948</v>
      </c>
      <c r="H223" s="7">
        <v>2.02530400192228E14</v>
      </c>
      <c r="I223" s="10" t="s">
        <v>2201</v>
      </c>
      <c r="J223" s="7" t="s">
        <v>2949</v>
      </c>
      <c r="K223" s="7" t="s">
        <v>2202</v>
      </c>
      <c r="L223" s="7" t="s">
        <v>231</v>
      </c>
      <c r="M223" s="7" t="s">
        <v>84</v>
      </c>
      <c r="N223" s="7">
        <v>0.0</v>
      </c>
      <c r="O223" s="7">
        <v>2726.0</v>
      </c>
      <c r="P223" s="7" t="s">
        <v>163</v>
      </c>
      <c r="Q223" s="7" t="s">
        <v>131</v>
      </c>
      <c r="R223" s="32">
        <v>45819.0</v>
      </c>
      <c r="S223" s="7">
        <v>1.0</v>
      </c>
      <c r="T223" s="7" t="s">
        <v>235</v>
      </c>
      <c r="U223" s="32">
        <v>45819.0</v>
      </c>
      <c r="V223" s="32">
        <v>45819.0</v>
      </c>
      <c r="W223" s="32">
        <v>45916.0</v>
      </c>
      <c r="X223" s="7">
        <v>97.0</v>
      </c>
      <c r="Z223" s="7"/>
      <c r="AA223" s="7"/>
      <c r="AB223" s="7"/>
      <c r="AC223" s="7"/>
      <c r="AI223" s="7"/>
      <c r="AJ223" s="7"/>
      <c r="AK223" s="7"/>
      <c r="AL223" s="32"/>
      <c r="AM223" s="7"/>
      <c r="AR223" s="7" t="s">
        <v>263</v>
      </c>
      <c r="AS223" s="7" t="s">
        <v>263</v>
      </c>
      <c r="AT223" s="7" t="s">
        <v>187</v>
      </c>
      <c r="AU223" s="7" t="s">
        <v>187</v>
      </c>
      <c r="AV223" s="7" t="s">
        <v>187</v>
      </c>
      <c r="AW223" s="7" t="s">
        <v>187</v>
      </c>
      <c r="AX223" s="7">
        <v>15.0</v>
      </c>
      <c r="AY223" s="7">
        <v>0.0</v>
      </c>
      <c r="AZ223" s="7">
        <v>0.0</v>
      </c>
      <c r="BA223" s="7">
        <v>0.0</v>
      </c>
      <c r="BB223" s="7">
        <v>0.0</v>
      </c>
      <c r="BC223" s="7">
        <v>0.0</v>
      </c>
      <c r="BD223" s="7" t="s">
        <v>2950</v>
      </c>
      <c r="BE223" s="7" t="s">
        <v>2951</v>
      </c>
    </row>
    <row r="224">
      <c r="A224" s="31">
        <f>VLOOKUP(I224,Pns!B:C,2,0)</f>
        <v>687</v>
      </c>
      <c r="B224" s="31">
        <f>COUNTIF(Rac!A:A,A224)</f>
        <v>1</v>
      </c>
      <c r="C224" s="7">
        <v>396.0</v>
      </c>
      <c r="D224" s="7">
        <v>396.0</v>
      </c>
      <c r="E224" s="7">
        <v>304.0</v>
      </c>
      <c r="F224" s="7" t="s">
        <v>224</v>
      </c>
      <c r="G224" s="10" t="s">
        <v>2952</v>
      </c>
      <c r="H224" s="7">
        <v>2.02530400192227E14</v>
      </c>
      <c r="I224" s="10" t="s">
        <v>2203</v>
      </c>
      <c r="J224" s="7" t="s">
        <v>2953</v>
      </c>
      <c r="K224" s="7" t="s">
        <v>2204</v>
      </c>
      <c r="L224" s="7" t="s">
        <v>231</v>
      </c>
      <c r="M224" s="7" t="s">
        <v>84</v>
      </c>
      <c r="N224" s="7">
        <v>0.0</v>
      </c>
      <c r="O224" s="7">
        <v>2726.0</v>
      </c>
      <c r="P224" s="7" t="s">
        <v>163</v>
      </c>
      <c r="Q224" s="7" t="s">
        <v>131</v>
      </c>
      <c r="R224" s="32">
        <v>45819.0</v>
      </c>
      <c r="S224" s="7">
        <v>1.0</v>
      </c>
      <c r="T224" s="7" t="s">
        <v>235</v>
      </c>
      <c r="U224" s="32">
        <v>45819.0</v>
      </c>
      <c r="V224" s="32">
        <v>45819.0</v>
      </c>
      <c r="W224" s="32">
        <v>45916.0</v>
      </c>
      <c r="X224" s="7">
        <v>97.0</v>
      </c>
      <c r="Z224" s="7"/>
      <c r="AA224" s="7"/>
      <c r="AB224" s="7"/>
      <c r="AC224" s="7"/>
      <c r="AI224" s="7"/>
      <c r="AJ224" s="7"/>
      <c r="AK224" s="7"/>
      <c r="AL224" s="32"/>
      <c r="AM224" s="7"/>
      <c r="AR224" s="7" t="s">
        <v>263</v>
      </c>
      <c r="AS224" s="7" t="s">
        <v>263</v>
      </c>
      <c r="AT224" s="7" t="s">
        <v>187</v>
      </c>
      <c r="AU224" s="7" t="s">
        <v>187</v>
      </c>
      <c r="AV224" s="7" t="s">
        <v>187</v>
      </c>
      <c r="AW224" s="7" t="s">
        <v>187</v>
      </c>
      <c r="AX224" s="7">
        <v>10.0</v>
      </c>
      <c r="AY224" s="7">
        <v>0.0</v>
      </c>
      <c r="AZ224" s="7">
        <v>0.0</v>
      </c>
      <c r="BA224" s="7">
        <v>0.0</v>
      </c>
      <c r="BB224" s="7">
        <v>0.0</v>
      </c>
      <c r="BC224" s="7">
        <v>0.0</v>
      </c>
      <c r="BD224" s="7" t="s">
        <v>2954</v>
      </c>
      <c r="BE224" s="7" t="s">
        <v>2955</v>
      </c>
    </row>
    <row r="225">
      <c r="A225" s="31">
        <f>VLOOKUP(I225,Pns!B:C,2,0)</f>
        <v>688</v>
      </c>
      <c r="B225" s="31">
        <f>COUNTIF(Rac!A:A,A225)</f>
        <v>1</v>
      </c>
      <c r="C225" s="7">
        <v>396.0</v>
      </c>
      <c r="D225" s="7">
        <v>396.0</v>
      </c>
      <c r="E225" s="7">
        <v>304.0</v>
      </c>
      <c r="F225" s="7" t="s">
        <v>224</v>
      </c>
      <c r="G225" s="10" t="s">
        <v>2956</v>
      </c>
      <c r="H225" s="7">
        <v>2.02530400192229E14</v>
      </c>
      <c r="I225" s="10" t="s">
        <v>2207</v>
      </c>
      <c r="J225" s="7" t="s">
        <v>2957</v>
      </c>
      <c r="K225" s="7" t="s">
        <v>2209</v>
      </c>
      <c r="L225" s="7">
        <v>55787.0</v>
      </c>
      <c r="M225" s="7" t="s">
        <v>84</v>
      </c>
      <c r="N225" s="7">
        <v>24.66</v>
      </c>
      <c r="O225" s="7">
        <v>2726.0</v>
      </c>
      <c r="P225" s="7" t="s">
        <v>163</v>
      </c>
      <c r="Q225" s="7" t="s">
        <v>131</v>
      </c>
      <c r="R225" s="32">
        <v>45819.0</v>
      </c>
      <c r="S225" s="7">
        <v>12.0</v>
      </c>
      <c r="T225" s="7" t="s">
        <v>235</v>
      </c>
      <c r="U225" s="32">
        <v>45819.0</v>
      </c>
      <c r="V225" s="32">
        <v>45819.0</v>
      </c>
      <c r="W225" s="32">
        <v>45916.0</v>
      </c>
      <c r="X225" s="7">
        <v>97.0</v>
      </c>
      <c r="Z225" s="7">
        <v>11.0</v>
      </c>
      <c r="AC225" s="7"/>
      <c r="AI225" s="7"/>
      <c r="AJ225" s="7"/>
      <c r="AK225" s="7"/>
      <c r="AL225" s="32"/>
      <c r="AM225" s="7"/>
      <c r="AN225" s="7"/>
      <c r="AR225" s="7">
        <v>91.72</v>
      </c>
      <c r="AS225" s="7">
        <v>1100.64</v>
      </c>
      <c r="AT225" s="7" t="s">
        <v>187</v>
      </c>
      <c r="AU225" s="7" t="s">
        <v>187</v>
      </c>
      <c r="AV225" s="7" t="s">
        <v>187</v>
      </c>
      <c r="AW225" s="7">
        <v>63.0</v>
      </c>
      <c r="AX225" s="7">
        <v>0.0</v>
      </c>
      <c r="AY225" s="7" t="s">
        <v>187</v>
      </c>
      <c r="AZ225" s="7">
        <v>0.0</v>
      </c>
      <c r="BA225" s="7">
        <v>0.0</v>
      </c>
      <c r="BB225" s="7">
        <v>0.0</v>
      </c>
      <c r="BC225" s="7">
        <v>0.0</v>
      </c>
      <c r="BD225" s="7" t="s">
        <v>2958</v>
      </c>
      <c r="BE225" s="7" t="s">
        <v>2959</v>
      </c>
    </row>
    <row r="226">
      <c r="A226" s="31">
        <f>VLOOKUP(I226,Pns!B:C,2,0)</f>
        <v>689</v>
      </c>
      <c r="B226" s="31">
        <f>COUNTIF(Rac!A:A,A226)</f>
        <v>1</v>
      </c>
      <c r="C226" s="7">
        <v>396.0</v>
      </c>
      <c r="D226" s="7">
        <v>396.0</v>
      </c>
      <c r="E226" s="7">
        <v>304.0</v>
      </c>
      <c r="F226" s="7" t="s">
        <v>224</v>
      </c>
      <c r="G226" s="10" t="s">
        <v>2960</v>
      </c>
      <c r="H226" s="7">
        <v>2.02530400192226E14</v>
      </c>
      <c r="I226" s="10" t="s">
        <v>2210</v>
      </c>
      <c r="J226" s="7" t="s">
        <v>2961</v>
      </c>
      <c r="K226" s="7" t="s">
        <v>2212</v>
      </c>
      <c r="L226" s="7" t="s">
        <v>231</v>
      </c>
      <c r="M226" s="7" t="s">
        <v>94</v>
      </c>
      <c r="N226" s="7">
        <v>1336.57</v>
      </c>
      <c r="O226" s="7">
        <v>2726.0</v>
      </c>
      <c r="P226" s="7" t="s">
        <v>163</v>
      </c>
      <c r="Q226" s="7" t="s">
        <v>131</v>
      </c>
      <c r="R226" s="32">
        <v>45819.0</v>
      </c>
      <c r="S226" s="7">
        <v>1.0</v>
      </c>
      <c r="T226" s="7" t="s">
        <v>235</v>
      </c>
      <c r="U226" s="32">
        <v>45819.0</v>
      </c>
      <c r="V226" s="32">
        <v>45819.0</v>
      </c>
      <c r="W226" s="32">
        <v>45916.0</v>
      </c>
      <c r="X226" s="7">
        <v>97.0</v>
      </c>
      <c r="Z226" s="7"/>
      <c r="AA226" s="7"/>
      <c r="AB226" s="7"/>
      <c r="AC226" s="7"/>
      <c r="AI226" s="7"/>
      <c r="AJ226" s="7"/>
      <c r="AK226" s="7"/>
      <c r="AL226" s="32"/>
      <c r="AM226" s="7"/>
      <c r="AN226" s="7"/>
      <c r="AR226" s="7">
        <v>5266.07</v>
      </c>
      <c r="AS226" s="7">
        <v>5266.07</v>
      </c>
      <c r="AT226" s="7" t="s">
        <v>187</v>
      </c>
      <c r="AU226" s="7" t="s">
        <v>187</v>
      </c>
      <c r="AV226" s="7" t="s">
        <v>187</v>
      </c>
      <c r="AW226" s="7">
        <v>1.0</v>
      </c>
      <c r="AX226" s="7">
        <v>0.0</v>
      </c>
      <c r="AY226" s="7">
        <v>0.0</v>
      </c>
      <c r="AZ226" s="7">
        <v>0.0</v>
      </c>
      <c r="BA226" s="7">
        <v>0.0</v>
      </c>
      <c r="BB226" s="7">
        <v>0.0</v>
      </c>
      <c r="BC226" s="7">
        <v>0.0</v>
      </c>
      <c r="BD226" s="7" t="s">
        <v>2962</v>
      </c>
      <c r="BE226" s="7" t="s">
        <v>2963</v>
      </c>
    </row>
    <row r="227">
      <c r="A227" s="31">
        <f>VLOOKUP(I227,Pns!B:C,2,0)</f>
        <v>690</v>
      </c>
      <c r="B227" s="31">
        <f>COUNTIF(Rac!A:A,A227)</f>
        <v>1</v>
      </c>
      <c r="C227" s="7">
        <v>396.0</v>
      </c>
      <c r="D227" s="7">
        <v>396.0</v>
      </c>
      <c r="E227" s="7">
        <v>304.0</v>
      </c>
      <c r="F227" s="7" t="s">
        <v>224</v>
      </c>
      <c r="G227" s="10" t="s">
        <v>2964</v>
      </c>
      <c r="H227" s="7">
        <v>2.02530400192264E14</v>
      </c>
      <c r="I227" s="10" t="s">
        <v>2213</v>
      </c>
      <c r="J227" s="7" t="s">
        <v>2965</v>
      </c>
      <c r="K227" s="7" t="s">
        <v>2215</v>
      </c>
      <c r="L227" s="7" t="s">
        <v>231</v>
      </c>
      <c r="M227" s="7" t="s">
        <v>84</v>
      </c>
      <c r="N227" s="7">
        <v>437.28</v>
      </c>
      <c r="O227" s="7">
        <v>2726.0</v>
      </c>
      <c r="P227" s="7" t="s">
        <v>163</v>
      </c>
      <c r="Q227" s="7" t="s">
        <v>131</v>
      </c>
      <c r="R227" s="32">
        <v>45824.0</v>
      </c>
      <c r="S227" s="7">
        <v>2.0</v>
      </c>
      <c r="T227" s="7" t="s">
        <v>235</v>
      </c>
      <c r="U227" s="32">
        <v>45824.0</v>
      </c>
      <c r="V227" s="32">
        <v>45824.0</v>
      </c>
      <c r="W227" s="32">
        <v>45916.0</v>
      </c>
      <c r="X227" s="7">
        <v>92.0</v>
      </c>
      <c r="Z227" s="7">
        <v>0.0</v>
      </c>
      <c r="AA227" s="7"/>
      <c r="AB227" s="7"/>
      <c r="AC227" s="7"/>
      <c r="AN227" s="7"/>
      <c r="AR227" s="7">
        <v>1674.79</v>
      </c>
      <c r="AS227" s="7">
        <v>3349.58</v>
      </c>
      <c r="AT227" s="7" t="s">
        <v>187</v>
      </c>
      <c r="AU227" s="7" t="s">
        <v>187</v>
      </c>
      <c r="AV227" s="7" t="s">
        <v>187</v>
      </c>
      <c r="AW227" s="7">
        <v>10.0</v>
      </c>
      <c r="AX227" s="7">
        <v>0.0</v>
      </c>
      <c r="AY227" s="7">
        <v>0.0</v>
      </c>
      <c r="AZ227" s="7">
        <v>0.0</v>
      </c>
      <c r="BA227" s="7">
        <v>0.0</v>
      </c>
      <c r="BB227" s="7">
        <v>0.0</v>
      </c>
      <c r="BC227" s="7">
        <v>0.0</v>
      </c>
      <c r="BD227" s="7" t="s">
        <v>2966</v>
      </c>
      <c r="BE227" s="7" t="s">
        <v>2967</v>
      </c>
      <c r="BF227" s="7"/>
      <c r="BG227" s="7"/>
    </row>
    <row r="228">
      <c r="A228" s="31">
        <f>VLOOKUP(I228,Pns!B:C,2,0)</f>
        <v>691</v>
      </c>
      <c r="B228" s="31">
        <f>COUNTIF(Rac!A:A,A228)</f>
        <v>1</v>
      </c>
      <c r="C228" s="7">
        <v>396.0</v>
      </c>
      <c r="D228" s="7">
        <v>396.0</v>
      </c>
      <c r="E228" s="7">
        <v>304.0</v>
      </c>
      <c r="F228" s="7" t="s">
        <v>224</v>
      </c>
      <c r="G228" s="10" t="s">
        <v>2968</v>
      </c>
      <c r="H228" s="7">
        <v>2.0253040019231E14</v>
      </c>
      <c r="I228" s="10" t="s">
        <v>2217</v>
      </c>
      <c r="J228" s="7" t="s">
        <v>2969</v>
      </c>
      <c r="K228" s="7" t="s">
        <v>2218</v>
      </c>
      <c r="L228" s="7" t="s">
        <v>231</v>
      </c>
      <c r="M228" s="7" t="s">
        <v>84</v>
      </c>
      <c r="N228" s="7">
        <v>149.55</v>
      </c>
      <c r="O228" s="7">
        <v>2726.0</v>
      </c>
      <c r="P228" s="7" t="s">
        <v>163</v>
      </c>
      <c r="Q228" s="7" t="s">
        <v>131</v>
      </c>
      <c r="R228" s="32">
        <v>45824.0</v>
      </c>
      <c r="S228" s="7">
        <v>4.0</v>
      </c>
      <c r="T228" s="7" t="s">
        <v>235</v>
      </c>
      <c r="U228" s="32">
        <v>45824.0</v>
      </c>
      <c r="V228" s="32">
        <v>45824.0</v>
      </c>
      <c r="W228" s="32">
        <v>46198.0</v>
      </c>
      <c r="X228" s="7">
        <v>374.0</v>
      </c>
      <c r="Z228" s="7">
        <v>0.0</v>
      </c>
      <c r="AC228" s="7"/>
      <c r="AI228" s="7"/>
      <c r="AJ228" s="7"/>
      <c r="AK228" s="7"/>
      <c r="AL228" s="32"/>
      <c r="AM228" s="7"/>
      <c r="AR228" s="7">
        <v>149.55</v>
      </c>
      <c r="AS228" s="7">
        <v>598.2</v>
      </c>
      <c r="AT228" s="7" t="s">
        <v>187</v>
      </c>
      <c r="AU228" s="7" t="s">
        <v>187</v>
      </c>
      <c r="AV228" s="7" t="s">
        <v>187</v>
      </c>
      <c r="AW228" s="7">
        <v>4.0</v>
      </c>
      <c r="AX228" s="7">
        <v>0.0</v>
      </c>
      <c r="AY228" s="7">
        <v>0.0</v>
      </c>
      <c r="AZ228" s="7">
        <v>0.0</v>
      </c>
      <c r="BA228" s="7">
        <v>0.0</v>
      </c>
      <c r="BB228" s="7">
        <v>0.0</v>
      </c>
      <c r="BC228" s="7">
        <v>0.0</v>
      </c>
      <c r="BD228" s="7" t="s">
        <v>2970</v>
      </c>
      <c r="BE228" s="7" t="s">
        <v>2971</v>
      </c>
    </row>
    <row r="229">
      <c r="A229" s="31">
        <f>VLOOKUP(I229,Pns!B:C,2,0)</f>
        <v>692</v>
      </c>
      <c r="B229" s="31">
        <f>COUNTIF(Rac!A:A,A229)</f>
        <v>1</v>
      </c>
      <c r="C229" s="7">
        <v>396.0</v>
      </c>
      <c r="D229" s="7">
        <v>396.0</v>
      </c>
      <c r="E229" s="7">
        <v>304.0</v>
      </c>
      <c r="F229" s="7" t="s">
        <v>224</v>
      </c>
      <c r="G229" s="10" t="s">
        <v>2972</v>
      </c>
      <c r="H229" s="7">
        <v>2.02630400204662E14</v>
      </c>
      <c r="I229" s="10" t="s">
        <v>2222</v>
      </c>
      <c r="J229" s="7" t="s">
        <v>2973</v>
      </c>
      <c r="K229" s="7" t="s">
        <v>780</v>
      </c>
      <c r="L229" s="7">
        <v>80205.0</v>
      </c>
      <c r="M229" s="7" t="s">
        <v>84</v>
      </c>
      <c r="N229" s="7">
        <v>18.28</v>
      </c>
      <c r="O229" s="7">
        <v>2726.0</v>
      </c>
      <c r="P229" s="7" t="s">
        <v>163</v>
      </c>
      <c r="Q229" s="7" t="s">
        <v>131</v>
      </c>
      <c r="R229" s="32">
        <v>45824.0</v>
      </c>
      <c r="S229" s="7">
        <v>2.0</v>
      </c>
      <c r="T229" s="7" t="s">
        <v>235</v>
      </c>
      <c r="U229" s="32">
        <v>45824.0</v>
      </c>
      <c r="V229" s="32">
        <v>45824.0</v>
      </c>
      <c r="W229" s="32">
        <v>46190.0</v>
      </c>
      <c r="X229" s="7">
        <v>366.0</v>
      </c>
      <c r="Z229" s="7">
        <v>0.0</v>
      </c>
      <c r="AA229" s="7"/>
      <c r="AB229" s="7"/>
      <c r="AC229" s="7"/>
      <c r="AI229" s="7"/>
      <c r="AJ229" s="7"/>
      <c r="AK229" s="7"/>
      <c r="AL229" s="32"/>
      <c r="AM229" s="7"/>
      <c r="AN229" s="7">
        <v>3.0420260000449E13</v>
      </c>
      <c r="AR229" s="7">
        <v>42.41</v>
      </c>
      <c r="AS229" s="7">
        <v>84.82</v>
      </c>
      <c r="AT229" s="7">
        <v>1.0</v>
      </c>
      <c r="AU229" s="7">
        <v>1.0</v>
      </c>
      <c r="AV229" s="7">
        <v>3.0</v>
      </c>
      <c r="AW229" s="7">
        <v>35.0</v>
      </c>
      <c r="AX229" s="7">
        <v>0.0</v>
      </c>
      <c r="AY229" s="7">
        <v>0.0</v>
      </c>
      <c r="AZ229" s="7">
        <v>0.0</v>
      </c>
      <c r="BA229" s="7">
        <v>0.0</v>
      </c>
      <c r="BB229" s="7">
        <v>0.0</v>
      </c>
      <c r="BC229" s="7">
        <v>0.0</v>
      </c>
      <c r="BD229" s="7" t="s">
        <v>2974</v>
      </c>
      <c r="BE229" s="7" t="s">
        <v>2975</v>
      </c>
    </row>
    <row r="230">
      <c r="A230" s="31">
        <f>VLOOKUP(I230,Pns!B:C,2,0)</f>
        <v>693</v>
      </c>
      <c r="B230" s="31">
        <f>COUNTIF(Rac!A:A,A230)</f>
        <v>1</v>
      </c>
      <c r="C230" s="7">
        <v>396.0</v>
      </c>
      <c r="D230" s="7">
        <v>396.0</v>
      </c>
      <c r="E230" s="7">
        <v>304.0</v>
      </c>
      <c r="F230" s="7" t="s">
        <v>224</v>
      </c>
      <c r="G230" s="10" t="s">
        <v>2976</v>
      </c>
      <c r="H230" s="7">
        <v>2.02630400204663E14</v>
      </c>
      <c r="I230" s="10" t="s">
        <v>2224</v>
      </c>
      <c r="J230" s="7" t="s">
        <v>2977</v>
      </c>
      <c r="K230" s="7" t="s">
        <v>780</v>
      </c>
      <c r="L230" s="7">
        <v>80205.0</v>
      </c>
      <c r="M230" s="7" t="s">
        <v>84</v>
      </c>
      <c r="N230" s="7">
        <v>18.44</v>
      </c>
      <c r="O230" s="7">
        <v>2726.0</v>
      </c>
      <c r="P230" s="7" t="s">
        <v>163</v>
      </c>
      <c r="Q230" s="7" t="s">
        <v>131</v>
      </c>
      <c r="R230" s="32">
        <v>45824.0</v>
      </c>
      <c r="S230" s="7">
        <v>2.0</v>
      </c>
      <c r="T230" s="7" t="s">
        <v>235</v>
      </c>
      <c r="U230" s="32">
        <v>45824.0</v>
      </c>
      <c r="V230" s="32">
        <v>45824.0</v>
      </c>
      <c r="W230" s="32">
        <v>46190.0</v>
      </c>
      <c r="X230" s="7">
        <v>366.0</v>
      </c>
      <c r="Z230" s="7">
        <v>0.0</v>
      </c>
      <c r="AA230" s="7"/>
      <c r="AB230" s="7"/>
      <c r="AC230" s="7"/>
      <c r="AI230" s="7"/>
      <c r="AJ230" s="7"/>
      <c r="AK230" s="7"/>
      <c r="AL230" s="32"/>
      <c r="AM230" s="7"/>
      <c r="AN230" s="7">
        <v>3.042026000045E13</v>
      </c>
      <c r="AR230" s="7">
        <v>45.54</v>
      </c>
      <c r="AS230" s="7">
        <v>91.08</v>
      </c>
      <c r="AT230" s="7" t="s">
        <v>187</v>
      </c>
      <c r="AU230" s="7" t="s">
        <v>187</v>
      </c>
      <c r="AV230" s="7" t="s">
        <v>187</v>
      </c>
      <c r="AW230" s="7">
        <v>34.0</v>
      </c>
      <c r="AX230" s="7">
        <v>0.0</v>
      </c>
      <c r="AY230" s="7">
        <v>0.0</v>
      </c>
      <c r="AZ230" s="7">
        <v>0.0</v>
      </c>
      <c r="BA230" s="7">
        <v>0.0</v>
      </c>
      <c r="BB230" s="7">
        <v>0.0</v>
      </c>
      <c r="BC230" s="7">
        <v>0.0</v>
      </c>
      <c r="BD230" s="7" t="s">
        <v>2978</v>
      </c>
      <c r="BE230" s="7" t="s">
        <v>2979</v>
      </c>
    </row>
    <row r="231">
      <c r="A231" s="31">
        <f>VLOOKUP(I231,Pns!B:C,2,0)</f>
        <v>695</v>
      </c>
      <c r="B231" s="31">
        <f>COUNTIF(Rac!A:A,A231)</f>
        <v>1</v>
      </c>
      <c r="C231" s="7">
        <v>396.0</v>
      </c>
      <c r="D231" s="7">
        <v>396.0</v>
      </c>
      <c r="E231" s="7">
        <v>304.0</v>
      </c>
      <c r="F231" s="7" t="s">
        <v>224</v>
      </c>
      <c r="G231" s="10" t="s">
        <v>2980</v>
      </c>
      <c r="H231" s="7">
        <v>2.02630400203285E14</v>
      </c>
      <c r="I231" s="10" t="s">
        <v>2231</v>
      </c>
      <c r="J231" s="7" t="s">
        <v>2981</v>
      </c>
      <c r="K231" s="7" t="s">
        <v>2232</v>
      </c>
      <c r="L231" s="7" t="s">
        <v>231</v>
      </c>
      <c r="M231" s="7" t="s">
        <v>94</v>
      </c>
      <c r="N231" s="7">
        <v>0.0</v>
      </c>
      <c r="O231" s="7">
        <v>2726.0</v>
      </c>
      <c r="P231" s="7" t="s">
        <v>163</v>
      </c>
      <c r="Q231" s="7" t="s">
        <v>131</v>
      </c>
      <c r="R231" s="32">
        <v>45824.0</v>
      </c>
      <c r="S231" s="7">
        <v>1.0</v>
      </c>
      <c r="T231" s="7" t="s">
        <v>235</v>
      </c>
      <c r="U231" s="32">
        <v>45824.0</v>
      </c>
      <c r="V231" s="32">
        <v>45824.0</v>
      </c>
      <c r="W231" s="32">
        <v>46119.0</v>
      </c>
      <c r="X231" s="7">
        <v>295.0</v>
      </c>
      <c r="Z231" s="7"/>
      <c r="AA231" s="7"/>
      <c r="AB231" s="7"/>
      <c r="AC231" s="7"/>
      <c r="AI231" s="7"/>
      <c r="AJ231" s="7"/>
      <c r="AK231" s="7"/>
      <c r="AL231" s="32"/>
      <c r="AM231" s="7"/>
      <c r="AN231" s="7"/>
      <c r="AR231" s="7" t="s">
        <v>263</v>
      </c>
      <c r="AS231" s="7" t="s">
        <v>263</v>
      </c>
      <c r="AT231" s="7" t="s">
        <v>187</v>
      </c>
      <c r="AU231" s="7" t="s">
        <v>187</v>
      </c>
      <c r="AV231" s="7" t="s">
        <v>187</v>
      </c>
      <c r="AW231" s="7" t="s">
        <v>187</v>
      </c>
      <c r="AX231" s="7">
        <v>0.0</v>
      </c>
      <c r="AY231" s="7">
        <v>0.0</v>
      </c>
      <c r="AZ231" s="7">
        <v>0.0</v>
      </c>
      <c r="BA231" s="7">
        <v>0.0</v>
      </c>
      <c r="BB231" s="7">
        <v>0.0</v>
      </c>
      <c r="BC231" s="7">
        <v>0.0</v>
      </c>
      <c r="BD231" s="7" t="s">
        <v>2982</v>
      </c>
      <c r="BE231" s="7"/>
    </row>
    <row r="232">
      <c r="A232" s="31">
        <f>VLOOKUP(I232,Pns!B:C,2,0)</f>
        <v>696</v>
      </c>
      <c r="B232" s="31">
        <f>COUNTIF(Rac!A:A,A232)</f>
        <v>1</v>
      </c>
      <c r="C232" s="7">
        <v>396.0</v>
      </c>
      <c r="D232" s="7">
        <v>396.0</v>
      </c>
      <c r="E232" s="7">
        <v>304.0</v>
      </c>
      <c r="F232" s="7" t="s">
        <v>224</v>
      </c>
      <c r="G232" s="10" t="s">
        <v>2983</v>
      </c>
      <c r="H232" s="7">
        <v>2.02530400192411E14</v>
      </c>
      <c r="I232" s="10" t="s">
        <v>2235</v>
      </c>
      <c r="J232" s="7" t="s">
        <v>2984</v>
      </c>
      <c r="K232" s="7" t="s">
        <v>2236</v>
      </c>
      <c r="L232" s="7" t="s">
        <v>231</v>
      </c>
      <c r="M232" s="7" t="s">
        <v>84</v>
      </c>
      <c r="N232" s="7">
        <v>0.0</v>
      </c>
      <c r="O232" s="7">
        <v>2726.0</v>
      </c>
      <c r="P232" s="7" t="s">
        <v>163</v>
      </c>
      <c r="Q232" s="7" t="s">
        <v>131</v>
      </c>
      <c r="R232" s="32">
        <v>45826.0</v>
      </c>
      <c r="S232" s="7">
        <v>2.0</v>
      </c>
      <c r="T232" s="7" t="s">
        <v>235</v>
      </c>
      <c r="U232" s="32">
        <v>45826.0</v>
      </c>
      <c r="V232" s="32">
        <v>45826.0</v>
      </c>
      <c r="W232" s="32">
        <v>45916.0</v>
      </c>
      <c r="X232" s="7">
        <v>90.0</v>
      </c>
      <c r="Z232" s="7">
        <v>0.0</v>
      </c>
      <c r="AC232" s="7"/>
      <c r="AI232" s="7" t="s">
        <v>2985</v>
      </c>
      <c r="AJ232" s="7">
        <v>2.0</v>
      </c>
      <c r="AK232" s="7" t="s">
        <v>2216</v>
      </c>
      <c r="AL232" s="32">
        <v>45049.0</v>
      </c>
      <c r="AM232" s="7" t="s">
        <v>1622</v>
      </c>
      <c r="AR232" s="7" t="s">
        <v>263</v>
      </c>
      <c r="AS232" s="7" t="s">
        <v>263</v>
      </c>
      <c r="AT232" s="7" t="s">
        <v>187</v>
      </c>
      <c r="AU232" s="7" t="s">
        <v>187</v>
      </c>
      <c r="AV232" s="7" t="s">
        <v>187</v>
      </c>
      <c r="AW232" s="7">
        <v>2.0</v>
      </c>
      <c r="AX232" s="7">
        <v>0.1</v>
      </c>
      <c r="AY232" s="7">
        <v>0.0</v>
      </c>
      <c r="AZ232" s="7">
        <v>0.0</v>
      </c>
      <c r="BA232" s="7">
        <v>0.0</v>
      </c>
      <c r="BB232" s="7">
        <v>0.0</v>
      </c>
      <c r="BC232" s="7">
        <v>0.0</v>
      </c>
      <c r="BD232" s="7" t="s">
        <v>2986</v>
      </c>
      <c r="BE232" s="7" t="s">
        <v>2987</v>
      </c>
      <c r="BF232" s="7"/>
      <c r="BG232" s="7"/>
    </row>
    <row r="233">
      <c r="A233" s="27">
        <f>VLOOKUP(I233,Pns!B:C,2,0)</f>
        <v>401</v>
      </c>
      <c r="B233" s="31">
        <f>COUNTIF(Rac!A:A,A233)</f>
        <v>1</v>
      </c>
      <c r="C233" s="7">
        <v>396.0</v>
      </c>
      <c r="D233" s="7">
        <v>396.0</v>
      </c>
      <c r="E233" s="7">
        <v>304.0</v>
      </c>
      <c r="F233" s="7" t="s">
        <v>224</v>
      </c>
      <c r="G233" s="10" t="s">
        <v>2988</v>
      </c>
      <c r="H233" s="7">
        <v>2.02530400198609E14</v>
      </c>
      <c r="I233" s="10" t="s">
        <v>1433</v>
      </c>
      <c r="J233" s="7" t="s">
        <v>2989</v>
      </c>
      <c r="K233" s="7" t="s">
        <v>1434</v>
      </c>
      <c r="L233" s="7" t="s">
        <v>231</v>
      </c>
      <c r="M233" s="7" t="s">
        <v>94</v>
      </c>
      <c r="N233" s="7">
        <v>5240.64</v>
      </c>
      <c r="O233" s="7">
        <v>2726.0</v>
      </c>
      <c r="P233" s="7" t="s">
        <v>163</v>
      </c>
      <c r="Q233" s="7" t="s">
        <v>131</v>
      </c>
      <c r="R233" s="32">
        <v>45852.0</v>
      </c>
      <c r="S233" s="7">
        <v>1.0</v>
      </c>
      <c r="T233" s="7" t="s">
        <v>235</v>
      </c>
      <c r="U233" s="32">
        <v>45852.0</v>
      </c>
      <c r="V233" s="32">
        <v>45852.0</v>
      </c>
      <c r="W233" s="79">
        <v>45960.0</v>
      </c>
      <c r="X233" s="7">
        <v>108.0</v>
      </c>
      <c r="Z233" s="7">
        <v>0.0</v>
      </c>
      <c r="AC233" s="7" t="s">
        <v>2990</v>
      </c>
      <c r="AI233" s="7"/>
      <c r="AJ233" s="7"/>
      <c r="AK233" s="7"/>
      <c r="AL233" s="32"/>
      <c r="AM233" s="7"/>
      <c r="AR233" s="7">
        <v>17294.1</v>
      </c>
      <c r="AS233" s="7">
        <v>17294.1</v>
      </c>
      <c r="AT233" s="7">
        <v>1.0</v>
      </c>
      <c r="AU233" s="7">
        <v>2.0</v>
      </c>
      <c r="AV233" s="7">
        <v>2.0</v>
      </c>
      <c r="AW233" s="7">
        <v>25.0</v>
      </c>
      <c r="AX233" s="7">
        <v>0.0</v>
      </c>
      <c r="AY233" s="7">
        <v>0.0</v>
      </c>
      <c r="AZ233" s="7">
        <v>0.0</v>
      </c>
      <c r="BA233" s="7">
        <v>0.0</v>
      </c>
      <c r="BB233" s="7">
        <v>0.0</v>
      </c>
      <c r="BC233" s="7">
        <v>0.0</v>
      </c>
      <c r="BD233" s="7" t="s">
        <v>2991</v>
      </c>
      <c r="BE233" s="7" t="s">
        <v>2992</v>
      </c>
    </row>
    <row r="234">
      <c r="A234" s="31" t="str">
        <f>VLOOKUP(I234,Pns!B:C,2,0)</f>
        <v>375</v>
      </c>
      <c r="B234" s="31">
        <f>COUNTIF(Rac!A:A,A234)</f>
        <v>1</v>
      </c>
      <c r="C234" s="7">
        <v>396.0</v>
      </c>
      <c r="D234" s="7">
        <v>396.0</v>
      </c>
      <c r="E234" s="7">
        <v>304.0</v>
      </c>
      <c r="F234" s="7" t="s">
        <v>224</v>
      </c>
      <c r="G234" s="10" t="s">
        <v>2993</v>
      </c>
      <c r="H234" s="7">
        <v>2.02530400195E14</v>
      </c>
      <c r="I234" s="10" t="s">
        <v>1370</v>
      </c>
      <c r="J234" s="7" t="s">
        <v>2994</v>
      </c>
      <c r="K234" s="7" t="s">
        <v>1372</v>
      </c>
      <c r="L234" s="7" t="s">
        <v>231</v>
      </c>
      <c r="M234" s="7" t="s">
        <v>94</v>
      </c>
      <c r="N234" s="7">
        <v>1199.33</v>
      </c>
      <c r="O234" s="7">
        <v>2726.0</v>
      </c>
      <c r="P234" s="7" t="s">
        <v>163</v>
      </c>
      <c r="Q234" s="7" t="s">
        <v>131</v>
      </c>
      <c r="R234" s="32">
        <v>45861.0</v>
      </c>
      <c r="S234" s="7">
        <v>2.0</v>
      </c>
      <c r="T234" s="7" t="s">
        <v>235</v>
      </c>
      <c r="U234" s="32">
        <v>45861.0</v>
      </c>
      <c r="V234" s="32">
        <v>45861.0</v>
      </c>
      <c r="W234" s="32">
        <v>45916.0</v>
      </c>
      <c r="X234" s="7">
        <v>55.0</v>
      </c>
      <c r="Z234" s="7">
        <v>1.0</v>
      </c>
      <c r="AC234" s="7" t="s">
        <v>239</v>
      </c>
      <c r="AI234" s="7"/>
      <c r="AJ234" s="7"/>
      <c r="AK234" s="7"/>
      <c r="AL234" s="32"/>
      <c r="AM234" s="7"/>
      <c r="AR234" s="7">
        <v>4269.61</v>
      </c>
      <c r="AS234" s="7">
        <v>8539.22</v>
      </c>
      <c r="AT234" s="7" t="s">
        <v>187</v>
      </c>
      <c r="AU234" s="7">
        <v>1.0</v>
      </c>
      <c r="AV234" s="7">
        <v>1.0</v>
      </c>
      <c r="AW234" s="7">
        <v>11.0</v>
      </c>
      <c r="AX234" s="7">
        <v>0.0</v>
      </c>
      <c r="AY234" s="7">
        <v>0.0</v>
      </c>
      <c r="AZ234" s="7">
        <v>0.0</v>
      </c>
      <c r="BA234" s="7">
        <v>0.0</v>
      </c>
      <c r="BB234" s="7">
        <v>0.0</v>
      </c>
      <c r="BC234" s="7">
        <v>0.0</v>
      </c>
      <c r="BD234" s="7"/>
      <c r="BE234" s="7" t="s">
        <v>2032</v>
      </c>
    </row>
    <row r="235">
      <c r="A235" s="31">
        <f>VLOOKUP(I235,Pns!B:C,2,0)</f>
        <v>686</v>
      </c>
      <c r="B235" s="31">
        <f>COUNTIF(Rac!A:A,A235)</f>
        <v>1</v>
      </c>
      <c r="C235" s="7">
        <v>396.0</v>
      </c>
      <c r="D235" s="7">
        <v>396.0</v>
      </c>
      <c r="E235" s="7">
        <v>304.0</v>
      </c>
      <c r="F235" s="7" t="s">
        <v>224</v>
      </c>
      <c r="G235" s="10" t="s">
        <v>2995</v>
      </c>
      <c r="H235" s="7">
        <v>2.02530400194631E14</v>
      </c>
      <c r="I235" s="10" t="s">
        <v>2201</v>
      </c>
      <c r="J235" s="7" t="s">
        <v>2949</v>
      </c>
      <c r="K235" s="7" t="s">
        <v>2202</v>
      </c>
      <c r="L235" s="7" t="s">
        <v>231</v>
      </c>
      <c r="M235" s="7" t="s">
        <v>84</v>
      </c>
      <c r="N235" s="7">
        <v>0.0</v>
      </c>
      <c r="O235" s="7">
        <v>2726.0</v>
      </c>
      <c r="P235" s="7" t="s">
        <v>163</v>
      </c>
      <c r="Q235" s="7" t="s">
        <v>131</v>
      </c>
      <c r="R235" s="32">
        <v>45863.0</v>
      </c>
      <c r="S235" s="7">
        <v>4.0</v>
      </c>
      <c r="T235" s="7" t="s">
        <v>235</v>
      </c>
      <c r="U235" s="32">
        <v>45863.0</v>
      </c>
      <c r="V235" s="32">
        <v>45863.0</v>
      </c>
      <c r="W235" s="32">
        <v>45916.0</v>
      </c>
      <c r="X235" s="7">
        <v>53.0</v>
      </c>
      <c r="Z235" s="7"/>
      <c r="AA235" s="7"/>
      <c r="AB235" s="7"/>
      <c r="AC235" s="7"/>
      <c r="AI235" s="7"/>
      <c r="AJ235" s="7"/>
      <c r="AK235" s="7"/>
      <c r="AL235" s="32"/>
      <c r="AM235" s="7"/>
      <c r="AR235" s="7" t="s">
        <v>263</v>
      </c>
      <c r="AS235" s="7" t="s">
        <v>263</v>
      </c>
      <c r="AT235" s="7" t="s">
        <v>187</v>
      </c>
      <c r="AU235" s="7" t="s">
        <v>187</v>
      </c>
      <c r="AV235" s="7" t="s">
        <v>187</v>
      </c>
      <c r="AW235" s="7" t="s">
        <v>187</v>
      </c>
      <c r="AX235" s="7">
        <v>15.0</v>
      </c>
      <c r="AY235" s="7">
        <v>0.0</v>
      </c>
      <c r="AZ235" s="7">
        <v>0.0</v>
      </c>
      <c r="BA235" s="7">
        <v>0.0</v>
      </c>
      <c r="BB235" s="7">
        <v>0.0</v>
      </c>
      <c r="BC235" s="7">
        <v>0.0</v>
      </c>
      <c r="BD235" s="7" t="s">
        <v>2996</v>
      </c>
      <c r="BE235" s="7" t="s">
        <v>2678</v>
      </c>
    </row>
    <row r="236">
      <c r="A236" s="31">
        <f>VLOOKUP(I236,Pns!B:C,2,0)</f>
        <v>579</v>
      </c>
      <c r="B236" s="31">
        <f>COUNTIF(Rac!A:A,A236)</f>
        <v>1</v>
      </c>
      <c r="C236" s="7">
        <v>396.0</v>
      </c>
      <c r="D236" s="7">
        <v>396.0</v>
      </c>
      <c r="E236" s="7">
        <v>304.0</v>
      </c>
      <c r="F236" s="7" t="s">
        <v>224</v>
      </c>
      <c r="G236" s="10" t="s">
        <v>2998</v>
      </c>
      <c r="H236" s="7">
        <v>2.02530400194633E14</v>
      </c>
      <c r="I236" s="10" t="s">
        <v>1882</v>
      </c>
      <c r="J236" s="7" t="s">
        <v>2945</v>
      </c>
      <c r="K236" s="7" t="s">
        <v>1883</v>
      </c>
      <c r="L236" s="7" t="s">
        <v>231</v>
      </c>
      <c r="M236" s="7" t="s">
        <v>84</v>
      </c>
      <c r="N236" s="7">
        <v>0.0</v>
      </c>
      <c r="O236" s="7">
        <v>2726.0</v>
      </c>
      <c r="P236" s="7" t="s">
        <v>163</v>
      </c>
      <c r="Q236" s="7" t="s">
        <v>131</v>
      </c>
      <c r="R236" s="32">
        <v>45863.0</v>
      </c>
      <c r="S236" s="7">
        <v>6.0</v>
      </c>
      <c r="T236" s="7" t="s">
        <v>235</v>
      </c>
      <c r="U236" s="32">
        <v>45863.0</v>
      </c>
      <c r="V236" s="32">
        <v>45863.0</v>
      </c>
      <c r="W236" s="32">
        <v>45916.0</v>
      </c>
      <c r="X236" s="7">
        <v>53.0</v>
      </c>
      <c r="Z236" s="7">
        <v>1.0</v>
      </c>
      <c r="AC236" s="7"/>
      <c r="AI236" s="7"/>
      <c r="AJ236" s="7"/>
      <c r="AK236" s="7"/>
      <c r="AL236" s="32"/>
      <c r="AM236" s="7"/>
      <c r="AN236" s="7"/>
      <c r="AR236" s="7" t="s">
        <v>263</v>
      </c>
      <c r="AS236" s="7" t="s">
        <v>263</v>
      </c>
      <c r="AT236" s="7" t="s">
        <v>187</v>
      </c>
      <c r="AU236" s="7" t="s">
        <v>187</v>
      </c>
      <c r="AV236" s="7" t="s">
        <v>187</v>
      </c>
      <c r="AW236" s="7" t="s">
        <v>187</v>
      </c>
      <c r="AX236" s="7">
        <v>15.0</v>
      </c>
      <c r="AY236" s="7">
        <v>8.0</v>
      </c>
      <c r="AZ236" s="7">
        <v>0.0</v>
      </c>
      <c r="BA236" s="7">
        <v>0.0</v>
      </c>
      <c r="BB236" s="7">
        <v>0.0</v>
      </c>
      <c r="BC236" s="7">
        <v>0.0</v>
      </c>
      <c r="BD236" s="7" t="s">
        <v>2999</v>
      </c>
      <c r="BE236" s="7" t="s">
        <v>2678</v>
      </c>
      <c r="BF236" s="7"/>
      <c r="BG236" s="7"/>
    </row>
    <row r="237">
      <c r="A237" s="31">
        <f>VLOOKUP(I237,Pns!B:C,2,0)</f>
        <v>665</v>
      </c>
      <c r="B237" s="31">
        <f>COUNTIF(Rac!A:A,A237)</f>
        <v>1</v>
      </c>
      <c r="C237" s="7">
        <v>396.0</v>
      </c>
      <c r="D237" s="7">
        <v>396.0</v>
      </c>
      <c r="E237" s="7">
        <v>304.0</v>
      </c>
      <c r="F237" s="7" t="s">
        <v>224</v>
      </c>
      <c r="G237" s="10" t="s">
        <v>3000</v>
      </c>
      <c r="H237" s="7">
        <v>2.02530400195026E14</v>
      </c>
      <c r="I237" s="10" t="s">
        <v>2131</v>
      </c>
      <c r="J237" s="7" t="s">
        <v>3001</v>
      </c>
      <c r="K237" s="7" t="s">
        <v>2132</v>
      </c>
      <c r="L237" s="7" t="s">
        <v>231</v>
      </c>
      <c r="M237" s="7" t="s">
        <v>84</v>
      </c>
      <c r="N237" s="7">
        <v>74.3</v>
      </c>
      <c r="O237" s="7">
        <v>2726.0</v>
      </c>
      <c r="P237" s="7" t="s">
        <v>163</v>
      </c>
      <c r="Q237" s="7" t="s">
        <v>131</v>
      </c>
      <c r="R237" s="32">
        <v>45875.0</v>
      </c>
      <c r="S237" s="7">
        <v>4.0</v>
      </c>
      <c r="T237" s="7" t="s">
        <v>235</v>
      </c>
      <c r="U237" s="32">
        <v>45875.0</v>
      </c>
      <c r="V237" s="32">
        <v>45875.0</v>
      </c>
      <c r="W237" s="32">
        <v>46197.0</v>
      </c>
      <c r="X237" s="7">
        <v>322.0</v>
      </c>
      <c r="Z237" s="7">
        <v>0.0</v>
      </c>
      <c r="AA237" s="7"/>
      <c r="AB237" s="7"/>
      <c r="AC237" s="7"/>
      <c r="AI237" s="7"/>
      <c r="AJ237" s="7"/>
      <c r="AK237" s="7"/>
      <c r="AL237" s="32"/>
      <c r="AM237" s="7"/>
      <c r="AR237" s="7">
        <v>172.37</v>
      </c>
      <c r="AS237" s="7">
        <v>689.48</v>
      </c>
      <c r="AT237" s="7" t="s">
        <v>187</v>
      </c>
      <c r="AU237" s="7" t="s">
        <v>187</v>
      </c>
      <c r="AV237" s="7" t="s">
        <v>187</v>
      </c>
      <c r="AW237" s="7">
        <v>2.0</v>
      </c>
      <c r="AX237" s="7">
        <v>0.0</v>
      </c>
      <c r="AY237" s="7">
        <v>0.0</v>
      </c>
      <c r="AZ237" s="7">
        <v>0.0</v>
      </c>
      <c r="BA237" s="7">
        <v>0.0</v>
      </c>
      <c r="BB237" s="7">
        <v>0.0</v>
      </c>
      <c r="BC237" s="7">
        <v>0.0</v>
      </c>
      <c r="BD237" s="7" t="s">
        <v>3002</v>
      </c>
      <c r="BE237" s="7"/>
    </row>
    <row r="238">
      <c r="A238" s="31">
        <f>VLOOKUP(I238,Pns!B:C,2,0)</f>
        <v>648</v>
      </c>
      <c r="B238" s="31">
        <f>COUNTIF(Rac!A:A,A238)</f>
        <v>1</v>
      </c>
      <c r="C238" s="7">
        <v>396.0</v>
      </c>
      <c r="D238" s="7">
        <v>396.0</v>
      </c>
      <c r="E238" s="7">
        <v>304.0</v>
      </c>
      <c r="F238" s="7" t="s">
        <v>224</v>
      </c>
      <c r="G238" s="10" t="s">
        <v>3003</v>
      </c>
      <c r="H238" s="7">
        <v>2.02530400195216E14</v>
      </c>
      <c r="I238" s="10" t="s">
        <v>608</v>
      </c>
      <c r="J238" s="7" t="s">
        <v>609</v>
      </c>
      <c r="K238" s="7" t="s">
        <v>610</v>
      </c>
      <c r="L238" s="7" t="s">
        <v>231</v>
      </c>
      <c r="M238" s="7" t="s">
        <v>84</v>
      </c>
      <c r="N238" s="7">
        <v>201.26</v>
      </c>
      <c r="O238" s="7">
        <v>2726.0</v>
      </c>
      <c r="P238" s="7" t="s">
        <v>163</v>
      </c>
      <c r="Q238" s="7" t="s">
        <v>131</v>
      </c>
      <c r="R238" s="32">
        <v>45887.0</v>
      </c>
      <c r="S238" s="7">
        <v>1.0</v>
      </c>
      <c r="T238" s="7" t="s">
        <v>235</v>
      </c>
      <c r="U238" s="32">
        <v>45887.0</v>
      </c>
      <c r="V238" s="32">
        <v>45887.0</v>
      </c>
      <c r="W238" s="32">
        <v>45916.0</v>
      </c>
      <c r="X238" s="7">
        <v>29.0</v>
      </c>
      <c r="Z238" s="7">
        <v>4.0</v>
      </c>
      <c r="AA238" s="7"/>
      <c r="AB238" s="7"/>
      <c r="AC238" s="7"/>
      <c r="AI238" s="7"/>
      <c r="AJ238" s="7"/>
      <c r="AK238" s="7"/>
      <c r="AL238" s="32"/>
      <c r="AM238" s="7"/>
      <c r="AR238" s="7">
        <v>454.84</v>
      </c>
      <c r="AS238" s="7">
        <v>454.84</v>
      </c>
      <c r="AT238" s="7" t="s">
        <v>187</v>
      </c>
      <c r="AU238" s="7">
        <v>1.0</v>
      </c>
      <c r="AV238" s="7">
        <v>1.0</v>
      </c>
      <c r="AW238" s="7">
        <v>22.0</v>
      </c>
      <c r="AX238" s="7">
        <v>0.0</v>
      </c>
      <c r="AY238" s="7">
        <v>0.0</v>
      </c>
      <c r="AZ238" s="7">
        <v>0.0</v>
      </c>
      <c r="BA238" s="7">
        <v>0.0</v>
      </c>
      <c r="BB238" s="7">
        <v>0.0</v>
      </c>
      <c r="BC238" s="7">
        <v>0.0</v>
      </c>
      <c r="BD238" s="7" t="s">
        <v>3004</v>
      </c>
      <c r="BE238" s="7" t="s">
        <v>3005</v>
      </c>
      <c r="BF238" s="7"/>
      <c r="BG238" s="7"/>
    </row>
    <row r="239">
      <c r="A239" s="31" t="str">
        <f>VLOOKUP(I239,Pns!B:C,2,0)</f>
        <v>656</v>
      </c>
      <c r="B239" s="31">
        <f>COUNTIF(Rac!A:A,A239)</f>
        <v>1</v>
      </c>
      <c r="C239" s="7">
        <v>396.0</v>
      </c>
      <c r="D239" s="7">
        <v>396.0</v>
      </c>
      <c r="E239" s="7">
        <v>304.0</v>
      </c>
      <c r="F239" s="7" t="s">
        <v>224</v>
      </c>
      <c r="G239" s="10" t="s">
        <v>3006</v>
      </c>
      <c r="H239" s="7">
        <v>2.02530400195897E14</v>
      </c>
      <c r="I239" s="10" t="s">
        <v>2101</v>
      </c>
      <c r="J239" s="7" t="s">
        <v>3007</v>
      </c>
      <c r="K239" s="7" t="s">
        <v>1994</v>
      </c>
      <c r="L239" s="7">
        <v>71379.0</v>
      </c>
      <c r="M239" s="7" t="s">
        <v>84</v>
      </c>
      <c r="N239" s="7">
        <v>1307.48</v>
      </c>
      <c r="O239" s="7">
        <v>2726.0</v>
      </c>
      <c r="P239" s="7" t="s">
        <v>163</v>
      </c>
      <c r="Q239" s="7" t="s">
        <v>131</v>
      </c>
      <c r="R239" s="32">
        <v>45888.0</v>
      </c>
      <c r="S239" s="7">
        <v>1.0</v>
      </c>
      <c r="T239" s="7" t="s">
        <v>235</v>
      </c>
      <c r="U239" s="32">
        <v>45888.0</v>
      </c>
      <c r="V239" s="32">
        <v>45888.0</v>
      </c>
      <c r="W239" s="32">
        <v>45916.0</v>
      </c>
      <c r="X239" s="7">
        <v>28.0</v>
      </c>
      <c r="Z239" s="7">
        <v>0.0</v>
      </c>
      <c r="AC239" s="7"/>
      <c r="AI239" s="7" t="s">
        <v>3008</v>
      </c>
      <c r="AJ239" s="7">
        <v>4.0</v>
      </c>
      <c r="AK239" s="7" t="s">
        <v>1522</v>
      </c>
      <c r="AL239" s="32">
        <v>46063.0</v>
      </c>
      <c r="AM239" s="7" t="s">
        <v>180</v>
      </c>
      <c r="AR239" s="7">
        <v>5412.98</v>
      </c>
      <c r="AS239" s="7">
        <v>5412.98</v>
      </c>
      <c r="AT239" s="7" t="s">
        <v>187</v>
      </c>
      <c r="AU239" s="7" t="s">
        <v>187</v>
      </c>
      <c r="AV239" s="7">
        <v>2.0</v>
      </c>
      <c r="AW239" s="7">
        <v>99.0</v>
      </c>
      <c r="AX239" s="7">
        <v>10.0</v>
      </c>
      <c r="AY239" s="7">
        <v>0.0</v>
      </c>
      <c r="AZ239" s="7">
        <v>0.0</v>
      </c>
      <c r="BA239" s="7">
        <v>0.0</v>
      </c>
      <c r="BB239" s="7">
        <v>0.0</v>
      </c>
      <c r="BC239" s="7">
        <v>0.0</v>
      </c>
      <c r="BD239" s="7" t="s">
        <v>3009</v>
      </c>
      <c r="BE239" s="7" t="s">
        <v>3010</v>
      </c>
      <c r="BF239" s="7"/>
      <c r="BG239" s="7"/>
    </row>
    <row r="240">
      <c r="A240" s="27">
        <f>VLOOKUP(I240,Pns!B:C,2,0)</f>
        <v>58</v>
      </c>
      <c r="B240" s="31">
        <f>COUNTIF(Rac!A:A,A240)</f>
        <v>1</v>
      </c>
      <c r="C240" s="7">
        <v>396.0</v>
      </c>
      <c r="D240" s="7">
        <v>396.0</v>
      </c>
      <c r="E240" s="7">
        <v>304.0</v>
      </c>
      <c r="F240" s="7" t="s">
        <v>224</v>
      </c>
      <c r="G240" s="10" t="s">
        <v>3011</v>
      </c>
      <c r="H240" s="7">
        <v>2.02630400204665E14</v>
      </c>
      <c r="I240" s="10" t="s">
        <v>306</v>
      </c>
      <c r="J240" s="7" t="s">
        <v>2564</v>
      </c>
      <c r="K240" s="7" t="s">
        <v>307</v>
      </c>
      <c r="L240" s="7">
        <v>71379.0</v>
      </c>
      <c r="M240" s="7" t="s">
        <v>84</v>
      </c>
      <c r="N240" s="7">
        <v>15.23</v>
      </c>
      <c r="O240" s="7">
        <v>2726.0</v>
      </c>
      <c r="P240" s="7" t="s">
        <v>163</v>
      </c>
      <c r="Q240" s="7" t="s">
        <v>131</v>
      </c>
      <c r="R240" s="32">
        <v>45894.0</v>
      </c>
      <c r="S240" s="7">
        <v>4.0</v>
      </c>
      <c r="T240" s="7" t="s">
        <v>2211</v>
      </c>
      <c r="U240" s="32">
        <v>45894.0</v>
      </c>
      <c r="V240" s="32">
        <v>45894.0</v>
      </c>
      <c r="W240" s="32">
        <v>46190.0</v>
      </c>
      <c r="X240" s="7">
        <v>296.0</v>
      </c>
      <c r="Z240" s="7">
        <v>0.0</v>
      </c>
      <c r="AA240" s="7"/>
      <c r="AB240" s="7"/>
      <c r="AC240" s="7"/>
      <c r="AI240" s="7"/>
      <c r="AJ240" s="7"/>
      <c r="AK240" s="7"/>
      <c r="AL240" s="32"/>
      <c r="AM240" s="7"/>
      <c r="AN240" s="7">
        <v>3.0420260000452E13</v>
      </c>
      <c r="AR240" s="7">
        <v>49.35</v>
      </c>
      <c r="AS240" s="7">
        <v>197.4</v>
      </c>
      <c r="AT240" s="7" t="s">
        <v>187</v>
      </c>
      <c r="AU240" s="7" t="s">
        <v>187</v>
      </c>
      <c r="AV240" s="7" t="s">
        <v>187</v>
      </c>
      <c r="AW240" s="7">
        <v>3.0</v>
      </c>
      <c r="AX240" s="7">
        <v>0.0</v>
      </c>
      <c r="AY240" s="7">
        <v>0.0</v>
      </c>
      <c r="AZ240" s="7">
        <v>0.0</v>
      </c>
      <c r="BA240" s="7">
        <v>0.0</v>
      </c>
      <c r="BB240" s="7">
        <v>0.0</v>
      </c>
      <c r="BC240" s="7">
        <v>0.0</v>
      </c>
      <c r="BD240" s="7" t="s">
        <v>3012</v>
      </c>
      <c r="BE240" s="7" t="s">
        <v>2576</v>
      </c>
      <c r="BF240" s="7"/>
      <c r="BG240" s="7"/>
    </row>
    <row r="241">
      <c r="A241" s="31">
        <f>VLOOKUP(I241,Pns!B:C,2,0)</f>
        <v>625</v>
      </c>
      <c r="B241" s="31">
        <f>COUNTIF(Rac!A:A,A241)</f>
        <v>1</v>
      </c>
      <c r="C241" s="7">
        <v>396.0</v>
      </c>
      <c r="D241" s="7">
        <v>396.0</v>
      </c>
      <c r="E241" s="7">
        <v>304.0</v>
      </c>
      <c r="F241" s="7" t="s">
        <v>224</v>
      </c>
      <c r="G241" s="10" t="s">
        <v>3013</v>
      </c>
      <c r="H241" s="7">
        <v>2.02530400195494E14</v>
      </c>
      <c r="I241" s="10" t="s">
        <v>2017</v>
      </c>
      <c r="J241" s="7" t="s">
        <v>3014</v>
      </c>
      <c r="K241" s="7" t="s">
        <v>2018</v>
      </c>
      <c r="L241" s="7" t="s">
        <v>231</v>
      </c>
      <c r="M241" s="7" t="s">
        <v>84</v>
      </c>
      <c r="N241" s="7">
        <v>25.0</v>
      </c>
      <c r="O241" s="7">
        <v>2726.0</v>
      </c>
      <c r="P241" s="7" t="s">
        <v>163</v>
      </c>
      <c r="Q241" s="7" t="s">
        <v>131</v>
      </c>
      <c r="R241" s="32">
        <v>45894.0</v>
      </c>
      <c r="S241" s="7">
        <v>1.0</v>
      </c>
      <c r="T241" s="7" t="s">
        <v>235</v>
      </c>
      <c r="U241" s="32">
        <v>45894.0</v>
      </c>
      <c r="V241" s="32">
        <v>45894.0</v>
      </c>
      <c r="W241" s="32">
        <v>45916.0</v>
      </c>
      <c r="X241" s="7">
        <v>22.0</v>
      </c>
      <c r="Z241" s="7">
        <v>0.0</v>
      </c>
      <c r="AC241" s="7"/>
      <c r="AI241" s="7"/>
      <c r="AJ241" s="7"/>
      <c r="AK241" s="7"/>
      <c r="AL241" s="32"/>
      <c r="AM241" s="7"/>
      <c r="AR241" s="7">
        <v>89.0</v>
      </c>
      <c r="AS241" s="7">
        <v>89.0</v>
      </c>
      <c r="AT241" s="7" t="s">
        <v>187</v>
      </c>
      <c r="AU241" s="7">
        <v>1.0</v>
      </c>
      <c r="AV241" s="7">
        <v>1.0</v>
      </c>
      <c r="AW241" s="7">
        <v>7.0</v>
      </c>
      <c r="AX241" s="7">
        <v>0.0</v>
      </c>
      <c r="AY241" s="7">
        <v>0.0</v>
      </c>
      <c r="AZ241" s="7">
        <v>0.0</v>
      </c>
      <c r="BA241" s="7">
        <v>0.0</v>
      </c>
      <c r="BB241" s="7">
        <v>0.0</v>
      </c>
      <c r="BC241" s="7">
        <v>0.0</v>
      </c>
      <c r="BD241" s="7" t="s">
        <v>3015</v>
      </c>
      <c r="BE241" s="7"/>
    </row>
    <row r="242">
      <c r="A242" s="27">
        <f>VLOOKUP(I242,Pns!B:C,2,0)</f>
        <v>548</v>
      </c>
      <c r="B242" s="31">
        <f>COUNTIF(Rac!A:A,A242)</f>
        <v>1</v>
      </c>
      <c r="C242" s="7">
        <v>396.0</v>
      </c>
      <c r="D242" s="7">
        <v>396.0</v>
      </c>
      <c r="E242" s="7">
        <v>304.0</v>
      </c>
      <c r="F242" s="7" t="s">
        <v>224</v>
      </c>
      <c r="G242" s="10" t="s">
        <v>3016</v>
      </c>
      <c r="H242" s="7">
        <v>2.02530400200511E14</v>
      </c>
      <c r="I242" s="10" t="s">
        <v>1770</v>
      </c>
      <c r="J242" s="7" t="s">
        <v>2542</v>
      </c>
      <c r="K242" s="7" t="s">
        <v>307</v>
      </c>
      <c r="L242" s="7">
        <v>71379.0</v>
      </c>
      <c r="M242" s="7" t="s">
        <v>84</v>
      </c>
      <c r="N242" s="7">
        <v>33.9</v>
      </c>
      <c r="O242" s="7">
        <v>2726.0</v>
      </c>
      <c r="P242" s="7" t="s">
        <v>163</v>
      </c>
      <c r="Q242" s="7" t="s">
        <v>131</v>
      </c>
      <c r="R242" s="32">
        <v>45897.0</v>
      </c>
      <c r="S242" s="7">
        <v>1.0</v>
      </c>
      <c r="T242" s="7" t="s">
        <v>235</v>
      </c>
      <c r="U242" s="32">
        <v>45897.0</v>
      </c>
      <c r="V242" s="32">
        <v>45897.0</v>
      </c>
      <c r="W242" s="79">
        <v>46010.0</v>
      </c>
      <c r="X242" s="7">
        <v>113.0</v>
      </c>
      <c r="Z242" s="7"/>
      <c r="AC242" s="7"/>
      <c r="AI242" s="7" t="s">
        <v>2543</v>
      </c>
      <c r="AJ242" s="7">
        <v>12.0</v>
      </c>
      <c r="AK242" s="7" t="s">
        <v>2544</v>
      </c>
      <c r="AL242" s="32">
        <v>46175.0</v>
      </c>
      <c r="AM242" s="7" t="s">
        <v>180</v>
      </c>
      <c r="AR242" s="7">
        <v>87.8</v>
      </c>
      <c r="AS242" s="7">
        <v>87.8</v>
      </c>
      <c r="AT242" s="7" t="s">
        <v>187</v>
      </c>
      <c r="AU242" s="7" t="s">
        <v>187</v>
      </c>
      <c r="AV242" s="7" t="s">
        <v>187</v>
      </c>
      <c r="AW242" s="7" t="s">
        <v>187</v>
      </c>
      <c r="AX242" s="7">
        <v>0.0</v>
      </c>
      <c r="AY242" s="7">
        <v>0.0</v>
      </c>
      <c r="AZ242" s="7" t="s">
        <v>187</v>
      </c>
      <c r="BA242" s="7">
        <v>0.0</v>
      </c>
      <c r="BB242" s="7">
        <v>14.0</v>
      </c>
      <c r="BC242" s="7">
        <v>0.0</v>
      </c>
      <c r="BD242" s="7" t="s">
        <v>3017</v>
      </c>
      <c r="BE242" s="7" t="s">
        <v>2546</v>
      </c>
      <c r="BF242" s="7"/>
      <c r="BG242" s="7"/>
    </row>
    <row r="243">
      <c r="A243" s="27">
        <f>VLOOKUP(I243,Pns!B:C,2,0)</f>
        <v>548</v>
      </c>
      <c r="B243" s="31">
        <f>COUNTIF(Rac!A:A,A243)</f>
        <v>1</v>
      </c>
      <c r="C243" s="7">
        <v>396.0</v>
      </c>
      <c r="D243" s="7">
        <v>396.0</v>
      </c>
      <c r="E243" s="7">
        <v>304.0</v>
      </c>
      <c r="F243" s="7" t="s">
        <v>224</v>
      </c>
      <c r="G243" s="10" t="s">
        <v>3018</v>
      </c>
      <c r="H243" s="7">
        <v>2.0253040020051E14</v>
      </c>
      <c r="I243" s="10" t="s">
        <v>1770</v>
      </c>
      <c r="J243" s="7" t="s">
        <v>2542</v>
      </c>
      <c r="K243" s="7" t="s">
        <v>307</v>
      </c>
      <c r="L243" s="7">
        <v>71379.0</v>
      </c>
      <c r="M243" s="7" t="s">
        <v>84</v>
      </c>
      <c r="N243" s="7">
        <v>33.9</v>
      </c>
      <c r="O243" s="7">
        <v>2726.0</v>
      </c>
      <c r="P243" s="7" t="s">
        <v>163</v>
      </c>
      <c r="Q243" s="7" t="s">
        <v>131</v>
      </c>
      <c r="R243" s="32">
        <v>45904.0</v>
      </c>
      <c r="S243" s="7">
        <v>1.0</v>
      </c>
      <c r="T243" s="7" t="s">
        <v>235</v>
      </c>
      <c r="U243" s="32">
        <v>45904.0</v>
      </c>
      <c r="V243" s="32">
        <v>45904.0</v>
      </c>
      <c r="W243" s="79">
        <v>46010.0</v>
      </c>
      <c r="X243" s="7">
        <v>106.0</v>
      </c>
      <c r="Z243" s="7"/>
      <c r="AC243" s="7"/>
      <c r="AI243" s="7"/>
      <c r="AJ243" s="7"/>
      <c r="AK243" s="7"/>
      <c r="AL243" s="32"/>
      <c r="AM243" s="7"/>
      <c r="AR243" s="7">
        <v>87.8</v>
      </c>
      <c r="AS243" s="7">
        <v>87.8</v>
      </c>
      <c r="AT243" s="7" t="s">
        <v>187</v>
      </c>
      <c r="AU243" s="7" t="s">
        <v>187</v>
      </c>
      <c r="AV243" s="7" t="s">
        <v>187</v>
      </c>
      <c r="AW243" s="7" t="s">
        <v>187</v>
      </c>
      <c r="AX243" s="7">
        <v>0.0</v>
      </c>
      <c r="AY243" s="7">
        <v>0.0</v>
      </c>
      <c r="AZ243" s="7" t="s">
        <v>187</v>
      </c>
      <c r="BA243" s="7">
        <v>0.0</v>
      </c>
      <c r="BB243" s="7">
        <v>14.0</v>
      </c>
      <c r="BC243" s="7">
        <v>0.0</v>
      </c>
      <c r="BD243" s="7" t="s">
        <v>3019</v>
      </c>
      <c r="BE243" s="7" t="s">
        <v>3020</v>
      </c>
      <c r="BF243" s="7"/>
      <c r="BG243" s="7"/>
    </row>
    <row r="244">
      <c r="A244" s="27">
        <f>VLOOKUP(I244,Pns!B:C,2,0)</f>
        <v>90</v>
      </c>
      <c r="B244" s="31">
        <f>COUNTIF(Rac!A:A,A244)</f>
        <v>1</v>
      </c>
      <c r="C244" s="7">
        <v>396.0</v>
      </c>
      <c r="D244" s="7">
        <v>396.0</v>
      </c>
      <c r="E244" s="7">
        <v>304.0</v>
      </c>
      <c r="F244" s="7" t="s">
        <v>224</v>
      </c>
      <c r="G244" s="10" t="s">
        <v>3021</v>
      </c>
      <c r="H244" s="7">
        <v>2.02630400203139E14</v>
      </c>
      <c r="I244" s="10" t="s">
        <v>425</v>
      </c>
      <c r="J244" s="7" t="s">
        <v>3022</v>
      </c>
      <c r="K244" s="7" t="s">
        <v>3023</v>
      </c>
      <c r="L244" s="7">
        <v>13068.0</v>
      </c>
      <c r="M244" s="7" t="s">
        <v>124</v>
      </c>
      <c r="N244" s="7">
        <v>1998.0</v>
      </c>
      <c r="O244" s="7">
        <v>2726.0</v>
      </c>
      <c r="P244" s="7" t="s">
        <v>163</v>
      </c>
      <c r="Q244" s="7" t="s">
        <v>131</v>
      </c>
      <c r="R244" s="32">
        <v>45912.0</v>
      </c>
      <c r="S244" s="7">
        <v>1.0</v>
      </c>
      <c r="T244" s="7" t="s">
        <v>235</v>
      </c>
      <c r="U244" s="32">
        <v>45912.0</v>
      </c>
      <c r="V244" s="32">
        <v>45912.0</v>
      </c>
      <c r="W244" s="32">
        <v>46112.0</v>
      </c>
      <c r="X244" s="7">
        <v>200.0</v>
      </c>
      <c r="Z244" s="7">
        <v>0.0</v>
      </c>
      <c r="AA244" s="7">
        <v>3.040261371E9</v>
      </c>
      <c r="AB244" s="7" t="s">
        <v>412</v>
      </c>
      <c r="AC244" s="7" t="s">
        <v>239</v>
      </c>
      <c r="AI244" s="7"/>
      <c r="AJ244" s="7"/>
      <c r="AK244" s="7"/>
      <c r="AL244" s="32"/>
      <c r="AM244" s="7"/>
      <c r="AR244" s="7">
        <v>4235.76</v>
      </c>
      <c r="AS244" s="7">
        <v>4235.76</v>
      </c>
      <c r="AT244" s="7" t="s">
        <v>187</v>
      </c>
      <c r="AU244" s="7" t="s">
        <v>187</v>
      </c>
      <c r="AV244" s="7" t="s">
        <v>187</v>
      </c>
      <c r="AW244" s="7">
        <v>1.0</v>
      </c>
      <c r="AX244" s="7">
        <v>0.0</v>
      </c>
      <c r="AY244" s="7">
        <v>0.0</v>
      </c>
      <c r="AZ244" s="7" t="s">
        <v>187</v>
      </c>
      <c r="BA244" s="7">
        <v>0.0</v>
      </c>
      <c r="BB244" s="7">
        <v>1.0</v>
      </c>
      <c r="BC244" s="7">
        <v>0.0</v>
      </c>
      <c r="BD244" s="7"/>
      <c r="BE244" s="7" t="s">
        <v>3024</v>
      </c>
    </row>
    <row r="245">
      <c r="A245" s="31">
        <f>VLOOKUP(I245,Pns!B:C,2,0)</f>
        <v>675</v>
      </c>
      <c r="B245" s="31">
        <f>COUNTIF(Rac!A:A,A245)</f>
        <v>1</v>
      </c>
      <c r="C245" s="7">
        <v>396.0</v>
      </c>
      <c r="D245" s="7">
        <v>396.0</v>
      </c>
      <c r="E245" s="7">
        <v>304.0</v>
      </c>
      <c r="F245" s="7" t="s">
        <v>224</v>
      </c>
      <c r="G245" s="10" t="s">
        <v>3025</v>
      </c>
      <c r="H245" s="7">
        <v>2.02530400196352E14</v>
      </c>
      <c r="I245" s="10" t="s">
        <v>2161</v>
      </c>
      <c r="J245" s="7" t="s">
        <v>3026</v>
      </c>
      <c r="K245" s="7" t="s">
        <v>2162</v>
      </c>
      <c r="L245" s="7" t="s">
        <v>231</v>
      </c>
      <c r="M245" s="7" t="s">
        <v>84</v>
      </c>
      <c r="N245" s="7">
        <v>687.41</v>
      </c>
      <c r="O245" s="7">
        <v>2726.0</v>
      </c>
      <c r="P245" s="7" t="s">
        <v>163</v>
      </c>
      <c r="Q245" s="7" t="s">
        <v>131</v>
      </c>
      <c r="R245" s="32">
        <v>45917.0</v>
      </c>
      <c r="S245" s="7">
        <v>1.0</v>
      </c>
      <c r="T245" s="7" t="s">
        <v>235</v>
      </c>
      <c r="U245" s="32">
        <v>45917.0</v>
      </c>
      <c r="V245" s="32">
        <v>45917.0</v>
      </c>
      <c r="W245" s="32">
        <v>45917.0</v>
      </c>
      <c r="X245" s="7">
        <v>0.0</v>
      </c>
      <c r="Z245" s="7">
        <v>1.0</v>
      </c>
      <c r="AC245" s="7"/>
      <c r="AI245" s="7"/>
      <c r="AJ245" s="7"/>
      <c r="AK245" s="7"/>
      <c r="AL245" s="32"/>
      <c r="AM245" s="7"/>
      <c r="AR245" s="7">
        <v>1367.94</v>
      </c>
      <c r="AS245" s="7">
        <v>1367.94</v>
      </c>
      <c r="AT245" s="7">
        <v>1.0</v>
      </c>
      <c r="AU245" s="7">
        <v>2.0</v>
      </c>
      <c r="AV245" s="7">
        <v>3.0</v>
      </c>
      <c r="AW245" s="7">
        <v>12.0</v>
      </c>
      <c r="AX245" s="7">
        <v>10.0</v>
      </c>
      <c r="AY245" s="7">
        <v>0.0</v>
      </c>
      <c r="AZ245" s="7">
        <v>0.0</v>
      </c>
      <c r="BA245" s="7">
        <v>0.0</v>
      </c>
      <c r="BB245" s="7">
        <v>0.0</v>
      </c>
      <c r="BC245" s="7">
        <v>0.0</v>
      </c>
      <c r="BD245" s="7" t="s">
        <v>3027</v>
      </c>
      <c r="BE245" s="7"/>
    </row>
    <row r="246">
      <c r="A246" s="27">
        <f>VLOOKUP(I246,Pns!B:C,2,0)</f>
        <v>427</v>
      </c>
      <c r="B246" s="31">
        <f>COUNTIF(Rac!A:A,A246)</f>
        <v>1</v>
      </c>
      <c r="C246" s="7">
        <v>396.0</v>
      </c>
      <c r="D246" s="7">
        <v>396.0</v>
      </c>
      <c r="E246" s="7">
        <v>304.0</v>
      </c>
      <c r="F246" s="7" t="s">
        <v>224</v>
      </c>
      <c r="G246" s="10" t="s">
        <v>3028</v>
      </c>
      <c r="H246" s="7">
        <v>2.02530400196346E14</v>
      </c>
      <c r="I246" s="10" t="s">
        <v>1521</v>
      </c>
      <c r="J246" s="7" t="s">
        <v>3029</v>
      </c>
      <c r="K246" s="7" t="s">
        <v>1523</v>
      </c>
      <c r="L246" s="7" t="s">
        <v>231</v>
      </c>
      <c r="M246" s="7" t="s">
        <v>84</v>
      </c>
      <c r="N246" s="7">
        <v>333.8</v>
      </c>
      <c r="O246" s="7">
        <v>2726.0</v>
      </c>
      <c r="P246" s="7" t="s">
        <v>163</v>
      </c>
      <c r="Q246" s="7" t="s">
        <v>131</v>
      </c>
      <c r="R246" s="32">
        <v>45917.0</v>
      </c>
      <c r="S246" s="7">
        <v>2.0</v>
      </c>
      <c r="T246" s="7" t="s">
        <v>235</v>
      </c>
      <c r="U246" s="32">
        <v>45917.0</v>
      </c>
      <c r="V246" s="32">
        <v>45917.0</v>
      </c>
      <c r="W246" s="32">
        <v>45917.0</v>
      </c>
      <c r="X246" s="7">
        <v>0.0</v>
      </c>
      <c r="Z246" s="7">
        <v>0.0</v>
      </c>
      <c r="AC246" s="7"/>
      <c r="AI246" s="7"/>
      <c r="AJ246" s="7"/>
      <c r="AK246" s="7"/>
      <c r="AL246" s="32"/>
      <c r="AM246" s="7"/>
      <c r="AR246" s="7">
        <v>560.78</v>
      </c>
      <c r="AS246" s="7">
        <v>1121.56</v>
      </c>
      <c r="AT246" s="7" t="s">
        <v>187</v>
      </c>
      <c r="AU246" s="7">
        <v>2.0</v>
      </c>
      <c r="AV246" s="7">
        <v>2.0</v>
      </c>
      <c r="AW246" s="7">
        <v>40.0</v>
      </c>
      <c r="AX246" s="7">
        <v>0.0</v>
      </c>
      <c r="AY246" s="7">
        <v>0.0</v>
      </c>
      <c r="AZ246" s="7">
        <v>0.0</v>
      </c>
      <c r="BA246" s="7">
        <v>0.0</v>
      </c>
      <c r="BB246" s="7">
        <v>2.0</v>
      </c>
      <c r="BC246" s="7">
        <v>2.0</v>
      </c>
      <c r="BD246" s="7" t="s">
        <v>3030</v>
      </c>
    </row>
    <row r="247">
      <c r="A247" s="31">
        <f>VLOOKUP(I247,Pns!B:C,2,0)</f>
        <v>631</v>
      </c>
      <c r="B247" s="31">
        <f>COUNTIF(Rac!A:A,A247)</f>
        <v>1</v>
      </c>
      <c r="C247" s="7">
        <v>396.0</v>
      </c>
      <c r="D247" s="7">
        <v>396.0</v>
      </c>
      <c r="E247" s="7">
        <v>304.0</v>
      </c>
      <c r="F247" s="7" t="s">
        <v>224</v>
      </c>
      <c r="G247" s="10" t="s">
        <v>3031</v>
      </c>
      <c r="H247" s="7">
        <v>2.02530400196345E14</v>
      </c>
      <c r="I247" s="10" t="s">
        <v>2028</v>
      </c>
      <c r="J247" s="7" t="s">
        <v>3032</v>
      </c>
      <c r="K247" s="7" t="s">
        <v>2029</v>
      </c>
      <c r="L247" s="7" t="s">
        <v>231</v>
      </c>
      <c r="M247" s="7" t="s">
        <v>84</v>
      </c>
      <c r="N247" s="7">
        <v>0.0</v>
      </c>
      <c r="O247" s="7">
        <v>2726.0</v>
      </c>
      <c r="P247" s="7" t="s">
        <v>163</v>
      </c>
      <c r="Q247" s="7" t="s">
        <v>131</v>
      </c>
      <c r="R247" s="32">
        <v>45917.0</v>
      </c>
      <c r="S247" s="7">
        <v>1.0</v>
      </c>
      <c r="T247" s="7" t="s">
        <v>235</v>
      </c>
      <c r="U247" s="32">
        <v>45917.0</v>
      </c>
      <c r="V247" s="32">
        <v>45917.0</v>
      </c>
      <c r="W247" s="32">
        <v>45917.0</v>
      </c>
      <c r="X247" s="7">
        <v>0.0</v>
      </c>
      <c r="Z247" s="7">
        <v>0.0</v>
      </c>
      <c r="AC247" s="7"/>
      <c r="AI247" s="7"/>
      <c r="AJ247" s="7"/>
      <c r="AK247" s="7"/>
      <c r="AL247" s="32"/>
      <c r="AM247" s="7"/>
      <c r="AR247" s="7" t="s">
        <v>263</v>
      </c>
      <c r="AS247" s="7" t="s">
        <v>263</v>
      </c>
      <c r="AT247" s="7" t="s">
        <v>187</v>
      </c>
      <c r="AU247" s="7">
        <v>1.0</v>
      </c>
      <c r="AV247" s="7">
        <v>1.0</v>
      </c>
      <c r="AW247" s="7">
        <v>1.0</v>
      </c>
      <c r="AX247" s="7">
        <v>2.0</v>
      </c>
      <c r="AY247" s="7">
        <v>0.0</v>
      </c>
      <c r="AZ247" s="7">
        <v>0.0</v>
      </c>
      <c r="BA247" s="7">
        <v>0.0</v>
      </c>
      <c r="BB247" s="7">
        <v>0.0</v>
      </c>
      <c r="BC247" s="7">
        <v>0.0</v>
      </c>
      <c r="BD247" s="7" t="s">
        <v>3033</v>
      </c>
      <c r="BE247" s="7"/>
      <c r="BF247" s="7"/>
      <c r="BG247" s="7"/>
    </row>
    <row r="248">
      <c r="A248" s="31">
        <f>VLOOKUP(I248,Pns!B:C,2,0)</f>
        <v>629</v>
      </c>
      <c r="B248" s="31">
        <f>COUNTIF(Rac!A:A,A248)</f>
        <v>1</v>
      </c>
      <c r="C248" s="7">
        <v>396.0</v>
      </c>
      <c r="D248" s="7">
        <v>396.0</v>
      </c>
      <c r="E248" s="7">
        <v>304.0</v>
      </c>
      <c r="F248" s="7" t="s">
        <v>224</v>
      </c>
      <c r="G248" s="10" t="s">
        <v>3035</v>
      </c>
      <c r="H248" s="7">
        <v>2.02530400196353E14</v>
      </c>
      <c r="I248" s="10" t="s">
        <v>2025</v>
      </c>
      <c r="J248" s="7" t="s">
        <v>3036</v>
      </c>
      <c r="K248" s="7" t="s">
        <v>2162</v>
      </c>
      <c r="L248" s="7" t="s">
        <v>231</v>
      </c>
      <c r="M248" s="7" t="s">
        <v>84</v>
      </c>
      <c r="N248" s="7">
        <v>921.86</v>
      </c>
      <c r="O248" s="7">
        <v>2726.0</v>
      </c>
      <c r="P248" s="7" t="s">
        <v>163</v>
      </c>
      <c r="Q248" s="7" t="s">
        <v>131</v>
      </c>
      <c r="R248" s="32">
        <v>45917.0</v>
      </c>
      <c r="S248" s="7">
        <v>2.0</v>
      </c>
      <c r="T248" s="7" t="s">
        <v>235</v>
      </c>
      <c r="U248" s="32">
        <v>45917.0</v>
      </c>
      <c r="V248" s="32">
        <v>45917.0</v>
      </c>
      <c r="W248" s="32">
        <v>45917.0</v>
      </c>
      <c r="X248" s="7">
        <v>0.0</v>
      </c>
      <c r="Z248" s="7">
        <v>1.0</v>
      </c>
      <c r="AC248" s="7"/>
      <c r="AI248" s="7"/>
      <c r="AJ248" s="7"/>
      <c r="AK248" s="7"/>
      <c r="AL248" s="32"/>
      <c r="AM248" s="7"/>
      <c r="AR248" s="7">
        <v>2996.03</v>
      </c>
      <c r="AS248" s="7">
        <v>5992.06</v>
      </c>
      <c r="AT248" s="7">
        <v>1.0</v>
      </c>
      <c r="AU248" s="7">
        <v>2.0</v>
      </c>
      <c r="AV248" s="7">
        <v>3.0</v>
      </c>
      <c r="AW248" s="7">
        <v>14.0</v>
      </c>
      <c r="AX248" s="7">
        <v>0.0</v>
      </c>
      <c r="AY248" s="7">
        <v>0.0</v>
      </c>
      <c r="AZ248" s="7">
        <v>0.0</v>
      </c>
      <c r="BA248" s="7">
        <v>0.0</v>
      </c>
      <c r="BB248" s="7">
        <v>0.0</v>
      </c>
      <c r="BC248" s="7">
        <v>0.0</v>
      </c>
      <c r="BD248" s="7" t="s">
        <v>3037</v>
      </c>
      <c r="BE248" s="7"/>
    </row>
    <row r="249">
      <c r="A249" s="31">
        <f>VLOOKUP(I249,Pns!B:C,2,0)</f>
        <v>636</v>
      </c>
      <c r="B249" s="31">
        <f>COUNTIF(Rac!A:A,A249)</f>
        <v>1</v>
      </c>
      <c r="C249" s="7">
        <v>396.0</v>
      </c>
      <c r="D249" s="7">
        <v>396.0</v>
      </c>
      <c r="E249" s="7">
        <v>304.0</v>
      </c>
      <c r="F249" s="7" t="s">
        <v>224</v>
      </c>
      <c r="G249" s="10" t="s">
        <v>3038</v>
      </c>
      <c r="H249" s="7">
        <v>2.0253040019635E14</v>
      </c>
      <c r="I249" s="10" t="s">
        <v>2048</v>
      </c>
      <c r="J249" s="7" t="s">
        <v>3039</v>
      </c>
      <c r="K249" s="7" t="s">
        <v>2049</v>
      </c>
      <c r="L249" s="7" t="s">
        <v>231</v>
      </c>
      <c r="M249" s="7" t="s">
        <v>84</v>
      </c>
      <c r="N249" s="7">
        <v>155.2</v>
      </c>
      <c r="O249" s="7">
        <v>2726.0</v>
      </c>
      <c r="P249" s="7" t="s">
        <v>163</v>
      </c>
      <c r="Q249" s="7" t="s">
        <v>131</v>
      </c>
      <c r="R249" s="32">
        <v>45917.0</v>
      </c>
      <c r="S249" s="7">
        <v>1.0</v>
      </c>
      <c r="T249" s="7" t="s">
        <v>235</v>
      </c>
      <c r="U249" s="32">
        <v>45917.0</v>
      </c>
      <c r="V249" s="32">
        <v>45917.0</v>
      </c>
      <c r="W249" s="32">
        <v>45917.0</v>
      </c>
      <c r="X249" s="7">
        <v>0.0</v>
      </c>
      <c r="Z249" s="7">
        <v>0.0</v>
      </c>
      <c r="AA249" s="7"/>
      <c r="AB249" s="7"/>
      <c r="AC249" s="7"/>
      <c r="AI249" s="7" t="s">
        <v>3040</v>
      </c>
      <c r="AJ249" s="7">
        <v>1.0</v>
      </c>
      <c r="AK249" s="7" t="s">
        <v>1522</v>
      </c>
      <c r="AL249" s="32">
        <v>46063.0</v>
      </c>
      <c r="AM249" s="7" t="s">
        <v>180</v>
      </c>
      <c r="AR249" s="7">
        <v>313.5</v>
      </c>
      <c r="AS249" s="7">
        <v>313.5</v>
      </c>
      <c r="AT249" s="7" t="s">
        <v>187</v>
      </c>
      <c r="AU249" s="7">
        <v>1.0</v>
      </c>
      <c r="AV249" s="7">
        <v>1.0</v>
      </c>
      <c r="AW249" s="7">
        <v>1.0</v>
      </c>
      <c r="AX249" s="7">
        <v>0.0</v>
      </c>
      <c r="AY249" s="7">
        <v>0.0</v>
      </c>
      <c r="AZ249" s="7">
        <v>0.0</v>
      </c>
      <c r="BA249" s="7">
        <v>0.0</v>
      </c>
      <c r="BB249" s="7">
        <v>0.0</v>
      </c>
      <c r="BC249" s="7">
        <v>0.0</v>
      </c>
      <c r="BD249" s="7" t="s">
        <v>3041</v>
      </c>
      <c r="BE249" s="7" t="s">
        <v>3042</v>
      </c>
      <c r="BF249" s="7"/>
      <c r="BG249" s="7"/>
    </row>
    <row r="250">
      <c r="A250" s="31">
        <f>VLOOKUP(I250,Pns!B:C,2,0)</f>
        <v>626</v>
      </c>
      <c r="B250" s="31">
        <f>COUNTIF(Rac!A:A,A250)</f>
        <v>1</v>
      </c>
      <c r="C250" s="7">
        <v>396.0</v>
      </c>
      <c r="D250" s="7">
        <v>396.0</v>
      </c>
      <c r="E250" s="7">
        <v>304.0</v>
      </c>
      <c r="F250" s="7" t="s">
        <v>224</v>
      </c>
      <c r="G250" s="10" t="s">
        <v>3043</v>
      </c>
      <c r="H250" s="7">
        <v>2.02530400196347E14</v>
      </c>
      <c r="I250" s="10" t="s">
        <v>2019</v>
      </c>
      <c r="J250" s="7" t="s">
        <v>3044</v>
      </c>
      <c r="K250" s="7" t="s">
        <v>2020</v>
      </c>
      <c r="L250" s="7" t="s">
        <v>231</v>
      </c>
      <c r="M250" s="7" t="s">
        <v>84</v>
      </c>
      <c r="N250" s="7">
        <v>250.0</v>
      </c>
      <c r="O250" s="7">
        <v>2726.0</v>
      </c>
      <c r="P250" s="7" t="s">
        <v>163</v>
      </c>
      <c r="Q250" s="7" t="s">
        <v>131</v>
      </c>
      <c r="R250" s="32">
        <v>45917.0</v>
      </c>
      <c r="S250" s="7">
        <v>1.0</v>
      </c>
      <c r="T250" s="7" t="s">
        <v>235</v>
      </c>
      <c r="U250" s="32">
        <v>45917.0</v>
      </c>
      <c r="V250" s="32">
        <v>45917.0</v>
      </c>
      <c r="W250" s="32">
        <v>45917.0</v>
      </c>
      <c r="X250" s="7">
        <v>0.0</v>
      </c>
      <c r="Z250" s="7">
        <v>0.0</v>
      </c>
      <c r="AC250" s="7"/>
      <c r="AR250" s="7">
        <v>392.5</v>
      </c>
      <c r="AS250" s="7">
        <v>392.5</v>
      </c>
      <c r="AT250" s="7" t="s">
        <v>187</v>
      </c>
      <c r="AU250" s="7">
        <v>1.0</v>
      </c>
      <c r="AV250" s="7">
        <v>1.0</v>
      </c>
      <c r="AW250" s="7">
        <v>4.0</v>
      </c>
      <c r="AX250" s="7">
        <v>2.0</v>
      </c>
      <c r="AY250" s="7">
        <v>0.0</v>
      </c>
      <c r="AZ250" s="7">
        <v>0.0</v>
      </c>
      <c r="BA250" s="7">
        <v>0.0</v>
      </c>
      <c r="BB250" s="7">
        <v>0.0</v>
      </c>
      <c r="BC250" s="7">
        <v>0.0</v>
      </c>
      <c r="BD250" s="7" t="s">
        <v>3045</v>
      </c>
      <c r="BE250" s="7"/>
    </row>
    <row r="251">
      <c r="A251" s="31">
        <f>VLOOKUP(I251,Pns!B:C,2,0)</f>
        <v>637</v>
      </c>
      <c r="B251" s="31">
        <f>COUNTIF(Rac!A:A,A251)</f>
        <v>1</v>
      </c>
      <c r="C251" s="7">
        <v>396.0</v>
      </c>
      <c r="D251" s="7">
        <v>396.0</v>
      </c>
      <c r="E251" s="7">
        <v>304.0</v>
      </c>
      <c r="F251" s="7" t="s">
        <v>224</v>
      </c>
      <c r="G251" s="10" t="s">
        <v>3046</v>
      </c>
      <c r="H251" s="7">
        <v>2.02530400196351E14</v>
      </c>
      <c r="I251" s="10" t="s">
        <v>2050</v>
      </c>
      <c r="J251" s="7" t="s">
        <v>3047</v>
      </c>
      <c r="K251" s="7" t="s">
        <v>2051</v>
      </c>
      <c r="L251" s="7" t="s">
        <v>231</v>
      </c>
      <c r="M251" s="7" t="s">
        <v>84</v>
      </c>
      <c r="N251" s="7">
        <v>233.6</v>
      </c>
      <c r="O251" s="7">
        <v>2726.0</v>
      </c>
      <c r="P251" s="7" t="s">
        <v>163</v>
      </c>
      <c r="Q251" s="7" t="s">
        <v>131</v>
      </c>
      <c r="R251" s="32">
        <v>45917.0</v>
      </c>
      <c r="S251" s="7">
        <v>1.0</v>
      </c>
      <c r="T251" s="7" t="s">
        <v>235</v>
      </c>
      <c r="U251" s="32">
        <v>45917.0</v>
      </c>
      <c r="V251" s="32">
        <v>45917.0</v>
      </c>
      <c r="W251" s="32">
        <v>45917.0</v>
      </c>
      <c r="X251" s="7">
        <v>0.0</v>
      </c>
      <c r="Z251" s="7">
        <v>1.0</v>
      </c>
      <c r="AA251" s="7"/>
      <c r="AB251" s="7"/>
      <c r="AC251" s="7"/>
      <c r="AI251" s="7" t="s">
        <v>3048</v>
      </c>
      <c r="AJ251" s="7">
        <v>1.0</v>
      </c>
      <c r="AK251" s="7" t="s">
        <v>1522</v>
      </c>
      <c r="AL251" s="32">
        <v>46120.0</v>
      </c>
      <c r="AM251" s="7" t="s">
        <v>180</v>
      </c>
      <c r="AR251" s="7">
        <v>471.87</v>
      </c>
      <c r="AS251" s="7">
        <v>471.87</v>
      </c>
      <c r="AT251" s="7" t="s">
        <v>187</v>
      </c>
      <c r="AU251" s="7">
        <v>1.0</v>
      </c>
      <c r="AV251" s="7">
        <v>1.0</v>
      </c>
      <c r="AW251" s="7">
        <v>1.0</v>
      </c>
      <c r="AX251" s="7">
        <v>0.0</v>
      </c>
      <c r="AY251" s="7">
        <v>0.0</v>
      </c>
      <c r="AZ251" s="7">
        <v>0.0</v>
      </c>
      <c r="BA251" s="7">
        <v>0.0</v>
      </c>
      <c r="BB251" s="7">
        <v>0.0</v>
      </c>
      <c r="BC251" s="7">
        <v>0.0</v>
      </c>
      <c r="BD251" s="7" t="s">
        <v>3049</v>
      </c>
      <c r="BE251" s="7" t="s">
        <v>3050</v>
      </c>
    </row>
    <row r="252">
      <c r="A252" s="31">
        <f>VLOOKUP(I252,Pns!B:C,2,0)</f>
        <v>611</v>
      </c>
      <c r="B252" s="31">
        <f>COUNTIF(Rac!A:A,A252)</f>
        <v>1</v>
      </c>
      <c r="C252" s="7">
        <v>396.0</v>
      </c>
      <c r="D252" s="7">
        <v>396.0</v>
      </c>
      <c r="E252" s="7">
        <v>304.0</v>
      </c>
      <c r="F252" s="7" t="s">
        <v>224</v>
      </c>
      <c r="G252" s="10" t="s">
        <v>3051</v>
      </c>
      <c r="H252" s="7">
        <v>2.02630400204054E14</v>
      </c>
      <c r="I252" s="10" t="s">
        <v>1970</v>
      </c>
      <c r="J252" s="7" t="s">
        <v>3052</v>
      </c>
      <c r="K252" s="7" t="s">
        <v>1971</v>
      </c>
      <c r="L252" s="7">
        <v>71513.0</v>
      </c>
      <c r="M252" s="7" t="s">
        <v>94</v>
      </c>
      <c r="N252" s="7">
        <v>788.5</v>
      </c>
      <c r="O252" s="7">
        <v>2726.0</v>
      </c>
      <c r="P252" s="7" t="s">
        <v>163</v>
      </c>
      <c r="Q252" s="7" t="s">
        <v>131</v>
      </c>
      <c r="R252" s="32">
        <v>45923.0</v>
      </c>
      <c r="S252" s="7">
        <v>1.0</v>
      </c>
      <c r="T252" s="7" t="s">
        <v>235</v>
      </c>
      <c r="U252" s="32">
        <v>45923.0</v>
      </c>
      <c r="V252" s="32">
        <v>45923.0</v>
      </c>
      <c r="W252" s="32">
        <v>46153.0</v>
      </c>
      <c r="X252" s="7">
        <v>230.0</v>
      </c>
      <c r="Z252" s="7">
        <v>1.0</v>
      </c>
      <c r="AC252" s="7" t="s">
        <v>280</v>
      </c>
      <c r="AI252" s="7"/>
      <c r="AJ252" s="7"/>
      <c r="AK252" s="7"/>
      <c r="AL252" s="32"/>
      <c r="AM252" s="7"/>
      <c r="AR252" s="7">
        <v>4447.15</v>
      </c>
      <c r="AS252" s="7">
        <v>4447.15</v>
      </c>
      <c r="AT252" s="7">
        <v>8.0</v>
      </c>
      <c r="AU252" s="7">
        <v>12.0</v>
      </c>
      <c r="AV252" s="7">
        <v>25.0</v>
      </c>
      <c r="AW252" s="7">
        <v>263.0</v>
      </c>
      <c r="AX252" s="7">
        <v>0.0</v>
      </c>
      <c r="AY252" s="7">
        <v>0.0</v>
      </c>
      <c r="AZ252" s="7">
        <v>0.0</v>
      </c>
      <c r="BA252" s="7">
        <v>0.0</v>
      </c>
      <c r="BB252" s="7">
        <v>0.0</v>
      </c>
      <c r="BC252" s="7">
        <v>0.0</v>
      </c>
      <c r="BD252" s="7" t="s">
        <v>3053</v>
      </c>
      <c r="BE252" s="7" t="s">
        <v>2682</v>
      </c>
      <c r="BF252" s="7"/>
      <c r="BG252" s="7"/>
    </row>
    <row r="253">
      <c r="A253" s="31">
        <f>VLOOKUP(I253,Pns!B:C,2,0)</f>
        <v>611</v>
      </c>
      <c r="B253" s="31">
        <f>COUNTIF(Rac!A:A,A253)</f>
        <v>1</v>
      </c>
      <c r="C253" s="7">
        <v>396.0</v>
      </c>
      <c r="D253" s="7">
        <v>396.0</v>
      </c>
      <c r="E253" s="7">
        <v>304.0</v>
      </c>
      <c r="F253" s="7" t="s">
        <v>224</v>
      </c>
      <c r="G253" s="10" t="s">
        <v>3054</v>
      </c>
      <c r="H253" s="7">
        <v>2.0263040020314E14</v>
      </c>
      <c r="I253" s="10" t="s">
        <v>1970</v>
      </c>
      <c r="J253" s="7" t="s">
        <v>3052</v>
      </c>
      <c r="K253" s="7" t="s">
        <v>1971</v>
      </c>
      <c r="L253" s="7">
        <v>71513.0</v>
      </c>
      <c r="M253" s="7" t="s">
        <v>94</v>
      </c>
      <c r="N253" s="7">
        <v>788.5</v>
      </c>
      <c r="O253" s="7">
        <v>2726.0</v>
      </c>
      <c r="P253" s="7" t="s">
        <v>163</v>
      </c>
      <c r="Q253" s="7" t="s">
        <v>131</v>
      </c>
      <c r="R253" s="32">
        <v>45923.0</v>
      </c>
      <c r="S253" s="7">
        <v>1.0</v>
      </c>
      <c r="T253" s="7" t="s">
        <v>235</v>
      </c>
      <c r="U253" s="32">
        <v>45923.0</v>
      </c>
      <c r="V253" s="32">
        <v>45923.0</v>
      </c>
      <c r="W253" s="32">
        <v>46112.0</v>
      </c>
      <c r="X253" s="7">
        <v>189.0</v>
      </c>
      <c r="Z253" s="7">
        <v>1.0</v>
      </c>
      <c r="AA253" s="7">
        <v>3.040256672E9</v>
      </c>
      <c r="AB253" s="7" t="s">
        <v>412</v>
      </c>
      <c r="AC253" s="7" t="s">
        <v>239</v>
      </c>
      <c r="AI253" s="7"/>
      <c r="AJ253" s="7"/>
      <c r="AK253" s="7"/>
      <c r="AL253" s="32"/>
      <c r="AM253" s="7"/>
      <c r="AR253" s="7">
        <v>4447.15</v>
      </c>
      <c r="AS253" s="7">
        <v>4447.15</v>
      </c>
      <c r="AT253" s="7">
        <v>8.0</v>
      </c>
      <c r="AU253" s="7">
        <v>12.0</v>
      </c>
      <c r="AV253" s="7">
        <v>25.0</v>
      </c>
      <c r="AW253" s="7">
        <v>263.0</v>
      </c>
      <c r="AX253" s="7">
        <v>0.0</v>
      </c>
      <c r="AY253" s="7">
        <v>0.0</v>
      </c>
      <c r="AZ253" s="7">
        <v>0.0</v>
      </c>
      <c r="BA253" s="7">
        <v>0.0</v>
      </c>
      <c r="BB253" s="7">
        <v>0.0</v>
      </c>
      <c r="BC253" s="7">
        <v>0.0</v>
      </c>
      <c r="BD253" s="7" t="s">
        <v>3055</v>
      </c>
      <c r="BE253" s="7" t="s">
        <v>3056</v>
      </c>
    </row>
    <row r="254">
      <c r="A254" s="31" t="str">
        <f>VLOOKUP(I254,Pns!B:C,2,0)</f>
        <v>562</v>
      </c>
      <c r="B254" s="31">
        <f>COUNTIF(Rac!A:A,A254)</f>
        <v>1</v>
      </c>
      <c r="C254" s="7">
        <v>396.0</v>
      </c>
      <c r="D254" s="7">
        <v>396.0</v>
      </c>
      <c r="E254" s="7">
        <v>304.0</v>
      </c>
      <c r="F254" s="7" t="s">
        <v>224</v>
      </c>
      <c r="G254" s="10" t="s">
        <v>3057</v>
      </c>
      <c r="H254" s="7">
        <v>2.02530400198185E14</v>
      </c>
      <c r="I254" s="10" t="s">
        <v>1824</v>
      </c>
      <c r="J254" s="7" t="s">
        <v>3058</v>
      </c>
      <c r="K254" s="7" t="s">
        <v>3059</v>
      </c>
      <c r="L254" s="7" t="s">
        <v>3060</v>
      </c>
      <c r="M254" s="7" t="s">
        <v>94</v>
      </c>
      <c r="N254" s="7">
        <v>3756.42</v>
      </c>
      <c r="O254" s="7">
        <v>2726.0</v>
      </c>
      <c r="P254" s="7" t="s">
        <v>163</v>
      </c>
      <c r="Q254" s="7" t="s">
        <v>131</v>
      </c>
      <c r="R254" s="32">
        <v>45923.0</v>
      </c>
      <c r="S254" s="7">
        <v>1.0</v>
      </c>
      <c r="T254" s="7" t="s">
        <v>235</v>
      </c>
      <c r="U254" s="32">
        <v>45923.0</v>
      </c>
      <c r="V254" s="32">
        <v>45923.0</v>
      </c>
      <c r="W254" s="79">
        <v>45947.0</v>
      </c>
      <c r="X254" s="7">
        <v>24.0</v>
      </c>
      <c r="Z254" s="7">
        <v>0.0</v>
      </c>
      <c r="AC254" s="7" t="s">
        <v>239</v>
      </c>
      <c r="AR254" s="7">
        <v>12546.44</v>
      </c>
      <c r="AS254" s="7">
        <v>12546.44</v>
      </c>
      <c r="AT254" s="7">
        <v>1.0</v>
      </c>
      <c r="AU254" s="7">
        <v>2.0</v>
      </c>
      <c r="AV254" s="7">
        <v>3.0</v>
      </c>
      <c r="AW254" s="7">
        <v>5.0</v>
      </c>
      <c r="AX254" s="7">
        <v>0.0</v>
      </c>
      <c r="AY254" s="7">
        <v>0.0</v>
      </c>
      <c r="AZ254" s="7">
        <v>0.0</v>
      </c>
      <c r="BA254" s="7">
        <v>0.0</v>
      </c>
      <c r="BB254" s="7">
        <v>0.0</v>
      </c>
      <c r="BC254" s="7">
        <v>0.0</v>
      </c>
      <c r="BD254" s="7" t="s">
        <v>3061</v>
      </c>
      <c r="BE254" s="7" t="s">
        <v>3062</v>
      </c>
      <c r="BF254" s="7"/>
      <c r="BG254" s="7"/>
    </row>
    <row r="255">
      <c r="A255" s="31">
        <f>VLOOKUP(I255,Pns!B:C,2,0)</f>
        <v>696</v>
      </c>
      <c r="B255" s="31">
        <f>COUNTIF(Rac!A:A,A255)</f>
        <v>1</v>
      </c>
      <c r="C255" s="7">
        <v>396.0</v>
      </c>
      <c r="D255" s="7">
        <v>396.0</v>
      </c>
      <c r="E255" s="7">
        <v>304.0</v>
      </c>
      <c r="F255" s="7" t="s">
        <v>224</v>
      </c>
      <c r="G255" s="10" t="s">
        <v>3063</v>
      </c>
      <c r="H255" s="7">
        <v>2.02530400197233E14</v>
      </c>
      <c r="I255" s="10" t="s">
        <v>2235</v>
      </c>
      <c r="J255" s="7" t="s">
        <v>2984</v>
      </c>
      <c r="K255" s="7" t="s">
        <v>2236</v>
      </c>
      <c r="L255" s="7" t="s">
        <v>231</v>
      </c>
      <c r="M255" s="7" t="s">
        <v>84</v>
      </c>
      <c r="N255" s="7">
        <v>0.0</v>
      </c>
      <c r="O255" s="7">
        <v>2726.0</v>
      </c>
      <c r="P255" s="7" t="s">
        <v>163</v>
      </c>
      <c r="Q255" s="7" t="s">
        <v>131</v>
      </c>
      <c r="R255" s="32">
        <v>45936.0</v>
      </c>
      <c r="S255" s="7">
        <v>2.0</v>
      </c>
      <c r="T255" s="7" t="s">
        <v>235</v>
      </c>
      <c r="U255" s="32">
        <v>45936.0</v>
      </c>
      <c r="V255" s="32">
        <v>45936.0</v>
      </c>
      <c r="W255" s="32">
        <v>46198.0</v>
      </c>
      <c r="X255" s="7">
        <v>262.0</v>
      </c>
      <c r="Z255" s="7">
        <v>0.0</v>
      </c>
      <c r="AC255" s="7"/>
      <c r="AI255" s="7"/>
      <c r="AJ255" s="7"/>
      <c r="AK255" s="7"/>
      <c r="AL255" s="32"/>
      <c r="AM255" s="7"/>
      <c r="AR255" s="7" t="s">
        <v>263</v>
      </c>
      <c r="AS255" s="7" t="s">
        <v>263</v>
      </c>
      <c r="AT255" s="7" t="s">
        <v>187</v>
      </c>
      <c r="AU255" s="7" t="s">
        <v>187</v>
      </c>
      <c r="AV255" s="7" t="s">
        <v>187</v>
      </c>
      <c r="AW255" s="7">
        <v>2.0</v>
      </c>
      <c r="AX255" s="7">
        <v>0.1</v>
      </c>
      <c r="AY255" s="7">
        <v>0.0</v>
      </c>
      <c r="AZ255" s="7">
        <v>0.0</v>
      </c>
      <c r="BA255" s="7">
        <v>0.0</v>
      </c>
      <c r="BB255" s="7">
        <v>0.0</v>
      </c>
      <c r="BC255" s="7">
        <v>0.0</v>
      </c>
      <c r="BD255" s="7" t="s">
        <v>3064</v>
      </c>
      <c r="BE255" s="7"/>
    </row>
    <row r="256">
      <c r="A256" s="31" t="str">
        <f>VLOOKUP(I256,Pns!B:C,2,0)</f>
        <v>736</v>
      </c>
      <c r="B256" s="31">
        <f>COUNTIF(Rac!A:A,A256)</f>
        <v>1</v>
      </c>
      <c r="C256" s="7">
        <v>396.0</v>
      </c>
      <c r="D256" s="7">
        <v>396.0</v>
      </c>
      <c r="E256" s="7">
        <v>304.0</v>
      </c>
      <c r="F256" s="7" t="s">
        <v>224</v>
      </c>
      <c r="G256" s="10" t="s">
        <v>3065</v>
      </c>
      <c r="H256" s="7">
        <v>2.02530400197234E14</v>
      </c>
      <c r="I256" s="10" t="s">
        <v>2344</v>
      </c>
      <c r="J256" s="7" t="s">
        <v>3066</v>
      </c>
      <c r="K256" s="7" t="s">
        <v>1610</v>
      </c>
      <c r="L256" s="7">
        <v>96906.0</v>
      </c>
      <c r="M256" s="7" t="s">
        <v>84</v>
      </c>
      <c r="N256" s="7">
        <v>0.0</v>
      </c>
      <c r="O256" s="7">
        <v>2726.0</v>
      </c>
      <c r="P256" s="7" t="s">
        <v>163</v>
      </c>
      <c r="Q256" s="7" t="s">
        <v>131</v>
      </c>
      <c r="R256" s="32">
        <v>45936.0</v>
      </c>
      <c r="S256" s="7">
        <v>2.0</v>
      </c>
      <c r="T256" s="7" t="s">
        <v>235</v>
      </c>
      <c r="U256" s="32">
        <v>45936.0</v>
      </c>
      <c r="V256" s="32">
        <v>45936.0</v>
      </c>
      <c r="W256" s="32">
        <v>46198.0</v>
      </c>
      <c r="X256" s="7">
        <v>262.0</v>
      </c>
      <c r="Z256" s="7">
        <v>0.0</v>
      </c>
      <c r="AC256" s="7"/>
      <c r="AR256" s="7" t="s">
        <v>263</v>
      </c>
      <c r="AS256" s="7" t="s">
        <v>263</v>
      </c>
      <c r="AT256" s="7" t="s">
        <v>187</v>
      </c>
      <c r="AU256" s="7" t="s">
        <v>187</v>
      </c>
      <c r="AV256" s="7" t="s">
        <v>187</v>
      </c>
      <c r="AW256" s="7">
        <v>2.0</v>
      </c>
      <c r="AX256" s="7">
        <v>0.0</v>
      </c>
      <c r="AY256" s="7">
        <v>0.0</v>
      </c>
      <c r="AZ256" s="7">
        <v>0.0</v>
      </c>
      <c r="BA256" s="7">
        <v>0.0</v>
      </c>
      <c r="BB256" s="7">
        <v>0.0</v>
      </c>
      <c r="BC256" s="7">
        <v>0.0</v>
      </c>
      <c r="BD256" s="7" t="s">
        <v>3064</v>
      </c>
      <c r="BE256" s="7"/>
      <c r="BF256" s="7"/>
      <c r="BG256" s="7"/>
    </row>
    <row r="257">
      <c r="A257" s="31" t="str">
        <f>VLOOKUP(I257,Pns!B:C,2,0)</f>
        <v>737</v>
      </c>
      <c r="B257" s="31">
        <f>COUNTIF(Rac!A:A,A257)</f>
        <v>1</v>
      </c>
      <c r="C257" s="7">
        <v>396.0</v>
      </c>
      <c r="D257" s="7">
        <v>396.0</v>
      </c>
      <c r="E257" s="7">
        <v>304.0</v>
      </c>
      <c r="F257" s="7" t="s">
        <v>224</v>
      </c>
      <c r="G257" s="10" t="s">
        <v>3067</v>
      </c>
      <c r="H257" s="7">
        <v>2.02530400197235E14</v>
      </c>
      <c r="I257" s="10" t="s">
        <v>2347</v>
      </c>
      <c r="J257" s="7" t="s">
        <v>3068</v>
      </c>
      <c r="K257" s="7" t="s">
        <v>2349</v>
      </c>
      <c r="L257" s="7" t="s">
        <v>231</v>
      </c>
      <c r="M257" s="7" t="s">
        <v>84</v>
      </c>
      <c r="N257" s="7">
        <v>0.0</v>
      </c>
      <c r="O257" s="7">
        <v>2726.0</v>
      </c>
      <c r="P257" s="7" t="s">
        <v>163</v>
      </c>
      <c r="Q257" s="7" t="s">
        <v>131</v>
      </c>
      <c r="R257" s="32">
        <v>45936.0</v>
      </c>
      <c r="S257" s="7">
        <v>2.0</v>
      </c>
      <c r="T257" s="7" t="s">
        <v>235</v>
      </c>
      <c r="U257" s="32">
        <v>45936.0</v>
      </c>
      <c r="V257" s="32">
        <v>45936.0</v>
      </c>
      <c r="W257" s="32">
        <v>46198.0</v>
      </c>
      <c r="X257" s="7">
        <v>262.0</v>
      </c>
      <c r="Z257" s="7">
        <v>0.0</v>
      </c>
      <c r="AA257" s="7"/>
      <c r="AB257" s="7"/>
      <c r="AC257" s="7"/>
      <c r="AI257" s="7"/>
      <c r="AJ257" s="7"/>
      <c r="AK257" s="7"/>
      <c r="AL257" s="32"/>
      <c r="AM257" s="7"/>
      <c r="AR257" s="7" t="s">
        <v>263</v>
      </c>
      <c r="AS257" s="7" t="s">
        <v>263</v>
      </c>
      <c r="AT257" s="7" t="s">
        <v>187</v>
      </c>
      <c r="AU257" s="7" t="s">
        <v>187</v>
      </c>
      <c r="AV257" s="7" t="s">
        <v>187</v>
      </c>
      <c r="AW257" s="7">
        <v>2.0</v>
      </c>
      <c r="AX257" s="7">
        <v>5.0</v>
      </c>
      <c r="AY257" s="7">
        <v>0.0</v>
      </c>
      <c r="AZ257" s="7">
        <v>0.0</v>
      </c>
      <c r="BA257" s="7">
        <v>0.0</v>
      </c>
      <c r="BB257" s="7">
        <v>0.0</v>
      </c>
      <c r="BC257" s="7">
        <v>0.0</v>
      </c>
      <c r="BD257" s="7" t="s">
        <v>3064</v>
      </c>
      <c r="BE257" s="7"/>
    </row>
    <row r="258">
      <c r="A258" s="31">
        <f>VLOOKUP(I258,Pns!B:C,2,0)</f>
        <v>752</v>
      </c>
      <c r="B258" s="31">
        <f>COUNTIF(Rac!A:A,A258)</f>
        <v>1</v>
      </c>
      <c r="C258" s="7">
        <v>396.0</v>
      </c>
      <c r="D258" s="7">
        <v>396.0</v>
      </c>
      <c r="E258" s="7">
        <v>304.0</v>
      </c>
      <c r="F258" s="7" t="s">
        <v>224</v>
      </c>
      <c r="G258" s="10" t="s">
        <v>3069</v>
      </c>
      <c r="H258" s="7">
        <v>2.02530400199482E14</v>
      </c>
      <c r="I258" s="10" t="s">
        <v>1367</v>
      </c>
      <c r="J258" s="7" t="s">
        <v>1368</v>
      </c>
      <c r="K258" s="7" t="s">
        <v>1369</v>
      </c>
      <c r="L258" s="7" t="s">
        <v>231</v>
      </c>
      <c r="M258" s="7" t="s">
        <v>94</v>
      </c>
      <c r="N258" s="7">
        <v>3025.25</v>
      </c>
      <c r="O258" s="7">
        <v>2726.0</v>
      </c>
      <c r="P258" s="7" t="s">
        <v>163</v>
      </c>
      <c r="Q258" s="7" t="s">
        <v>131</v>
      </c>
      <c r="R258" s="79">
        <v>45982.0</v>
      </c>
      <c r="S258" s="7">
        <v>1.0</v>
      </c>
      <c r="T258" s="7" t="s">
        <v>235</v>
      </c>
      <c r="U258" s="79">
        <v>45982.0</v>
      </c>
      <c r="V258" s="79">
        <v>45982.0</v>
      </c>
      <c r="W258" s="32">
        <v>46197.0</v>
      </c>
      <c r="X258" s="7">
        <v>215.0</v>
      </c>
      <c r="Z258" s="7">
        <v>0.0</v>
      </c>
      <c r="AC258" s="7"/>
      <c r="AI258" s="7"/>
      <c r="AJ258" s="7"/>
      <c r="AK258" s="7"/>
      <c r="AL258" s="32"/>
      <c r="AM258" s="7"/>
      <c r="AR258" s="7">
        <v>12524.54</v>
      </c>
      <c r="AS258" s="7">
        <v>12524.54</v>
      </c>
      <c r="AT258" s="7" t="s">
        <v>187</v>
      </c>
      <c r="AU258" s="7">
        <v>1.0</v>
      </c>
      <c r="AV258" s="7">
        <v>2.0</v>
      </c>
      <c r="AW258" s="7">
        <v>3.0</v>
      </c>
      <c r="AX258" s="7">
        <v>0.0</v>
      </c>
      <c r="AY258" s="7">
        <v>0.0</v>
      </c>
      <c r="AZ258" s="7">
        <v>0.0</v>
      </c>
      <c r="BA258" s="7">
        <v>0.0</v>
      </c>
      <c r="BB258" s="7">
        <v>0.0</v>
      </c>
      <c r="BC258" s="7">
        <v>0.0</v>
      </c>
      <c r="BD258" s="7" t="s">
        <v>1375</v>
      </c>
      <c r="BE258" s="7"/>
      <c r="BF258" s="7"/>
      <c r="BG258" s="7"/>
    </row>
    <row r="259">
      <c r="A259" s="31">
        <f>VLOOKUP(I259,Pns!B:C,2,0)</f>
        <v>754</v>
      </c>
      <c r="B259" s="31">
        <f>COUNTIF(Rac!A:A,A259)</f>
        <v>1</v>
      </c>
      <c r="C259" s="7">
        <v>396.0</v>
      </c>
      <c r="D259" s="7">
        <v>396.0</v>
      </c>
      <c r="E259" s="7">
        <v>304.0</v>
      </c>
      <c r="F259" s="7" t="s">
        <v>224</v>
      </c>
      <c r="G259" s="10" t="s">
        <v>3070</v>
      </c>
      <c r="H259" s="7">
        <v>2.0253040019977E14</v>
      </c>
      <c r="I259" s="10" t="s">
        <v>2380</v>
      </c>
      <c r="J259" s="7" t="s">
        <v>3071</v>
      </c>
      <c r="K259" s="7" t="s">
        <v>2381</v>
      </c>
      <c r="L259" s="7">
        <v>72962.0</v>
      </c>
      <c r="M259" s="7" t="s">
        <v>84</v>
      </c>
      <c r="N259" s="7">
        <v>106.21</v>
      </c>
      <c r="O259" s="7">
        <v>2726.0</v>
      </c>
      <c r="P259" s="7" t="s">
        <v>163</v>
      </c>
      <c r="Q259" s="7" t="s">
        <v>131</v>
      </c>
      <c r="R259" s="79">
        <v>45987.0</v>
      </c>
      <c r="S259" s="7">
        <v>2.0</v>
      </c>
      <c r="T259" s="7" t="s">
        <v>235</v>
      </c>
      <c r="U259" s="79">
        <v>45987.0</v>
      </c>
      <c r="V259" s="79">
        <v>45987.0</v>
      </c>
      <c r="W259" s="32">
        <v>46198.0</v>
      </c>
      <c r="X259" s="7">
        <v>211.0</v>
      </c>
      <c r="Z259" s="7">
        <v>0.0</v>
      </c>
      <c r="AC259" s="7"/>
      <c r="AR259" s="7">
        <v>354.74</v>
      </c>
      <c r="AS259" s="7">
        <v>709.48</v>
      </c>
      <c r="AT259" s="7" t="s">
        <v>187</v>
      </c>
      <c r="AU259" s="7" t="s">
        <v>187</v>
      </c>
      <c r="AV259" s="7" t="s">
        <v>187</v>
      </c>
      <c r="AW259" s="7">
        <v>75.0</v>
      </c>
      <c r="AX259" s="7">
        <v>0.0</v>
      </c>
      <c r="AY259" s="7">
        <v>0.0</v>
      </c>
      <c r="AZ259" s="7">
        <v>0.0</v>
      </c>
      <c r="BA259" s="7">
        <v>0.0</v>
      </c>
      <c r="BB259" s="7">
        <v>4.0</v>
      </c>
      <c r="BC259" s="7">
        <v>0.0</v>
      </c>
      <c r="BD259" s="7" t="s">
        <v>3072</v>
      </c>
      <c r="BE259" s="7"/>
    </row>
    <row r="260">
      <c r="A260" s="31">
        <f>VLOOKUP(I260,Pns!B:C,2,0)</f>
        <v>657</v>
      </c>
      <c r="B260" s="31">
        <f>COUNTIF(Rac!A:A,A260)</f>
        <v>1</v>
      </c>
      <c r="C260" s="7">
        <v>396.0</v>
      </c>
      <c r="D260" s="7">
        <v>396.0</v>
      </c>
      <c r="E260" s="7">
        <v>304.0</v>
      </c>
      <c r="F260" s="7" t="s">
        <v>224</v>
      </c>
      <c r="G260" s="10" t="s">
        <v>3073</v>
      </c>
      <c r="H260" s="7">
        <v>2.02630400200964E14</v>
      </c>
      <c r="I260" s="10" t="s">
        <v>2103</v>
      </c>
      <c r="J260" s="7" t="s">
        <v>3074</v>
      </c>
      <c r="K260" s="7" t="s">
        <v>2104</v>
      </c>
      <c r="L260" s="7" t="s">
        <v>231</v>
      </c>
      <c r="M260" s="7" t="s">
        <v>84</v>
      </c>
      <c r="N260" s="7">
        <v>0.0</v>
      </c>
      <c r="O260" s="7">
        <v>2726.0</v>
      </c>
      <c r="P260" s="7" t="s">
        <v>163</v>
      </c>
      <c r="Q260" s="7" t="s">
        <v>131</v>
      </c>
      <c r="R260" s="32">
        <v>46031.0</v>
      </c>
      <c r="S260" s="7">
        <v>1.0</v>
      </c>
      <c r="T260" s="7" t="s">
        <v>235</v>
      </c>
      <c r="U260" s="32">
        <v>46031.0</v>
      </c>
      <c r="V260" s="32">
        <v>46031.0</v>
      </c>
      <c r="W260" s="32">
        <v>46197.0</v>
      </c>
      <c r="X260" s="7">
        <v>166.0</v>
      </c>
      <c r="Z260" s="7">
        <v>0.0</v>
      </c>
      <c r="AA260" s="7"/>
      <c r="AB260" s="7"/>
      <c r="AC260" s="7"/>
      <c r="AR260" s="7" t="s">
        <v>263</v>
      </c>
      <c r="AS260" s="7" t="s">
        <v>263</v>
      </c>
      <c r="AT260" s="7">
        <v>3.0</v>
      </c>
      <c r="AU260" s="7">
        <v>4.0</v>
      </c>
      <c r="AV260" s="7">
        <v>4.0</v>
      </c>
      <c r="AW260" s="7">
        <v>4.0</v>
      </c>
      <c r="AX260" s="7">
        <v>0.0</v>
      </c>
      <c r="AY260" s="7">
        <v>0.0</v>
      </c>
      <c r="AZ260" s="7">
        <v>0.0</v>
      </c>
      <c r="BA260" s="7">
        <v>0.0</v>
      </c>
      <c r="BB260" s="7">
        <v>0.0</v>
      </c>
      <c r="BC260" s="7">
        <v>0.0</v>
      </c>
      <c r="BD260" s="7" t="s">
        <v>3075</v>
      </c>
      <c r="BE260" s="7"/>
    </row>
    <row r="261">
      <c r="A261" s="31" t="str">
        <f>VLOOKUP(I261,Pns!B:C,2,0)</f>
        <v>560</v>
      </c>
      <c r="B261" s="31">
        <f>COUNTIF(Rac!A:A,A261)</f>
        <v>1</v>
      </c>
      <c r="C261" s="7">
        <v>396.0</v>
      </c>
      <c r="D261" s="7">
        <v>396.0</v>
      </c>
      <c r="E261" s="7">
        <v>304.0</v>
      </c>
      <c r="F261" s="7" t="s">
        <v>224</v>
      </c>
      <c r="G261" s="10" t="s">
        <v>3076</v>
      </c>
      <c r="H261" s="7">
        <v>2.02630400201093E14</v>
      </c>
      <c r="I261" s="10" t="s">
        <v>430</v>
      </c>
      <c r="J261" s="7" t="s">
        <v>431</v>
      </c>
      <c r="K261" s="7" t="s">
        <v>432</v>
      </c>
      <c r="L261" s="7" t="s">
        <v>231</v>
      </c>
      <c r="M261" s="7" t="s">
        <v>84</v>
      </c>
      <c r="N261" s="7">
        <v>429.03</v>
      </c>
      <c r="O261" s="7">
        <v>2726.0</v>
      </c>
      <c r="P261" s="7" t="s">
        <v>163</v>
      </c>
      <c r="Q261" s="7" t="s">
        <v>131</v>
      </c>
      <c r="R261" s="32">
        <v>46036.0</v>
      </c>
      <c r="S261" s="7">
        <v>1.0</v>
      </c>
      <c r="T261" s="7" t="s">
        <v>235</v>
      </c>
      <c r="U261" s="32">
        <v>46036.0</v>
      </c>
      <c r="V261" s="32">
        <v>46036.0</v>
      </c>
      <c r="W261" s="32">
        <v>46037.0</v>
      </c>
      <c r="X261" s="7">
        <v>1.0</v>
      </c>
      <c r="Z261" s="7">
        <v>0.0</v>
      </c>
      <c r="AC261" s="7" t="s">
        <v>437</v>
      </c>
      <c r="AI261" s="7" t="s">
        <v>2578</v>
      </c>
      <c r="AJ261" s="7">
        <v>10.0</v>
      </c>
      <c r="AK261" s="7" t="s">
        <v>2544</v>
      </c>
      <c r="AL261" s="32">
        <v>46035.0</v>
      </c>
      <c r="AM261" s="7" t="s">
        <v>180</v>
      </c>
      <c r="AR261" s="7">
        <v>1776.2</v>
      </c>
      <c r="AS261" s="7">
        <v>1776.2</v>
      </c>
      <c r="AT261" s="7">
        <v>2.0</v>
      </c>
      <c r="AU261" s="7">
        <v>2.0</v>
      </c>
      <c r="AV261" s="7">
        <v>11.0</v>
      </c>
      <c r="AW261" s="7">
        <v>134.0</v>
      </c>
      <c r="AX261" s="7">
        <v>50.0</v>
      </c>
      <c r="AY261" s="7">
        <v>0.0</v>
      </c>
      <c r="AZ261" s="7">
        <v>0.0</v>
      </c>
      <c r="BA261" s="7">
        <v>0.0</v>
      </c>
      <c r="BB261" s="7">
        <v>0.0</v>
      </c>
      <c r="BC261" s="7">
        <v>0.0</v>
      </c>
      <c r="BD261" s="7" t="s">
        <v>3077</v>
      </c>
      <c r="BE261" s="7"/>
      <c r="BF261" s="7"/>
      <c r="BG261" s="7"/>
    </row>
    <row r="262">
      <c r="A262" s="31" t="str">
        <f>VLOOKUP(I262,Pns!B:C,2,0)</f>
        <v>368</v>
      </c>
      <c r="B262" s="31">
        <f>COUNTIF(Rac!A:A,A262)</f>
        <v>1</v>
      </c>
      <c r="C262" s="7">
        <v>396.0</v>
      </c>
      <c r="D262" s="7">
        <v>396.0</v>
      </c>
      <c r="E262" s="7">
        <v>304.0</v>
      </c>
      <c r="F262" s="7" t="s">
        <v>224</v>
      </c>
      <c r="G262" s="10" t="s">
        <v>3078</v>
      </c>
      <c r="H262" s="7">
        <v>2.02630400204818E14</v>
      </c>
      <c r="I262" s="10" t="s">
        <v>1348</v>
      </c>
      <c r="J262" s="7" t="s">
        <v>3079</v>
      </c>
      <c r="K262" s="7" t="s">
        <v>599</v>
      </c>
      <c r="L262" s="7" t="s">
        <v>231</v>
      </c>
      <c r="M262" s="7" t="s">
        <v>84</v>
      </c>
      <c r="N262" s="7">
        <v>78.32</v>
      </c>
      <c r="O262" s="7">
        <v>2726.0</v>
      </c>
      <c r="P262" s="7" t="s">
        <v>163</v>
      </c>
      <c r="Q262" s="7" t="s">
        <v>131</v>
      </c>
      <c r="R262" s="32">
        <v>46037.0</v>
      </c>
      <c r="S262" s="7">
        <v>1.0</v>
      </c>
      <c r="T262" s="7" t="s">
        <v>235</v>
      </c>
      <c r="U262" s="32">
        <v>46037.0</v>
      </c>
      <c r="V262" s="32">
        <v>46037.0</v>
      </c>
      <c r="W262" s="32">
        <v>46198.0</v>
      </c>
      <c r="X262" s="7">
        <v>161.0</v>
      </c>
      <c r="Z262" s="7">
        <v>0.0</v>
      </c>
      <c r="AA262" s="7"/>
      <c r="AB262" s="7"/>
      <c r="AC262" s="7"/>
      <c r="AI262" s="7" t="s">
        <v>3080</v>
      </c>
      <c r="AJ262" s="7">
        <v>5.0</v>
      </c>
      <c r="AK262" s="7" t="s">
        <v>2216</v>
      </c>
      <c r="AL262" s="32">
        <v>46119.0</v>
      </c>
      <c r="AM262" s="7" t="s">
        <v>180</v>
      </c>
      <c r="AR262" s="7">
        <v>208.33</v>
      </c>
      <c r="AS262" s="7">
        <v>208.33</v>
      </c>
      <c r="AT262" s="7" t="s">
        <v>187</v>
      </c>
      <c r="AU262" s="7" t="s">
        <v>187</v>
      </c>
      <c r="AV262" s="7">
        <v>1.0</v>
      </c>
      <c r="AW262" s="7">
        <v>26.0</v>
      </c>
      <c r="AX262" s="7">
        <v>1.0</v>
      </c>
      <c r="AY262" s="7">
        <v>0.0</v>
      </c>
      <c r="AZ262" s="7">
        <v>0.0</v>
      </c>
      <c r="BA262" s="7">
        <v>0.0</v>
      </c>
      <c r="BB262" s="7">
        <v>0.0</v>
      </c>
      <c r="BC262" s="7">
        <v>0.0</v>
      </c>
      <c r="BD262" s="7" t="s">
        <v>3081</v>
      </c>
      <c r="BE262" s="7"/>
    </row>
    <row r="263">
      <c r="A263" s="31">
        <f>VLOOKUP(I263,Pns!B:C,2,0)</f>
        <v>186</v>
      </c>
      <c r="B263" s="31">
        <f>COUNTIF(Rac!A:A,A263)</f>
        <v>1</v>
      </c>
      <c r="C263" s="7">
        <v>396.0</v>
      </c>
      <c r="D263" s="7">
        <v>396.0</v>
      </c>
      <c r="E263" s="7">
        <v>304.0</v>
      </c>
      <c r="F263" s="7" t="s">
        <v>224</v>
      </c>
      <c r="G263" s="10" t="s">
        <v>3082</v>
      </c>
      <c r="H263" s="7">
        <v>2.02630400201367E14</v>
      </c>
      <c r="I263" s="10" t="s">
        <v>752</v>
      </c>
      <c r="J263" s="7" t="s">
        <v>3083</v>
      </c>
      <c r="K263" s="7" t="s">
        <v>753</v>
      </c>
      <c r="L263" s="7">
        <v>30467.0</v>
      </c>
      <c r="M263" s="7" t="s">
        <v>124</v>
      </c>
      <c r="N263" s="7">
        <v>490.0</v>
      </c>
      <c r="O263" s="7">
        <v>2726.0</v>
      </c>
      <c r="P263" s="7" t="s">
        <v>163</v>
      </c>
      <c r="Q263" s="7" t="s">
        <v>131</v>
      </c>
      <c r="R263" s="32">
        <v>46049.0</v>
      </c>
      <c r="S263" s="7">
        <v>1.0</v>
      </c>
      <c r="T263" s="7" t="s">
        <v>235</v>
      </c>
      <c r="U263" s="32">
        <v>46049.0</v>
      </c>
      <c r="V263" s="32">
        <v>46049.0</v>
      </c>
      <c r="W263" s="32">
        <v>46198.0</v>
      </c>
      <c r="X263" s="7">
        <v>149.0</v>
      </c>
      <c r="Z263" s="7">
        <v>0.0</v>
      </c>
      <c r="AC263" s="7" t="s">
        <v>239</v>
      </c>
      <c r="AR263" s="7">
        <v>1136.0</v>
      </c>
      <c r="AS263" s="7">
        <v>1136.0</v>
      </c>
      <c r="AT263" s="7" t="s">
        <v>187</v>
      </c>
      <c r="AU263" s="7">
        <v>2.0</v>
      </c>
      <c r="AV263" s="7">
        <v>3.0</v>
      </c>
      <c r="AW263" s="7">
        <v>20.0</v>
      </c>
      <c r="AX263" s="7">
        <v>0.0</v>
      </c>
      <c r="AY263" s="7">
        <v>0.0</v>
      </c>
      <c r="AZ263" s="7">
        <v>0.0</v>
      </c>
      <c r="BA263" s="7">
        <v>0.0</v>
      </c>
      <c r="BB263" s="7">
        <v>0.0</v>
      </c>
      <c r="BC263" s="7">
        <v>5.0</v>
      </c>
      <c r="BD263" s="7" t="s">
        <v>3084</v>
      </c>
      <c r="BE263" s="7"/>
      <c r="BF263" s="7"/>
      <c r="BG263" s="7"/>
    </row>
    <row r="264">
      <c r="A264" s="31" t="str">
        <f>VLOOKUP(I264,Pns!B:C,2,0)</f>
        <v>560</v>
      </c>
      <c r="B264" s="31">
        <f>COUNTIF(Rac!A:A,A264)</f>
        <v>1</v>
      </c>
      <c r="C264" s="7">
        <v>396.0</v>
      </c>
      <c r="D264" s="7">
        <v>396.0</v>
      </c>
      <c r="E264" s="7">
        <v>304.0</v>
      </c>
      <c r="F264" s="7" t="s">
        <v>224</v>
      </c>
      <c r="G264" s="10" t="s">
        <v>3085</v>
      </c>
      <c r="H264" s="7">
        <v>2.02630400202412E14</v>
      </c>
      <c r="I264" s="10" t="s">
        <v>430</v>
      </c>
      <c r="J264" s="7" t="s">
        <v>431</v>
      </c>
      <c r="K264" s="7" t="s">
        <v>432</v>
      </c>
      <c r="L264" s="7" t="s">
        <v>231</v>
      </c>
      <c r="M264" s="7" t="s">
        <v>84</v>
      </c>
      <c r="N264" s="7">
        <v>429.03</v>
      </c>
      <c r="O264" s="7">
        <v>2726.0</v>
      </c>
      <c r="P264" s="7" t="s">
        <v>163</v>
      </c>
      <c r="Q264" s="7" t="s">
        <v>131</v>
      </c>
      <c r="R264" s="32">
        <v>46090.0</v>
      </c>
      <c r="S264" s="7">
        <v>1.0</v>
      </c>
      <c r="T264" s="7" t="s">
        <v>235</v>
      </c>
      <c r="U264" s="32">
        <v>46090.0</v>
      </c>
      <c r="V264" s="32">
        <v>46090.0</v>
      </c>
      <c r="W264" s="32">
        <v>46091.0</v>
      </c>
      <c r="X264" s="7">
        <v>1.0</v>
      </c>
      <c r="Z264" s="7">
        <v>0.0</v>
      </c>
      <c r="AC264" s="7" t="s">
        <v>437</v>
      </c>
      <c r="AI264" s="7" t="s">
        <v>2578</v>
      </c>
      <c r="AJ264" s="7">
        <v>10.0</v>
      </c>
      <c r="AK264" s="7" t="s">
        <v>2544</v>
      </c>
      <c r="AL264" s="32">
        <v>46035.0</v>
      </c>
      <c r="AM264" s="7" t="s">
        <v>180</v>
      </c>
      <c r="AR264" s="7">
        <v>1776.2</v>
      </c>
      <c r="AS264" s="7">
        <v>1776.2</v>
      </c>
      <c r="AT264" s="7">
        <v>2.0</v>
      </c>
      <c r="AU264" s="7">
        <v>2.0</v>
      </c>
      <c r="AV264" s="7">
        <v>11.0</v>
      </c>
      <c r="AW264" s="7">
        <v>134.0</v>
      </c>
      <c r="AX264" s="7">
        <v>50.0</v>
      </c>
      <c r="AY264" s="7">
        <v>0.0</v>
      </c>
      <c r="AZ264" s="7">
        <v>0.0</v>
      </c>
      <c r="BA264" s="7">
        <v>0.0</v>
      </c>
      <c r="BB264" s="7">
        <v>0.0</v>
      </c>
      <c r="BC264" s="7">
        <v>0.0</v>
      </c>
      <c r="BD264" s="7" t="s">
        <v>3086</v>
      </c>
      <c r="BE264" s="7"/>
    </row>
    <row r="265">
      <c r="A265" s="31">
        <f>VLOOKUP(I265,Pns!B:C,2,0)</f>
        <v>75</v>
      </c>
      <c r="B265" s="31">
        <f>COUNTIF(Rac!A:A,A265)</f>
        <v>1</v>
      </c>
      <c r="C265" s="7">
        <v>396.0</v>
      </c>
      <c r="D265" s="7">
        <v>396.0</v>
      </c>
      <c r="E265" s="7">
        <v>304.0</v>
      </c>
      <c r="F265" s="7" t="s">
        <v>224</v>
      </c>
      <c r="G265" s="10" t="s">
        <v>3087</v>
      </c>
      <c r="H265" s="7">
        <v>2.02630400205534E14</v>
      </c>
      <c r="I265" s="10" t="s">
        <v>348</v>
      </c>
      <c r="J265" s="7" t="s">
        <v>383</v>
      </c>
      <c r="K265" s="7" t="s">
        <v>368</v>
      </c>
      <c r="L265" s="7">
        <v>76275.0</v>
      </c>
      <c r="M265" s="7" t="s">
        <v>124</v>
      </c>
      <c r="N265" s="7">
        <v>17070.53</v>
      </c>
      <c r="O265" s="7">
        <v>2731.0</v>
      </c>
      <c r="P265" s="7" t="s">
        <v>163</v>
      </c>
      <c r="Q265" s="7" t="s">
        <v>131</v>
      </c>
      <c r="R265" s="32">
        <v>46233.0</v>
      </c>
      <c r="S265" s="7">
        <v>1.0</v>
      </c>
      <c r="T265" s="7" t="s">
        <v>235</v>
      </c>
      <c r="U265" s="32">
        <v>46233.0</v>
      </c>
      <c r="V265" s="32">
        <v>46233.0</v>
      </c>
      <c r="W265" s="32">
        <v>46244.0</v>
      </c>
      <c r="X265" s="7">
        <v>11.0</v>
      </c>
      <c r="Z265" s="7">
        <v>0.0</v>
      </c>
      <c r="AA265" s="7">
        <v>3.04026551E9</v>
      </c>
      <c r="AB265" s="7" t="s">
        <v>3088</v>
      </c>
      <c r="AC265" s="7" t="s">
        <v>1945</v>
      </c>
      <c r="AR265" s="7">
        <v>43700.56</v>
      </c>
      <c r="AS265" s="7">
        <v>43700.56</v>
      </c>
      <c r="AT265" s="7">
        <v>5.0</v>
      </c>
      <c r="AU265" s="7">
        <v>8.0</v>
      </c>
      <c r="AV265" s="7">
        <v>15.0</v>
      </c>
      <c r="AW265" s="7">
        <v>110.0</v>
      </c>
      <c r="AX265" s="7">
        <v>0.0</v>
      </c>
      <c r="AY265" s="7" t="s">
        <v>187</v>
      </c>
      <c r="AZ265" s="7" t="s">
        <v>187</v>
      </c>
      <c r="BA265" s="7">
        <v>0.0</v>
      </c>
      <c r="BB265" s="7">
        <v>0.0</v>
      </c>
      <c r="BC265" s="7">
        <v>0.0</v>
      </c>
      <c r="BD265" s="7" t="s">
        <v>3089</v>
      </c>
      <c r="BE265" s="7" t="s">
        <v>3090</v>
      </c>
    </row>
    <row r="266" hidden="1">
      <c r="A266" s="31">
        <f>VLOOKUP(I266,Pns!B:C,2,0)</f>
        <v>205</v>
      </c>
      <c r="B266" s="31">
        <f>COUNTIF(Rac!A:A,A266)</f>
        <v>1</v>
      </c>
      <c r="C266" s="7">
        <v>396.0</v>
      </c>
      <c r="D266" s="7">
        <v>396.0</v>
      </c>
      <c r="E266" s="7">
        <v>304.0</v>
      </c>
      <c r="F266" s="7" t="s">
        <v>224</v>
      </c>
      <c r="G266" s="10" t="s">
        <v>3091</v>
      </c>
      <c r="H266" s="7">
        <v>2.02630400205598E14</v>
      </c>
      <c r="I266" s="10" t="s">
        <v>810</v>
      </c>
      <c r="J266" s="7" t="s">
        <v>3092</v>
      </c>
      <c r="K266" s="7" t="s">
        <v>1183</v>
      </c>
      <c r="L266" s="7" t="s">
        <v>231</v>
      </c>
      <c r="M266" s="7" t="s">
        <v>84</v>
      </c>
      <c r="N266" s="7">
        <v>7058.19</v>
      </c>
      <c r="O266" s="7">
        <v>2733.0</v>
      </c>
      <c r="P266" s="7" t="s">
        <v>163</v>
      </c>
      <c r="Q266" s="7" t="s">
        <v>2568</v>
      </c>
      <c r="R266" s="32">
        <v>46238.0</v>
      </c>
      <c r="S266" s="7">
        <v>1.0</v>
      </c>
      <c r="T266" s="7" t="s">
        <v>235</v>
      </c>
      <c r="U266" s="32">
        <v>46238.0</v>
      </c>
      <c r="V266" s="32">
        <v>46238.0</v>
      </c>
      <c r="W266" s="32">
        <v>46240.0</v>
      </c>
      <c r="X266" s="7">
        <v>2.0</v>
      </c>
      <c r="Z266" s="7">
        <v>0.0</v>
      </c>
      <c r="AC266" s="7" t="s">
        <v>239</v>
      </c>
      <c r="AR266" s="7">
        <v>22868.55</v>
      </c>
      <c r="AS266" s="7">
        <v>22868.55</v>
      </c>
      <c r="AT266" s="7" t="s">
        <v>187</v>
      </c>
      <c r="AU266" s="7" t="s">
        <v>187</v>
      </c>
      <c r="AV266" s="7" t="s">
        <v>187</v>
      </c>
      <c r="AW266" s="7">
        <v>8.0</v>
      </c>
      <c r="AX266" s="7">
        <v>0.0</v>
      </c>
      <c r="AY266" s="7">
        <v>0.0</v>
      </c>
      <c r="AZ266" s="7">
        <v>0.0</v>
      </c>
      <c r="BA266" s="7">
        <v>0.0</v>
      </c>
      <c r="BB266" s="7">
        <v>0.0</v>
      </c>
      <c r="BC266" s="7">
        <v>0.0</v>
      </c>
      <c r="BD266" s="7" t="s">
        <v>3093</v>
      </c>
      <c r="BE266" s="7" t="s">
        <v>3094</v>
      </c>
      <c r="BF266" s="7" t="s">
        <v>3095</v>
      </c>
      <c r="BG266" s="7" t="s">
        <v>3096</v>
      </c>
    </row>
    <row r="267">
      <c r="A267" s="31">
        <f>VLOOKUP(I267,Pns!B:C,2,0)</f>
        <v>75</v>
      </c>
      <c r="B267" s="31">
        <f>COUNTIF(Rac!A:A,A267)</f>
        <v>1</v>
      </c>
      <c r="C267" s="7">
        <v>419.0</v>
      </c>
      <c r="D267" s="7">
        <v>419.0</v>
      </c>
      <c r="E267" s="7">
        <v>304.0</v>
      </c>
      <c r="F267" s="7" t="s">
        <v>224</v>
      </c>
      <c r="G267" s="10" t="s">
        <v>3097</v>
      </c>
      <c r="H267" s="7">
        <v>2.02630400205967E14</v>
      </c>
      <c r="I267" s="10" t="s">
        <v>369</v>
      </c>
      <c r="J267" s="7" t="s">
        <v>3098</v>
      </c>
      <c r="K267" s="7" t="s">
        <v>3099</v>
      </c>
      <c r="L267" s="7">
        <v>76275.0</v>
      </c>
      <c r="M267" s="7" t="s">
        <v>124</v>
      </c>
      <c r="N267" s="7">
        <v>28709.09</v>
      </c>
      <c r="O267" s="7">
        <v>2723.0</v>
      </c>
      <c r="P267" s="7" t="s">
        <v>163</v>
      </c>
      <c r="Q267" s="7" t="s">
        <v>131</v>
      </c>
      <c r="R267" s="32">
        <v>46245.0</v>
      </c>
      <c r="S267" s="7">
        <v>1.0</v>
      </c>
      <c r="T267" s="7" t="s">
        <v>235</v>
      </c>
      <c r="U267" s="32">
        <v>46245.0</v>
      </c>
      <c r="V267" s="32">
        <v>46245.0</v>
      </c>
      <c r="W267" s="32">
        <v>46247.0</v>
      </c>
      <c r="X267" s="7">
        <v>2.0</v>
      </c>
      <c r="Z267" s="7">
        <v>0.0</v>
      </c>
      <c r="AA267" s="7">
        <v>3.040266124E9</v>
      </c>
      <c r="AB267" s="7" t="s">
        <v>412</v>
      </c>
      <c r="AC267" s="7" t="s">
        <v>1945</v>
      </c>
      <c r="AR267" s="7">
        <v>66605.08</v>
      </c>
      <c r="AS267" s="7">
        <v>66605.08</v>
      </c>
      <c r="AT267" s="7" t="s">
        <v>187</v>
      </c>
      <c r="AU267" s="7" t="s">
        <v>187</v>
      </c>
      <c r="AV267" s="7">
        <v>2.0</v>
      </c>
      <c r="AW267" s="7">
        <v>36.0</v>
      </c>
      <c r="AX267" s="7">
        <v>0.0</v>
      </c>
      <c r="AY267" s="7" t="s">
        <v>187</v>
      </c>
      <c r="AZ267" s="7" t="s">
        <v>187</v>
      </c>
      <c r="BA267" s="7">
        <v>0.0</v>
      </c>
      <c r="BB267" s="7">
        <v>5.0</v>
      </c>
      <c r="BC267" s="7">
        <v>0.0</v>
      </c>
      <c r="BD267" s="7" t="s">
        <v>3100</v>
      </c>
      <c r="BE267" s="7" t="s">
        <v>3101</v>
      </c>
    </row>
    <row r="268" hidden="1">
      <c r="A268" s="31">
        <f>VLOOKUP(I268,Pns!B:C,2,0)</f>
        <v>222</v>
      </c>
      <c r="B268" s="31">
        <f>COUNTIF(Rac!A:A,A268)</f>
        <v>1</v>
      </c>
      <c r="C268" s="7">
        <v>685.0</v>
      </c>
      <c r="D268" s="7">
        <v>685.0</v>
      </c>
      <c r="E268" s="7">
        <v>304.0</v>
      </c>
      <c r="F268" s="7" t="s">
        <v>224</v>
      </c>
      <c r="G268" s="10" t="s">
        <v>3102</v>
      </c>
      <c r="H268" s="7">
        <v>2.02630400205034E14</v>
      </c>
      <c r="I268" s="10" t="s">
        <v>858</v>
      </c>
      <c r="J268" s="7" t="s">
        <v>3103</v>
      </c>
      <c r="K268" s="7" t="s">
        <v>3104</v>
      </c>
      <c r="L268" s="7">
        <v>22373.0</v>
      </c>
      <c r="M268" s="7" t="s">
        <v>124</v>
      </c>
      <c r="N268" s="7">
        <v>2171.6</v>
      </c>
      <c r="O268" s="7">
        <v>2722.0</v>
      </c>
      <c r="P268" s="7" t="s">
        <v>163</v>
      </c>
      <c r="Q268" s="7" t="s">
        <v>2568</v>
      </c>
      <c r="R268" s="32">
        <v>46219.0</v>
      </c>
      <c r="S268" s="7">
        <v>1.0</v>
      </c>
      <c r="T268" s="7" t="s">
        <v>235</v>
      </c>
      <c r="U268" s="32">
        <v>46219.0</v>
      </c>
      <c r="V268" s="32">
        <v>46219.0</v>
      </c>
      <c r="W268" s="32">
        <v>46225.0</v>
      </c>
      <c r="X268" s="7">
        <v>6.0</v>
      </c>
      <c r="Z268" s="7">
        <v>0.0</v>
      </c>
      <c r="AC268" s="7" t="s">
        <v>239</v>
      </c>
      <c r="AR268" s="7">
        <v>3930.59</v>
      </c>
      <c r="AS268" s="7">
        <v>3930.59</v>
      </c>
      <c r="AT268" s="7">
        <v>2.0</v>
      </c>
      <c r="AU268" s="7">
        <v>3.0</v>
      </c>
      <c r="AV268" s="7">
        <v>4.0</v>
      </c>
      <c r="AW268" s="7">
        <v>45.0</v>
      </c>
      <c r="AX268" s="7">
        <v>0.0</v>
      </c>
      <c r="AY268" s="7">
        <v>1.0</v>
      </c>
      <c r="AZ268" s="7">
        <v>0.0</v>
      </c>
      <c r="BA268" s="7">
        <v>0.0</v>
      </c>
      <c r="BB268" s="7">
        <v>0.0</v>
      </c>
      <c r="BC268" s="7">
        <v>0.0</v>
      </c>
      <c r="BD268" s="7" t="s">
        <v>2710</v>
      </c>
      <c r="BE268" s="7" t="s">
        <v>3105</v>
      </c>
      <c r="BF268" s="7" t="s">
        <v>2741</v>
      </c>
      <c r="BG268" s="7" t="s">
        <v>3106</v>
      </c>
    </row>
    <row r="269">
      <c r="A269" s="31">
        <f>VLOOKUP(I269,Pns!B:C,2,0)</f>
        <v>807</v>
      </c>
      <c r="B269" s="31">
        <f>COUNTIF(Rac!A:A,A269)</f>
        <v>1</v>
      </c>
      <c r="C269" s="7">
        <v>685.0</v>
      </c>
      <c r="D269" s="7">
        <v>685.0</v>
      </c>
      <c r="E269" s="7">
        <v>304.0</v>
      </c>
      <c r="F269" s="7" t="s">
        <v>224</v>
      </c>
      <c r="G269" s="10" t="s">
        <v>3107</v>
      </c>
      <c r="H269" s="7">
        <v>2.02630400205809E14</v>
      </c>
      <c r="I269" s="10" t="s">
        <v>2518</v>
      </c>
      <c r="J269" s="7" t="s">
        <v>3108</v>
      </c>
      <c r="K269" s="7" t="s">
        <v>2521</v>
      </c>
      <c r="L269" s="7" t="s">
        <v>231</v>
      </c>
      <c r="M269" s="7" t="s">
        <v>94</v>
      </c>
      <c r="N269" s="7">
        <v>518.64</v>
      </c>
      <c r="O269" s="7">
        <v>2729.0</v>
      </c>
      <c r="P269" s="7" t="s">
        <v>1308</v>
      </c>
      <c r="Q269" s="7" t="s">
        <v>8</v>
      </c>
      <c r="R269" s="32">
        <v>46244.0</v>
      </c>
      <c r="S269" s="7">
        <v>1.0</v>
      </c>
      <c r="T269" s="7" t="s">
        <v>235</v>
      </c>
      <c r="U269" s="32">
        <v>46244.0</v>
      </c>
      <c r="V269" s="32">
        <v>46244.0</v>
      </c>
      <c r="W269" s="32">
        <v>46244.0</v>
      </c>
      <c r="X269" s="7">
        <v>0.0</v>
      </c>
      <c r="Z269" s="7">
        <v>2.0</v>
      </c>
      <c r="AC269" s="7" t="s">
        <v>239</v>
      </c>
      <c r="AR269" s="7">
        <v>2152.36</v>
      </c>
      <c r="AS269" s="7">
        <v>2152.36</v>
      </c>
      <c r="AT269" s="7" t="s">
        <v>187</v>
      </c>
      <c r="AU269" s="7" t="s">
        <v>187</v>
      </c>
      <c r="AV269" s="7">
        <v>1.0</v>
      </c>
      <c r="AW269" s="7">
        <v>55.0</v>
      </c>
      <c r="AX269" s="7">
        <v>0.0</v>
      </c>
      <c r="AY269" s="7">
        <v>0.0</v>
      </c>
      <c r="AZ269" s="7">
        <v>0.0</v>
      </c>
      <c r="BA269" s="7">
        <v>0.0</v>
      </c>
      <c r="BB269" s="7">
        <v>0.0</v>
      </c>
      <c r="BC269" s="7">
        <v>0.0</v>
      </c>
      <c r="BD269" s="7" t="s">
        <v>3109</v>
      </c>
      <c r="BE269" s="7" t="s">
        <v>3110</v>
      </c>
    </row>
    <row r="270">
      <c r="A270" s="31">
        <f>VLOOKUP(I270,Pns!B:C,2,0)</f>
        <v>149</v>
      </c>
      <c r="B270" s="31">
        <f>COUNTIF(Rac!A:A,A270)</f>
        <v>1</v>
      </c>
      <c r="C270" s="7">
        <v>685.0</v>
      </c>
      <c r="D270" s="7">
        <v>685.0</v>
      </c>
      <c r="E270" s="7">
        <v>381.0</v>
      </c>
      <c r="F270" s="7" t="s">
        <v>224</v>
      </c>
      <c r="G270" s="10" t="s">
        <v>3111</v>
      </c>
      <c r="H270" s="7">
        <v>2.02638100221716E14</v>
      </c>
      <c r="I270" s="10" t="s">
        <v>626</v>
      </c>
      <c r="J270" s="7" t="s">
        <v>3112</v>
      </c>
      <c r="K270" s="7" t="s">
        <v>627</v>
      </c>
      <c r="L270" s="7">
        <v>198.0</v>
      </c>
      <c r="M270" s="7" t="s">
        <v>94</v>
      </c>
      <c r="N270" s="7">
        <v>0.0</v>
      </c>
      <c r="O270" s="7">
        <v>2729.0</v>
      </c>
      <c r="P270" s="7" t="s">
        <v>163</v>
      </c>
      <c r="Q270" s="7" t="s">
        <v>8</v>
      </c>
      <c r="R270" s="32">
        <v>46247.0</v>
      </c>
      <c r="S270" s="7">
        <v>1.0</v>
      </c>
      <c r="T270" s="7" t="s">
        <v>235</v>
      </c>
      <c r="U270" s="32">
        <v>46247.0</v>
      </c>
      <c r="V270" s="32">
        <v>46247.0</v>
      </c>
      <c r="W270" s="32">
        <v>46251.0</v>
      </c>
      <c r="X270" s="7">
        <v>4.0</v>
      </c>
      <c r="Z270" s="7">
        <v>0.0</v>
      </c>
      <c r="AC270" s="7" t="s">
        <v>3113</v>
      </c>
      <c r="AR270" s="7" t="s">
        <v>263</v>
      </c>
      <c r="AS270" s="7" t="s">
        <v>263</v>
      </c>
      <c r="AT270" s="7" t="s">
        <v>187</v>
      </c>
      <c r="AU270" s="7">
        <v>3.0</v>
      </c>
      <c r="AV270" s="7">
        <v>7.0</v>
      </c>
      <c r="AW270" s="7">
        <v>54.0</v>
      </c>
      <c r="AX270" s="7">
        <v>5.0</v>
      </c>
      <c r="AY270" s="7">
        <v>25.0</v>
      </c>
      <c r="AZ270" s="7">
        <v>81.0</v>
      </c>
      <c r="BA270" s="7">
        <v>0.0</v>
      </c>
      <c r="BB270" s="7">
        <v>0.0</v>
      </c>
      <c r="BC270" s="7">
        <v>0.0</v>
      </c>
      <c r="BD270" s="7" t="s">
        <v>3114</v>
      </c>
      <c r="BE270" s="7" t="s">
        <v>3115</v>
      </c>
    </row>
    <row r="271">
      <c r="A271" s="27" t="str">
        <f>VLOOKUP(I271,Pns!B:C,2,0)</f>
        <v>#N/A</v>
      </c>
      <c r="B271" s="31">
        <f>COUNTIF(Rac!A:A,A271)</f>
        <v>0</v>
      </c>
      <c r="C271" s="7">
        <v>685.0</v>
      </c>
      <c r="D271" s="7">
        <v>685.0</v>
      </c>
      <c r="E271" s="7">
        <v>381.0</v>
      </c>
      <c r="F271" s="7" t="s">
        <v>224</v>
      </c>
      <c r="G271" s="10" t="s">
        <v>3116</v>
      </c>
      <c r="I271" s="10" t="s">
        <v>3117</v>
      </c>
      <c r="J271" s="7" t="s">
        <v>3118</v>
      </c>
      <c r="K271" s="7" t="s">
        <v>3119</v>
      </c>
      <c r="L271" s="7">
        <v>198.0</v>
      </c>
      <c r="M271" s="7" t="s">
        <v>94</v>
      </c>
      <c r="N271" s="7">
        <v>1113.99</v>
      </c>
      <c r="O271" s="7">
        <v>2729.0</v>
      </c>
      <c r="P271" s="7" t="s">
        <v>233</v>
      </c>
      <c r="Q271" s="7" t="s">
        <v>8</v>
      </c>
      <c r="R271" s="32">
        <v>46247.0</v>
      </c>
      <c r="S271" s="7">
        <v>1.0</v>
      </c>
      <c r="T271" s="7" t="s">
        <v>235</v>
      </c>
      <c r="U271" s="32">
        <v>46247.0</v>
      </c>
      <c r="V271" s="32">
        <v>46247.0</v>
      </c>
      <c r="W271" s="32">
        <v>46247.0</v>
      </c>
      <c r="X271" s="7">
        <v>0.0</v>
      </c>
      <c r="Z271" s="7">
        <v>2.0</v>
      </c>
      <c r="AC271" s="7" t="s">
        <v>3120</v>
      </c>
      <c r="AR271" s="7">
        <v>3720.73</v>
      </c>
      <c r="AS271" s="7">
        <v>3720.73</v>
      </c>
      <c r="AT271" s="7">
        <v>1.0</v>
      </c>
      <c r="AU271" s="7">
        <v>1.0</v>
      </c>
      <c r="AV271" s="7">
        <v>1.0</v>
      </c>
      <c r="AW271" s="7">
        <v>21.0</v>
      </c>
      <c r="AX271" s="7">
        <v>5.0</v>
      </c>
      <c r="AY271" s="7">
        <v>3.0</v>
      </c>
      <c r="AZ271" s="7">
        <v>0.0</v>
      </c>
      <c r="BA271" s="7">
        <v>0.0</v>
      </c>
      <c r="BB271" s="7">
        <v>0.0</v>
      </c>
      <c r="BC271" s="7">
        <v>0.0</v>
      </c>
      <c r="BD271" s="7" t="s">
        <v>3121</v>
      </c>
    </row>
    <row r="272">
      <c r="A272" s="27" t="str">
        <f>VLOOKUP(I272,Pns!B:C,2,0)</f>
        <v>#N/A</v>
      </c>
      <c r="B272" s="31">
        <f>COUNTIF(Rac!A:A,A272)</f>
        <v>0</v>
      </c>
      <c r="C272" s="7">
        <v>685.0</v>
      </c>
      <c r="D272" s="7">
        <v>685.0</v>
      </c>
      <c r="E272" s="7">
        <v>381.0</v>
      </c>
      <c r="F272" s="7" t="s">
        <v>224</v>
      </c>
      <c r="G272" s="10" t="s">
        <v>3122</v>
      </c>
      <c r="I272" s="10" t="s">
        <v>3123</v>
      </c>
      <c r="J272" s="7" t="s">
        <v>3124</v>
      </c>
      <c r="K272" s="7" t="s">
        <v>2130</v>
      </c>
      <c r="L272" s="7">
        <v>198.0</v>
      </c>
      <c r="M272" s="7" t="s">
        <v>84</v>
      </c>
      <c r="N272" s="7">
        <v>0.0</v>
      </c>
      <c r="O272" s="7">
        <v>2729.0</v>
      </c>
      <c r="P272" s="7" t="s">
        <v>233</v>
      </c>
      <c r="Q272" s="7" t="s">
        <v>8</v>
      </c>
      <c r="R272" s="32">
        <v>46247.0</v>
      </c>
      <c r="S272" s="7">
        <v>1.0</v>
      </c>
      <c r="T272" s="7" t="s">
        <v>235</v>
      </c>
      <c r="U272" s="32">
        <v>46247.0</v>
      </c>
      <c r="V272" s="32">
        <v>46247.0</v>
      </c>
      <c r="W272" s="32">
        <v>46247.0</v>
      </c>
      <c r="X272" s="7">
        <v>0.0</v>
      </c>
      <c r="Z272" s="7">
        <v>0.0</v>
      </c>
      <c r="AC272" s="7" t="s">
        <v>3125</v>
      </c>
      <c r="AR272" s="7" t="s">
        <v>263</v>
      </c>
      <c r="AS272" s="7" t="s">
        <v>263</v>
      </c>
      <c r="AT272" s="7" t="s">
        <v>187</v>
      </c>
      <c r="AU272" s="7" t="s">
        <v>187</v>
      </c>
      <c r="AV272" s="7" t="s">
        <v>187</v>
      </c>
      <c r="AW272" s="7">
        <v>1.0</v>
      </c>
      <c r="AX272" s="7">
        <v>0.0</v>
      </c>
      <c r="AY272" s="7">
        <v>1.0</v>
      </c>
      <c r="AZ272" s="7">
        <v>0.0</v>
      </c>
      <c r="BA272" s="7">
        <v>0.0</v>
      </c>
      <c r="BB272" s="7">
        <v>0.0</v>
      </c>
      <c r="BC272" s="7">
        <v>0.0</v>
      </c>
      <c r="BD272" s="7" t="s">
        <v>3126</v>
      </c>
    </row>
    <row r="273">
      <c r="A273" s="31">
        <f>VLOOKUP(I273,Pns!B:C,2,0)</f>
        <v>148</v>
      </c>
      <c r="B273" s="31">
        <f>COUNTIF(Rac!A:A,A273)</f>
        <v>1</v>
      </c>
      <c r="C273" s="7">
        <v>685.0</v>
      </c>
      <c r="D273" s="7">
        <v>685.0</v>
      </c>
      <c r="E273" s="7">
        <v>381.0</v>
      </c>
      <c r="F273" s="7" t="s">
        <v>224</v>
      </c>
      <c r="G273" s="10" t="s">
        <v>3127</v>
      </c>
      <c r="H273" s="7">
        <v>2.02638100221717E14</v>
      </c>
      <c r="I273" s="10" t="s">
        <v>624</v>
      </c>
      <c r="J273" s="7" t="s">
        <v>3128</v>
      </c>
      <c r="K273" s="7" t="s">
        <v>1720</v>
      </c>
      <c r="L273" s="7">
        <v>198.0</v>
      </c>
      <c r="M273" s="7" t="s">
        <v>94</v>
      </c>
      <c r="N273" s="7">
        <v>0.0</v>
      </c>
      <c r="O273" s="7">
        <v>2729.0</v>
      </c>
      <c r="P273" s="7" t="s">
        <v>163</v>
      </c>
      <c r="Q273" s="7" t="s">
        <v>8</v>
      </c>
      <c r="R273" s="32">
        <v>46247.0</v>
      </c>
      <c r="S273" s="7">
        <v>1.0</v>
      </c>
      <c r="T273" s="7" t="s">
        <v>235</v>
      </c>
      <c r="U273" s="32">
        <v>46247.0</v>
      </c>
      <c r="V273" s="32">
        <v>46247.0</v>
      </c>
      <c r="W273" s="32">
        <v>46251.0</v>
      </c>
      <c r="X273" s="7">
        <v>4.0</v>
      </c>
      <c r="Z273" s="7">
        <v>2.0</v>
      </c>
      <c r="AC273" s="7" t="s">
        <v>3129</v>
      </c>
      <c r="AR273" s="7" t="s">
        <v>263</v>
      </c>
      <c r="AS273" s="7" t="s">
        <v>263</v>
      </c>
      <c r="AT273" s="7" t="s">
        <v>187</v>
      </c>
      <c r="AU273" s="7">
        <v>3.0</v>
      </c>
      <c r="AV273" s="7">
        <v>6.0</v>
      </c>
      <c r="AW273" s="7">
        <v>63.0</v>
      </c>
      <c r="AX273" s="7">
        <v>0.0</v>
      </c>
      <c r="AY273" s="7">
        <v>29.0</v>
      </c>
      <c r="AZ273" s="7">
        <v>6.0</v>
      </c>
      <c r="BA273" s="7">
        <v>0.0</v>
      </c>
      <c r="BB273" s="7">
        <v>0.0</v>
      </c>
      <c r="BC273" s="7">
        <v>0.0</v>
      </c>
      <c r="BD273" s="7" t="s">
        <v>3130</v>
      </c>
      <c r="BE273" s="7" t="s">
        <v>3115</v>
      </c>
    </row>
    <row r="274">
      <c r="A274" s="31">
        <f>VLOOKUP(I274,Pns!B:C,2,0)</f>
        <v>145</v>
      </c>
      <c r="B274" s="31">
        <f>COUNTIF(Rac!A:A,A274)</f>
        <v>1</v>
      </c>
      <c r="C274" s="7">
        <v>685.0</v>
      </c>
      <c r="D274" s="7">
        <v>685.0</v>
      </c>
      <c r="E274" s="7">
        <v>381.0</v>
      </c>
      <c r="F274" s="7" t="s">
        <v>224</v>
      </c>
      <c r="G274" s="10" t="s">
        <v>3131</v>
      </c>
      <c r="H274" s="7">
        <v>2.02638100221718E14</v>
      </c>
      <c r="I274" s="10" t="s">
        <v>602</v>
      </c>
      <c r="J274" s="7" t="s">
        <v>3132</v>
      </c>
      <c r="K274" s="7" t="s">
        <v>3133</v>
      </c>
      <c r="L274" s="7">
        <v>198.0</v>
      </c>
      <c r="M274" s="7" t="s">
        <v>94</v>
      </c>
      <c r="N274" s="7">
        <v>0.0</v>
      </c>
      <c r="O274" s="7">
        <v>2729.0</v>
      </c>
      <c r="P274" s="7" t="s">
        <v>163</v>
      </c>
      <c r="Q274" s="7" t="s">
        <v>8</v>
      </c>
      <c r="R274" s="32">
        <v>46247.0</v>
      </c>
      <c r="S274" s="7">
        <v>1.0</v>
      </c>
      <c r="T274" s="7" t="s">
        <v>235</v>
      </c>
      <c r="U274" s="32">
        <v>46247.0</v>
      </c>
      <c r="V274" s="32">
        <v>46247.0</v>
      </c>
      <c r="W274" s="32">
        <v>46251.0</v>
      </c>
      <c r="X274" s="7">
        <v>4.0</v>
      </c>
      <c r="Z274" s="7">
        <v>1.0</v>
      </c>
      <c r="AC274" s="7" t="s">
        <v>3134</v>
      </c>
      <c r="AR274" s="7" t="s">
        <v>263</v>
      </c>
      <c r="AS274" s="7" t="s">
        <v>263</v>
      </c>
      <c r="AT274" s="7">
        <v>1.0</v>
      </c>
      <c r="AU274" s="7">
        <v>1.0</v>
      </c>
      <c r="AV274" s="7">
        <v>1.0</v>
      </c>
      <c r="AW274" s="7">
        <v>19.0</v>
      </c>
      <c r="AX274" s="7">
        <v>5.0</v>
      </c>
      <c r="AY274" s="7">
        <v>18.0</v>
      </c>
      <c r="AZ274" s="7">
        <v>25.0</v>
      </c>
      <c r="BA274" s="7">
        <v>0.0</v>
      </c>
      <c r="BB274" s="7">
        <v>0.0</v>
      </c>
      <c r="BC274" s="7">
        <v>0.0</v>
      </c>
      <c r="BD274" s="7" t="s">
        <v>3135</v>
      </c>
      <c r="BE274" s="7" t="s">
        <v>3115</v>
      </c>
    </row>
    <row r="275">
      <c r="A275" s="27" t="str">
        <f>VLOOKUP(I275,Pns!B:C,2,0)</f>
        <v>#N/A</v>
      </c>
      <c r="B275" s="31">
        <f>COUNTIF(Rac!A:A,A275)</f>
        <v>0</v>
      </c>
      <c r="C275" s="7">
        <v>685.0</v>
      </c>
      <c r="D275" s="7">
        <v>685.0</v>
      </c>
      <c r="E275" s="7">
        <v>304.0</v>
      </c>
      <c r="F275" s="7" t="s">
        <v>224</v>
      </c>
      <c r="G275" s="10" t="s">
        <v>3136</v>
      </c>
      <c r="H275" s="7"/>
      <c r="I275" s="10" t="s">
        <v>3137</v>
      </c>
      <c r="J275" s="7" t="s">
        <v>3138</v>
      </c>
      <c r="K275" s="7" t="s">
        <v>3139</v>
      </c>
      <c r="L275" s="7">
        <v>198.0</v>
      </c>
      <c r="M275" s="7" t="s">
        <v>94</v>
      </c>
      <c r="N275" s="7">
        <v>610.29</v>
      </c>
      <c r="O275" s="7">
        <v>2729.0</v>
      </c>
      <c r="P275" s="7" t="s">
        <v>233</v>
      </c>
      <c r="Q275" s="7" t="s">
        <v>8</v>
      </c>
      <c r="R275" s="32">
        <v>46248.0</v>
      </c>
      <c r="S275" s="7">
        <v>10.0</v>
      </c>
      <c r="T275" s="7" t="s">
        <v>235</v>
      </c>
      <c r="U275" s="32">
        <v>46248.0</v>
      </c>
      <c r="V275" s="32">
        <v>46248.0</v>
      </c>
      <c r="W275" s="32">
        <v>46248.0</v>
      </c>
      <c r="X275" s="7">
        <v>0.0</v>
      </c>
      <c r="Z275" s="7">
        <v>0.0</v>
      </c>
      <c r="AC275" s="7" t="s">
        <v>239</v>
      </c>
      <c r="AR275" s="7">
        <v>2013.96</v>
      </c>
      <c r="AS275" s="7">
        <v>20139.6</v>
      </c>
      <c r="AT275" s="7" t="s">
        <v>187</v>
      </c>
      <c r="AU275" s="7" t="s">
        <v>187</v>
      </c>
      <c r="AV275" s="7">
        <v>1.0</v>
      </c>
      <c r="AW275" s="7">
        <v>11.0</v>
      </c>
      <c r="AX275" s="7">
        <v>5.0</v>
      </c>
      <c r="AY275" s="7">
        <v>48.0</v>
      </c>
      <c r="AZ275" s="7">
        <v>0.0</v>
      </c>
      <c r="BA275" s="7">
        <v>0.0</v>
      </c>
      <c r="BB275" s="7">
        <v>0.0</v>
      </c>
      <c r="BC275" s="7">
        <v>0.0</v>
      </c>
      <c r="BD275" s="7" t="s">
        <v>3140</v>
      </c>
      <c r="BE275" s="7"/>
    </row>
    <row r="276">
      <c r="A276" s="27" t="str">
        <f>VLOOKUP(I276,Pns!B:C,2,0)</f>
        <v>#N/A</v>
      </c>
      <c r="B276" s="31">
        <f>COUNTIF(Rac!A:A,A276)</f>
        <v>0</v>
      </c>
      <c r="C276" s="7">
        <v>685.0</v>
      </c>
      <c r="D276" s="7">
        <v>685.0</v>
      </c>
      <c r="E276" s="7">
        <v>304.0</v>
      </c>
      <c r="F276" s="7" t="s">
        <v>224</v>
      </c>
      <c r="G276" s="10" t="s">
        <v>3141</v>
      </c>
      <c r="I276" s="10" t="s">
        <v>3142</v>
      </c>
      <c r="J276" s="7" t="s">
        <v>3143</v>
      </c>
      <c r="K276" s="7" t="s">
        <v>1044</v>
      </c>
      <c r="L276" s="7">
        <v>198.0</v>
      </c>
      <c r="M276" s="7" t="s">
        <v>94</v>
      </c>
      <c r="N276" s="7">
        <v>0.0</v>
      </c>
      <c r="O276" s="7">
        <v>2729.0</v>
      </c>
      <c r="P276" s="7" t="s">
        <v>233</v>
      </c>
      <c r="Q276" s="7" t="s">
        <v>8</v>
      </c>
      <c r="R276" s="32">
        <v>46248.0</v>
      </c>
      <c r="S276" s="7">
        <v>3.0</v>
      </c>
      <c r="T276" s="7" t="s">
        <v>235</v>
      </c>
      <c r="U276" s="32">
        <v>46248.0</v>
      </c>
      <c r="V276" s="32">
        <v>46248.0</v>
      </c>
      <c r="W276" s="32">
        <v>46248.0</v>
      </c>
      <c r="X276" s="7">
        <v>0.0</v>
      </c>
      <c r="Z276" s="7">
        <v>1.0</v>
      </c>
      <c r="AC276" s="7" t="s">
        <v>239</v>
      </c>
      <c r="AR276" s="7" t="s">
        <v>263</v>
      </c>
      <c r="AS276" s="7" t="s">
        <v>263</v>
      </c>
      <c r="AT276" s="7" t="s">
        <v>187</v>
      </c>
      <c r="AU276" s="7" t="s">
        <v>187</v>
      </c>
      <c r="AV276" s="7" t="s">
        <v>187</v>
      </c>
      <c r="AW276" s="7">
        <v>8.0</v>
      </c>
      <c r="AX276" s="7">
        <v>0.0</v>
      </c>
      <c r="AY276" s="7">
        <v>31.0</v>
      </c>
      <c r="AZ276" s="7">
        <v>0.0</v>
      </c>
      <c r="BA276" s="7">
        <v>0.0</v>
      </c>
      <c r="BB276" s="7">
        <v>0.0</v>
      </c>
      <c r="BC276" s="7">
        <v>0.0</v>
      </c>
      <c r="BD276" s="7" t="s">
        <v>3144</v>
      </c>
    </row>
    <row r="277">
      <c r="A277" s="27" t="str">
        <f>VLOOKUP(I277,Pns!B:C,2,0)</f>
        <v>#N/A</v>
      </c>
      <c r="B277" s="31">
        <f>COUNTIF(Rac!A:A,A277)</f>
        <v>0</v>
      </c>
      <c r="C277" s="7">
        <v>685.0</v>
      </c>
      <c r="D277" s="7">
        <v>685.0</v>
      </c>
      <c r="E277" s="7">
        <v>304.0</v>
      </c>
      <c r="F277" s="7" t="s">
        <v>224</v>
      </c>
      <c r="G277" s="10" t="s">
        <v>3145</v>
      </c>
      <c r="I277" s="10" t="s">
        <v>3146</v>
      </c>
      <c r="J277" s="7" t="s">
        <v>3147</v>
      </c>
      <c r="K277" s="7" t="s">
        <v>3148</v>
      </c>
      <c r="L277" s="7">
        <v>198.0</v>
      </c>
      <c r="M277" s="7" t="s">
        <v>94</v>
      </c>
      <c r="N277" s="7">
        <v>3403.74</v>
      </c>
      <c r="O277" s="7">
        <v>2729.0</v>
      </c>
      <c r="P277" s="7" t="s">
        <v>233</v>
      </c>
      <c r="Q277" s="7" t="s">
        <v>8</v>
      </c>
      <c r="R277" s="32">
        <v>46248.0</v>
      </c>
      <c r="S277" s="7">
        <v>1.0</v>
      </c>
      <c r="T277" s="7" t="s">
        <v>235</v>
      </c>
      <c r="U277" s="32">
        <v>46248.0</v>
      </c>
      <c r="V277" s="32">
        <v>46248.0</v>
      </c>
      <c r="W277" s="32">
        <v>46248.0</v>
      </c>
      <c r="X277" s="7">
        <v>0.0</v>
      </c>
      <c r="Z277" s="7">
        <v>1.0</v>
      </c>
      <c r="AC277" s="7" t="s">
        <v>239</v>
      </c>
      <c r="AR277" s="7">
        <v>5888.47</v>
      </c>
      <c r="AS277" s="7">
        <v>5888.47</v>
      </c>
      <c r="AT277" s="7" t="s">
        <v>187</v>
      </c>
      <c r="AU277" s="7" t="s">
        <v>187</v>
      </c>
      <c r="AV277" s="7" t="s">
        <v>187</v>
      </c>
      <c r="AW277" s="7">
        <v>10.0</v>
      </c>
      <c r="AX277" s="7">
        <v>0.0</v>
      </c>
      <c r="AY277" s="7">
        <v>2.0</v>
      </c>
      <c r="AZ277" s="7">
        <v>20.0</v>
      </c>
      <c r="BA277" s="7">
        <v>0.0</v>
      </c>
      <c r="BB277" s="7">
        <v>0.0</v>
      </c>
      <c r="BC277" s="7">
        <v>0.0</v>
      </c>
      <c r="BD277" s="7" t="s">
        <v>3149</v>
      </c>
    </row>
    <row r="278">
      <c r="A278" s="27">
        <f>VLOOKUP(I278,Pns!B:C,2,0)</f>
        <v>41</v>
      </c>
      <c r="B278" s="31">
        <f>COUNTIF(Rac!A:A,A278)</f>
        <v>1</v>
      </c>
      <c r="C278" s="7">
        <v>685.0</v>
      </c>
      <c r="D278" s="7">
        <v>685.0</v>
      </c>
      <c r="E278" s="7">
        <v>304.0</v>
      </c>
      <c r="F278" s="7" t="s">
        <v>224</v>
      </c>
      <c r="G278" s="10" t="s">
        <v>3150</v>
      </c>
      <c r="I278" s="10" t="s">
        <v>249</v>
      </c>
      <c r="J278" s="7" t="s">
        <v>274</v>
      </c>
      <c r="K278" s="7" t="s">
        <v>276</v>
      </c>
      <c r="L278" s="7">
        <v>71513.0</v>
      </c>
      <c r="M278" s="7" t="s">
        <v>94</v>
      </c>
      <c r="N278" s="7">
        <v>1201.17</v>
      </c>
      <c r="O278" s="7">
        <v>2729.0</v>
      </c>
      <c r="P278" s="7" t="s">
        <v>233</v>
      </c>
      <c r="Q278" s="7" t="s">
        <v>8</v>
      </c>
      <c r="R278" s="32">
        <v>46248.0</v>
      </c>
      <c r="S278" s="7">
        <v>1.0</v>
      </c>
      <c r="T278" s="7" t="s">
        <v>235</v>
      </c>
      <c r="U278" s="32">
        <v>46248.0</v>
      </c>
      <c r="V278" s="32">
        <v>46248.0</v>
      </c>
      <c r="W278" s="32">
        <v>46248.0</v>
      </c>
      <c r="X278" s="7">
        <v>0.0</v>
      </c>
      <c r="Z278" s="7">
        <v>0.0</v>
      </c>
      <c r="AC278" s="7" t="s">
        <v>280</v>
      </c>
      <c r="AR278" s="7">
        <v>4660.53</v>
      </c>
      <c r="AS278" s="7">
        <v>4660.53</v>
      </c>
      <c r="AT278" s="7">
        <v>6.0</v>
      </c>
      <c r="AU278" s="7">
        <v>9.0</v>
      </c>
      <c r="AV278" s="7">
        <v>14.0</v>
      </c>
      <c r="AW278" s="7">
        <v>157.0</v>
      </c>
      <c r="AX278" s="7">
        <v>0.0</v>
      </c>
      <c r="AY278" s="7">
        <v>0.0</v>
      </c>
      <c r="AZ278" s="7">
        <v>0.0</v>
      </c>
      <c r="BA278" s="7">
        <v>0.0</v>
      </c>
      <c r="BB278" s="7">
        <v>0.0</v>
      </c>
      <c r="BC278" s="7">
        <v>0.0</v>
      </c>
      <c r="BD278" s="7" t="s">
        <v>3151</v>
      </c>
    </row>
    <row r="279">
      <c r="A279" s="31">
        <f>VLOOKUP(I279,Pns!B:C,2,0)</f>
        <v>146</v>
      </c>
      <c r="B279" s="31">
        <f>COUNTIF(Rac!A:A,A279)</f>
        <v>1</v>
      </c>
      <c r="C279" s="7">
        <v>690.0</v>
      </c>
      <c r="D279" s="7">
        <v>690.0</v>
      </c>
      <c r="E279" s="7">
        <v>304.0</v>
      </c>
      <c r="F279" s="7" t="s">
        <v>224</v>
      </c>
      <c r="G279" s="10" t="s">
        <v>3152</v>
      </c>
      <c r="H279" s="7">
        <v>2.02630400205971E14</v>
      </c>
      <c r="I279" s="10" t="s">
        <v>611</v>
      </c>
      <c r="J279" s="7" t="s">
        <v>3153</v>
      </c>
      <c r="K279" s="7" t="s">
        <v>605</v>
      </c>
      <c r="L279" s="7">
        <v>7213.0</v>
      </c>
      <c r="M279" s="7" t="s">
        <v>124</v>
      </c>
      <c r="N279" s="7">
        <v>22948.2</v>
      </c>
      <c r="O279" s="7">
        <v>2727.0</v>
      </c>
      <c r="P279" s="7" t="s">
        <v>163</v>
      </c>
      <c r="Q279" s="7" t="s">
        <v>8</v>
      </c>
      <c r="R279" s="32">
        <v>46245.0</v>
      </c>
      <c r="S279" s="7">
        <v>1.0</v>
      </c>
      <c r="T279" s="7" t="s">
        <v>235</v>
      </c>
      <c r="U279" s="32">
        <v>46245.0</v>
      </c>
      <c r="V279" s="32">
        <v>46245.0</v>
      </c>
      <c r="W279" s="32">
        <v>46247.0</v>
      </c>
      <c r="X279" s="7">
        <v>2.0</v>
      </c>
      <c r="Z279" s="7">
        <v>0.0</v>
      </c>
      <c r="AC279" s="7" t="s">
        <v>239</v>
      </c>
      <c r="AR279" s="7">
        <v>38552.98</v>
      </c>
      <c r="AS279" s="7">
        <v>38552.98</v>
      </c>
      <c r="AT279" s="7">
        <v>4.0</v>
      </c>
      <c r="AU279" s="7">
        <v>6.0</v>
      </c>
      <c r="AV279" s="7">
        <v>7.0</v>
      </c>
      <c r="AW279" s="7">
        <v>53.0</v>
      </c>
      <c r="AX279" s="7">
        <v>0.0</v>
      </c>
      <c r="AY279" s="7">
        <v>0.0</v>
      </c>
      <c r="AZ279" s="7">
        <v>36.0</v>
      </c>
      <c r="BA279" s="7">
        <v>0.0</v>
      </c>
      <c r="BB279" s="7">
        <v>12.0</v>
      </c>
      <c r="BC279" s="7">
        <v>0.0</v>
      </c>
      <c r="BD279" s="7" t="s">
        <v>3154</v>
      </c>
      <c r="BE279" s="7" t="s">
        <v>2702</v>
      </c>
    </row>
    <row r="280">
      <c r="C280" s="7" t="s">
        <v>3155</v>
      </c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  <row r="437">
      <c r="G437" s="22"/>
      <c r="I437" s="22"/>
    </row>
    <row r="438">
      <c r="G438" s="22"/>
      <c r="I438" s="22"/>
    </row>
    <row r="439">
      <c r="G439" s="22"/>
      <c r="I439" s="22"/>
    </row>
    <row r="440">
      <c r="G440" s="22"/>
      <c r="I440" s="22"/>
    </row>
    <row r="441">
      <c r="G441" s="22"/>
      <c r="I441" s="22"/>
    </row>
    <row r="442">
      <c r="G442" s="22"/>
      <c r="I442" s="22"/>
    </row>
    <row r="443">
      <c r="G443" s="22"/>
      <c r="I443" s="22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2643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46252</v>
      </c>
      <c r="B2" s="105">
        <v>3.0</v>
      </c>
      <c r="C2" s="106" t="s">
        <v>2649</v>
      </c>
      <c r="D2" s="106" t="s">
        <v>2650</v>
      </c>
      <c r="E2" s="106" t="s">
        <v>2651</v>
      </c>
      <c r="F2" s="106" t="s">
        <v>2652</v>
      </c>
      <c r="G2" s="106"/>
      <c r="H2" s="106" t="s">
        <v>2653</v>
      </c>
      <c r="I2" s="106" t="s">
        <v>2654</v>
      </c>
      <c r="J2" s="106" t="s">
        <v>2655</v>
      </c>
      <c r="K2" s="106"/>
      <c r="L2" s="106" t="s">
        <v>2656</v>
      </c>
      <c r="M2" s="106" t="s">
        <v>2657</v>
      </c>
      <c r="N2" s="106" t="s">
        <v>2658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2663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2663</v>
      </c>
      <c r="C5" s="112">
        <f>COUNTIFS('Relat. SILOMS'!O:O,A5)</f>
        <v>1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0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2663</v>
      </c>
      <c r="C6" s="112">
        <f>COUNTIFS('Relat. SILOMS'!O:O,A6)</f>
        <v>9</v>
      </c>
      <c r="D6" s="112">
        <f>COUNTIFS('Relat. SILOMS'!O:O,A6,'Relat. SILOMS'!Q:Q,"IPLR")+COUNTIFS('Relat. SILOMS'!O:O,A6,'Relat. SILOMS'!Q:Q,"AIFP")</f>
        <v>9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2663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2766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2780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2796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2796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2796</v>
      </c>
      <c r="C12" s="112">
        <f>COUNTIFS('Relat. SILOMS'!O:O,A12)</f>
        <v>10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6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154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154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2938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0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2938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2997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3034</v>
      </c>
      <c r="C18" s="112">
        <f>COUNTIFS('Relat. SILOMS'!O:O,A18)</f>
        <v>4</v>
      </c>
      <c r="D18" s="112">
        <f>COUNTIFS('Relat. SILOMS'!O:O,A18,'Relat. SILOMS'!Q:Q,"IPLR")+COUNTIFS('Relat. SILOMS'!O:O,A18,'Relat. SILOMS'!Q:Q,"AIFP")</f>
        <v>3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141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2663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2663</v>
      </c>
      <c r="C21" s="112">
        <f>COUNTIFS('Relat. SILOMS'!O:O,A21)</f>
        <v>1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2663</v>
      </c>
      <c r="C22" s="112">
        <f>COUNTIFS('Relat. SILOMS'!O:O,A22)</f>
        <v>1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2663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83</v>
      </c>
      <c r="B24" s="111" t="s">
        <v>3157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3158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2766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2796</v>
      </c>
      <c r="C27" s="112">
        <f>COUNTIFS('Relat. SILOMS'!O:O,A27)</f>
        <v>1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2796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2">
        <v>2706.0</v>
      </c>
      <c r="B29" s="111" t="s">
        <v>2766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11" t="s">
        <v>3034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11" t="s">
        <v>2796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3" t="s">
        <v>3159</v>
      </c>
      <c r="C32" s="112">
        <f t="shared" ref="C32:F32" si="1">SUM(C4:C31)</f>
        <v>274</v>
      </c>
      <c r="D32" s="112">
        <f t="shared" si="1"/>
        <v>259</v>
      </c>
      <c r="E32" s="112">
        <f t="shared" si="1"/>
        <v>40</v>
      </c>
      <c r="F32" s="112">
        <f t="shared" si="1"/>
        <v>39</v>
      </c>
      <c r="G32" s="113"/>
      <c r="H32" s="112">
        <f t="shared" ref="H32:J32" si="2">SUM(H4:H31)</f>
        <v>5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4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3" t="s">
        <v>124</v>
      </c>
      <c r="I33" s="123" t="s">
        <v>94</v>
      </c>
      <c r="J33" s="123" t="s">
        <v>84</v>
      </c>
      <c r="K33" s="103"/>
      <c r="L33" s="123" t="s">
        <v>124</v>
      </c>
      <c r="M33" s="123" t="s">
        <v>94</v>
      </c>
      <c r="N33" s="123" t="s">
        <v>84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7</v>
      </c>
      <c r="B1" s="6"/>
      <c r="C1" s="9"/>
      <c r="D1" s="93"/>
      <c r="E1" s="93"/>
      <c r="F1" s="14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83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4"/>
      <c r="AM1" s="34"/>
      <c r="AN1" s="34"/>
      <c r="AO1" s="34"/>
      <c r="AP1" s="34"/>
    </row>
    <row r="2">
      <c r="A2" s="26" t="s">
        <v>128</v>
      </c>
      <c r="B2" s="6"/>
      <c r="C2" s="9"/>
      <c r="D2" s="28"/>
      <c r="E2" s="28"/>
      <c r="F2" s="29"/>
      <c r="G2" s="30" t="s">
        <v>145</v>
      </c>
      <c r="H2" s="30" t="s">
        <v>164</v>
      </c>
      <c r="I2" s="30" t="s">
        <v>166</v>
      </c>
      <c r="J2" s="30" t="s">
        <v>138</v>
      </c>
      <c r="K2" s="30" t="s">
        <v>145</v>
      </c>
      <c r="L2" s="30" t="s">
        <v>145</v>
      </c>
      <c r="M2" s="30" t="s">
        <v>154</v>
      </c>
      <c r="N2" s="30" t="s">
        <v>145</v>
      </c>
      <c r="O2" s="30" t="s">
        <v>138</v>
      </c>
      <c r="P2" s="30" t="s">
        <v>139</v>
      </c>
      <c r="Q2" s="30" t="s">
        <v>145</v>
      </c>
      <c r="R2" s="30" t="s">
        <v>141</v>
      </c>
      <c r="S2" s="30" t="s">
        <v>158</v>
      </c>
      <c r="T2" s="30" t="s">
        <v>148</v>
      </c>
      <c r="U2" s="30" t="s">
        <v>2565</v>
      </c>
      <c r="V2" s="30" t="s">
        <v>151</v>
      </c>
      <c r="W2" s="30" t="s">
        <v>145</v>
      </c>
      <c r="X2" s="30" t="s">
        <v>168</v>
      </c>
      <c r="Y2" s="30" t="s">
        <v>145</v>
      </c>
      <c r="Z2" s="30" t="s">
        <v>148</v>
      </c>
      <c r="AA2" s="30" t="s">
        <v>166</v>
      </c>
      <c r="AB2" s="30" t="s">
        <v>158</v>
      </c>
      <c r="AC2" s="30" t="s">
        <v>164</v>
      </c>
      <c r="AD2" s="30" t="s">
        <v>2567</v>
      </c>
      <c r="AE2" s="30" t="s">
        <v>148</v>
      </c>
      <c r="AF2" s="30" t="s">
        <v>167</v>
      </c>
      <c r="AG2" s="30" t="s">
        <v>142</v>
      </c>
      <c r="AH2" s="30" t="s">
        <v>148</v>
      </c>
      <c r="AI2" s="30" t="s">
        <v>154</v>
      </c>
      <c r="AJ2" s="30" t="s">
        <v>158</v>
      </c>
      <c r="AK2" s="33"/>
      <c r="AL2" s="34"/>
      <c r="AM2" s="34"/>
      <c r="AN2" s="34"/>
      <c r="AO2" s="34"/>
      <c r="AP2" s="34"/>
    </row>
    <row r="3">
      <c r="A3" s="26" t="s">
        <v>178</v>
      </c>
      <c r="B3" s="6" t="s">
        <v>2568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1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1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3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9"/>
      <c r="B4" s="37"/>
      <c r="C4" s="38" t="s">
        <v>4</v>
      </c>
      <c r="D4" s="39" t="s">
        <v>261</v>
      </c>
      <c r="E4" s="36" t="s">
        <v>266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318</v>
      </c>
      <c r="AL4" s="43"/>
      <c r="AM4" s="43"/>
      <c r="AN4" s="43"/>
      <c r="AO4" s="43"/>
      <c r="AP4" s="34"/>
    </row>
    <row r="5">
      <c r="A5" s="92">
        <f>VLOOKUP(B5,Pns!B:C,2,0)</f>
        <v>425</v>
      </c>
      <c r="B5" s="101" t="s">
        <v>1059</v>
      </c>
      <c r="C5" s="48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4" t="str">
        <f>VLOOKUP(B6,Pns!B:C,2,0)</f>
        <v>367</v>
      </c>
      <c r="B6" s="101" t="s">
        <v>1344</v>
      </c>
      <c r="C6" s="48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4"/>
      <c r="AM6" s="34"/>
      <c r="AN6" s="34"/>
      <c r="AO6" s="34"/>
      <c r="AP6" s="34"/>
    </row>
    <row r="7">
      <c r="A7" s="92">
        <f>VLOOKUP(B7,Pns!B:C,2,0)</f>
        <v>397</v>
      </c>
      <c r="B7" s="116" t="s">
        <v>1426</v>
      </c>
      <c r="C7" s="48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92">
        <f>VLOOKUP(B8,Pns!B:C,2,0)</f>
        <v>506</v>
      </c>
      <c r="B8" s="118" t="s">
        <v>1683</v>
      </c>
      <c r="C8" s="48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92">
        <f>VLOOKUP(B9,Pns!B:C,2,0)</f>
        <v>8</v>
      </c>
      <c r="B9" s="45" t="s">
        <v>122</v>
      </c>
      <c r="C9" s="48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92">
        <f>VLOOKUP(B10,Pns!B:C,2,0)</f>
        <v>447</v>
      </c>
      <c r="B10" s="118" t="s">
        <v>1573</v>
      </c>
      <c r="C10" s="48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92">
        <f>VLOOKUP(B11,Pns!B:C,2,0)</f>
        <v>84</v>
      </c>
      <c r="B11" s="82" t="s">
        <v>399</v>
      </c>
      <c r="C11" s="48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4"/>
      <c r="AM11" s="34"/>
      <c r="AN11" s="34"/>
      <c r="AO11" s="34"/>
      <c r="AP11" s="34"/>
    </row>
    <row r="12">
      <c r="A12" s="92">
        <f>VLOOKUP(B12,Pns!B:C,2,0)</f>
        <v>443</v>
      </c>
      <c r="B12" s="118" t="s">
        <v>1568</v>
      </c>
      <c r="C12" s="48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92">
        <f>VLOOKUP(B13,Pns!B:C,2,0)</f>
        <v>442</v>
      </c>
      <c r="B13" s="118" t="s">
        <v>1280</v>
      </c>
      <c r="C13" s="48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4" t="str">
        <f>VLOOKUP(B14,Pns!B:C,2,0)</f>
        <v>234</v>
      </c>
      <c r="B14" s="207" t="s">
        <v>898</v>
      </c>
      <c r="C14" s="48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1"/>
      <c r="AM14" s="34"/>
      <c r="AN14" s="34"/>
      <c r="AO14" s="34"/>
      <c r="AP14" s="34"/>
    </row>
    <row r="15">
      <c r="A15" s="92">
        <f>VLOOKUP(B15,Pns!B:C,2,0)</f>
        <v>89</v>
      </c>
      <c r="B15" s="45" t="s">
        <v>418</v>
      </c>
      <c r="C15" s="48" t="str">
        <f>VLOOKUP(A15,Pns!C:D,2,0)</f>
        <v>ALTERNATOR CONTROL UNIT ASSY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1"/>
      <c r="AM15" s="34"/>
      <c r="AN15" s="34"/>
      <c r="AO15" s="34"/>
      <c r="AP15" s="34"/>
    </row>
    <row r="16" ht="18.0" customHeight="1">
      <c r="A16" s="92">
        <f>VLOOKUP(B16,Pns!B:C,2,0)</f>
        <v>58</v>
      </c>
      <c r="B16" s="207" t="s">
        <v>306</v>
      </c>
      <c r="C16" s="48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82" t="s">
        <v>6</v>
      </c>
      <c r="C17" s="48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92">
        <f>VLOOKUP(B18,Pns!B:C,2,0)</f>
        <v>105</v>
      </c>
      <c r="B18" s="45" t="s">
        <v>474</v>
      </c>
      <c r="C18" s="48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1"/>
      <c r="AL18" s="34"/>
      <c r="AM18" s="34"/>
      <c r="AN18" s="34"/>
      <c r="AO18" s="34"/>
      <c r="AP18" s="34"/>
    </row>
    <row r="19">
      <c r="A19" s="92">
        <f>VLOOKUP(B19,Pns!B:C,2,0)</f>
        <v>446</v>
      </c>
      <c r="B19" s="118" t="s">
        <v>1570</v>
      </c>
      <c r="C19" s="48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92">
        <f>VLOOKUP(B20,Pns!B:C,2,0)</f>
        <v>509</v>
      </c>
      <c r="B20" s="118" t="s">
        <v>1688</v>
      </c>
      <c r="C20" s="48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92">
        <f>VLOOKUP(B21,Pns!B:C,2,0)</f>
        <v>431</v>
      </c>
      <c r="B21" s="101" t="s">
        <v>1538</v>
      </c>
      <c r="C21" s="48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92">
        <f>VLOOKUP(B22,Pns!B:C,2,0)</f>
        <v>430</v>
      </c>
      <c r="B22" s="101" t="s">
        <v>1532</v>
      </c>
      <c r="C22" s="48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4">
        <f>VLOOKUP(B23,Pns!B:C,2,0)</f>
        <v>174</v>
      </c>
      <c r="B23" s="271" t="s">
        <v>713</v>
      </c>
      <c r="C23" s="48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92">
        <f>VLOOKUP(B24,Pns!B:C,2,0)</f>
        <v>104</v>
      </c>
      <c r="B24" s="45" t="s">
        <v>471</v>
      </c>
      <c r="C24" s="48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01" t="s">
        <v>1355</v>
      </c>
      <c r="C25" s="48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4"/>
      <c r="AM25" s="34"/>
      <c r="AN25" s="34"/>
      <c r="AO25" s="34"/>
      <c r="AP25" s="34"/>
    </row>
    <row r="26">
      <c r="A26" s="92">
        <f>VLOOKUP(B26,Pns!B:C,2,0)</f>
        <v>70</v>
      </c>
      <c r="B26" s="45" t="s">
        <v>347</v>
      </c>
      <c r="C26" s="48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1005</v>
      </c>
      <c r="C27" s="48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1" t="s">
        <v>720</v>
      </c>
      <c r="C28" s="48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92">
        <f>VLOOKUP(B29,Pns!B:C,2,0)</f>
        <v>138</v>
      </c>
      <c r="B29" s="45" t="s">
        <v>586</v>
      </c>
      <c r="C29" s="48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1144</v>
      </c>
      <c r="C30" s="48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92">
        <f>VLOOKUP(B31,Pns!B:C,2,0)</f>
        <v>14</v>
      </c>
      <c r="B31" s="45" t="s">
        <v>169</v>
      </c>
      <c r="C31" s="48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1"/>
      <c r="AM31" s="34"/>
      <c r="AN31" s="34"/>
      <c r="AO31" s="34"/>
      <c r="AP31" s="34"/>
    </row>
    <row r="32">
      <c r="A32" s="92">
        <f>VLOOKUP(B32,Pns!B:C,2,0)</f>
        <v>110</v>
      </c>
      <c r="B32" s="82" t="s">
        <v>489</v>
      </c>
      <c r="C32" s="48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4"/>
      <c r="AM32" s="34"/>
      <c r="AN32" s="34"/>
      <c r="AO32" s="34"/>
      <c r="AP32" s="34"/>
    </row>
    <row r="33">
      <c r="A33" s="92">
        <f>VLOOKUP(B33,Pns!B:C,2,0)</f>
        <v>493</v>
      </c>
      <c r="B33" s="118" t="s">
        <v>1655</v>
      </c>
      <c r="C33" s="48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2">
        <f>VLOOKUP(B34,Pns!B:C,2,0)</f>
        <v>498</v>
      </c>
      <c r="B34" s="118" t="s">
        <v>1665</v>
      </c>
      <c r="C34" s="48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92">
        <f>VLOOKUP(B35,Pns!B:C,2,0)</f>
        <v>517</v>
      </c>
      <c r="B35" s="118" t="s">
        <v>1706</v>
      </c>
      <c r="C35" s="48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92">
        <f>VLOOKUP(B36,Pns!B:C,2,0)</f>
        <v>518</v>
      </c>
      <c r="B36" s="118" t="s">
        <v>1707</v>
      </c>
      <c r="C36" s="48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92">
        <f>VLOOKUP(B37,Pns!B:C,2,0)</f>
        <v>519</v>
      </c>
      <c r="B37" s="118" t="s">
        <v>1709</v>
      </c>
      <c r="C37" s="48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92">
        <f>VLOOKUP(B38,Pns!B:C,2,0)</f>
        <v>448</v>
      </c>
      <c r="B38" s="118" t="s">
        <v>1575</v>
      </c>
      <c r="C38" s="48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92">
        <f>VLOOKUP(B39,Pns!B:C,2,0)</f>
        <v>449</v>
      </c>
      <c r="B39" s="118" t="s">
        <v>1578</v>
      </c>
      <c r="C39" s="48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92">
        <f>VLOOKUP(B40,Pns!B:C,2,0)</f>
        <v>450</v>
      </c>
      <c r="B40" s="118" t="s">
        <v>1579</v>
      </c>
      <c r="C40" s="48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92">
        <f>VLOOKUP(B41,Pns!B:C,2,0)</f>
        <v>85</v>
      </c>
      <c r="B41" s="82" t="s">
        <v>405</v>
      </c>
      <c r="C41" s="48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4"/>
      <c r="AM41" s="34"/>
      <c r="AN41" s="34"/>
      <c r="AO41" s="34"/>
      <c r="AP41" s="34"/>
    </row>
    <row r="42" hidden="1">
      <c r="A42" s="92">
        <f>VLOOKUP(B42,Pns!B:C,2,0)</f>
        <v>439</v>
      </c>
      <c r="B42" s="118" t="s">
        <v>1560</v>
      </c>
      <c r="C42" s="48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92">
        <f>VLOOKUP(B43,Pns!B:C,2,0)</f>
        <v>451</v>
      </c>
      <c r="B43" s="118" t="s">
        <v>1581</v>
      </c>
      <c r="C43" s="48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4">
        <f>VLOOKUP(B44,Pns!B:C,2,0)</f>
        <v>205</v>
      </c>
      <c r="B44" s="207" t="s">
        <v>810</v>
      </c>
      <c r="C44" s="48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1017</v>
      </c>
      <c r="C45" s="48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1"/>
      <c r="AM45" s="34"/>
      <c r="AN45" s="34"/>
      <c r="AO45" s="34"/>
      <c r="AP45" s="34"/>
    </row>
    <row r="46">
      <c r="A46" s="92">
        <f>VLOOKUP(B46,Pns!B:C,2,0)</f>
        <v>489</v>
      </c>
      <c r="B46" s="118" t="s">
        <v>1644</v>
      </c>
      <c r="C46" s="48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92">
        <f>VLOOKUP(B47,Pns!B:C,2,0)</f>
        <v>491</v>
      </c>
      <c r="B47" s="118" t="s">
        <v>1651</v>
      </c>
      <c r="C47" s="48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4" t="str">
        <f>VLOOKUP(B48,Pns!B:C,2,0)</f>
        <v>261</v>
      </c>
      <c r="B48" s="207" t="s">
        <v>994</v>
      </c>
      <c r="C48" s="48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92">
        <f>VLOOKUP(B49,Pns!B:C,2,0)</f>
        <v>490</v>
      </c>
      <c r="B49" s="118" t="s">
        <v>1646</v>
      </c>
      <c r="C49" s="48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4" t="str">
        <f>VLOOKUP(B50,Pns!B:C,2,0)</f>
        <v>330</v>
      </c>
      <c r="B50" s="101" t="s">
        <v>1241</v>
      </c>
      <c r="C50" s="48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1"/>
      <c r="AL50" s="34"/>
      <c r="AM50" s="34"/>
      <c r="AN50" s="34"/>
      <c r="AO50" s="34"/>
      <c r="AP50" s="34"/>
    </row>
    <row r="51">
      <c r="A51" s="92">
        <f>VLOOKUP(B51,Pns!B:C,2,0)</f>
        <v>441</v>
      </c>
      <c r="B51" s="118" t="s">
        <v>1564</v>
      </c>
      <c r="C51" s="48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92">
        <f>VLOOKUP(B52,Pns!B:C,2,0)</f>
        <v>112</v>
      </c>
      <c r="B52" s="82" t="s">
        <v>493</v>
      </c>
      <c r="C52" s="48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4"/>
      <c r="AM52" s="34"/>
      <c r="AN52" s="34"/>
      <c r="AO52" s="34"/>
      <c r="AP52" s="34"/>
    </row>
    <row r="53">
      <c r="A53" s="92">
        <f>VLOOKUP(B53,Pns!B:C,2,0)</f>
        <v>108</v>
      </c>
      <c r="B53" s="82" t="s">
        <v>485</v>
      </c>
      <c r="C53" s="48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4"/>
      <c r="AM53" s="34"/>
      <c r="AN53" s="34"/>
      <c r="AO53" s="34"/>
      <c r="AP53" s="34"/>
    </row>
    <row r="54">
      <c r="A54" s="92">
        <f>VLOOKUP(B54,Pns!B:C,2,0)</f>
        <v>504</v>
      </c>
      <c r="B54" s="118" t="s">
        <v>1679</v>
      </c>
      <c r="C54" s="48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92">
        <f>VLOOKUP(B55,Pns!B:C,2,0)</f>
        <v>505</v>
      </c>
      <c r="B55" s="118" t="s">
        <v>1681</v>
      </c>
      <c r="C55" s="48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92">
        <f>VLOOKUP(B56,Pns!B:C,2,0)</f>
        <v>502</v>
      </c>
      <c r="B56" s="118" t="s">
        <v>1673</v>
      </c>
      <c r="C56" s="48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92">
        <f>VLOOKUP(B57,Pns!B:C,2,0)</f>
        <v>503</v>
      </c>
      <c r="B57" s="118" t="s">
        <v>1677</v>
      </c>
      <c r="C57" s="48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92">
        <f>VLOOKUP(B58,Pns!B:C,2,0)</f>
        <v>501</v>
      </c>
      <c r="B58" s="118" t="s">
        <v>1670</v>
      </c>
      <c r="C58" s="48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92">
        <f>VLOOKUP(B59,Pns!B:C,2,0)</f>
        <v>507</v>
      </c>
      <c r="B59" s="118" t="s">
        <v>1685</v>
      </c>
      <c r="C59" s="48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92">
        <f>VLOOKUP(B60,Pns!B:C,2,0)</f>
        <v>508</v>
      </c>
      <c r="B60" s="118" t="s">
        <v>1686</v>
      </c>
      <c r="C60" s="48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92">
        <f>VLOOKUP(B61,Pns!B:C,2,0)</f>
        <v>487</v>
      </c>
      <c r="B61" s="118" t="s">
        <v>1642</v>
      </c>
      <c r="C61" s="48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92">
        <f>VLOOKUP(B62,Pns!B:C,2,0)</f>
        <v>99</v>
      </c>
      <c r="B62" s="45" t="s">
        <v>454</v>
      </c>
      <c r="C62" s="48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92">
        <f>VLOOKUP(B63,Pns!B:C,2,0)</f>
        <v>111</v>
      </c>
      <c r="B63" s="82" t="s">
        <v>491</v>
      </c>
      <c r="C63" s="48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207" t="s">
        <v>863</v>
      </c>
      <c r="C64" s="48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92">
        <f>VLOOKUP(B65,Pns!B:C,2,0)</f>
        <v>97</v>
      </c>
      <c r="B65" s="45" t="s">
        <v>447</v>
      </c>
      <c r="C65" s="48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92">
        <f>VLOOKUP(B66,Pns!B:C,2,0)</f>
        <v>427</v>
      </c>
      <c r="B66" s="101" t="s">
        <v>1518</v>
      </c>
      <c r="C66" s="48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92">
        <f>VLOOKUP(B67,Pns!B:C,2,0)</f>
        <v>96</v>
      </c>
      <c r="B67" s="82" t="s">
        <v>444</v>
      </c>
      <c r="C67" s="48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4"/>
      <c r="AM67" s="34"/>
      <c r="AN67" s="34"/>
      <c r="AO67" s="34"/>
      <c r="AP67" s="34"/>
    </row>
    <row r="68">
      <c r="A68" s="92">
        <f>VLOOKUP(B68,Pns!B:C,2,0)</f>
        <v>492</v>
      </c>
      <c r="B68" s="118" t="s">
        <v>1653</v>
      </c>
      <c r="C68" s="48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92">
        <f>VLOOKUP(B69,Pns!B:C,2,0)</f>
        <v>499</v>
      </c>
      <c r="B69" s="118" t="s">
        <v>1667</v>
      </c>
      <c r="C69" s="48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92">
        <f>VLOOKUP(B70,Pns!B:C,2,0)</f>
        <v>496</v>
      </c>
      <c r="B70" s="118" t="s">
        <v>1661</v>
      </c>
      <c r="C70" s="48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92">
        <f>VLOOKUP(B71,Pns!B:C,2,0)</f>
        <v>116</v>
      </c>
      <c r="B71" s="82" t="s">
        <v>507</v>
      </c>
      <c r="C71" s="48" t="str">
        <f>VLOOKUP(A71,Pns!C:D,2,0)</f>
        <v>HEADSET-MICROPHONE</v>
      </c>
      <c r="D71" s="50">
        <f t="shared" si="3"/>
        <v>9</v>
      </c>
      <c r="E71" s="50">
        <f t="shared" si="4"/>
        <v>3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01" t="s">
        <v>1321</v>
      </c>
      <c r="C72" s="48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4"/>
      <c r="AM72" s="34"/>
      <c r="AN72" s="34"/>
      <c r="AO72" s="34"/>
      <c r="AP72" s="34"/>
    </row>
    <row r="73">
      <c r="A73" s="92">
        <f>VLOOKUP(B73,Pns!B:C,2,0)</f>
        <v>511</v>
      </c>
      <c r="B73" s="118" t="s">
        <v>1691</v>
      </c>
      <c r="C73" s="48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92">
        <f>VLOOKUP(B74,Pns!B:C,2,0)</f>
        <v>512</v>
      </c>
      <c r="B74" s="118" t="s">
        <v>1693</v>
      </c>
      <c r="C74" s="48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92">
        <f>VLOOKUP(B75,Pns!B:C,2,0)</f>
        <v>513</v>
      </c>
      <c r="B75" s="118" t="s">
        <v>1695</v>
      </c>
      <c r="C75" s="48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92">
        <f>VLOOKUP(B76,Pns!B:C,2,0)</f>
        <v>514</v>
      </c>
      <c r="B76" s="118" t="s">
        <v>1698</v>
      </c>
      <c r="C76" s="48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92">
        <f>VLOOKUP(B77,Pns!B:C,2,0)</f>
        <v>515</v>
      </c>
      <c r="B77" s="118" t="s">
        <v>1700</v>
      </c>
      <c r="C77" s="48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92">
        <f>VLOOKUP(B78,Pns!B:C,2,0)</f>
        <v>516</v>
      </c>
      <c r="B78" s="118" t="s">
        <v>1702</v>
      </c>
      <c r="C78" s="48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4">
        <f>VLOOKUP(B79,Pns!B:C,2,0)</f>
        <v>183</v>
      </c>
      <c r="B79" s="207" t="s">
        <v>741</v>
      </c>
      <c r="C79" s="48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92">
        <f>VLOOKUP(B80,Pns!B:C,2,0)</f>
        <v>453</v>
      </c>
      <c r="B80" s="118" t="s">
        <v>1586</v>
      </c>
      <c r="C80" s="48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92">
        <f>VLOOKUP(B81,Pns!B:C,2,0)</f>
        <v>454</v>
      </c>
      <c r="B81" s="118" t="s">
        <v>1590</v>
      </c>
      <c r="C81" s="48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92">
        <f>VLOOKUP(B82,Pns!B:C,2,0)</f>
        <v>457</v>
      </c>
      <c r="B82" s="118" t="s">
        <v>1594</v>
      </c>
      <c r="C82" s="48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92">
        <f>VLOOKUP(B83,Pns!B:C,2,0)</f>
        <v>458</v>
      </c>
      <c r="B83" s="118" t="s">
        <v>1596</v>
      </c>
      <c r="C83" s="48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92">
        <f>VLOOKUP(B84,Pns!B:C,2,0)</f>
        <v>459</v>
      </c>
      <c r="B84" s="118" t="s">
        <v>1598</v>
      </c>
      <c r="C84" s="48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92">
        <f>VLOOKUP(B85,Pns!B:C,2,0)</f>
        <v>461</v>
      </c>
      <c r="B85" s="118" t="s">
        <v>1602</v>
      </c>
      <c r="C85" s="48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92">
        <f>VLOOKUP(B86,Pns!B:C,2,0)</f>
        <v>467</v>
      </c>
      <c r="B86" s="118" t="s">
        <v>1615</v>
      </c>
      <c r="C86" s="48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92">
        <f>VLOOKUP(B87,Pns!B:C,2,0)</f>
        <v>455</v>
      </c>
      <c r="B87" s="118" t="s">
        <v>1592</v>
      </c>
      <c r="C87" s="48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92">
        <f>VLOOKUP(B88,Pns!B:C,2,0)</f>
        <v>460</v>
      </c>
      <c r="B88" s="118" t="s">
        <v>1600</v>
      </c>
      <c r="C88" s="48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92">
        <f>VLOOKUP(B89,Pns!B:C,2,0)</f>
        <v>469</v>
      </c>
      <c r="B89" s="118" t="s">
        <v>1619</v>
      </c>
      <c r="C89" s="48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92">
        <f>VLOOKUP(B90,Pns!B:C,2,0)</f>
        <v>470</v>
      </c>
      <c r="B90" s="118" t="s">
        <v>1623</v>
      </c>
      <c r="C90" s="48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92">
        <f>VLOOKUP(B91,Pns!B:C,2,0)</f>
        <v>471</v>
      </c>
      <c r="B91" s="118" t="s">
        <v>1625</v>
      </c>
      <c r="C91" s="48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92">
        <f>VLOOKUP(B92,Pns!B:C,2,0)</f>
        <v>472</v>
      </c>
      <c r="B92" s="118" t="s">
        <v>1629</v>
      </c>
      <c r="C92" s="48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92">
        <f>VLOOKUP(B93,Pns!B:C,2,0)</f>
        <v>473</v>
      </c>
      <c r="B93" s="118" t="s">
        <v>1631</v>
      </c>
      <c r="C93" s="48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92">
        <f>VLOOKUP(B94,Pns!B:C,2,0)</f>
        <v>475</v>
      </c>
      <c r="B94" s="118" t="s">
        <v>1632</v>
      </c>
      <c r="C94" s="48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92">
        <f>VLOOKUP(B95,Pns!B:C,2,0)</f>
        <v>476</v>
      </c>
      <c r="B95" s="118" t="s">
        <v>1633</v>
      </c>
      <c r="C95" s="48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92">
        <f>VLOOKUP(B96,Pns!B:C,2,0)</f>
        <v>478</v>
      </c>
      <c r="B96" s="118" t="s">
        <v>1634</v>
      </c>
      <c r="C96" s="48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92">
        <f>VLOOKUP(B97,Pns!B:C,2,0)</f>
        <v>479</v>
      </c>
      <c r="B97" s="118" t="s">
        <v>1635</v>
      </c>
      <c r="C97" s="48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92">
        <f>VLOOKUP(B98,Pns!B:C,2,0)</f>
        <v>480</v>
      </c>
      <c r="B98" s="118" t="s">
        <v>1637</v>
      </c>
      <c r="C98" s="48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92">
        <f>VLOOKUP(B99,Pns!B:C,2,0)</f>
        <v>482</v>
      </c>
      <c r="B99" s="118" t="s">
        <v>1639</v>
      </c>
      <c r="C99" s="48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92">
        <f>VLOOKUP(B100,Pns!B:C,2,0)</f>
        <v>484</v>
      </c>
      <c r="B100" s="118" t="s">
        <v>1640</v>
      </c>
      <c r="C100" s="48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92">
        <f>VLOOKUP(B101,Pns!B:C,2,0)</f>
        <v>452</v>
      </c>
      <c r="B101" s="118" t="s">
        <v>1584</v>
      </c>
      <c r="C101" s="48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92">
        <f>VLOOKUP(B102,Pns!B:C,2,0)</f>
        <v>464</v>
      </c>
      <c r="B102" s="118" t="s">
        <v>1609</v>
      </c>
      <c r="C102" s="48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92">
        <f>VLOOKUP(B103,Pns!B:C,2,0)</f>
        <v>468</v>
      </c>
      <c r="B103" s="118" t="s">
        <v>1617</v>
      </c>
      <c r="C103" s="48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92">
        <f>VLOOKUP(B104,Pns!B:C,2,0)</f>
        <v>488</v>
      </c>
      <c r="B104" s="118" t="s">
        <v>156</v>
      </c>
      <c r="C104" s="48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92">
        <f>VLOOKUP(B105,Pns!B:C,2,0)</f>
        <v>462</v>
      </c>
      <c r="B105" s="118" t="s">
        <v>1604</v>
      </c>
      <c r="C105" s="48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92">
        <f>VLOOKUP(B106,Pns!B:C,2,0)</f>
        <v>465</v>
      </c>
      <c r="B106" s="118" t="s">
        <v>1613</v>
      </c>
      <c r="C106" s="48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92">
        <f>VLOOKUP(B107,Pns!B:C,2,0)</f>
        <v>463</v>
      </c>
      <c r="B107" s="118" t="s">
        <v>1607</v>
      </c>
      <c r="C107" s="48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4" t="str">
        <f>VLOOKUP(B108,Pns!B:C,2,0)</f>
        <v>235</v>
      </c>
      <c r="B108" s="207" t="s">
        <v>901</v>
      </c>
      <c r="C108" s="48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1"/>
      <c r="AM108" s="34"/>
      <c r="AN108" s="34"/>
      <c r="AO108" s="34"/>
      <c r="AP108" s="34"/>
    </row>
    <row r="109">
      <c r="A109" s="92">
        <f>VLOOKUP(B109,Pns!B:C,2,0)</f>
        <v>134</v>
      </c>
      <c r="B109" s="45" t="s">
        <v>567</v>
      </c>
      <c r="C109" s="48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1"/>
      <c r="AL109" s="34"/>
      <c r="AM109" s="34"/>
      <c r="AN109" s="34"/>
      <c r="AO109" s="34"/>
      <c r="AP109" s="34"/>
    </row>
    <row r="110">
      <c r="A110" s="92">
        <f>VLOOKUP(B110,Pns!B:C,2,0)</f>
        <v>58</v>
      </c>
      <c r="B110" s="82" t="s">
        <v>310</v>
      </c>
      <c r="C110" s="48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348</v>
      </c>
      <c r="C111" s="48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143</v>
      </c>
      <c r="C112" s="48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624</v>
      </c>
      <c r="C113" s="48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626</v>
      </c>
      <c r="C114" s="48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1"/>
      <c r="AL114" s="34"/>
      <c r="AM114" s="34"/>
      <c r="AN114" s="34"/>
      <c r="AO114" s="34"/>
      <c r="AP114" s="34"/>
    </row>
    <row r="115">
      <c r="A115" s="92">
        <f>VLOOKUP(B115,Pns!B:C,2,0)</f>
        <v>119</v>
      </c>
      <c r="B115" s="45" t="s">
        <v>517</v>
      </c>
      <c r="C115" s="48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1"/>
      <c r="AL115" s="81"/>
      <c r="AM115" s="34"/>
      <c r="AN115" s="34"/>
      <c r="AO115" s="34"/>
      <c r="AP115" s="34"/>
    </row>
    <row r="116">
      <c r="A116" s="92">
        <f>VLOOKUP(B116,Pns!B:C,2,0)</f>
        <v>7</v>
      </c>
      <c r="B116" s="45" t="s">
        <v>121</v>
      </c>
      <c r="C116" s="48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1"/>
      <c r="AL116" s="34"/>
      <c r="AM116" s="34"/>
      <c r="AN116" s="34"/>
      <c r="AO116" s="34"/>
      <c r="AP116" s="34"/>
    </row>
    <row r="117">
      <c r="A117" s="92">
        <f>VLOOKUP(B117,Pns!B:C,2,0)</f>
        <v>100</v>
      </c>
      <c r="B117" s="45" t="s">
        <v>456</v>
      </c>
      <c r="C117" s="48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1"/>
      <c r="AL117" s="81"/>
      <c r="AM117" s="34"/>
      <c r="AN117" s="34"/>
      <c r="AO117" s="34"/>
      <c r="AP117" s="34"/>
    </row>
    <row r="118">
      <c r="A118" s="92">
        <f>VLOOKUP(B118,Pns!B:C,2,0)</f>
        <v>438</v>
      </c>
      <c r="B118" s="118" t="s">
        <v>1559</v>
      </c>
      <c r="C118" s="48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4">
        <f>VLOOKUP(B119,Pns!B:C,2,0)</f>
        <v>216</v>
      </c>
      <c r="B119" s="45" t="s">
        <v>838</v>
      </c>
      <c r="C119" s="48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92">
        <f>VLOOKUP(B120,Pns!B:C,2,0)</f>
        <v>432</v>
      </c>
      <c r="B120" s="101" t="s">
        <v>1541</v>
      </c>
      <c r="C120" s="48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1"/>
    </row>
    <row r="121">
      <c r="A121" s="92">
        <f>VLOOKUP(B121,Pns!B:C,2,0)</f>
        <v>401</v>
      </c>
      <c r="B121" s="101" t="s">
        <v>1433</v>
      </c>
      <c r="C121" s="48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1"/>
      <c r="AL121" s="34"/>
      <c r="AM121" s="34"/>
      <c r="AN121" s="34"/>
      <c r="AO121" s="34"/>
      <c r="AP121" s="34"/>
    </row>
    <row r="122">
      <c r="A122" s="92">
        <f>VLOOKUP(B122,Pns!B:C,2,0)</f>
        <v>426</v>
      </c>
      <c r="B122" s="101" t="s">
        <v>1513</v>
      </c>
      <c r="C122" s="48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92">
        <f>VLOOKUP(B123,Pns!B:C,2,0)</f>
        <v>428</v>
      </c>
      <c r="B123" s="101" t="s">
        <v>1524</v>
      </c>
      <c r="C123" s="48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4" t="str">
        <f>VLOOKUP(B124,Pns!B:C,2,0)</f>
        <v>318</v>
      </c>
      <c r="B124" s="101" t="s">
        <v>1202</v>
      </c>
      <c r="C124" s="48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92">
        <f>VLOOKUP(B125,Pns!B:C,2,0)</f>
        <v>424</v>
      </c>
      <c r="B125" s="101" t="s">
        <v>1511</v>
      </c>
      <c r="C125" s="48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92">
        <f>VLOOKUP(B126,Pns!B:C,2,0)</f>
        <v>409</v>
      </c>
      <c r="B126" s="101" t="s">
        <v>1449</v>
      </c>
      <c r="C126" s="48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1"/>
    </row>
    <row r="127">
      <c r="A127" s="92">
        <f>VLOOKUP(B127,Pns!B:C,2,0)</f>
        <v>410</v>
      </c>
      <c r="B127" s="101" t="s">
        <v>1453</v>
      </c>
      <c r="C127" s="48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1"/>
    </row>
    <row r="128">
      <c r="A128" s="44" t="str">
        <f>VLOOKUP(B128,Pns!B:C,2,0)</f>
        <v>225</v>
      </c>
      <c r="B128" s="207" t="s">
        <v>865</v>
      </c>
      <c r="C128" s="48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92">
        <f>VLOOKUP(B129,Pns!B:C,2,0)</f>
        <v>412</v>
      </c>
      <c r="B129" s="101" t="s">
        <v>1458</v>
      </c>
      <c r="C129" s="48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1"/>
    </row>
    <row r="130">
      <c r="A130" s="92">
        <f>VLOOKUP(B130,Pns!B:C,2,0)</f>
        <v>411</v>
      </c>
      <c r="B130" s="101" t="s">
        <v>1456</v>
      </c>
      <c r="C130" s="48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1"/>
    </row>
    <row r="131">
      <c r="A131" s="44">
        <f>VLOOKUP(B131,Pns!B:C,2,0)</f>
        <v>186</v>
      </c>
      <c r="B131" s="207" t="s">
        <v>752</v>
      </c>
      <c r="C131" s="48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1"/>
      <c r="AM131" s="34"/>
      <c r="AN131" s="34"/>
      <c r="AO131" s="34"/>
      <c r="AP131" s="34"/>
    </row>
    <row r="132">
      <c r="A132" s="92">
        <f>VLOOKUP(B132,Pns!B:C,2,0)</f>
        <v>408</v>
      </c>
      <c r="B132" s="101" t="s">
        <v>1447</v>
      </c>
      <c r="C132" s="48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1"/>
    </row>
    <row r="133">
      <c r="A133" s="44" t="str">
        <f>VLOOKUP(B133,Pns!B:C,2,0)</f>
        <v>314</v>
      </c>
      <c r="B133" s="269" t="s">
        <v>362</v>
      </c>
      <c r="C133" s="48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207" t="s">
        <v>892</v>
      </c>
      <c r="C134" s="48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1"/>
      <c r="AM134" s="34"/>
      <c r="AN134" s="34"/>
      <c r="AO134" s="34"/>
      <c r="AP134" s="34"/>
    </row>
    <row r="135">
      <c r="A135" s="44">
        <f>VLOOKUP(B135,Pns!B:C,2,0)</f>
        <v>211</v>
      </c>
      <c r="B135" s="207" t="s">
        <v>826</v>
      </c>
      <c r="C135" s="48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207" t="s">
        <v>904</v>
      </c>
      <c r="C136" s="48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1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1184</v>
      </c>
      <c r="C137" s="48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1189</v>
      </c>
      <c r="C138" s="48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207" t="s">
        <v>799</v>
      </c>
      <c r="C139" s="48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207" t="s">
        <v>912</v>
      </c>
      <c r="C140" s="48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1"/>
      <c r="AM140" s="34"/>
      <c r="AN140" s="34"/>
      <c r="AO140" s="34"/>
      <c r="AP140" s="34"/>
    </row>
    <row r="141">
      <c r="A141" s="92">
        <f>VLOOKUP(B141,Pns!B:C,2,0)</f>
        <v>376</v>
      </c>
      <c r="B141" s="101" t="s">
        <v>1373</v>
      </c>
      <c r="C141" s="48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4"/>
      <c r="AM141" s="34"/>
      <c r="AN141" s="34"/>
      <c r="AO141" s="34"/>
      <c r="AP141" s="34"/>
    </row>
    <row r="142">
      <c r="A142" s="92">
        <f>VLOOKUP(B142,Pns!B:C,2,0)</f>
        <v>379</v>
      </c>
      <c r="B142" s="101" t="s">
        <v>1383</v>
      </c>
      <c r="C142" s="48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207" t="s">
        <v>895</v>
      </c>
      <c r="C143" s="48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1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1072</v>
      </c>
      <c r="C144" s="48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01" t="s">
        <v>1348</v>
      </c>
      <c r="C145" s="48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4"/>
      <c r="AM145" s="34"/>
      <c r="AN145" s="34"/>
      <c r="AO145" s="34"/>
      <c r="AP145" s="34"/>
    </row>
    <row r="146">
      <c r="A146" s="92">
        <f>VLOOKUP(B146,Pns!B:C,2,0)</f>
        <v>429</v>
      </c>
      <c r="B146" s="101" t="s">
        <v>1530</v>
      </c>
      <c r="C146" s="48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4" t="str">
        <f>VLOOKUP(B147,Pns!B:C,2,0)</f>
        <v>315</v>
      </c>
      <c r="B147" s="269" t="s">
        <v>1178</v>
      </c>
      <c r="C147" s="48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207" t="s">
        <v>1069</v>
      </c>
      <c r="C148" s="48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01" t="s">
        <v>1203</v>
      </c>
      <c r="C149" s="48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4"/>
      <c r="AM149" s="34"/>
      <c r="AN149" s="34"/>
      <c r="AO149" s="34"/>
      <c r="AP149" s="34"/>
    </row>
    <row r="150">
      <c r="A150" s="92">
        <f>VLOOKUP(B150,Pns!B:C,2,0)</f>
        <v>434</v>
      </c>
      <c r="B150" s="101" t="s">
        <v>1549</v>
      </c>
      <c r="C150" s="48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92">
        <f>VLOOKUP(B151,Pns!B:C,2,0)</f>
        <v>5</v>
      </c>
      <c r="B151" s="116" t="s">
        <v>97</v>
      </c>
      <c r="C151" s="48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92">
        <f>VLOOKUP(B152,Pns!B:C,2,0)</f>
        <v>406</v>
      </c>
      <c r="B152" s="101" t="s">
        <v>1444</v>
      </c>
      <c r="C152" s="48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92">
        <f>VLOOKUP(B153,Pns!B:C,2,0)</f>
        <v>13</v>
      </c>
      <c r="B153" s="45" t="s">
        <v>149</v>
      </c>
      <c r="C153" s="48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1"/>
      <c r="AM153" s="34"/>
      <c r="AN153" s="34"/>
      <c r="AO153" s="34"/>
      <c r="AP153" s="34"/>
    </row>
    <row r="154">
      <c r="A154" s="92">
        <f>VLOOKUP(B154,Pns!B:C,2,0)</f>
        <v>399</v>
      </c>
      <c r="B154" s="121" t="s">
        <v>1431</v>
      </c>
      <c r="C154" s="48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1"/>
      <c r="AL154" s="34"/>
      <c r="AM154" s="34"/>
      <c r="AN154" s="34"/>
      <c r="AO154" s="34"/>
      <c r="AP154" s="34"/>
    </row>
    <row r="155">
      <c r="A155" s="92">
        <f>VLOOKUP(B155,Pns!B:C,2,0)</f>
        <v>122</v>
      </c>
      <c r="B155" s="45" t="s">
        <v>524</v>
      </c>
      <c r="C155" s="48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82" t="s">
        <v>657</v>
      </c>
      <c r="C156" s="48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82" t="s">
        <v>667</v>
      </c>
      <c r="C157" s="48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92">
        <f>VLOOKUP(B158,Pns!B:C,2,0)</f>
        <v>82</v>
      </c>
      <c r="B158" s="284" t="s">
        <v>392</v>
      </c>
      <c r="C158" s="48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92">
        <f>VLOOKUP(B159,Pns!B:C,2,0)</f>
        <v>101</v>
      </c>
      <c r="B159" s="45" t="s">
        <v>459</v>
      </c>
      <c r="C159" s="48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92">
        <f>VLOOKUP(B160,Pns!B:C,2,0)</f>
        <v>132</v>
      </c>
      <c r="B160" s="45" t="s">
        <v>560</v>
      </c>
      <c r="C160" s="48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175</v>
      </c>
      <c r="C161" s="48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92">
        <f>VLOOKUP(B162,Pns!B:C,2,0)</f>
        <v>83</v>
      </c>
      <c r="B162" s="45" t="s">
        <v>395</v>
      </c>
      <c r="C162" s="48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92">
        <f>VLOOKUP(B163,Pns!B:C,2,0)</f>
        <v>386</v>
      </c>
      <c r="B163" s="101" t="s">
        <v>1399</v>
      </c>
      <c r="C163" s="48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4"/>
      <c r="AM163" s="34"/>
      <c r="AN163" s="34"/>
      <c r="AO163" s="34"/>
      <c r="AP163" s="34"/>
    </row>
    <row r="164">
      <c r="A164" s="92">
        <f>VLOOKUP(B164,Pns!B:C,2,0)</f>
        <v>109</v>
      </c>
      <c r="B164" s="45" t="s">
        <v>487</v>
      </c>
      <c r="C164" s="48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718</v>
      </c>
      <c r="C165" s="48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207" t="s">
        <v>1009</v>
      </c>
      <c r="C166" s="48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01" t="s">
        <v>1352</v>
      </c>
      <c r="C167" s="48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01" t="s">
        <v>1215</v>
      </c>
      <c r="C168" s="48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1" t="s">
        <v>725</v>
      </c>
      <c r="C169" s="48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92">
        <f>VLOOKUP(B170,Pns!B:C,2,0)</f>
        <v>393</v>
      </c>
      <c r="B170" s="101" t="s">
        <v>1414</v>
      </c>
      <c r="C170" s="48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4"/>
      <c r="AM170" s="34"/>
      <c r="AN170" s="34"/>
      <c r="AO170" s="34"/>
      <c r="AP170" s="34"/>
    </row>
    <row r="171">
      <c r="A171" s="92">
        <f>VLOOKUP(B171,Pns!B:C,2,0)</f>
        <v>416</v>
      </c>
      <c r="B171" s="101" t="s">
        <v>1467</v>
      </c>
      <c r="C171" s="48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92">
        <f>VLOOKUP(B172,Pns!B:C,2,0)</f>
        <v>417</v>
      </c>
      <c r="B172" s="101" t="s">
        <v>1469</v>
      </c>
      <c r="C172" s="48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92">
        <f>VLOOKUP(B173,Pns!B:C,2,0)</f>
        <v>418</v>
      </c>
      <c r="B173" s="101" t="s">
        <v>1474</v>
      </c>
      <c r="C173" s="48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4" t="str">
        <f>VLOOKUP(B174,Pns!B:C,2,0)</f>
        <v>372</v>
      </c>
      <c r="B174" s="101" t="s">
        <v>1358</v>
      </c>
      <c r="C174" s="48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92">
        <f>VLOOKUP(B175,Pns!B:C,2,0)</f>
        <v>421</v>
      </c>
      <c r="B175" s="101" t="s">
        <v>1494</v>
      </c>
      <c r="C175" s="48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4" t="str">
        <f>VLOOKUP(B176,Pns!B:C,2,0)</f>
        <v>167</v>
      </c>
      <c r="B176" s="271" t="s">
        <v>692</v>
      </c>
      <c r="C176" s="48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207" t="s">
        <v>868</v>
      </c>
      <c r="C177" s="48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92">
        <f>VLOOKUP(B178,Pns!B:C,2,0)</f>
        <v>436</v>
      </c>
      <c r="B178" s="118" t="s">
        <v>1555</v>
      </c>
      <c r="C178" s="48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92">
        <f>VLOOKUP(B179,Pns!B:C,2,0)</f>
        <v>437</v>
      </c>
      <c r="B179" s="118" t="s">
        <v>1557</v>
      </c>
      <c r="C179" s="48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92">
        <f>VLOOKUP(B180,Pns!B:C,2,0)</f>
        <v>400</v>
      </c>
      <c r="B180" s="101" t="s">
        <v>747</v>
      </c>
      <c r="C180" s="48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4"/>
      <c r="AM180" s="34"/>
      <c r="AN180" s="34"/>
      <c r="AO180" s="34"/>
      <c r="AP180" s="34"/>
    </row>
    <row r="181">
      <c r="A181" s="92">
        <f>VLOOKUP(B181,Pns!B:C,2,0)</f>
        <v>103</v>
      </c>
      <c r="B181" s="45" t="s">
        <v>466</v>
      </c>
      <c r="C181" s="48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92">
        <f>VLOOKUP(B182,Pns!B:C,2,0)</f>
        <v>378</v>
      </c>
      <c r="B182" s="101" t="s">
        <v>1381</v>
      </c>
      <c r="C182" s="48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672</v>
      </c>
      <c r="C183" s="48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207" t="s">
        <v>812</v>
      </c>
      <c r="C184" s="48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207" t="s">
        <v>777</v>
      </c>
      <c r="C185" s="48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207" t="s">
        <v>779</v>
      </c>
      <c r="C186" s="48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92">
        <f>VLOOKUP(B187,Pns!B:C,2,0)</f>
        <v>414</v>
      </c>
      <c r="B187" s="101" t="s">
        <v>1462</v>
      </c>
      <c r="C187" s="48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92">
        <f>VLOOKUP(B188,Pns!B:C,2,0)</f>
        <v>415</v>
      </c>
      <c r="B188" s="101" t="s">
        <v>1465</v>
      </c>
      <c r="C188" s="48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92">
        <f>VLOOKUP(B189,Pns!B:C,2,0)</f>
        <v>420</v>
      </c>
      <c r="B189" s="101" t="s">
        <v>1479</v>
      </c>
      <c r="C189" s="48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92">
        <f>VLOOKUP(B190,Pns!B:C,2,0)</f>
        <v>422</v>
      </c>
      <c r="B190" s="101" t="s">
        <v>1498</v>
      </c>
      <c r="C190" s="48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4" t="str">
        <f>VLOOKUP(B191,Pns!B:C,2,0)</f>
        <v>280</v>
      </c>
      <c r="B191" s="207" t="s">
        <v>1054</v>
      </c>
      <c r="C191" s="48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4"/>
      <c r="AM191" s="34"/>
      <c r="AN191" s="34"/>
      <c r="AO191" s="34"/>
      <c r="AP191" s="34"/>
    </row>
    <row r="192">
      <c r="A192" s="92">
        <f>VLOOKUP(B192,Pns!B:C,2,0)</f>
        <v>435</v>
      </c>
      <c r="B192" s="101" t="s">
        <v>1550</v>
      </c>
      <c r="C192" s="48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4">
        <f>VLOOKUP(B193,Pns!B:C,2,0)</f>
        <v>198</v>
      </c>
      <c r="B193" s="207" t="s">
        <v>790</v>
      </c>
      <c r="C193" s="48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82" t="s">
        <v>670</v>
      </c>
      <c r="C194" s="48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1"/>
      <c r="AM194" s="34"/>
      <c r="AN194" s="34"/>
      <c r="AO194" s="34"/>
      <c r="AP194" s="34"/>
    </row>
    <row r="195">
      <c r="A195" s="92">
        <f>VLOOKUP(B195,Pns!B:C,2,0)</f>
        <v>16</v>
      </c>
      <c r="B195" s="45" t="s">
        <v>179</v>
      </c>
      <c r="C195" s="48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92">
        <f>VLOOKUP(B196,Pns!B:C,2,0)</f>
        <v>394</v>
      </c>
      <c r="B196" s="101" t="s">
        <v>1416</v>
      </c>
      <c r="C196" s="48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4"/>
      <c r="AM196" s="34"/>
      <c r="AN196" s="34"/>
      <c r="AO196" s="34"/>
      <c r="AP196" s="34"/>
    </row>
    <row r="197">
      <c r="A197" s="92">
        <f>VLOOKUP(B197,Pns!B:C,2,0)</f>
        <v>395</v>
      </c>
      <c r="B197" s="101" t="s">
        <v>1422</v>
      </c>
      <c r="C197" s="48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4"/>
      <c r="AM197" s="34"/>
      <c r="AN197" s="34"/>
      <c r="AO197" s="34"/>
      <c r="AP197" s="34"/>
    </row>
    <row r="198">
      <c r="A198" s="92">
        <f>VLOOKUP(B198,Pns!B:C,2,0)</f>
        <v>126</v>
      </c>
      <c r="B198" s="45" t="s">
        <v>536</v>
      </c>
      <c r="C198" s="48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207" t="s">
        <v>813</v>
      </c>
      <c r="C199" s="48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01" t="s">
        <v>1265</v>
      </c>
      <c r="C200" s="48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1"/>
    </row>
    <row r="201">
      <c r="A201" s="92">
        <f>VLOOKUP(B201,Pns!B:C,2,0)</f>
        <v>433</v>
      </c>
      <c r="B201" s="101" t="s">
        <v>1547</v>
      </c>
      <c r="C201" s="48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4">
        <f>VLOOKUP(B202,Pns!B:C,2,0)</f>
        <v>146</v>
      </c>
      <c r="B202" s="82" t="s">
        <v>604</v>
      </c>
      <c r="C202" s="48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1"/>
      <c r="AL202" s="8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351</v>
      </c>
      <c r="C203" s="48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1"/>
      <c r="AM203" s="34"/>
      <c r="AN203" s="34"/>
      <c r="AO203" s="34"/>
      <c r="AP203" s="34"/>
    </row>
    <row r="204">
      <c r="A204" s="92">
        <f>VLOOKUP(B204,Pns!B:C,2,0)</f>
        <v>92</v>
      </c>
      <c r="B204" s="45" t="s">
        <v>312</v>
      </c>
      <c r="C204" s="48" t="str">
        <f>VLOOKUP(A204,Pns!C:D,2,0)</f>
        <v>ALTERNATOR</v>
      </c>
      <c r="D204" s="50">
        <f t="shared" si="3"/>
        <v>1</v>
      </c>
      <c r="E204" s="50">
        <f t="shared" si="4"/>
        <v>1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1"/>
      <c r="AL204" s="81"/>
      <c r="AM204" s="34"/>
      <c r="AN204" s="34"/>
      <c r="AO204" s="34"/>
      <c r="AP204" s="34"/>
    </row>
    <row r="205">
      <c r="A205" s="92">
        <f>VLOOKUP(B205,Pns!B:C,2,0)</f>
        <v>419</v>
      </c>
      <c r="B205" s="101" t="s">
        <v>1475</v>
      </c>
      <c r="C205" s="48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92">
        <f>VLOOKUP(B206,Pns!B:C,2,0)</f>
        <v>106</v>
      </c>
      <c r="B206" s="269" t="s">
        <v>480</v>
      </c>
      <c r="C206" s="48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207" t="s">
        <v>858</v>
      </c>
      <c r="C207" s="48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92">
        <f>VLOOKUP(B208,Pns!B:C,2,0)</f>
        <v>423</v>
      </c>
      <c r="B208" s="101" t="s">
        <v>1509</v>
      </c>
      <c r="C208" s="48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4">
        <f>VLOOKUP(B209,Pns!B:C,2,0)</f>
        <v>220</v>
      </c>
      <c r="B209" s="207" t="s">
        <v>853</v>
      </c>
      <c r="C209" s="48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1"/>
      <c r="AL209" s="34"/>
      <c r="AM209" s="34"/>
      <c r="AN209" s="34"/>
      <c r="AO209" s="34"/>
      <c r="AP209" s="34"/>
    </row>
    <row r="210">
      <c r="A210" s="92">
        <f>VLOOKUP(B210,Pns!B:C,2,0)</f>
        <v>93</v>
      </c>
      <c r="B210" s="45" t="s">
        <v>438</v>
      </c>
      <c r="C210" s="48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1"/>
      <c r="AM210" s="34"/>
      <c r="AN210" s="34"/>
      <c r="AO210" s="34"/>
      <c r="AP210" s="34"/>
    </row>
    <row r="211">
      <c r="A211" s="92">
        <f>VLOOKUP(B211,Pns!B:C,2,0)</f>
        <v>407</v>
      </c>
      <c r="B211" s="101" t="s">
        <v>1446</v>
      </c>
      <c r="C211" s="48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92">
        <f>VLOOKUP(B212,Pns!B:C,2,0)</f>
        <v>402</v>
      </c>
      <c r="B212" s="101" t="s">
        <v>1435</v>
      </c>
      <c r="C212" s="48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1"/>
      <c r="AL212" s="34"/>
      <c r="AM212" s="34"/>
      <c r="AN212" s="34"/>
      <c r="AO212" s="34"/>
      <c r="AP212" s="34"/>
    </row>
    <row r="213">
      <c r="A213" s="92">
        <f>VLOOKUP(B213,Pns!B:C,2,0)</f>
        <v>403</v>
      </c>
      <c r="B213" s="101" t="s">
        <v>1438</v>
      </c>
      <c r="C213" s="48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4"/>
      <c r="AM213" s="34"/>
      <c r="AN213" s="34"/>
      <c r="AO213" s="34"/>
      <c r="AP213" s="34"/>
    </row>
    <row r="214">
      <c r="A214" s="92">
        <f>VLOOKUP(B214,Pns!B:C,2,0)</f>
        <v>405</v>
      </c>
      <c r="B214" s="101" t="s">
        <v>1441</v>
      </c>
      <c r="C214" s="48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4"/>
      <c r="AM214" s="34"/>
      <c r="AN214" s="34"/>
      <c r="AO214" s="34"/>
      <c r="AP214" s="34"/>
    </row>
    <row r="215">
      <c r="A215" s="92">
        <f>VLOOKUP(B215,Pns!B:C,2,0)</f>
        <v>404</v>
      </c>
      <c r="B215" s="101" t="s">
        <v>1439</v>
      </c>
      <c r="C215" s="48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207" t="s">
        <v>828</v>
      </c>
      <c r="C216" s="48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1"/>
      <c r="AM216" s="34"/>
      <c r="AN216" s="34"/>
      <c r="AO216" s="34"/>
      <c r="AP216" s="34"/>
    </row>
    <row r="217">
      <c r="A217" s="92">
        <f>VLOOKUP(B217,Pns!B:C,2,0)</f>
        <v>102</v>
      </c>
      <c r="B217" s="82" t="s">
        <v>463</v>
      </c>
      <c r="C217" s="48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331</v>
      </c>
      <c r="C218" s="48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1"/>
      <c r="AM218" s="34"/>
      <c r="AN218" s="34"/>
      <c r="AO218" s="34"/>
      <c r="AP218" s="34"/>
    </row>
    <row r="219">
      <c r="A219" s="92">
        <f>VLOOKUP(B219,Pns!B:C,2,0)</f>
        <v>392</v>
      </c>
      <c r="B219" s="116" t="s">
        <v>1412</v>
      </c>
      <c r="C219" s="48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82" t="s">
        <v>663</v>
      </c>
      <c r="C220" s="48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92">
        <f>VLOOKUP(B221,Pns!B:C,2,0)</f>
        <v>11</v>
      </c>
      <c r="B221" s="45" t="s">
        <v>136</v>
      </c>
      <c r="C221" s="48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1"/>
      <c r="AL221" s="81"/>
      <c r="AM221" s="34"/>
      <c r="AN221" s="34"/>
      <c r="AO221" s="34"/>
      <c r="AP221" s="34"/>
    </row>
    <row r="222">
      <c r="A222" s="92">
        <f>VLOOKUP(B222,Pns!B:C,2,0)</f>
        <v>391</v>
      </c>
      <c r="B222" s="116" t="s">
        <v>1411</v>
      </c>
      <c r="C222" s="48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1"/>
      <c r="AL222" s="34"/>
      <c r="AM222" s="34"/>
      <c r="AN222" s="34"/>
      <c r="AO222" s="34"/>
      <c r="AP222" s="34"/>
    </row>
    <row r="223">
      <c r="A223" s="92">
        <f>VLOOKUP(B223,Pns!B:C,2,0)</f>
        <v>396</v>
      </c>
      <c r="B223" s="116" t="s">
        <v>1424</v>
      </c>
      <c r="C223" s="48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82" t="s">
        <v>649</v>
      </c>
      <c r="C224" s="48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1"/>
      <c r="AL224" s="34"/>
      <c r="AM224" s="34"/>
      <c r="AN224" s="34"/>
      <c r="AO224" s="34"/>
      <c r="AP224" s="34"/>
    </row>
    <row r="225">
      <c r="A225" s="92">
        <f>VLOOKUP(B225,Pns!B:C,2,0)</f>
        <v>377</v>
      </c>
      <c r="B225" s="101" t="s">
        <v>1379</v>
      </c>
      <c r="C225" s="48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4"/>
      <c r="AM225" s="34"/>
      <c r="AN225" s="34"/>
      <c r="AO225" s="34"/>
      <c r="AP225" s="34"/>
    </row>
    <row r="226">
      <c r="A226" s="92">
        <f>VLOOKUP(B226,Pns!B:C,2,0)</f>
        <v>114</v>
      </c>
      <c r="B226" s="82" t="s">
        <v>497</v>
      </c>
      <c r="C226" s="48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697</v>
      </c>
      <c r="C227" s="48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92">
        <f>VLOOKUP(B228,Pns!B:C,2,0)</f>
        <v>139</v>
      </c>
      <c r="B228" s="45" t="s">
        <v>588</v>
      </c>
      <c r="C228" s="48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92">
        <f>VLOOKUP(B229,Pns!B:C,2,0)</f>
        <v>387</v>
      </c>
      <c r="B229" s="101" t="s">
        <v>1401</v>
      </c>
      <c r="C229" s="48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4"/>
      <c r="AM229" s="34"/>
      <c r="AN229" s="34"/>
      <c r="AO229" s="34"/>
      <c r="AP229" s="34"/>
    </row>
    <row r="230">
      <c r="A230" s="92">
        <f>VLOOKUP(B230,Pns!B:C,2,0)</f>
        <v>388</v>
      </c>
      <c r="B230" s="101" t="s">
        <v>1402</v>
      </c>
      <c r="C230" s="48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4"/>
      <c r="AM230" s="34"/>
      <c r="AN230" s="34"/>
      <c r="AO230" s="34"/>
      <c r="AP230" s="34"/>
    </row>
    <row r="231">
      <c r="A231" s="92">
        <f>VLOOKUP(B231,Pns!B:C,2,0)</f>
        <v>389</v>
      </c>
      <c r="B231" s="101" t="s">
        <v>1408</v>
      </c>
      <c r="C231" s="48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4"/>
      <c r="AM231" s="34"/>
      <c r="AN231" s="34"/>
      <c r="AO231" s="34"/>
      <c r="AP231" s="34"/>
    </row>
    <row r="232">
      <c r="A232" s="92">
        <f>VLOOKUP(B232,Pns!B:C,2,0)</f>
        <v>390</v>
      </c>
      <c r="B232" s="101" t="s">
        <v>1409</v>
      </c>
      <c r="C232" s="48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4"/>
      <c r="AM232" s="34"/>
      <c r="AN232" s="34"/>
      <c r="AO232" s="34"/>
      <c r="AP232" s="34"/>
    </row>
    <row r="233">
      <c r="A233" s="92">
        <f>VLOOKUP(B233,Pns!B:C,2,0)</f>
        <v>133</v>
      </c>
      <c r="B233" s="207" t="s">
        <v>563</v>
      </c>
      <c r="C233" s="48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92">
        <f>VLOOKUP(B234,Pns!B:C,2,0)</f>
        <v>380</v>
      </c>
      <c r="B234" s="269" t="s">
        <v>1388</v>
      </c>
      <c r="C234" s="48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92">
        <f>VLOOKUP(B235,Pns!B:C,2,0)</f>
        <v>381</v>
      </c>
      <c r="B235" s="269" t="s">
        <v>544</v>
      </c>
      <c r="C235" s="48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92">
        <f>VLOOKUP(B236,Pns!B:C,2,0)</f>
        <v>382</v>
      </c>
      <c r="B236" s="269" t="s">
        <v>1391</v>
      </c>
      <c r="C236" s="48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92">
        <f>VLOOKUP(B237,Pns!B:C,2,0)</f>
        <v>72</v>
      </c>
      <c r="B237" s="269" t="s">
        <v>356</v>
      </c>
      <c r="C237" s="48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92">
        <f>VLOOKUP(B238,Pns!B:C,2,0)</f>
        <v>78</v>
      </c>
      <c r="B238" s="269" t="s">
        <v>377</v>
      </c>
      <c r="C238" s="48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207" t="s">
        <v>819</v>
      </c>
      <c r="C239" s="48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207" t="s">
        <v>874</v>
      </c>
      <c r="C240" s="48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207" t="s">
        <v>764</v>
      </c>
      <c r="C241" s="48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92">
        <f>VLOOKUP(B242,Pns!B:C,2,0)</f>
        <v>76</v>
      </c>
      <c r="B242" s="45" t="s">
        <v>371</v>
      </c>
      <c r="C242" s="48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1"/>
      <c r="AM242" s="34"/>
      <c r="AN242" s="34"/>
      <c r="AO242" s="34"/>
      <c r="AP242" s="34"/>
    </row>
    <row r="243">
      <c r="A243" s="44" t="str">
        <f>VLOOKUP(B243,Pns!B:C,2,0)</f>
        <v>275</v>
      </c>
      <c r="B243" s="207" t="s">
        <v>1039</v>
      </c>
      <c r="C243" s="48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207" t="s">
        <v>1045</v>
      </c>
      <c r="C244" s="48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207" t="s">
        <v>1051</v>
      </c>
      <c r="C245" s="48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1172</v>
      </c>
      <c r="C246" s="48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1218</v>
      </c>
      <c r="C247" s="48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1222</v>
      </c>
      <c r="C248" s="48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1225</v>
      </c>
      <c r="C249" s="48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1228</v>
      </c>
      <c r="C250" s="48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1231</v>
      </c>
      <c r="C251" s="48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207" t="s">
        <v>815</v>
      </c>
      <c r="C252" s="48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207" t="s">
        <v>1062</v>
      </c>
      <c r="C253" s="48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92">
        <f>VLOOKUP(B254,Pns!B:C,2,0)</f>
        <v>77</v>
      </c>
      <c r="B254" s="45" t="s">
        <v>373</v>
      </c>
      <c r="C254" s="48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1"/>
      <c r="AM254" s="34"/>
      <c r="AN254" s="34"/>
      <c r="AO254" s="34"/>
      <c r="AP254" s="34"/>
    </row>
    <row r="255">
      <c r="A255" s="92" t="str">
        <f>VLOOKUP(B255,Pns!B:C,2,0)</f>
        <v>60</v>
      </c>
      <c r="B255" s="45" t="s">
        <v>319</v>
      </c>
      <c r="C255" s="48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92">
        <f>VLOOKUP(B256,Pns!B:C,2,0)</f>
        <v>125</v>
      </c>
      <c r="B256" s="45" t="s">
        <v>532</v>
      </c>
      <c r="C256" s="48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1255</v>
      </c>
      <c r="C257" s="48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92">
        <f>VLOOKUP(B258,Pns!B:C,2,0)</f>
        <v>129</v>
      </c>
      <c r="B258" s="45" t="s">
        <v>552</v>
      </c>
      <c r="C258" s="48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92">
        <f>VLOOKUP(B259,Pns!B:C,2,0)</f>
        <v>130</v>
      </c>
      <c r="B259" s="45" t="s">
        <v>556</v>
      </c>
      <c r="C259" s="48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207" t="s">
        <v>842</v>
      </c>
      <c r="C260" s="48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207" t="s">
        <v>861</v>
      </c>
      <c r="C261" s="48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207" t="s">
        <v>926</v>
      </c>
      <c r="C262" s="48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207" t="s">
        <v>930</v>
      </c>
      <c r="C263" s="48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207" t="s">
        <v>933</v>
      </c>
      <c r="C264" s="48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207" t="s">
        <v>936</v>
      </c>
      <c r="C265" s="48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207" t="s">
        <v>939</v>
      </c>
      <c r="C266" s="48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207" t="s">
        <v>965</v>
      </c>
      <c r="C267" s="48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207" t="s">
        <v>968</v>
      </c>
      <c r="C268" s="48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207" t="s">
        <v>971</v>
      </c>
      <c r="C269" s="48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92">
        <f>VLOOKUP(B270,Pns!B:C,2,0)</f>
        <v>128</v>
      </c>
      <c r="B270" s="45" t="s">
        <v>549</v>
      </c>
      <c r="C270" s="48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207" t="s">
        <v>975</v>
      </c>
      <c r="C271" s="48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207" t="s">
        <v>978</v>
      </c>
      <c r="C272" s="48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207" t="s">
        <v>916</v>
      </c>
      <c r="C273" s="48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1"/>
      <c r="AM273" s="34"/>
      <c r="AN273" s="34"/>
      <c r="AO273" s="34"/>
      <c r="AP273" s="34"/>
    </row>
    <row r="274">
      <c r="A274" s="92">
        <f>VLOOKUP(B274,Pns!B:C,2,0)</f>
        <v>120</v>
      </c>
      <c r="B274" s="45" t="s">
        <v>519</v>
      </c>
      <c r="C274" s="48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92">
        <f>VLOOKUP(B275,Pns!B:C,2,0)</f>
        <v>131</v>
      </c>
      <c r="B275" s="45" t="s">
        <v>558</v>
      </c>
      <c r="C275" s="48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207" t="s">
        <v>962</v>
      </c>
      <c r="C276" s="48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92">
        <f>VLOOKUP(B277,Pns!B:C,2,0)</f>
        <v>57</v>
      </c>
      <c r="B277" s="45" t="s">
        <v>304</v>
      </c>
      <c r="C277" s="48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207" t="s">
        <v>739</v>
      </c>
      <c r="C278" s="48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207" t="s">
        <v>822</v>
      </c>
      <c r="C279" s="48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207" t="s">
        <v>830</v>
      </c>
      <c r="C280" s="48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207" t="s">
        <v>885</v>
      </c>
      <c r="C281" s="48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92">
        <f>VLOOKUP(B282,Pns!B:C,2,0)</f>
        <v>68</v>
      </c>
      <c r="B282" s="45" t="s">
        <v>342</v>
      </c>
      <c r="C282" s="48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1"/>
      <c r="AM282" s="34"/>
      <c r="AN282" s="34"/>
      <c r="AO282" s="34"/>
      <c r="AP282" s="34"/>
    </row>
    <row r="283">
      <c r="A283" s="44">
        <f>VLOOKUP(B283,Pns!B:C,2,0)</f>
        <v>237</v>
      </c>
      <c r="B283" s="207" t="s">
        <v>906</v>
      </c>
      <c r="C283" s="48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1"/>
      <c r="AM283" s="34"/>
      <c r="AN283" s="34"/>
      <c r="AO283" s="34"/>
      <c r="AP283" s="34"/>
    </row>
    <row r="284">
      <c r="A284" s="44">
        <f>VLOOKUP(B284,Pns!B:C,2,0)</f>
        <v>160</v>
      </c>
      <c r="B284" s="82" t="s">
        <v>664</v>
      </c>
      <c r="C284" s="48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92">
        <f>VLOOKUP(B285,Pns!B:C,2,0)</f>
        <v>46</v>
      </c>
      <c r="B285" s="82" t="s">
        <v>264</v>
      </c>
      <c r="C285" s="48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207" t="s">
        <v>951</v>
      </c>
      <c r="C286" s="48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207" t="s">
        <v>956</v>
      </c>
      <c r="C287" s="48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207" t="s">
        <v>942</v>
      </c>
      <c r="C288" s="48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207" t="s">
        <v>946</v>
      </c>
      <c r="C289" s="48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92">
        <f>VLOOKUP(B290,Pns!B:C,2,0)</f>
        <v>80</v>
      </c>
      <c r="B290" s="45" t="s">
        <v>384</v>
      </c>
      <c r="C290" s="48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1"/>
      <c r="AM290" s="34"/>
      <c r="AN290" s="34"/>
      <c r="AO290" s="34"/>
      <c r="AP290" s="34"/>
    </row>
    <row r="291">
      <c r="A291" s="44">
        <f>VLOOKUP(B291,Pns!B:C,2,0)</f>
        <v>150</v>
      </c>
      <c r="B291" s="82" t="s">
        <v>629</v>
      </c>
      <c r="C291" s="48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82" t="s">
        <v>641</v>
      </c>
      <c r="C292" s="48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82" t="s">
        <v>651</v>
      </c>
      <c r="C293" s="48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82" t="s">
        <v>654</v>
      </c>
      <c r="C294" s="48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1" t="s">
        <v>698</v>
      </c>
      <c r="C295" s="48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345</v>
      </c>
      <c r="C296" s="48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92">
        <f>VLOOKUP(B297,Pns!B:C,2,0)</f>
        <v>90</v>
      </c>
      <c r="B297" s="45" t="s">
        <v>423</v>
      </c>
      <c r="C297" s="48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1"/>
      <c r="AM297" s="34"/>
      <c r="AN297" s="34"/>
      <c r="AO297" s="34"/>
      <c r="AP297" s="34"/>
    </row>
    <row r="298">
      <c r="A298" s="44">
        <f>VLOOKUP(B298,Pns!B:C,2,0)</f>
        <v>154</v>
      </c>
      <c r="B298" s="82" t="s">
        <v>646</v>
      </c>
      <c r="C298" s="48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92">
        <f>VLOOKUP(B299,Pns!B:C,2,0)</f>
        <v>136</v>
      </c>
      <c r="B299" s="207" t="s">
        <v>581</v>
      </c>
      <c r="C299" s="48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207" t="s">
        <v>1001</v>
      </c>
      <c r="C300" s="48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207" t="s">
        <v>990</v>
      </c>
      <c r="C301" s="48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207" t="s">
        <v>983</v>
      </c>
      <c r="C302" s="48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207" t="s">
        <v>987</v>
      </c>
      <c r="C303" s="48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92">
        <f>VLOOKUP(B304,Pns!B:C,2,0)</f>
        <v>6</v>
      </c>
      <c r="B304" s="45" t="s">
        <v>114</v>
      </c>
      <c r="C304" s="48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207" t="s">
        <v>882</v>
      </c>
      <c r="C305" s="48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1" t="s">
        <v>690</v>
      </c>
      <c r="C306" s="48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1" t="s">
        <v>680</v>
      </c>
      <c r="C307" s="48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1"/>
      <c r="AM307" s="34"/>
      <c r="AN307" s="34"/>
      <c r="AO307" s="34"/>
      <c r="AP307" s="34"/>
    </row>
    <row r="308">
      <c r="A308" s="44">
        <f>VLOOKUP(B308,Pns!B:C,2,0)</f>
        <v>218</v>
      </c>
      <c r="B308" s="207" t="s">
        <v>845</v>
      </c>
      <c r="C308" s="48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1" t="s">
        <v>735</v>
      </c>
      <c r="C309" s="48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596</v>
      </c>
      <c r="C310" s="48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82" t="s">
        <v>602</v>
      </c>
      <c r="C311" s="48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1"/>
      <c r="AM311" s="34"/>
      <c r="AN311" s="34"/>
      <c r="AO311" s="34"/>
      <c r="AP311" s="34"/>
    </row>
    <row r="312">
      <c r="A312" s="44">
        <f>VLOOKUP(B312,Pns!B:C,2,0)</f>
        <v>147</v>
      </c>
      <c r="B312" s="82" t="s">
        <v>622</v>
      </c>
      <c r="C312" s="48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82" t="s">
        <v>637</v>
      </c>
      <c r="C313" s="48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82" t="s">
        <v>666</v>
      </c>
      <c r="C314" s="48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92">
        <f>VLOOKUP(B315,Pns!B:C,2,0)</f>
        <v>81</v>
      </c>
      <c r="B315" s="45" t="s">
        <v>390</v>
      </c>
      <c r="C315" s="48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4"/>
      <c r="AM315" s="34"/>
      <c r="AN315" s="34"/>
      <c r="AO315" s="34"/>
      <c r="AP315" s="34"/>
    </row>
    <row r="316">
      <c r="A316" s="92">
        <f>VLOOKUP(B316,Pns!B:C,2,0)</f>
        <v>79</v>
      </c>
      <c r="B316" s="45" t="s">
        <v>381</v>
      </c>
      <c r="C316" s="48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82" t="s">
        <v>597</v>
      </c>
      <c r="C317" s="48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82" t="s">
        <v>600</v>
      </c>
      <c r="C318" s="48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589</v>
      </c>
      <c r="C319" s="48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92">
        <f>VLOOKUP(B320,Pns!B:C,2,0)</f>
        <v>41</v>
      </c>
      <c r="B320" s="45" t="s">
        <v>249</v>
      </c>
      <c r="C320" s="48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92">
        <f>VLOOKUP(B321,Pns!B:C,2,0)</f>
        <v>88</v>
      </c>
      <c r="B321" s="45" t="s">
        <v>416</v>
      </c>
      <c r="C321" s="48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92">
        <f>VLOOKUP(B322,Pns!B:C,2,0)</f>
        <v>3</v>
      </c>
      <c r="B322" s="82" t="s">
        <v>53</v>
      </c>
      <c r="C322" s="48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92">
        <f>VLOOKUP(B323,Pns!B:C,2,0)</f>
        <v>4</v>
      </c>
      <c r="B323" s="82" t="s">
        <v>73</v>
      </c>
      <c r="C323" s="48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4"/>
      <c r="AM323" s="34"/>
      <c r="AN323" s="34"/>
      <c r="AO323" s="34"/>
      <c r="AP323" s="34"/>
    </row>
    <row r="324">
      <c r="A324" s="92">
        <f>VLOOKUP(B324,Pns!B:C,2,0)</f>
        <v>9</v>
      </c>
      <c r="B324" s="82" t="s">
        <v>129</v>
      </c>
      <c r="C324" s="48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4"/>
      <c r="AM324" s="34"/>
      <c r="AN324" s="34"/>
      <c r="AO324" s="34"/>
      <c r="AP324" s="34"/>
    </row>
    <row r="325">
      <c r="A325" s="92">
        <f>VLOOKUP(B325,Pns!B:C,2,0)</f>
        <v>10</v>
      </c>
      <c r="B325" s="82" t="s">
        <v>134</v>
      </c>
      <c r="C325" s="48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4"/>
      <c r="AM325" s="34"/>
      <c r="AN325" s="34"/>
      <c r="AO325" s="34"/>
      <c r="AP325" s="34"/>
    </row>
    <row r="326">
      <c r="A326" s="92">
        <f>VLOOKUP(B326,Pns!B:C,2,0)</f>
        <v>17</v>
      </c>
      <c r="B326" s="82" t="s">
        <v>182</v>
      </c>
      <c r="C326" s="48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4"/>
      <c r="AM326" s="34"/>
      <c r="AN326" s="34"/>
      <c r="AO326" s="34"/>
      <c r="AP326" s="34"/>
    </row>
    <row r="327">
      <c r="A327" s="92">
        <f>VLOOKUP(B327,Pns!B:C,2,0)</f>
        <v>18</v>
      </c>
      <c r="B327" s="82" t="s">
        <v>184</v>
      </c>
      <c r="C327" s="48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4"/>
      <c r="AM327" s="34"/>
      <c r="AN327" s="34"/>
      <c r="AO327" s="34"/>
      <c r="AP327" s="34"/>
    </row>
    <row r="328">
      <c r="A328" s="92">
        <f>VLOOKUP(B328,Pns!B:C,2,0)</f>
        <v>19</v>
      </c>
      <c r="B328" s="82" t="s">
        <v>186</v>
      </c>
      <c r="C328" s="48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4"/>
      <c r="AM328" s="34"/>
      <c r="AN328" s="34"/>
      <c r="AO328" s="34"/>
      <c r="AP328" s="34"/>
    </row>
    <row r="329">
      <c r="A329" s="92">
        <f>VLOOKUP(B329,Pns!B:C,2,0)</f>
        <v>20</v>
      </c>
      <c r="B329" s="82" t="s">
        <v>190</v>
      </c>
      <c r="C329" s="48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4"/>
      <c r="AM329" s="34"/>
      <c r="AN329" s="34"/>
      <c r="AO329" s="34"/>
      <c r="AP329" s="34"/>
    </row>
    <row r="330">
      <c r="A330" s="92">
        <f>VLOOKUP(B330,Pns!B:C,2,0)</f>
        <v>21</v>
      </c>
      <c r="B330" s="82" t="s">
        <v>193</v>
      </c>
      <c r="C330" s="48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4"/>
      <c r="AM330" s="34"/>
      <c r="AN330" s="34"/>
      <c r="AO330" s="34"/>
      <c r="AP330" s="34"/>
    </row>
    <row r="331">
      <c r="A331" s="92">
        <f>VLOOKUP(B331,Pns!B:C,2,0)</f>
        <v>22</v>
      </c>
      <c r="B331" s="82" t="s">
        <v>195</v>
      </c>
      <c r="C331" s="48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4"/>
      <c r="AM331" s="34"/>
      <c r="AN331" s="34"/>
      <c r="AO331" s="34"/>
      <c r="AP331" s="34"/>
    </row>
    <row r="332">
      <c r="A332" s="92">
        <f>VLOOKUP(B332,Pns!B:C,2,0)</f>
        <v>23</v>
      </c>
      <c r="B332" s="82" t="s">
        <v>197</v>
      </c>
      <c r="C332" s="48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4"/>
      <c r="AM332" s="34"/>
      <c r="AN332" s="34"/>
      <c r="AO332" s="34"/>
      <c r="AP332" s="34"/>
    </row>
    <row r="333">
      <c r="A333" s="92">
        <f>VLOOKUP(B333,Pns!B:C,2,0)</f>
        <v>24</v>
      </c>
      <c r="B333" s="82" t="s">
        <v>199</v>
      </c>
      <c r="C333" s="48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4"/>
      <c r="AM333" s="34"/>
      <c r="AN333" s="34"/>
      <c r="AO333" s="34"/>
      <c r="AP333" s="34"/>
    </row>
    <row r="334">
      <c r="A334" s="92">
        <f>VLOOKUP(B334,Pns!B:C,2,0)</f>
        <v>25</v>
      </c>
      <c r="B334" s="82" t="s">
        <v>202</v>
      </c>
      <c r="C334" s="48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4"/>
      <c r="AM334" s="34"/>
      <c r="AN334" s="34"/>
      <c r="AO334" s="34"/>
      <c r="AP334" s="34"/>
    </row>
    <row r="335">
      <c r="A335" s="92">
        <f>VLOOKUP(B335,Pns!B:C,2,0)</f>
        <v>26</v>
      </c>
      <c r="B335" s="82" t="s">
        <v>203</v>
      </c>
      <c r="C335" s="48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4"/>
      <c r="AM335" s="34"/>
      <c r="AN335" s="34"/>
      <c r="AO335" s="34"/>
      <c r="AP335" s="34"/>
    </row>
    <row r="336">
      <c r="A336" s="92">
        <f>VLOOKUP(B336,Pns!B:C,2,0)</f>
        <v>27</v>
      </c>
      <c r="B336" s="82" t="s">
        <v>205</v>
      </c>
      <c r="C336" s="48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4"/>
      <c r="AM336" s="34"/>
      <c r="AN336" s="34"/>
      <c r="AO336" s="34"/>
      <c r="AP336" s="34"/>
    </row>
    <row r="337">
      <c r="A337" s="92">
        <f>VLOOKUP(B337,Pns!B:C,2,0)</f>
        <v>28</v>
      </c>
      <c r="B337" s="287" t="s">
        <v>207</v>
      </c>
      <c r="C337" s="48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4"/>
      <c r="AM337" s="34"/>
      <c r="AN337" s="34"/>
      <c r="AO337" s="34"/>
      <c r="AP337" s="34"/>
    </row>
    <row r="338">
      <c r="A338" s="92">
        <f>VLOOKUP(B338,Pns!B:C,2,0)</f>
        <v>29</v>
      </c>
      <c r="B338" s="82" t="s">
        <v>209</v>
      </c>
      <c r="C338" s="48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4"/>
      <c r="AM338" s="34"/>
      <c r="AN338" s="34"/>
      <c r="AO338" s="34"/>
      <c r="AP338" s="34"/>
    </row>
    <row r="339">
      <c r="A339" s="92">
        <f>VLOOKUP(B339,Pns!B:C,2,0)</f>
        <v>30</v>
      </c>
      <c r="B339" s="82" t="s">
        <v>211</v>
      </c>
      <c r="C339" s="48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4"/>
      <c r="AM339" s="34"/>
      <c r="AN339" s="34"/>
      <c r="AO339" s="34"/>
      <c r="AP339" s="34"/>
    </row>
    <row r="340">
      <c r="A340" s="92">
        <f>VLOOKUP(B340,Pns!B:C,2,0)</f>
        <v>31</v>
      </c>
      <c r="B340" s="82" t="s">
        <v>215</v>
      </c>
      <c r="C340" s="48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4"/>
      <c r="AM340" s="34"/>
      <c r="AN340" s="34"/>
      <c r="AO340" s="34"/>
      <c r="AP340" s="34"/>
    </row>
    <row r="341">
      <c r="A341" s="92">
        <f>VLOOKUP(B341,Pns!B:C,2,0)</f>
        <v>32</v>
      </c>
      <c r="B341" s="82" t="s">
        <v>218</v>
      </c>
      <c r="C341" s="48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4"/>
      <c r="AM341" s="34"/>
      <c r="AN341" s="34"/>
      <c r="AO341" s="34"/>
      <c r="AP341" s="34"/>
    </row>
    <row r="342">
      <c r="A342" s="92">
        <f>VLOOKUP(B342,Pns!B:C,2,0)</f>
        <v>33</v>
      </c>
      <c r="B342" s="82" t="s">
        <v>220</v>
      </c>
      <c r="C342" s="48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4"/>
      <c r="AM342" s="34"/>
      <c r="AN342" s="34"/>
      <c r="AO342" s="34"/>
      <c r="AP342" s="34"/>
    </row>
    <row r="343">
      <c r="A343" s="92">
        <f>VLOOKUP(B343,Pns!B:C,2,0)</f>
        <v>34</v>
      </c>
      <c r="B343" s="82" t="s">
        <v>222</v>
      </c>
      <c r="C343" s="48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4"/>
      <c r="AM343" s="34"/>
      <c r="AN343" s="34"/>
      <c r="AO343" s="34"/>
      <c r="AP343" s="34"/>
    </row>
    <row r="344">
      <c r="A344" s="92">
        <f>VLOOKUP(B344,Pns!B:C,2,0)</f>
        <v>35</v>
      </c>
      <c r="B344" s="82" t="s">
        <v>225</v>
      </c>
      <c r="C344" s="48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4"/>
      <c r="AM344" s="34"/>
      <c r="AN344" s="34"/>
      <c r="AO344" s="34"/>
      <c r="AP344" s="34"/>
    </row>
    <row r="345">
      <c r="A345" s="92">
        <f>VLOOKUP(B345,Pns!B:C,2,0)</f>
        <v>36</v>
      </c>
      <c r="B345" s="82" t="s">
        <v>232</v>
      </c>
      <c r="C345" s="48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4"/>
      <c r="AM345" s="34"/>
      <c r="AN345" s="34"/>
      <c r="AO345" s="34"/>
      <c r="AP345" s="34"/>
    </row>
    <row r="346">
      <c r="A346" s="92">
        <f>VLOOKUP(B346,Pns!B:C,2,0)</f>
        <v>37</v>
      </c>
      <c r="B346" s="82" t="s">
        <v>236</v>
      </c>
      <c r="C346" s="48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4"/>
      <c r="AM346" s="34"/>
      <c r="AN346" s="34"/>
      <c r="AO346" s="34"/>
      <c r="AP346" s="34"/>
    </row>
    <row r="347">
      <c r="A347" s="92">
        <f>VLOOKUP(B347,Pns!B:C,2,0)</f>
        <v>38</v>
      </c>
      <c r="B347" s="82" t="s">
        <v>240</v>
      </c>
      <c r="C347" s="48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4"/>
      <c r="AM347" s="34"/>
      <c r="AN347" s="34"/>
      <c r="AO347" s="34"/>
      <c r="AP347" s="34"/>
    </row>
    <row r="348">
      <c r="A348" s="92">
        <f>VLOOKUP(B348,Pns!B:C,2,0)</f>
        <v>39</v>
      </c>
      <c r="B348" s="82" t="s">
        <v>242</v>
      </c>
      <c r="C348" s="48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4"/>
      <c r="AM348" s="34"/>
      <c r="AN348" s="34"/>
      <c r="AO348" s="34"/>
      <c r="AP348" s="34"/>
    </row>
    <row r="349">
      <c r="A349" s="92">
        <f>VLOOKUP(B349,Pns!B:C,2,0)</f>
        <v>40</v>
      </c>
      <c r="B349" s="82" t="s">
        <v>243</v>
      </c>
      <c r="C349" s="48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4"/>
      <c r="AM349" s="34"/>
      <c r="AN349" s="34"/>
      <c r="AO349" s="34"/>
      <c r="AP349" s="34"/>
    </row>
    <row r="350">
      <c r="A350" s="92">
        <f>VLOOKUP(B350,Pns!B:C,2,0)</f>
        <v>43</v>
      </c>
      <c r="B350" s="82" t="s">
        <v>258</v>
      </c>
      <c r="C350" s="48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4"/>
      <c r="AM350" s="34"/>
      <c r="AN350" s="34"/>
      <c r="AO350" s="34"/>
      <c r="AP350" s="34"/>
    </row>
    <row r="351">
      <c r="A351" s="92">
        <f>VLOOKUP(B351,Pns!B:C,2,0)</f>
        <v>44</v>
      </c>
      <c r="B351" s="82" t="s">
        <v>259</v>
      </c>
      <c r="C351" s="48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4"/>
      <c r="AM351" s="34"/>
      <c r="AN351" s="34"/>
      <c r="AO351" s="34"/>
      <c r="AP351" s="34"/>
    </row>
    <row r="352">
      <c r="A352" s="92">
        <f>VLOOKUP(B352,Pns!B:C,2,0)</f>
        <v>45</v>
      </c>
      <c r="B352" s="82" t="s">
        <v>260</v>
      </c>
      <c r="C352" s="48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4"/>
      <c r="AM352" s="34"/>
      <c r="AN352" s="34"/>
      <c r="AO352" s="34"/>
      <c r="AP352" s="34"/>
    </row>
    <row r="353">
      <c r="A353" s="92">
        <f>VLOOKUP(B353,Pns!B:C,2,0)</f>
        <v>47</v>
      </c>
      <c r="B353" s="82" t="s">
        <v>278</v>
      </c>
      <c r="C353" s="48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4"/>
      <c r="AM353" s="34"/>
      <c r="AN353" s="34"/>
      <c r="AO353" s="34"/>
      <c r="AP353" s="34"/>
    </row>
    <row r="354">
      <c r="A354" s="92">
        <f>VLOOKUP(B354,Pns!B:C,2,0)</f>
        <v>49</v>
      </c>
      <c r="B354" s="82" t="s">
        <v>279</v>
      </c>
      <c r="C354" s="48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4"/>
      <c r="AM354" s="34"/>
      <c r="AN354" s="34"/>
      <c r="AO354" s="34"/>
      <c r="AP354" s="34"/>
    </row>
    <row r="355">
      <c r="A355" s="92">
        <f>VLOOKUP(B355,Pns!B:C,2,0)</f>
        <v>50</v>
      </c>
      <c r="B355" s="82" t="s">
        <v>281</v>
      </c>
      <c r="C355" s="48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4"/>
      <c r="AM355" s="34"/>
      <c r="AN355" s="34"/>
      <c r="AO355" s="34"/>
      <c r="AP355" s="34"/>
    </row>
    <row r="356">
      <c r="A356" s="92">
        <f>VLOOKUP(B356,Pns!B:C,2,0)</f>
        <v>51</v>
      </c>
      <c r="B356" s="82" t="s">
        <v>286</v>
      </c>
      <c r="C356" s="48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4"/>
      <c r="AM356" s="34"/>
      <c r="AN356" s="34"/>
      <c r="AO356" s="34"/>
      <c r="AP356" s="34"/>
    </row>
    <row r="357">
      <c r="A357" s="92">
        <f>VLOOKUP(B357,Pns!B:C,2,0)</f>
        <v>52</v>
      </c>
      <c r="B357" s="82" t="s">
        <v>289</v>
      </c>
      <c r="C357" s="48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4"/>
      <c r="AM357" s="34"/>
      <c r="AN357" s="34"/>
      <c r="AO357" s="34"/>
      <c r="AP357" s="34"/>
    </row>
    <row r="358">
      <c r="A358" s="92">
        <f>VLOOKUP(B358,Pns!B:C,2,0)</f>
        <v>53</v>
      </c>
      <c r="B358" s="82" t="s">
        <v>291</v>
      </c>
      <c r="C358" s="48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4"/>
      <c r="AM358" s="34"/>
      <c r="AN358" s="34"/>
      <c r="AO358" s="34"/>
      <c r="AP358" s="34"/>
    </row>
    <row r="359">
      <c r="A359" s="92">
        <f>VLOOKUP(B359,Pns!B:C,2,0)</f>
        <v>54</v>
      </c>
      <c r="B359" s="82" t="s">
        <v>298</v>
      </c>
      <c r="C359" s="48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4"/>
      <c r="AM359" s="34"/>
      <c r="AN359" s="34"/>
      <c r="AO359" s="34"/>
      <c r="AP359" s="34"/>
    </row>
    <row r="360">
      <c r="A360" s="92">
        <f>VLOOKUP(B360,Pns!B:C,2,0)</f>
        <v>55</v>
      </c>
      <c r="B360" s="82" t="s">
        <v>300</v>
      </c>
      <c r="C360" s="48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4"/>
      <c r="AM360" s="34"/>
      <c r="AN360" s="34"/>
      <c r="AO360" s="34"/>
      <c r="AP360" s="34"/>
    </row>
    <row r="361">
      <c r="A361" s="92">
        <f>VLOOKUP(B361,Pns!B:C,2,0)</f>
        <v>56</v>
      </c>
      <c r="B361" s="82" t="s">
        <v>302</v>
      </c>
      <c r="C361" s="48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82" t="s">
        <v>323</v>
      </c>
      <c r="C362" s="48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4"/>
      <c r="AM362" s="34"/>
      <c r="AN362" s="34"/>
      <c r="AO362" s="34"/>
      <c r="AP362" s="34"/>
    </row>
    <row r="363">
      <c r="A363" s="92">
        <f>VLOOKUP(B363,Pns!B:C,2,0)</f>
        <v>62</v>
      </c>
      <c r="B363" s="82" t="s">
        <v>325</v>
      </c>
      <c r="C363" s="48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4"/>
      <c r="AM363" s="34"/>
      <c r="AN363" s="34"/>
      <c r="AO363" s="34"/>
      <c r="AP363" s="34"/>
    </row>
    <row r="364">
      <c r="A364" s="92">
        <f>VLOOKUP(B364,Pns!B:C,2,0)</f>
        <v>64</v>
      </c>
      <c r="B364" s="82" t="s">
        <v>329</v>
      </c>
      <c r="C364" s="48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4"/>
      <c r="AM364" s="34"/>
      <c r="AN364" s="34"/>
      <c r="AO364" s="34"/>
      <c r="AP364" s="34"/>
    </row>
    <row r="365">
      <c r="A365" s="92">
        <f>VLOOKUP(B365,Pns!B:C,2,0)</f>
        <v>66</v>
      </c>
      <c r="B365" s="82" t="s">
        <v>339</v>
      </c>
      <c r="C365" s="48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82" t="s">
        <v>340</v>
      </c>
      <c r="C366" s="48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4"/>
      <c r="AM366" s="34"/>
      <c r="AN366" s="34"/>
      <c r="AO366" s="34"/>
      <c r="AP366" s="34"/>
    </row>
    <row r="367">
      <c r="A367" s="92">
        <f>VLOOKUP(B367,Pns!B:C,2,0)</f>
        <v>95</v>
      </c>
      <c r="B367" s="82" t="s">
        <v>442</v>
      </c>
      <c r="C367" s="48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4"/>
      <c r="AM367" s="34"/>
      <c r="AN367" s="34"/>
      <c r="AO367" s="34"/>
      <c r="AP367" s="34"/>
    </row>
    <row r="368">
      <c r="A368" s="92">
        <f>VLOOKUP(B368,Pns!B:C,2,0)</f>
        <v>98</v>
      </c>
      <c r="B368" s="82" t="s">
        <v>452</v>
      </c>
      <c r="C368" s="48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4"/>
      <c r="AM368" s="34"/>
      <c r="AN368" s="34"/>
      <c r="AO368" s="34"/>
      <c r="AP368" s="34"/>
    </row>
    <row r="369">
      <c r="A369" s="92">
        <f>VLOOKUP(B369,Pns!B:C,2,0)</f>
        <v>107</v>
      </c>
      <c r="B369" s="82" t="s">
        <v>483</v>
      </c>
      <c r="C369" s="48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4"/>
      <c r="AM369" s="34"/>
      <c r="AN369" s="34"/>
      <c r="AO369" s="34"/>
      <c r="AP369" s="34"/>
    </row>
    <row r="370">
      <c r="A370" s="92">
        <f>VLOOKUP(B370,Pns!B:C,2,0)</f>
        <v>113</v>
      </c>
      <c r="B370" s="82" t="s">
        <v>495</v>
      </c>
      <c r="C370" s="48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4"/>
      <c r="AM370" s="34"/>
      <c r="AN370" s="34"/>
      <c r="AO370" s="34"/>
      <c r="AP370" s="34"/>
    </row>
    <row r="371">
      <c r="A371" s="92">
        <f>VLOOKUP(B371,Pns!B:C,2,0)</f>
        <v>115</v>
      </c>
      <c r="B371" s="82" t="s">
        <v>504</v>
      </c>
      <c r="C371" s="48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4"/>
      <c r="AM371" s="34"/>
      <c r="AN371" s="34"/>
      <c r="AO371" s="34"/>
      <c r="AP371" s="34"/>
    </row>
    <row r="372">
      <c r="A372" s="92">
        <f>VLOOKUP(B372,Pns!B:C,2,0)</f>
        <v>117</v>
      </c>
      <c r="B372" s="82" t="s">
        <v>510</v>
      </c>
      <c r="C372" s="48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4"/>
      <c r="AM372" s="34"/>
      <c r="AN372" s="34"/>
      <c r="AO372" s="34"/>
      <c r="AP372" s="34"/>
    </row>
    <row r="373">
      <c r="A373" s="92">
        <f>VLOOKUP(B373,Pns!B:C,2,0)</f>
        <v>118</v>
      </c>
      <c r="B373" s="82" t="s">
        <v>515</v>
      </c>
      <c r="C373" s="48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4"/>
      <c r="AM373" s="34"/>
      <c r="AN373" s="34"/>
      <c r="AO373" s="34"/>
      <c r="AP373" s="34"/>
    </row>
    <row r="374">
      <c r="A374" s="92">
        <f>VLOOKUP(B374,Pns!B:C,2,0)</f>
        <v>124</v>
      </c>
      <c r="B374" s="82" t="s">
        <v>531</v>
      </c>
      <c r="C374" s="48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700</v>
      </c>
      <c r="C375" s="48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702</v>
      </c>
      <c r="C376" s="48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1" t="s">
        <v>327</v>
      </c>
      <c r="C377" s="48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1" t="s">
        <v>707</v>
      </c>
      <c r="C378" s="48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1" t="s">
        <v>717</v>
      </c>
      <c r="C379" s="48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207" t="s">
        <v>592</v>
      </c>
      <c r="C380" s="48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4"/>
      <c r="AM380" s="34"/>
      <c r="AN380" s="34"/>
      <c r="AO380" s="34"/>
      <c r="AP380" s="34"/>
    </row>
    <row r="381">
      <c r="A381" s="92">
        <f>VLOOKUP(B381,Pns!B:C,2,0)</f>
        <v>137</v>
      </c>
      <c r="B381" s="207" t="s">
        <v>584</v>
      </c>
      <c r="C381" s="48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207" t="s">
        <v>731</v>
      </c>
      <c r="C382" s="48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207" t="s">
        <v>759</v>
      </c>
      <c r="C383" s="48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207" t="s">
        <v>775</v>
      </c>
      <c r="C384" s="48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207" t="s">
        <v>756</v>
      </c>
      <c r="C385" s="48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92">
        <f>VLOOKUP(B386,Pns!B:C,2,0)</f>
        <v>135</v>
      </c>
      <c r="B386" s="207" t="s">
        <v>576</v>
      </c>
      <c r="C386" s="48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207" t="s">
        <v>760</v>
      </c>
      <c r="C387" s="48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207" t="s">
        <v>782</v>
      </c>
      <c r="C388" s="48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207" t="s">
        <v>788</v>
      </c>
      <c r="C389" s="48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207" t="s">
        <v>792</v>
      </c>
      <c r="C390" s="48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92">
        <f>VLOOKUP(B391,Pns!B:C,2,0)</f>
        <v>74</v>
      </c>
      <c r="B391" s="207" t="s">
        <v>366</v>
      </c>
      <c r="C391" s="48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207" t="s">
        <v>888</v>
      </c>
      <c r="C392" s="48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207" t="s">
        <v>794</v>
      </c>
      <c r="C393" s="48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207" t="s">
        <v>796</v>
      </c>
      <c r="C394" s="48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207" t="s">
        <v>798</v>
      </c>
      <c r="C395" s="48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207" t="s">
        <v>762</v>
      </c>
      <c r="C396" s="48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207" t="s">
        <v>773</v>
      </c>
      <c r="C397" s="48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207" t="s">
        <v>807</v>
      </c>
      <c r="C398" s="48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207" t="s">
        <v>743</v>
      </c>
      <c r="C399" s="48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207" t="s">
        <v>834</v>
      </c>
      <c r="C400" s="48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207" t="s">
        <v>836</v>
      </c>
      <c r="C401" s="48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207" t="s">
        <v>919</v>
      </c>
      <c r="C402" s="48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207" t="s">
        <v>959</v>
      </c>
      <c r="C403" s="48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207" t="s">
        <v>997</v>
      </c>
      <c r="C404" s="48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207" t="s">
        <v>923</v>
      </c>
      <c r="C405" s="48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1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711</v>
      </c>
      <c r="C406" s="48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1"/>
      <c r="AM406" s="34"/>
      <c r="AN406" s="34"/>
      <c r="AO406" s="34"/>
      <c r="AP406" s="34"/>
    </row>
    <row r="407">
      <c r="A407" s="92">
        <f>VLOOKUP(B407,Pns!B:C,2,0)</f>
        <v>86</v>
      </c>
      <c r="B407" s="45" t="s">
        <v>409</v>
      </c>
      <c r="C407" s="48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1"/>
      <c r="AM407" s="34"/>
      <c r="AN407" s="34"/>
      <c r="AO407" s="34"/>
      <c r="AP407" s="34"/>
    </row>
    <row r="408">
      <c r="A408" s="44">
        <f>VLOOKUP(B408,Pns!B:C,2,0)</f>
        <v>151</v>
      </c>
      <c r="B408" s="82" t="s">
        <v>631</v>
      </c>
      <c r="C408" s="48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1"/>
      <c r="AM408" s="34"/>
      <c r="AN408" s="34"/>
      <c r="AO408" s="34"/>
      <c r="AP408" s="34"/>
    </row>
    <row r="409">
      <c r="A409" s="44" t="str">
        <f>VLOOKUP(B409,Pns!B:C,2,0)</f>
        <v>267</v>
      </c>
      <c r="B409" s="207" t="s">
        <v>1014</v>
      </c>
      <c r="C409" s="48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92">
        <f>VLOOKUP(B410,Pns!B:C,2,0)</f>
        <v>87</v>
      </c>
      <c r="B410" s="45" t="s">
        <v>414</v>
      </c>
      <c r="C410" s="48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16</v>
      </c>
      <c r="C411" s="48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1"/>
      <c r="AM411" s="34"/>
      <c r="AN411" s="34"/>
      <c r="AO411" s="34"/>
      <c r="AP411" s="34"/>
    </row>
    <row r="412">
      <c r="A412" s="44" t="str">
        <f>VLOOKUP(B412,Pns!B:C,2,0)</f>
        <v>276</v>
      </c>
      <c r="B412" s="207" t="s">
        <v>1042</v>
      </c>
      <c r="C412" s="48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207" t="s">
        <v>1048</v>
      </c>
      <c r="C413" s="48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207" t="s">
        <v>1066</v>
      </c>
      <c r="C414" s="48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1020</v>
      </c>
      <c r="C415" s="48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207" t="s">
        <v>1036</v>
      </c>
      <c r="C416" s="48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1028</v>
      </c>
      <c r="C417" s="48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1030</v>
      </c>
      <c r="C418" s="48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1023</v>
      </c>
      <c r="C419" s="48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1026</v>
      </c>
      <c r="C420" s="48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1248</v>
      </c>
      <c r="C421" s="48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1244</v>
      </c>
      <c r="C422" s="48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4"/>
      <c r="AM422" s="34"/>
      <c r="AN422" s="34"/>
      <c r="AO422" s="34"/>
      <c r="AP422" s="34"/>
    </row>
    <row r="423">
      <c r="A423" s="92">
        <f>VLOOKUP(B423,Pns!B:C,2,0)</f>
        <v>384</v>
      </c>
      <c r="B423" s="101" t="s">
        <v>1395</v>
      </c>
      <c r="C423" s="48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4"/>
      <c r="AM423" s="34"/>
      <c r="AN423" s="34"/>
      <c r="AO423" s="34"/>
      <c r="AP423" s="34"/>
    </row>
    <row r="424">
      <c r="A424" s="92">
        <f>VLOOKUP(B424,Pns!B:C,2,0)</f>
        <v>413</v>
      </c>
      <c r="B424" s="101" t="s">
        <v>1460</v>
      </c>
      <c r="C424" s="48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92">
        <f>VLOOKUP(B425,Pns!B:C,2,0)</f>
        <v>383</v>
      </c>
      <c r="B425" s="101" t="s">
        <v>1392</v>
      </c>
      <c r="C425" s="48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92">
        <f>VLOOKUP(B426,Pns!B:C,2,0)</f>
        <v>398</v>
      </c>
      <c r="B426" s="273" t="s">
        <v>1428</v>
      </c>
      <c r="C426" s="48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92">
        <f>VLOOKUP(B427,Pns!B:C,2,0)</f>
        <v>385</v>
      </c>
      <c r="B427" s="101" t="s">
        <v>1397</v>
      </c>
      <c r="C427" s="48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92">
        <f>VLOOKUP(B428,Pns!B:C,2,0)</f>
        <v>494</v>
      </c>
      <c r="B428" s="118" t="s">
        <v>1657</v>
      </c>
      <c r="C428" s="48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92">
        <f>VLOOKUP(B429,Pns!B:C,2,0)</f>
        <v>495</v>
      </c>
      <c r="B429" s="118" t="s">
        <v>1659</v>
      </c>
      <c r="C429" s="48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92">
        <f>VLOOKUP(B430,Pns!B:C,2,0)</f>
        <v>497</v>
      </c>
      <c r="B430" s="118" t="s">
        <v>1663</v>
      </c>
      <c r="C430" s="48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018065C-D4B3-46FE-8773-6434E156ED9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7" t="s">
        <v>3156</v>
      </c>
      <c r="B1" s="7"/>
      <c r="C1" s="7"/>
      <c r="D1" s="7"/>
      <c r="E1" s="10"/>
      <c r="F1" s="7"/>
      <c r="G1" s="10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119"/>
      <c r="BF1" s="22"/>
    </row>
    <row r="2">
      <c r="A2" s="7" t="s">
        <v>3</v>
      </c>
      <c r="B2" s="7" t="s">
        <v>9</v>
      </c>
      <c r="C2" s="7" t="s">
        <v>11</v>
      </c>
      <c r="D2" s="7" t="s">
        <v>13</v>
      </c>
      <c r="E2" s="10" t="s">
        <v>15</v>
      </c>
      <c r="F2" s="7" t="s">
        <v>17</v>
      </c>
      <c r="G2" s="10" t="s">
        <v>0</v>
      </c>
      <c r="H2" s="7" t="s">
        <v>18</v>
      </c>
      <c r="I2" s="7" t="s">
        <v>19</v>
      </c>
      <c r="J2" s="7" t="s">
        <v>20</v>
      </c>
      <c r="K2" s="7" t="s">
        <v>21</v>
      </c>
      <c r="L2" s="7" t="s">
        <v>23</v>
      </c>
      <c r="M2" s="7" t="s">
        <v>25</v>
      </c>
      <c r="N2" s="7" t="s">
        <v>26</v>
      </c>
      <c r="O2" s="7" t="s">
        <v>27</v>
      </c>
      <c r="P2" s="7" t="s">
        <v>28</v>
      </c>
      <c r="Q2" s="7" t="s">
        <v>30</v>
      </c>
      <c r="R2" s="7" t="s">
        <v>31</v>
      </c>
      <c r="S2" s="7" t="s">
        <v>33</v>
      </c>
      <c r="T2" s="7" t="s">
        <v>35</v>
      </c>
      <c r="U2" s="7" t="s">
        <v>36</v>
      </c>
      <c r="V2" s="7" t="s">
        <v>37</v>
      </c>
      <c r="W2" s="7" t="s">
        <v>39</v>
      </c>
      <c r="X2" s="7" t="s">
        <v>40</v>
      </c>
      <c r="Y2" s="7" t="s">
        <v>42</v>
      </c>
      <c r="Z2" s="7" t="s">
        <v>45</v>
      </c>
      <c r="AA2" s="7" t="s">
        <v>48</v>
      </c>
      <c r="AB2" s="7" t="s">
        <v>50</v>
      </c>
      <c r="AC2" s="7" t="s">
        <v>52</v>
      </c>
      <c r="AD2" s="7" t="s">
        <v>55</v>
      </c>
      <c r="AE2" s="7" t="s">
        <v>56</v>
      </c>
      <c r="AF2" s="7" t="s">
        <v>57</v>
      </c>
      <c r="AG2" s="7" t="s">
        <v>59</v>
      </c>
      <c r="AH2" s="7" t="s">
        <v>61</v>
      </c>
      <c r="AI2" s="7" t="s">
        <v>62</v>
      </c>
      <c r="AJ2" s="7" t="s">
        <v>63</v>
      </c>
      <c r="AK2" s="7" t="s">
        <v>64</v>
      </c>
      <c r="AL2" s="7" t="s">
        <v>66</v>
      </c>
      <c r="AM2" s="7" t="s">
        <v>67</v>
      </c>
      <c r="AN2" s="7" t="s">
        <v>70</v>
      </c>
      <c r="AO2" s="7" t="s">
        <v>71</v>
      </c>
      <c r="AP2" s="7" t="s">
        <v>74</v>
      </c>
      <c r="AQ2" s="7" t="s">
        <v>76</v>
      </c>
      <c r="AR2" s="7" t="s">
        <v>78</v>
      </c>
      <c r="AS2" s="7" t="s">
        <v>81</v>
      </c>
      <c r="AT2" s="7" t="s">
        <v>82</v>
      </c>
      <c r="AU2" s="7" t="s">
        <v>86</v>
      </c>
      <c r="AV2" s="7" t="s">
        <v>87</v>
      </c>
      <c r="AW2" s="7" t="s">
        <v>90</v>
      </c>
      <c r="AX2" s="7" t="s">
        <v>93</v>
      </c>
      <c r="AY2" s="7" t="s">
        <v>95</v>
      </c>
      <c r="AZ2" s="7" t="s">
        <v>98</v>
      </c>
      <c r="BA2" s="7" t="s">
        <v>100</v>
      </c>
      <c r="BB2" s="7" t="s">
        <v>102</v>
      </c>
      <c r="BC2" s="7" t="s">
        <v>104</v>
      </c>
      <c r="BD2" s="21"/>
      <c r="BE2" s="22"/>
      <c r="BF2" s="22"/>
      <c r="BG2" s="22"/>
    </row>
    <row r="3">
      <c r="A3" s="7">
        <v>313.0</v>
      </c>
      <c r="B3" s="7">
        <v>313.0</v>
      </c>
      <c r="C3" s="7">
        <v>381.0</v>
      </c>
      <c r="D3" s="7" t="s">
        <v>150</v>
      </c>
      <c r="E3" s="10" t="s">
        <v>153</v>
      </c>
      <c r="F3" s="7">
        <v>2.02638100220813E14</v>
      </c>
      <c r="G3" s="10" t="s">
        <v>156</v>
      </c>
      <c r="H3" s="7" t="s">
        <v>157</v>
      </c>
      <c r="I3" s="7" t="s">
        <v>159</v>
      </c>
      <c r="J3" s="7" t="s">
        <v>160</v>
      </c>
      <c r="K3" s="7" t="s">
        <v>84</v>
      </c>
      <c r="L3" s="7">
        <v>38.68</v>
      </c>
      <c r="M3" s="7">
        <v>2730.0</v>
      </c>
      <c r="N3" s="7" t="s">
        <v>163</v>
      </c>
      <c r="O3" s="7" t="s">
        <v>8</v>
      </c>
      <c r="P3" s="32">
        <v>46204.0</v>
      </c>
      <c r="Q3" s="7">
        <v>5.0</v>
      </c>
      <c r="R3" s="7" t="s">
        <v>170</v>
      </c>
      <c r="S3" s="32">
        <v>46204.0</v>
      </c>
      <c r="T3" s="32">
        <v>46204.0</v>
      </c>
      <c r="U3" s="32">
        <v>46205.0</v>
      </c>
      <c r="V3" s="7">
        <v>1.0</v>
      </c>
      <c r="W3" s="7"/>
      <c r="X3" s="7">
        <v>3.0</v>
      </c>
      <c r="Y3" s="7"/>
      <c r="Z3" s="7"/>
      <c r="AA3" s="7"/>
      <c r="AD3" s="7"/>
      <c r="AE3" s="7"/>
      <c r="AF3" s="7"/>
      <c r="AG3" s="7" t="s">
        <v>174</v>
      </c>
      <c r="AH3" s="7">
        <v>60.0</v>
      </c>
      <c r="AI3" s="7" t="s">
        <v>177</v>
      </c>
      <c r="AJ3" s="32">
        <v>46224.0</v>
      </c>
      <c r="AK3" s="7" t="s">
        <v>180</v>
      </c>
      <c r="AP3" s="7">
        <v>85.1</v>
      </c>
      <c r="AQ3" s="7">
        <v>425.5</v>
      </c>
      <c r="AR3" s="7">
        <v>67.0</v>
      </c>
      <c r="AS3" s="7">
        <v>268.0</v>
      </c>
      <c r="AT3" s="7">
        <v>556.0</v>
      </c>
      <c r="AU3" s="7">
        <v>6781.0</v>
      </c>
      <c r="AV3" s="7">
        <v>0.0</v>
      </c>
      <c r="AW3" s="7" t="s">
        <v>187</v>
      </c>
      <c r="AX3" s="7">
        <v>0.0</v>
      </c>
      <c r="AY3" s="7">
        <v>0.0</v>
      </c>
      <c r="AZ3" s="7">
        <v>60.0</v>
      </c>
      <c r="BA3" s="7">
        <v>0.0</v>
      </c>
      <c r="BB3" s="7" t="s">
        <v>189</v>
      </c>
      <c r="BC3" s="7" t="s">
        <v>191</v>
      </c>
      <c r="BD3" s="7"/>
    </row>
    <row r="4">
      <c r="A4" s="7">
        <v>313.0</v>
      </c>
      <c r="B4" s="7">
        <v>313.0</v>
      </c>
      <c r="C4" s="7">
        <v>381.0</v>
      </c>
      <c r="D4" s="7" t="s">
        <v>150</v>
      </c>
      <c r="E4" s="10" t="s">
        <v>200</v>
      </c>
      <c r="F4" s="7">
        <v>2.02638100220824E14</v>
      </c>
      <c r="G4" s="10" t="s">
        <v>156</v>
      </c>
      <c r="H4" s="7" t="s">
        <v>157</v>
      </c>
      <c r="I4" s="7" t="s">
        <v>159</v>
      </c>
      <c r="J4" s="7" t="s">
        <v>160</v>
      </c>
      <c r="K4" s="7" t="s">
        <v>84</v>
      </c>
      <c r="L4" s="7">
        <v>38.68</v>
      </c>
      <c r="M4" s="7">
        <v>2734.0</v>
      </c>
      <c r="N4" s="7" t="s">
        <v>163</v>
      </c>
      <c r="O4" s="7" t="s">
        <v>8</v>
      </c>
      <c r="P4" s="32">
        <v>46204.0</v>
      </c>
      <c r="Q4" s="7">
        <v>5.0</v>
      </c>
      <c r="R4" s="7" t="s">
        <v>170</v>
      </c>
      <c r="S4" s="32">
        <v>46204.0</v>
      </c>
      <c r="T4" s="32">
        <v>46204.0</v>
      </c>
      <c r="U4" s="32">
        <v>46205.0</v>
      </c>
      <c r="V4" s="7">
        <v>1.0</v>
      </c>
      <c r="W4" s="7"/>
      <c r="X4" s="7">
        <v>3.0</v>
      </c>
      <c r="Y4" s="7"/>
      <c r="Z4" s="7"/>
      <c r="AA4" s="7"/>
      <c r="AG4" s="7"/>
      <c r="AH4" s="7"/>
      <c r="AI4" s="7"/>
      <c r="AJ4" s="32"/>
      <c r="AK4" s="7"/>
      <c r="AP4" s="7">
        <v>85.1</v>
      </c>
      <c r="AQ4" s="7">
        <v>425.5</v>
      </c>
      <c r="AR4" s="7">
        <v>67.0</v>
      </c>
      <c r="AS4" s="7">
        <v>268.0</v>
      </c>
      <c r="AT4" s="7">
        <v>556.0</v>
      </c>
      <c r="AU4" s="7">
        <v>6781.0</v>
      </c>
      <c r="AV4" s="7">
        <v>0.0</v>
      </c>
      <c r="AW4" s="7" t="s">
        <v>187</v>
      </c>
      <c r="AX4" s="7">
        <v>0.0</v>
      </c>
      <c r="AY4" s="7">
        <v>0.0</v>
      </c>
      <c r="AZ4" s="7">
        <v>60.0</v>
      </c>
      <c r="BA4" s="7">
        <v>0.0</v>
      </c>
      <c r="BB4" s="7" t="s">
        <v>213</v>
      </c>
      <c r="BC4" s="7" t="s">
        <v>214</v>
      </c>
      <c r="BD4" s="7"/>
    </row>
    <row r="5">
      <c r="A5" s="7">
        <v>304.0</v>
      </c>
      <c r="B5" s="7">
        <v>304.0</v>
      </c>
      <c r="C5" s="7">
        <v>304.0</v>
      </c>
      <c r="D5" s="7" t="s">
        <v>224</v>
      </c>
      <c r="E5" s="10" t="s">
        <v>226</v>
      </c>
      <c r="F5" s="7"/>
      <c r="G5" s="10" t="s">
        <v>228</v>
      </c>
      <c r="H5" s="7" t="s">
        <v>229</v>
      </c>
      <c r="I5" s="7" t="s">
        <v>230</v>
      </c>
      <c r="J5" s="7" t="s">
        <v>231</v>
      </c>
      <c r="K5" s="7" t="s">
        <v>94</v>
      </c>
      <c r="L5" s="7">
        <v>17412.17</v>
      </c>
      <c r="M5" s="7">
        <v>2728.0</v>
      </c>
      <c r="N5" s="7" t="s">
        <v>233</v>
      </c>
      <c r="O5" s="7" t="s">
        <v>131</v>
      </c>
      <c r="P5" s="32">
        <v>46198.0</v>
      </c>
      <c r="Q5" s="7">
        <v>1.0</v>
      </c>
      <c r="R5" s="7" t="s">
        <v>235</v>
      </c>
      <c r="S5" s="32">
        <v>46198.0</v>
      </c>
      <c r="T5" s="32">
        <v>46198.0</v>
      </c>
      <c r="U5" s="32">
        <v>46219.0</v>
      </c>
      <c r="V5" s="7">
        <v>21.0</v>
      </c>
      <c r="W5" s="7"/>
      <c r="X5" s="7">
        <v>0.0</v>
      </c>
      <c r="Y5" s="7"/>
      <c r="Z5" s="7"/>
      <c r="AA5" s="7" t="s">
        <v>239</v>
      </c>
      <c r="AG5" s="7"/>
      <c r="AH5" s="7"/>
      <c r="AI5" s="7"/>
      <c r="AJ5" s="32"/>
      <c r="AK5" s="7"/>
      <c r="AP5" s="7">
        <v>97159.91</v>
      </c>
      <c r="AQ5" s="7">
        <v>97159.91</v>
      </c>
      <c r="AR5" s="7" t="s">
        <v>187</v>
      </c>
      <c r="AS5" s="7" t="s">
        <v>187</v>
      </c>
      <c r="AT5" s="7">
        <v>2.0</v>
      </c>
      <c r="AU5" s="7">
        <v>37.0</v>
      </c>
      <c r="AV5" s="7">
        <v>0.0</v>
      </c>
      <c r="AW5" s="7">
        <v>0.0</v>
      </c>
      <c r="AX5" s="7">
        <v>0.0</v>
      </c>
      <c r="AY5" s="7">
        <v>0.0</v>
      </c>
      <c r="AZ5" s="7">
        <v>0.0</v>
      </c>
      <c r="BA5" s="7">
        <v>0.0</v>
      </c>
      <c r="BB5" s="7"/>
      <c r="BC5" s="7"/>
    </row>
    <row r="6">
      <c r="A6" s="7">
        <v>304.0</v>
      </c>
      <c r="B6" s="7">
        <v>304.0</v>
      </c>
      <c r="C6" s="7">
        <v>304.0</v>
      </c>
      <c r="D6" s="7" t="s">
        <v>224</v>
      </c>
      <c r="E6" s="10" t="s">
        <v>253</v>
      </c>
      <c r="F6" s="7"/>
      <c r="G6" s="10" t="s">
        <v>255</v>
      </c>
      <c r="H6" s="7" t="s">
        <v>256</v>
      </c>
      <c r="I6" s="7" t="s">
        <v>257</v>
      </c>
      <c r="J6" s="7" t="s">
        <v>231</v>
      </c>
      <c r="K6" s="7" t="s">
        <v>94</v>
      </c>
      <c r="L6" s="7">
        <v>0.0</v>
      </c>
      <c r="M6" s="7">
        <v>2728.0</v>
      </c>
      <c r="N6" s="7" t="s">
        <v>233</v>
      </c>
      <c r="O6" s="7" t="s">
        <v>131</v>
      </c>
      <c r="P6" s="32">
        <v>46198.0</v>
      </c>
      <c r="Q6" s="7">
        <v>1.0</v>
      </c>
      <c r="R6" s="7" t="s">
        <v>235</v>
      </c>
      <c r="S6" s="32">
        <v>46198.0</v>
      </c>
      <c r="T6" s="32">
        <v>46198.0</v>
      </c>
      <c r="U6" s="32">
        <v>46219.0</v>
      </c>
      <c r="V6" s="7">
        <v>21.0</v>
      </c>
      <c r="W6" s="7"/>
      <c r="X6" s="7">
        <v>0.0</v>
      </c>
      <c r="Y6" s="7"/>
      <c r="Z6" s="7"/>
      <c r="AA6" s="7" t="s">
        <v>239</v>
      </c>
      <c r="AG6" s="7"/>
      <c r="AH6" s="7"/>
      <c r="AI6" s="7"/>
      <c r="AJ6" s="32"/>
      <c r="AK6" s="7"/>
      <c r="AP6" s="7" t="s">
        <v>263</v>
      </c>
      <c r="AQ6" s="7" t="s">
        <v>263</v>
      </c>
      <c r="AR6" s="7" t="s">
        <v>187</v>
      </c>
      <c r="AS6" s="7" t="s">
        <v>187</v>
      </c>
      <c r="AT6" s="7" t="s">
        <v>187</v>
      </c>
      <c r="AU6" s="7" t="s">
        <v>187</v>
      </c>
      <c r="AV6" s="7">
        <v>0.0</v>
      </c>
      <c r="AW6" s="7">
        <v>0.0</v>
      </c>
      <c r="AX6" s="7">
        <v>0.0</v>
      </c>
      <c r="AY6" s="7">
        <v>0.0</v>
      </c>
      <c r="AZ6" s="7">
        <v>3.0</v>
      </c>
      <c r="BA6" s="7">
        <v>0.0</v>
      </c>
      <c r="BB6" s="7"/>
      <c r="BC6" s="7"/>
      <c r="BD6" s="7"/>
    </row>
    <row r="7">
      <c r="A7" s="7">
        <v>304.0</v>
      </c>
      <c r="B7" s="7">
        <v>304.0</v>
      </c>
      <c r="C7" s="7">
        <v>304.0</v>
      </c>
      <c r="D7" s="7" t="s">
        <v>224</v>
      </c>
      <c r="E7" s="10" t="s">
        <v>273</v>
      </c>
      <c r="F7" s="7"/>
      <c r="G7" s="10" t="s">
        <v>249</v>
      </c>
      <c r="H7" s="7" t="s">
        <v>274</v>
      </c>
      <c r="I7" s="7" t="s">
        <v>276</v>
      </c>
      <c r="J7" s="7">
        <v>71513.0</v>
      </c>
      <c r="K7" s="7" t="s">
        <v>94</v>
      </c>
      <c r="L7" s="7">
        <v>1201.17</v>
      </c>
      <c r="M7" s="7">
        <v>2728.0</v>
      </c>
      <c r="N7" s="7" t="s">
        <v>233</v>
      </c>
      <c r="O7" s="7" t="s">
        <v>131</v>
      </c>
      <c r="P7" s="32">
        <v>46203.0</v>
      </c>
      <c r="Q7" s="7">
        <v>1.0</v>
      </c>
      <c r="R7" s="7" t="s">
        <v>235</v>
      </c>
      <c r="S7" s="32">
        <v>46203.0</v>
      </c>
      <c r="T7" s="32">
        <v>46203.0</v>
      </c>
      <c r="U7" s="32">
        <v>46219.0</v>
      </c>
      <c r="V7" s="7">
        <v>16.0</v>
      </c>
      <c r="W7" s="7"/>
      <c r="X7" s="7">
        <v>0.0</v>
      </c>
      <c r="Y7" s="7"/>
      <c r="Z7" s="7"/>
      <c r="AA7" s="7" t="s">
        <v>280</v>
      </c>
      <c r="AG7" s="7"/>
      <c r="AH7" s="7"/>
      <c r="AI7" s="7"/>
      <c r="AJ7" s="32"/>
      <c r="AK7" s="7"/>
      <c r="AP7" s="7">
        <v>4660.53</v>
      </c>
      <c r="AQ7" s="7">
        <v>4660.53</v>
      </c>
      <c r="AR7" s="7">
        <v>6.0</v>
      </c>
      <c r="AS7" s="7">
        <v>9.0</v>
      </c>
      <c r="AT7" s="7">
        <v>14.0</v>
      </c>
      <c r="AU7" s="7">
        <v>157.0</v>
      </c>
      <c r="AV7" s="7">
        <v>0.0</v>
      </c>
      <c r="AW7" s="7">
        <v>0.0</v>
      </c>
      <c r="AX7" s="7">
        <v>0.0</v>
      </c>
      <c r="AY7" s="7">
        <v>0.0</v>
      </c>
      <c r="AZ7" s="7">
        <v>0.0</v>
      </c>
      <c r="BA7" s="7">
        <v>0.0</v>
      </c>
      <c r="BB7" s="7"/>
      <c r="BC7" s="7"/>
      <c r="BD7" s="7"/>
    </row>
    <row r="8">
      <c r="A8" s="7">
        <v>304.0</v>
      </c>
      <c r="B8" s="7">
        <v>304.0</v>
      </c>
      <c r="C8" s="7">
        <v>304.0</v>
      </c>
      <c r="D8" s="7" t="s">
        <v>224</v>
      </c>
      <c r="E8" s="10" t="s">
        <v>290</v>
      </c>
      <c r="F8" s="7"/>
      <c r="G8" s="10" t="s">
        <v>292</v>
      </c>
      <c r="H8" s="7" t="s">
        <v>294</v>
      </c>
      <c r="I8" s="7" t="s">
        <v>295</v>
      </c>
      <c r="J8" s="7" t="s">
        <v>231</v>
      </c>
      <c r="K8" s="7" t="s">
        <v>84</v>
      </c>
      <c r="L8" s="7">
        <v>40.09</v>
      </c>
      <c r="M8" s="7">
        <v>2728.0</v>
      </c>
      <c r="N8" s="7" t="s">
        <v>233</v>
      </c>
      <c r="O8" s="7" t="s">
        <v>131</v>
      </c>
      <c r="P8" s="32">
        <v>46203.0</v>
      </c>
      <c r="Q8" s="7">
        <v>2.0</v>
      </c>
      <c r="R8" s="7" t="s">
        <v>235</v>
      </c>
      <c r="S8" s="32">
        <v>46203.0</v>
      </c>
      <c r="T8" s="32">
        <v>46203.0</v>
      </c>
      <c r="U8" s="32">
        <v>46219.0</v>
      </c>
      <c r="V8" s="7">
        <v>16.0</v>
      </c>
      <c r="W8" s="7"/>
      <c r="X8" s="7">
        <v>0.0</v>
      </c>
      <c r="Y8" s="7"/>
      <c r="Z8" s="7"/>
      <c r="AA8" s="7"/>
      <c r="AG8" s="7"/>
      <c r="AH8" s="7"/>
      <c r="AI8" s="7"/>
      <c r="AJ8" s="32"/>
      <c r="AK8" s="7"/>
      <c r="AP8" s="7">
        <v>133.9</v>
      </c>
      <c r="AQ8" s="7">
        <v>267.8</v>
      </c>
      <c r="AR8" s="7">
        <v>1.0</v>
      </c>
      <c r="AS8" s="7">
        <v>9.0</v>
      </c>
      <c r="AT8" s="7">
        <v>21.0</v>
      </c>
      <c r="AU8" s="7">
        <v>424.0</v>
      </c>
      <c r="AV8" s="7" t="s">
        <v>187</v>
      </c>
      <c r="AW8" s="7" t="s">
        <v>187</v>
      </c>
      <c r="AX8" s="7">
        <v>0.0</v>
      </c>
      <c r="AY8" s="7">
        <v>0.0</v>
      </c>
      <c r="AZ8" s="7">
        <v>0.0</v>
      </c>
      <c r="BA8" s="7">
        <v>0.0</v>
      </c>
      <c r="BB8" s="7"/>
      <c r="BC8" s="7"/>
      <c r="BD8" s="7"/>
    </row>
    <row r="9">
      <c r="A9" s="7">
        <v>304.0</v>
      </c>
      <c r="B9" s="7">
        <v>304.0</v>
      </c>
      <c r="C9" s="7">
        <v>304.0</v>
      </c>
      <c r="D9" s="7" t="s">
        <v>224</v>
      </c>
      <c r="E9" s="10" t="s">
        <v>311</v>
      </c>
      <c r="F9" s="7"/>
      <c r="G9" s="10" t="s">
        <v>312</v>
      </c>
      <c r="H9" s="7" t="s">
        <v>314</v>
      </c>
      <c r="I9" s="7" t="s">
        <v>315</v>
      </c>
      <c r="J9" s="7" t="s">
        <v>231</v>
      </c>
      <c r="K9" s="7" t="s">
        <v>124</v>
      </c>
      <c r="L9" s="7">
        <v>379.96</v>
      </c>
      <c r="M9" s="7">
        <v>2728.0</v>
      </c>
      <c r="N9" s="7" t="s">
        <v>233</v>
      </c>
      <c r="O9" s="7" t="s">
        <v>131</v>
      </c>
      <c r="P9" s="32">
        <v>46203.0</v>
      </c>
      <c r="Q9" s="7">
        <v>1.0</v>
      </c>
      <c r="R9" s="7" t="s">
        <v>235</v>
      </c>
      <c r="S9" s="32">
        <v>46203.0</v>
      </c>
      <c r="T9" s="32">
        <v>46203.0</v>
      </c>
      <c r="U9" s="32">
        <v>46219.0</v>
      </c>
      <c r="V9" s="7">
        <v>16.0</v>
      </c>
      <c r="W9" s="7"/>
      <c r="X9" s="7">
        <v>0.0</v>
      </c>
      <c r="Y9" s="7"/>
      <c r="Z9" s="7"/>
      <c r="AA9" s="7" t="s">
        <v>239</v>
      </c>
      <c r="AG9" s="7"/>
      <c r="AH9" s="7"/>
      <c r="AI9" s="7"/>
      <c r="AJ9" s="32"/>
      <c r="AK9" s="7"/>
      <c r="AP9" s="7">
        <v>1975.8</v>
      </c>
      <c r="AQ9" s="7">
        <v>1975.8</v>
      </c>
      <c r="AR9" s="7" t="s">
        <v>187</v>
      </c>
      <c r="AS9" s="7" t="s">
        <v>187</v>
      </c>
      <c r="AT9" s="7" t="s">
        <v>187</v>
      </c>
      <c r="AU9" s="7">
        <v>25.0</v>
      </c>
      <c r="AV9" s="7">
        <v>0.0</v>
      </c>
      <c r="AW9" s="7" t="s">
        <v>187</v>
      </c>
      <c r="AX9" s="7">
        <v>0.0</v>
      </c>
      <c r="AY9" s="7">
        <v>0.0</v>
      </c>
      <c r="AZ9" s="7">
        <v>0.0</v>
      </c>
      <c r="BA9" s="7">
        <v>0.0</v>
      </c>
      <c r="BB9" s="7"/>
      <c r="BC9" s="7"/>
      <c r="BD9" s="7"/>
    </row>
    <row r="10">
      <c r="A10" s="7">
        <v>304.0</v>
      </c>
      <c r="B10" s="7">
        <v>304.0</v>
      </c>
      <c r="C10" s="7">
        <v>304.0</v>
      </c>
      <c r="D10" s="7" t="s">
        <v>224</v>
      </c>
      <c r="E10" s="10" t="s">
        <v>335</v>
      </c>
      <c r="F10" s="7"/>
      <c r="G10" s="10" t="s">
        <v>336</v>
      </c>
      <c r="H10" s="7" t="s">
        <v>337</v>
      </c>
      <c r="I10" s="7" t="s">
        <v>338</v>
      </c>
      <c r="J10" s="7" t="s">
        <v>231</v>
      </c>
      <c r="K10" s="7" t="s">
        <v>84</v>
      </c>
      <c r="L10" s="7">
        <v>54.74</v>
      </c>
      <c r="M10" s="7">
        <v>2728.0</v>
      </c>
      <c r="N10" s="7" t="s">
        <v>233</v>
      </c>
      <c r="O10" s="7" t="s">
        <v>131</v>
      </c>
      <c r="P10" s="32">
        <v>46203.0</v>
      </c>
      <c r="Q10" s="7">
        <v>1.0</v>
      </c>
      <c r="R10" s="7" t="s">
        <v>235</v>
      </c>
      <c r="S10" s="32">
        <v>46203.0</v>
      </c>
      <c r="T10" s="32">
        <v>46203.0</v>
      </c>
      <c r="U10" s="32">
        <v>46219.0</v>
      </c>
      <c r="V10" s="7">
        <v>16.0</v>
      </c>
      <c r="W10" s="7"/>
      <c r="X10" s="7"/>
      <c r="Y10" s="7"/>
      <c r="Z10" s="7"/>
      <c r="AA10" s="7"/>
      <c r="AG10" s="7"/>
      <c r="AH10" s="7"/>
      <c r="AI10" s="7"/>
      <c r="AJ10" s="32"/>
      <c r="AK10" s="7"/>
      <c r="AP10" s="7">
        <v>110.58</v>
      </c>
      <c r="AQ10" s="7">
        <v>110.58</v>
      </c>
      <c r="AR10" s="7" t="s">
        <v>187</v>
      </c>
      <c r="AS10" s="7" t="s">
        <v>187</v>
      </c>
      <c r="AT10" s="7" t="s">
        <v>187</v>
      </c>
      <c r="AU10" s="7" t="s">
        <v>187</v>
      </c>
      <c r="AV10" s="7">
        <v>0.0</v>
      </c>
      <c r="AW10" s="7">
        <v>0.0</v>
      </c>
      <c r="AX10" s="7">
        <v>0.0</v>
      </c>
      <c r="AY10" s="7">
        <v>0.0</v>
      </c>
      <c r="AZ10" s="7">
        <v>0.0</v>
      </c>
      <c r="BA10" s="7">
        <v>0.0</v>
      </c>
      <c r="BB10" s="7"/>
      <c r="BC10" s="7"/>
      <c r="BD10" s="7"/>
    </row>
    <row r="11">
      <c r="A11" s="7">
        <v>304.0</v>
      </c>
      <c r="B11" s="7">
        <v>304.0</v>
      </c>
      <c r="C11" s="7">
        <v>304.0</v>
      </c>
      <c r="D11" s="7" t="s">
        <v>224</v>
      </c>
      <c r="E11" s="10" t="s">
        <v>360</v>
      </c>
      <c r="F11" s="7"/>
      <c r="G11" s="10" t="s">
        <v>362</v>
      </c>
      <c r="H11" s="7" t="s">
        <v>363</v>
      </c>
      <c r="I11" s="7" t="s">
        <v>364</v>
      </c>
      <c r="J11" s="7">
        <v>80201.0</v>
      </c>
      <c r="K11" s="7" t="s">
        <v>84</v>
      </c>
      <c r="L11" s="7">
        <v>19.5</v>
      </c>
      <c r="M11" s="7">
        <v>2728.0</v>
      </c>
      <c r="N11" s="7" t="s">
        <v>233</v>
      </c>
      <c r="O11" s="7" t="s">
        <v>131</v>
      </c>
      <c r="P11" s="32">
        <v>46203.0</v>
      </c>
      <c r="Q11" s="7">
        <v>1.0</v>
      </c>
      <c r="R11" s="7" t="s">
        <v>235</v>
      </c>
      <c r="S11" s="32">
        <v>46203.0</v>
      </c>
      <c r="T11" s="32">
        <v>46203.0</v>
      </c>
      <c r="U11" s="32">
        <v>46219.0</v>
      </c>
      <c r="V11" s="7">
        <v>16.0</v>
      </c>
      <c r="W11" s="7"/>
      <c r="X11" s="7">
        <v>0.0</v>
      </c>
      <c r="Y11" s="7"/>
      <c r="Z11" s="7"/>
      <c r="AA11" s="7"/>
      <c r="AG11" s="7"/>
      <c r="AH11" s="7"/>
      <c r="AI11" s="7"/>
      <c r="AJ11" s="32"/>
      <c r="AK11" s="7"/>
      <c r="AP11" s="7">
        <v>56.75</v>
      </c>
      <c r="AQ11" s="7">
        <v>56.75</v>
      </c>
      <c r="AR11" s="7" t="s">
        <v>187</v>
      </c>
      <c r="AS11" s="7" t="s">
        <v>187</v>
      </c>
      <c r="AT11" s="7" t="s">
        <v>187</v>
      </c>
      <c r="AU11" s="7">
        <v>20.0</v>
      </c>
      <c r="AV11" s="7">
        <v>0.0</v>
      </c>
      <c r="AW11" s="7">
        <v>0.0</v>
      </c>
      <c r="AX11" s="7">
        <v>0.0</v>
      </c>
      <c r="AY11" s="7">
        <v>0.0</v>
      </c>
      <c r="AZ11" s="7">
        <v>0.0</v>
      </c>
      <c r="BA11" s="7">
        <v>0.0</v>
      </c>
      <c r="BB11" s="7"/>
      <c r="BC11" s="7"/>
    </row>
    <row r="12">
      <c r="A12" s="7">
        <v>304.0</v>
      </c>
      <c r="B12" s="7">
        <v>304.0</v>
      </c>
      <c r="C12" s="7">
        <v>304.0</v>
      </c>
      <c r="D12" s="7" t="s">
        <v>224</v>
      </c>
      <c r="E12" s="10" t="s">
        <v>380</v>
      </c>
      <c r="F12" s="7"/>
      <c r="G12" s="10" t="s">
        <v>348</v>
      </c>
      <c r="H12" s="7" t="s">
        <v>383</v>
      </c>
      <c r="I12" s="7" t="s">
        <v>368</v>
      </c>
      <c r="J12" s="7">
        <v>76275.0</v>
      </c>
      <c r="K12" s="7" t="s">
        <v>124</v>
      </c>
      <c r="L12" s="7">
        <v>17070.53</v>
      </c>
      <c r="M12" s="7">
        <v>2728.0</v>
      </c>
      <c r="N12" s="7" t="s">
        <v>233</v>
      </c>
      <c r="O12" s="7" t="s">
        <v>131</v>
      </c>
      <c r="P12" s="32">
        <v>46204.0</v>
      </c>
      <c r="Q12" s="7">
        <v>1.0</v>
      </c>
      <c r="R12" s="7" t="s">
        <v>235</v>
      </c>
      <c r="S12" s="32">
        <v>46204.0</v>
      </c>
      <c r="T12" s="32">
        <v>46204.0</v>
      </c>
      <c r="U12" s="32">
        <v>46219.0</v>
      </c>
      <c r="V12" s="7">
        <v>15.0</v>
      </c>
      <c r="W12" s="7"/>
      <c r="X12" s="7">
        <v>0.0</v>
      </c>
      <c r="Y12" s="7"/>
      <c r="Z12" s="7"/>
      <c r="AA12" s="7" t="s">
        <v>388</v>
      </c>
      <c r="AG12" s="7"/>
      <c r="AH12" s="7"/>
      <c r="AI12" s="7"/>
      <c r="AJ12" s="32"/>
      <c r="AK12" s="7"/>
      <c r="AP12" s="7">
        <v>43700.56</v>
      </c>
      <c r="AQ12" s="7">
        <v>43700.56</v>
      </c>
      <c r="AR12" s="7">
        <v>5.0</v>
      </c>
      <c r="AS12" s="7">
        <v>8.0</v>
      </c>
      <c r="AT12" s="7">
        <v>15.0</v>
      </c>
      <c r="AU12" s="7">
        <v>110.0</v>
      </c>
      <c r="AV12" s="7">
        <v>0.0</v>
      </c>
      <c r="AW12" s="7" t="s">
        <v>187</v>
      </c>
      <c r="AX12" s="7" t="s">
        <v>187</v>
      </c>
      <c r="AY12" s="7">
        <v>0.0</v>
      </c>
      <c r="AZ12" s="7">
        <v>0.0</v>
      </c>
      <c r="BA12" s="7">
        <v>0.0</v>
      </c>
      <c r="BB12" s="7"/>
      <c r="BC12" s="7"/>
    </row>
    <row r="13">
      <c r="A13" s="7">
        <v>304.0</v>
      </c>
      <c r="B13" s="7">
        <v>304.0</v>
      </c>
      <c r="C13" s="7">
        <v>381.0</v>
      </c>
      <c r="D13" s="7" t="s">
        <v>224</v>
      </c>
      <c r="E13" s="10" t="s">
        <v>403</v>
      </c>
      <c r="F13" s="7">
        <v>2.02638100221084E14</v>
      </c>
      <c r="G13" s="10" t="s">
        <v>143</v>
      </c>
      <c r="H13" s="7" t="s">
        <v>406</v>
      </c>
      <c r="I13" s="7" t="s">
        <v>144</v>
      </c>
      <c r="J13" s="7">
        <v>198.0</v>
      </c>
      <c r="K13" s="7" t="s">
        <v>124</v>
      </c>
      <c r="L13" s="7">
        <v>288215.57</v>
      </c>
      <c r="M13" s="7">
        <v>2728.0</v>
      </c>
      <c r="N13" s="7" t="s">
        <v>163</v>
      </c>
      <c r="O13" s="7" t="s">
        <v>131</v>
      </c>
      <c r="P13" s="32">
        <v>46204.0</v>
      </c>
      <c r="Q13" s="7">
        <v>1.0</v>
      </c>
      <c r="R13" s="7" t="s">
        <v>235</v>
      </c>
      <c r="S13" s="32">
        <v>46204.0</v>
      </c>
      <c r="T13" s="32">
        <v>46204.0</v>
      </c>
      <c r="U13" s="32">
        <v>46220.0</v>
      </c>
      <c r="V13" s="7">
        <v>16.0</v>
      </c>
      <c r="W13" s="7"/>
      <c r="X13" s="7">
        <v>0.0</v>
      </c>
      <c r="Y13" s="7">
        <v>3.810280317E9</v>
      </c>
      <c r="Z13" s="7" t="s">
        <v>412</v>
      </c>
      <c r="AA13" s="7" t="s">
        <v>413</v>
      </c>
      <c r="AG13" s="7"/>
      <c r="AH13" s="7"/>
      <c r="AI13" s="7"/>
      <c r="AJ13" s="32"/>
      <c r="AK13" s="7"/>
      <c r="AP13" s="7">
        <v>902114.72</v>
      </c>
      <c r="AQ13" s="7">
        <v>902114.72</v>
      </c>
      <c r="AR13" s="7">
        <v>6.0</v>
      </c>
      <c r="AS13" s="7">
        <v>10.0</v>
      </c>
      <c r="AT13" s="7">
        <v>16.0</v>
      </c>
      <c r="AU13" s="7">
        <v>111.0</v>
      </c>
      <c r="AV13" s="7">
        <v>0.0</v>
      </c>
      <c r="AW13" s="7">
        <v>0.0</v>
      </c>
      <c r="AX13" s="7">
        <v>0.0</v>
      </c>
      <c r="AY13" s="7">
        <v>0.0</v>
      </c>
      <c r="AZ13" s="7">
        <v>0.0</v>
      </c>
      <c r="BA13" s="7">
        <v>0.0</v>
      </c>
      <c r="BB13" s="7"/>
      <c r="BC13" s="7" t="s">
        <v>420</v>
      </c>
      <c r="BD13" s="7"/>
    </row>
    <row r="14">
      <c r="A14" s="7">
        <v>304.0</v>
      </c>
      <c r="B14" s="7">
        <v>304.0</v>
      </c>
      <c r="C14" s="7">
        <v>304.0</v>
      </c>
      <c r="D14" s="7" t="s">
        <v>224</v>
      </c>
      <c r="E14" s="10" t="s">
        <v>429</v>
      </c>
      <c r="F14" s="7"/>
      <c r="G14" s="10" t="s">
        <v>430</v>
      </c>
      <c r="H14" s="7" t="s">
        <v>431</v>
      </c>
      <c r="I14" s="7" t="s">
        <v>432</v>
      </c>
      <c r="J14" s="7" t="s">
        <v>231</v>
      </c>
      <c r="K14" s="7" t="s">
        <v>84</v>
      </c>
      <c r="L14" s="7">
        <v>429.03</v>
      </c>
      <c r="M14" s="7">
        <v>2728.0</v>
      </c>
      <c r="N14" s="7" t="s">
        <v>233</v>
      </c>
      <c r="O14" s="7" t="s">
        <v>131</v>
      </c>
      <c r="P14" s="32">
        <v>46204.0</v>
      </c>
      <c r="Q14" s="7">
        <v>2.0</v>
      </c>
      <c r="R14" s="7" t="s">
        <v>235</v>
      </c>
      <c r="S14" s="32">
        <v>46204.0</v>
      </c>
      <c r="T14" s="32">
        <v>46204.0</v>
      </c>
      <c r="U14" s="32">
        <v>46219.0</v>
      </c>
      <c r="V14" s="7">
        <v>15.0</v>
      </c>
      <c r="W14" s="7"/>
      <c r="X14" s="7">
        <v>0.0</v>
      </c>
      <c r="Y14" s="7"/>
      <c r="Z14" s="7"/>
      <c r="AA14" s="7" t="s">
        <v>437</v>
      </c>
      <c r="AG14" s="7"/>
      <c r="AH14" s="7"/>
      <c r="AI14" s="7"/>
      <c r="AJ14" s="32"/>
      <c r="AK14" s="7"/>
      <c r="AP14" s="7">
        <v>1776.2</v>
      </c>
      <c r="AQ14" s="7">
        <v>3552.4</v>
      </c>
      <c r="AR14" s="7">
        <v>2.0</v>
      </c>
      <c r="AS14" s="7">
        <v>2.0</v>
      </c>
      <c r="AT14" s="7">
        <v>11.0</v>
      </c>
      <c r="AU14" s="7">
        <v>134.0</v>
      </c>
      <c r="AV14" s="7">
        <v>50.0</v>
      </c>
      <c r="AW14" s="7">
        <v>0.0</v>
      </c>
      <c r="AX14" s="7">
        <v>0.0</v>
      </c>
      <c r="AY14" s="7">
        <v>0.0</v>
      </c>
      <c r="AZ14" s="7">
        <v>0.0</v>
      </c>
      <c r="BA14" s="7">
        <v>0.0</v>
      </c>
      <c r="BB14" s="7"/>
      <c r="BC14" s="7"/>
      <c r="BD14" s="7"/>
    </row>
    <row r="15">
      <c r="A15" s="7">
        <v>304.0</v>
      </c>
      <c r="B15" s="7">
        <v>304.0</v>
      </c>
      <c r="C15" s="7">
        <v>304.0</v>
      </c>
      <c r="D15" s="7" t="s">
        <v>224</v>
      </c>
      <c r="E15" s="10" t="s">
        <v>446</v>
      </c>
      <c r="F15" s="7"/>
      <c r="G15" s="10" t="s">
        <v>448</v>
      </c>
      <c r="H15" s="7" t="s">
        <v>450</v>
      </c>
      <c r="I15" s="7" t="s">
        <v>451</v>
      </c>
      <c r="J15" s="7" t="s">
        <v>231</v>
      </c>
      <c r="K15" s="7" t="s">
        <v>84</v>
      </c>
      <c r="L15" s="7">
        <v>66.39</v>
      </c>
      <c r="M15" s="7">
        <v>2728.0</v>
      </c>
      <c r="N15" s="7" t="s">
        <v>233</v>
      </c>
      <c r="O15" s="7" t="s">
        <v>131</v>
      </c>
      <c r="P15" s="32">
        <v>46205.0</v>
      </c>
      <c r="Q15" s="7">
        <v>2.0</v>
      </c>
      <c r="R15" s="7" t="s">
        <v>235</v>
      </c>
      <c r="S15" s="32">
        <v>46205.0</v>
      </c>
      <c r="T15" s="32">
        <v>46205.0</v>
      </c>
      <c r="U15" s="32">
        <v>46219.0</v>
      </c>
      <c r="V15" s="7">
        <v>14.0</v>
      </c>
      <c r="W15" s="7"/>
      <c r="X15" s="7">
        <v>0.0</v>
      </c>
      <c r="Y15" s="7"/>
      <c r="Z15" s="7"/>
      <c r="AA15" s="7"/>
      <c r="AG15" s="7"/>
      <c r="AH15" s="7"/>
      <c r="AI15" s="7"/>
      <c r="AJ15" s="32"/>
      <c r="AK15" s="7"/>
      <c r="AP15" s="7">
        <v>136.1</v>
      </c>
      <c r="AQ15" s="7">
        <v>272.2</v>
      </c>
      <c r="AR15" s="7" t="s">
        <v>187</v>
      </c>
      <c r="AS15" s="7" t="s">
        <v>187</v>
      </c>
      <c r="AT15" s="7" t="s">
        <v>187</v>
      </c>
      <c r="AU15" s="7">
        <v>18.0</v>
      </c>
      <c r="AV15" s="7">
        <v>0.0</v>
      </c>
      <c r="AW15" s="7">
        <v>0.0</v>
      </c>
      <c r="AX15" s="7">
        <v>0.0</v>
      </c>
      <c r="AY15" s="7">
        <v>0.0</v>
      </c>
      <c r="AZ15" s="7">
        <v>0.0</v>
      </c>
      <c r="BA15" s="7">
        <v>0.0</v>
      </c>
      <c r="BB15" s="7"/>
      <c r="BC15" s="7"/>
      <c r="BD15" s="7"/>
    </row>
    <row r="16">
      <c r="A16" s="7">
        <v>304.0</v>
      </c>
      <c r="B16" s="7">
        <v>304.0</v>
      </c>
      <c r="C16" s="7">
        <v>304.0</v>
      </c>
      <c r="D16" s="7" t="s">
        <v>224</v>
      </c>
      <c r="E16" s="10" t="s">
        <v>465</v>
      </c>
      <c r="F16" s="7"/>
      <c r="G16" s="10" t="s">
        <v>467</v>
      </c>
      <c r="H16" s="7" t="s">
        <v>468</v>
      </c>
      <c r="I16" s="7" t="s">
        <v>470</v>
      </c>
      <c r="J16" s="7" t="s">
        <v>231</v>
      </c>
      <c r="K16" s="7" t="s">
        <v>94</v>
      </c>
      <c r="L16" s="7">
        <v>4040.19</v>
      </c>
      <c r="M16" s="7">
        <v>2728.0</v>
      </c>
      <c r="N16" s="7" t="s">
        <v>233</v>
      </c>
      <c r="O16" s="7" t="s">
        <v>131</v>
      </c>
      <c r="P16" s="32">
        <v>46205.0</v>
      </c>
      <c r="Q16" s="7">
        <v>1.0</v>
      </c>
      <c r="R16" s="7" t="s">
        <v>235</v>
      </c>
      <c r="S16" s="32">
        <v>46205.0</v>
      </c>
      <c r="T16" s="32">
        <v>46205.0</v>
      </c>
      <c r="U16" s="32">
        <v>46219.0</v>
      </c>
      <c r="V16" s="7">
        <v>14.0</v>
      </c>
      <c r="W16" s="7"/>
      <c r="X16" s="7">
        <v>0.0</v>
      </c>
      <c r="Y16" s="7"/>
      <c r="Z16" s="7"/>
      <c r="AA16" s="7" t="s">
        <v>476</v>
      </c>
      <c r="AG16" s="7"/>
      <c r="AH16" s="7"/>
      <c r="AI16" s="7"/>
      <c r="AJ16" s="32"/>
      <c r="AK16" s="7"/>
      <c r="AP16" s="7">
        <v>7070.33</v>
      </c>
      <c r="AQ16" s="7">
        <v>7070.33</v>
      </c>
      <c r="AR16" s="7" t="s">
        <v>187</v>
      </c>
      <c r="AS16" s="7" t="s">
        <v>187</v>
      </c>
      <c r="AT16" s="7">
        <v>6.0</v>
      </c>
      <c r="AU16" s="7">
        <v>46.0</v>
      </c>
      <c r="AV16" s="7">
        <v>0.0</v>
      </c>
      <c r="AW16" s="7">
        <v>0.0</v>
      </c>
      <c r="AX16" s="7">
        <v>0.0</v>
      </c>
      <c r="AY16" s="7">
        <v>0.0</v>
      </c>
      <c r="AZ16" s="7">
        <v>0.0</v>
      </c>
      <c r="BA16" s="7">
        <v>0.0</v>
      </c>
      <c r="BB16" s="7"/>
      <c r="BC16" s="7"/>
      <c r="BD16" s="7"/>
    </row>
    <row r="17">
      <c r="A17" s="7">
        <v>304.0</v>
      </c>
      <c r="B17" s="7">
        <v>304.0</v>
      </c>
      <c r="C17" s="7">
        <v>304.0</v>
      </c>
      <c r="D17" s="7" t="s">
        <v>224</v>
      </c>
      <c r="E17" s="10" t="s">
        <v>499</v>
      </c>
      <c r="F17" s="7"/>
      <c r="G17" s="10" t="s">
        <v>500</v>
      </c>
      <c r="H17" s="7" t="s">
        <v>502</v>
      </c>
      <c r="I17" s="7" t="s">
        <v>503</v>
      </c>
      <c r="J17" s="7">
        <v>81349.0</v>
      </c>
      <c r="K17" s="7" t="s">
        <v>84</v>
      </c>
      <c r="L17" s="7">
        <v>46.95</v>
      </c>
      <c r="M17" s="7">
        <v>2728.0</v>
      </c>
      <c r="N17" s="7" t="s">
        <v>233</v>
      </c>
      <c r="O17" s="7" t="s">
        <v>131</v>
      </c>
      <c r="P17" s="32">
        <v>46205.0</v>
      </c>
      <c r="Q17" s="7">
        <v>4.0</v>
      </c>
      <c r="R17" s="7" t="s">
        <v>235</v>
      </c>
      <c r="S17" s="32">
        <v>46205.0</v>
      </c>
      <c r="T17" s="32">
        <v>46205.0</v>
      </c>
      <c r="U17" s="32">
        <v>46219.0</v>
      </c>
      <c r="V17" s="7">
        <v>14.0</v>
      </c>
      <c r="W17" s="7"/>
      <c r="X17" s="7">
        <v>0.0</v>
      </c>
      <c r="Y17" s="7"/>
      <c r="Z17" s="7"/>
      <c r="AA17" s="7"/>
      <c r="AG17" s="7"/>
      <c r="AH17" s="7"/>
      <c r="AI17" s="7"/>
      <c r="AJ17" s="32"/>
      <c r="AK17" s="7"/>
      <c r="AP17" s="7">
        <v>101.88</v>
      </c>
      <c r="AQ17" s="7">
        <v>407.52</v>
      </c>
      <c r="AR17" s="7" t="s">
        <v>187</v>
      </c>
      <c r="AS17" s="7" t="s">
        <v>187</v>
      </c>
      <c r="AT17" s="7" t="s">
        <v>187</v>
      </c>
      <c r="AU17" s="7">
        <v>18.0</v>
      </c>
      <c r="AV17" s="7">
        <v>0.0</v>
      </c>
      <c r="AW17" s="7">
        <v>0.0</v>
      </c>
      <c r="AX17" s="7">
        <v>0.0</v>
      </c>
      <c r="AY17" s="7">
        <v>0.0</v>
      </c>
      <c r="AZ17" s="7">
        <v>0.0</v>
      </c>
      <c r="BA17" s="7">
        <v>0.0</v>
      </c>
      <c r="BB17" s="7"/>
      <c r="BC17" s="7"/>
    </row>
    <row r="18">
      <c r="A18" s="7">
        <v>304.0</v>
      </c>
      <c r="B18" s="7">
        <v>304.0</v>
      </c>
      <c r="C18" s="7">
        <v>304.0</v>
      </c>
      <c r="D18" s="7" t="s">
        <v>224</v>
      </c>
      <c r="E18" s="10" t="s">
        <v>521</v>
      </c>
      <c r="F18" s="7"/>
      <c r="G18" s="10" t="s">
        <v>467</v>
      </c>
      <c r="H18" s="7" t="s">
        <v>468</v>
      </c>
      <c r="I18" s="7" t="s">
        <v>470</v>
      </c>
      <c r="J18" s="7" t="s">
        <v>231</v>
      </c>
      <c r="K18" s="7" t="s">
        <v>94</v>
      </c>
      <c r="L18" s="7">
        <v>4040.19</v>
      </c>
      <c r="M18" s="7">
        <v>2728.0</v>
      </c>
      <c r="N18" s="7" t="s">
        <v>233</v>
      </c>
      <c r="O18" s="7" t="s">
        <v>131</v>
      </c>
      <c r="P18" s="32">
        <v>46205.0</v>
      </c>
      <c r="Q18" s="7">
        <v>1.0</v>
      </c>
      <c r="R18" s="7" t="s">
        <v>235</v>
      </c>
      <c r="S18" s="32">
        <v>46205.0</v>
      </c>
      <c r="T18" s="32">
        <v>46205.0</v>
      </c>
      <c r="U18" s="32">
        <v>46219.0</v>
      </c>
      <c r="V18" s="7">
        <v>14.0</v>
      </c>
      <c r="W18" s="7"/>
      <c r="X18" s="7">
        <v>0.0</v>
      </c>
      <c r="Y18" s="7"/>
      <c r="Z18" s="7"/>
      <c r="AA18" s="7" t="s">
        <v>476</v>
      </c>
      <c r="AG18" s="7"/>
      <c r="AH18" s="7"/>
      <c r="AI18" s="7"/>
      <c r="AJ18" s="32"/>
      <c r="AK18" s="7"/>
      <c r="AP18" s="7">
        <v>7070.33</v>
      </c>
      <c r="AQ18" s="7">
        <v>7070.33</v>
      </c>
      <c r="AR18" s="7" t="s">
        <v>187</v>
      </c>
      <c r="AS18" s="7" t="s">
        <v>187</v>
      </c>
      <c r="AT18" s="7">
        <v>6.0</v>
      </c>
      <c r="AU18" s="7">
        <v>46.0</v>
      </c>
      <c r="AV18" s="7">
        <v>0.0</v>
      </c>
      <c r="AW18" s="7">
        <v>0.0</v>
      </c>
      <c r="AX18" s="7">
        <v>0.0</v>
      </c>
      <c r="AY18" s="7">
        <v>0.0</v>
      </c>
      <c r="AZ18" s="7">
        <v>0.0</v>
      </c>
      <c r="BA18" s="7">
        <v>0.0</v>
      </c>
      <c r="BB18" s="7"/>
      <c r="BC18" s="7"/>
      <c r="BD18" s="7"/>
    </row>
    <row r="19">
      <c r="A19" s="7">
        <v>304.0</v>
      </c>
      <c r="B19" s="7">
        <v>304.0</v>
      </c>
      <c r="C19" s="7">
        <v>304.0</v>
      </c>
      <c r="D19" s="7" t="s">
        <v>224</v>
      </c>
      <c r="E19" s="10" t="s">
        <v>542</v>
      </c>
      <c r="F19" s="7"/>
      <c r="G19" s="10" t="s">
        <v>544</v>
      </c>
      <c r="H19" s="7" t="s">
        <v>546</v>
      </c>
      <c r="I19" s="7" t="s">
        <v>547</v>
      </c>
      <c r="J19" s="7" t="s">
        <v>231</v>
      </c>
      <c r="K19" s="7" t="s">
        <v>84</v>
      </c>
      <c r="L19" s="7">
        <v>681.23</v>
      </c>
      <c r="M19" s="7">
        <v>2728.0</v>
      </c>
      <c r="N19" s="7" t="s">
        <v>233</v>
      </c>
      <c r="O19" s="7" t="s">
        <v>131</v>
      </c>
      <c r="P19" s="32">
        <v>46205.0</v>
      </c>
      <c r="Q19" s="7">
        <v>4.0</v>
      </c>
      <c r="R19" s="7" t="s">
        <v>235</v>
      </c>
      <c r="S19" s="32">
        <v>46205.0</v>
      </c>
      <c r="T19" s="32">
        <v>46205.0</v>
      </c>
      <c r="U19" s="32">
        <v>46219.0</v>
      </c>
      <c r="V19" s="7">
        <v>14.0</v>
      </c>
      <c r="W19" s="7"/>
      <c r="X19" s="7">
        <v>0.0</v>
      </c>
      <c r="Y19" s="7"/>
      <c r="Z19" s="7"/>
      <c r="AA19" s="7"/>
      <c r="AG19" s="7"/>
      <c r="AH19" s="7"/>
      <c r="AI19" s="7"/>
      <c r="AJ19" s="32"/>
      <c r="AK19" s="7"/>
      <c r="AL19" s="7"/>
      <c r="AP19" s="7">
        <v>2213.98</v>
      </c>
      <c r="AQ19" s="7">
        <v>8855.92</v>
      </c>
      <c r="AR19" s="7" t="s">
        <v>187</v>
      </c>
      <c r="AS19" s="7" t="s">
        <v>187</v>
      </c>
      <c r="AT19" s="7" t="s">
        <v>187</v>
      </c>
      <c r="AU19" s="7">
        <v>28.0</v>
      </c>
      <c r="AV19" s="7">
        <v>0.0</v>
      </c>
      <c r="AW19" s="7">
        <v>0.0</v>
      </c>
      <c r="AX19" s="7">
        <v>0.0</v>
      </c>
      <c r="AY19" s="7">
        <v>0.0</v>
      </c>
      <c r="AZ19" s="7">
        <v>0.0</v>
      </c>
      <c r="BA19" s="7">
        <v>0.0</v>
      </c>
      <c r="BB19" s="7" t="s">
        <v>570</v>
      </c>
      <c r="BC19" s="7"/>
      <c r="BD19" s="7"/>
    </row>
    <row r="20">
      <c r="A20" s="7">
        <v>304.0</v>
      </c>
      <c r="B20" s="7">
        <v>304.0</v>
      </c>
      <c r="C20" s="7">
        <v>304.0</v>
      </c>
      <c r="D20" s="7" t="s">
        <v>224</v>
      </c>
      <c r="E20" s="10" t="s">
        <v>577</v>
      </c>
      <c r="F20" s="7"/>
      <c r="G20" s="10" t="s">
        <v>579</v>
      </c>
      <c r="H20" s="7" t="s">
        <v>580</v>
      </c>
      <c r="I20" s="7" t="s">
        <v>582</v>
      </c>
      <c r="J20" s="7" t="s">
        <v>231</v>
      </c>
      <c r="K20" s="7" t="s">
        <v>94</v>
      </c>
      <c r="L20" s="7">
        <v>633.0</v>
      </c>
      <c r="M20" s="7">
        <v>2728.0</v>
      </c>
      <c r="N20" s="7" t="s">
        <v>233</v>
      </c>
      <c r="O20" s="7" t="s">
        <v>131</v>
      </c>
      <c r="P20" s="32">
        <v>46209.0</v>
      </c>
      <c r="Q20" s="7">
        <v>1.0</v>
      </c>
      <c r="R20" s="7" t="s">
        <v>235</v>
      </c>
      <c r="S20" s="32">
        <v>46209.0</v>
      </c>
      <c r="T20" s="32">
        <v>46209.0</v>
      </c>
      <c r="U20" s="32">
        <v>46219.0</v>
      </c>
      <c r="V20" s="7">
        <v>10.0</v>
      </c>
      <c r="W20" s="7"/>
      <c r="X20" s="7">
        <v>0.0</v>
      </c>
      <c r="Y20" s="7"/>
      <c r="Z20" s="7"/>
      <c r="AA20" s="7" t="s">
        <v>239</v>
      </c>
      <c r="AG20" s="7"/>
      <c r="AH20" s="7"/>
      <c r="AI20" s="7"/>
      <c r="AJ20" s="32"/>
      <c r="AK20" s="7"/>
      <c r="AL20" s="7"/>
      <c r="AP20" s="7">
        <v>1468.56</v>
      </c>
      <c r="AQ20" s="7">
        <v>1468.56</v>
      </c>
      <c r="AR20" s="7" t="s">
        <v>187</v>
      </c>
      <c r="AS20" s="7" t="s">
        <v>187</v>
      </c>
      <c r="AT20" s="7" t="s">
        <v>187</v>
      </c>
      <c r="AU20" s="7">
        <v>1.0</v>
      </c>
      <c r="AV20" s="7">
        <v>0.0</v>
      </c>
      <c r="AW20" s="7">
        <v>0.0</v>
      </c>
      <c r="AX20" s="7">
        <v>0.0</v>
      </c>
      <c r="AY20" s="7" t="s">
        <v>187</v>
      </c>
      <c r="AZ20" s="7">
        <v>0.0</v>
      </c>
      <c r="BA20" s="7">
        <v>0.0</v>
      </c>
      <c r="BB20" s="7"/>
      <c r="BC20" s="7"/>
      <c r="BD20" s="7"/>
    </row>
    <row r="21">
      <c r="A21" s="7">
        <v>304.0</v>
      </c>
      <c r="B21" s="7">
        <v>304.0</v>
      </c>
      <c r="C21" s="7">
        <v>304.0</v>
      </c>
      <c r="D21" s="7" t="s">
        <v>224</v>
      </c>
      <c r="E21" s="10" t="s">
        <v>606</v>
      </c>
      <c r="F21" s="7"/>
      <c r="G21" s="10" t="s">
        <v>608</v>
      </c>
      <c r="H21" s="7" t="s">
        <v>609</v>
      </c>
      <c r="I21" s="7" t="s">
        <v>610</v>
      </c>
      <c r="J21" s="7" t="s">
        <v>231</v>
      </c>
      <c r="K21" s="7" t="s">
        <v>84</v>
      </c>
      <c r="L21" s="7">
        <v>201.26</v>
      </c>
      <c r="M21" s="7">
        <v>2728.0</v>
      </c>
      <c r="N21" s="7" t="s">
        <v>233</v>
      </c>
      <c r="O21" s="7" t="s">
        <v>131</v>
      </c>
      <c r="P21" s="32">
        <v>46209.0</v>
      </c>
      <c r="Q21" s="7">
        <v>2.0</v>
      </c>
      <c r="R21" s="7" t="s">
        <v>235</v>
      </c>
      <c r="S21" s="32">
        <v>46209.0</v>
      </c>
      <c r="T21" s="32">
        <v>46209.0</v>
      </c>
      <c r="U21" s="32">
        <v>46219.0</v>
      </c>
      <c r="V21" s="7">
        <v>10.0</v>
      </c>
      <c r="W21" s="7"/>
      <c r="X21" s="7">
        <v>4.0</v>
      </c>
      <c r="Y21" s="7"/>
      <c r="Z21" s="7"/>
      <c r="AA21" s="7"/>
      <c r="AG21" s="7"/>
      <c r="AH21" s="7"/>
      <c r="AI21" s="7"/>
      <c r="AJ21" s="32"/>
      <c r="AK21" s="7"/>
      <c r="AL21" s="7"/>
      <c r="AP21" s="7">
        <v>454.84</v>
      </c>
      <c r="AQ21" s="7">
        <v>909.68</v>
      </c>
      <c r="AR21" s="7" t="s">
        <v>187</v>
      </c>
      <c r="AS21" s="7">
        <v>1.0</v>
      </c>
      <c r="AT21" s="7">
        <v>1.0</v>
      </c>
      <c r="AU21" s="7">
        <v>22.0</v>
      </c>
      <c r="AV21" s="7">
        <v>0.0</v>
      </c>
      <c r="AW21" s="7">
        <v>0.0</v>
      </c>
      <c r="AX21" s="7">
        <v>0.0</v>
      </c>
      <c r="AY21" s="7">
        <v>0.0</v>
      </c>
      <c r="AZ21" s="7">
        <v>0.0</v>
      </c>
      <c r="BA21" s="7">
        <v>0.0</v>
      </c>
      <c r="BB21" s="7"/>
      <c r="BC21" s="7"/>
      <c r="BD21" s="7"/>
    </row>
    <row r="22">
      <c r="A22" s="7">
        <v>304.0</v>
      </c>
      <c r="B22" s="7">
        <v>304.0</v>
      </c>
      <c r="C22" s="7">
        <v>304.0</v>
      </c>
      <c r="D22" s="7" t="s">
        <v>224</v>
      </c>
      <c r="E22" s="10" t="s">
        <v>632</v>
      </c>
      <c r="F22" s="7"/>
      <c r="G22" s="10" t="s">
        <v>633</v>
      </c>
      <c r="H22" s="7" t="s">
        <v>635</v>
      </c>
      <c r="I22" s="7" t="s">
        <v>636</v>
      </c>
      <c r="J22" s="7" t="s">
        <v>231</v>
      </c>
      <c r="K22" s="7" t="s">
        <v>84</v>
      </c>
      <c r="L22" s="7">
        <v>21.5</v>
      </c>
      <c r="M22" s="7">
        <v>2728.0</v>
      </c>
      <c r="N22" s="7" t="s">
        <v>233</v>
      </c>
      <c r="O22" s="7" t="s">
        <v>131</v>
      </c>
      <c r="P22" s="32">
        <v>46209.0</v>
      </c>
      <c r="Q22" s="7">
        <v>2.0</v>
      </c>
      <c r="R22" s="7" t="s">
        <v>235</v>
      </c>
      <c r="S22" s="32">
        <v>46209.0</v>
      </c>
      <c r="T22" s="32">
        <v>46209.0</v>
      </c>
      <c r="U22" s="32">
        <v>46219.0</v>
      </c>
      <c r="V22" s="7">
        <v>10.0</v>
      </c>
      <c r="W22" s="7"/>
      <c r="X22" s="7">
        <v>0.0</v>
      </c>
      <c r="Y22" s="7"/>
      <c r="Z22" s="7"/>
      <c r="AA22" s="7"/>
      <c r="AG22" s="7"/>
      <c r="AH22" s="7"/>
      <c r="AI22" s="7"/>
      <c r="AJ22" s="32"/>
      <c r="AK22" s="7"/>
      <c r="AL22" s="7"/>
      <c r="AP22" s="7">
        <v>21.5</v>
      </c>
      <c r="AQ22" s="7">
        <v>43.0</v>
      </c>
      <c r="AR22" s="7" t="s">
        <v>187</v>
      </c>
      <c r="AS22" s="7" t="s">
        <v>187</v>
      </c>
      <c r="AT22" s="7">
        <v>1.0</v>
      </c>
      <c r="AU22" s="7">
        <v>17.0</v>
      </c>
      <c r="AV22" s="7">
        <v>0.0</v>
      </c>
      <c r="AW22" s="7">
        <v>0.0</v>
      </c>
      <c r="AX22" s="7">
        <v>0.0</v>
      </c>
      <c r="AY22" s="7">
        <v>0.0</v>
      </c>
      <c r="AZ22" s="7">
        <v>0.0</v>
      </c>
      <c r="BA22" s="7">
        <v>0.0</v>
      </c>
      <c r="BB22" s="7"/>
      <c r="BC22" s="7"/>
      <c r="BD22" s="7"/>
    </row>
    <row r="23">
      <c r="A23" s="7">
        <v>304.0</v>
      </c>
      <c r="B23" s="7">
        <v>304.0</v>
      </c>
      <c r="C23" s="7">
        <v>304.0</v>
      </c>
      <c r="D23" s="7" t="s">
        <v>224</v>
      </c>
      <c r="E23" s="10" t="s">
        <v>656</v>
      </c>
      <c r="F23" s="7"/>
      <c r="G23" s="10" t="s">
        <v>658</v>
      </c>
      <c r="H23" s="7" t="s">
        <v>659</v>
      </c>
      <c r="I23" s="7" t="s">
        <v>661</v>
      </c>
      <c r="J23" s="7" t="s">
        <v>231</v>
      </c>
      <c r="K23" s="7" t="s">
        <v>84</v>
      </c>
      <c r="L23" s="7">
        <v>165.94</v>
      </c>
      <c r="M23" s="7">
        <v>2728.0</v>
      </c>
      <c r="N23" s="7" t="s">
        <v>233</v>
      </c>
      <c r="O23" s="7" t="s">
        <v>131</v>
      </c>
      <c r="P23" s="32">
        <v>46216.0</v>
      </c>
      <c r="Q23" s="7">
        <v>2.0</v>
      </c>
      <c r="R23" s="7" t="s">
        <v>235</v>
      </c>
      <c r="S23" s="32">
        <v>46216.0</v>
      </c>
      <c r="T23" s="32">
        <v>46216.0</v>
      </c>
      <c r="U23" s="32">
        <v>46219.0</v>
      </c>
      <c r="V23" s="7">
        <v>3.0</v>
      </c>
      <c r="W23" s="7"/>
      <c r="X23" s="7">
        <v>1.0</v>
      </c>
      <c r="Y23" s="7"/>
      <c r="Z23" s="7"/>
      <c r="AA23" s="7"/>
      <c r="AG23" s="7"/>
      <c r="AH23" s="7"/>
      <c r="AI23" s="7"/>
      <c r="AJ23" s="32"/>
      <c r="AK23" s="7"/>
      <c r="AP23" s="7">
        <v>539.31</v>
      </c>
      <c r="AQ23" s="7">
        <v>1078.62</v>
      </c>
      <c r="AR23" s="7">
        <v>1.0</v>
      </c>
      <c r="AS23" s="7">
        <v>3.0</v>
      </c>
      <c r="AT23" s="7">
        <v>9.0</v>
      </c>
      <c r="AU23" s="7">
        <v>78.0</v>
      </c>
      <c r="AV23" s="7" t="s">
        <v>187</v>
      </c>
      <c r="AW23" s="7" t="s">
        <v>187</v>
      </c>
      <c r="AX23" s="7">
        <v>0.0</v>
      </c>
      <c r="AY23" s="7">
        <v>0.0</v>
      </c>
      <c r="AZ23" s="7">
        <v>0.0</v>
      </c>
      <c r="BA23" s="7">
        <v>0.0</v>
      </c>
      <c r="BB23" s="7"/>
      <c r="BC23" s="7"/>
      <c r="BD23" s="7"/>
    </row>
    <row r="24">
      <c r="A24" s="7">
        <v>304.0</v>
      </c>
      <c r="B24" s="7">
        <v>304.0</v>
      </c>
      <c r="C24" s="7">
        <v>304.0</v>
      </c>
      <c r="D24" s="7" t="s">
        <v>224</v>
      </c>
      <c r="E24" s="10" t="s">
        <v>682</v>
      </c>
      <c r="F24" s="7"/>
      <c r="G24" s="10" t="s">
        <v>683</v>
      </c>
      <c r="H24" s="7" t="s">
        <v>685</v>
      </c>
      <c r="I24" s="7" t="s">
        <v>686</v>
      </c>
      <c r="J24" s="7" t="s">
        <v>231</v>
      </c>
      <c r="K24" s="7" t="s">
        <v>94</v>
      </c>
      <c r="L24" s="7">
        <v>5434.26</v>
      </c>
      <c r="M24" s="7">
        <v>2728.0</v>
      </c>
      <c r="N24" s="7" t="s">
        <v>233</v>
      </c>
      <c r="O24" s="7" t="s">
        <v>131</v>
      </c>
      <c r="P24" s="32">
        <v>46217.0</v>
      </c>
      <c r="Q24" s="7">
        <v>1.0</v>
      </c>
      <c r="R24" s="7" t="s">
        <v>235</v>
      </c>
      <c r="S24" s="32">
        <v>46217.0</v>
      </c>
      <c r="T24" s="32">
        <v>46217.0</v>
      </c>
      <c r="U24" s="32">
        <v>46219.0</v>
      </c>
      <c r="V24" s="7">
        <v>2.0</v>
      </c>
      <c r="W24" s="7"/>
      <c r="X24" s="7">
        <v>0.0</v>
      </c>
      <c r="Y24" s="7"/>
      <c r="Z24" s="7"/>
      <c r="AA24" s="7" t="s">
        <v>280</v>
      </c>
      <c r="AG24" s="7"/>
      <c r="AH24" s="7"/>
      <c r="AI24" s="7"/>
      <c r="AJ24" s="32"/>
      <c r="AK24" s="7"/>
      <c r="AL24" s="7"/>
      <c r="AP24" s="7">
        <v>10977.2</v>
      </c>
      <c r="AQ24" s="7">
        <v>10977.2</v>
      </c>
      <c r="AR24" s="7">
        <v>2.0</v>
      </c>
      <c r="AS24" s="7">
        <v>2.0</v>
      </c>
      <c r="AT24" s="7">
        <v>4.0</v>
      </c>
      <c r="AU24" s="7">
        <v>26.0</v>
      </c>
      <c r="AV24" s="7">
        <v>0.0</v>
      </c>
      <c r="AW24" s="7">
        <v>0.0</v>
      </c>
      <c r="AX24" s="7">
        <v>0.0</v>
      </c>
      <c r="AY24" s="7">
        <v>0.0</v>
      </c>
      <c r="AZ24" s="7">
        <v>0.0</v>
      </c>
      <c r="BA24" s="7">
        <v>0.0</v>
      </c>
      <c r="BB24" s="7"/>
      <c r="BC24" s="7"/>
      <c r="BD24" s="7"/>
    </row>
    <row r="25">
      <c r="A25" s="7">
        <v>304.0</v>
      </c>
      <c r="B25" s="7">
        <v>304.0</v>
      </c>
      <c r="C25" s="7">
        <v>304.0</v>
      </c>
      <c r="D25" s="7" t="s">
        <v>224</v>
      </c>
      <c r="E25" s="10" t="s">
        <v>704</v>
      </c>
      <c r="F25" s="7"/>
      <c r="G25" s="10" t="s">
        <v>705</v>
      </c>
      <c r="H25" s="7" t="s">
        <v>706</v>
      </c>
      <c r="I25" s="7" t="s">
        <v>708</v>
      </c>
      <c r="J25" s="7" t="s">
        <v>231</v>
      </c>
      <c r="K25" s="7" t="s">
        <v>84</v>
      </c>
      <c r="L25" s="7">
        <v>81.3</v>
      </c>
      <c r="M25" s="7">
        <v>2728.0</v>
      </c>
      <c r="N25" s="7" t="s">
        <v>233</v>
      </c>
      <c r="O25" s="7" t="s">
        <v>131</v>
      </c>
      <c r="P25" s="32">
        <v>46225.0</v>
      </c>
      <c r="Q25" s="7">
        <v>2.0</v>
      </c>
      <c r="R25" s="7" t="s">
        <v>235</v>
      </c>
      <c r="S25" s="32">
        <v>46225.0</v>
      </c>
      <c r="T25" s="32">
        <v>46225.0</v>
      </c>
      <c r="U25" s="32">
        <v>46226.0</v>
      </c>
      <c r="V25" s="7">
        <v>1.0</v>
      </c>
      <c r="W25" s="7"/>
      <c r="X25" s="7"/>
      <c r="Y25" s="7"/>
      <c r="Z25" s="7"/>
      <c r="AA25" s="7"/>
      <c r="AG25" s="7"/>
      <c r="AH25" s="7"/>
      <c r="AI25" s="7"/>
      <c r="AJ25" s="32"/>
      <c r="AK25" s="7"/>
      <c r="AL25" s="7"/>
      <c r="AP25" s="7">
        <v>256.9</v>
      </c>
      <c r="AQ25" s="7">
        <v>513.8</v>
      </c>
      <c r="AR25" s="7" t="s">
        <v>187</v>
      </c>
      <c r="AS25" s="7" t="s">
        <v>187</v>
      </c>
      <c r="AT25" s="7" t="s">
        <v>187</v>
      </c>
      <c r="AU25" s="7">
        <v>6.0</v>
      </c>
      <c r="AV25" s="7">
        <v>0.0</v>
      </c>
      <c r="AW25" s="7">
        <v>0.0</v>
      </c>
      <c r="AX25" s="7">
        <v>0.0</v>
      </c>
      <c r="AY25" s="7">
        <v>0.0</v>
      </c>
      <c r="AZ25" s="7">
        <v>0.0</v>
      </c>
      <c r="BA25" s="7">
        <v>0.0</v>
      </c>
      <c r="BB25" s="7"/>
      <c r="BC25" s="7"/>
      <c r="BD25" s="7"/>
    </row>
    <row r="26">
      <c r="A26" s="7">
        <v>304.0</v>
      </c>
      <c r="B26" s="7">
        <v>304.0</v>
      </c>
      <c r="C26" s="7">
        <v>304.0</v>
      </c>
      <c r="D26" s="7" t="s">
        <v>224</v>
      </c>
      <c r="E26" s="10" t="s">
        <v>724</v>
      </c>
      <c r="F26" s="7"/>
      <c r="G26" s="10" t="s">
        <v>726</v>
      </c>
      <c r="H26" s="7" t="s">
        <v>728</v>
      </c>
      <c r="I26" s="7" t="s">
        <v>729</v>
      </c>
      <c r="J26" s="7" t="s">
        <v>231</v>
      </c>
      <c r="K26" s="7" t="s">
        <v>84</v>
      </c>
      <c r="L26" s="7">
        <v>346.24</v>
      </c>
      <c r="M26" s="7">
        <v>2728.0</v>
      </c>
      <c r="N26" s="7" t="s">
        <v>233</v>
      </c>
      <c r="O26" s="7" t="s">
        <v>131</v>
      </c>
      <c r="P26" s="32">
        <v>46225.0</v>
      </c>
      <c r="Q26" s="7">
        <v>4.0</v>
      </c>
      <c r="R26" s="7" t="s">
        <v>235</v>
      </c>
      <c r="S26" s="32">
        <v>46225.0</v>
      </c>
      <c r="T26" s="32">
        <v>46225.0</v>
      </c>
      <c r="U26" s="32">
        <v>46226.0</v>
      </c>
      <c r="V26" s="7">
        <v>1.0</v>
      </c>
      <c r="W26" s="7"/>
      <c r="X26" s="7"/>
      <c r="Y26" s="7"/>
      <c r="Z26" s="7"/>
      <c r="AA26" s="7"/>
      <c r="AG26" s="7"/>
      <c r="AH26" s="7"/>
      <c r="AI26" s="7"/>
      <c r="AJ26" s="32"/>
      <c r="AK26" s="7"/>
      <c r="AP26" s="7">
        <v>1322.64</v>
      </c>
      <c r="AQ26" s="7">
        <v>5290.56</v>
      </c>
      <c r="AR26" s="7" t="s">
        <v>187</v>
      </c>
      <c r="AS26" s="7" t="s">
        <v>187</v>
      </c>
      <c r="AT26" s="7" t="s">
        <v>187</v>
      </c>
      <c r="AU26" s="7">
        <v>6.0</v>
      </c>
      <c r="AV26" s="7">
        <v>0.0</v>
      </c>
      <c r="AW26" s="7">
        <v>0.0</v>
      </c>
      <c r="AX26" s="7">
        <v>0.0</v>
      </c>
      <c r="AY26" s="7">
        <v>0.0</v>
      </c>
      <c r="AZ26" s="7">
        <v>0.0</v>
      </c>
      <c r="BA26" s="7">
        <v>0.0</v>
      </c>
      <c r="BB26" s="7"/>
      <c r="BC26" s="7"/>
      <c r="BD26" s="7"/>
    </row>
    <row r="27">
      <c r="A27" s="7">
        <v>304.0</v>
      </c>
      <c r="B27" s="7">
        <v>304.0</v>
      </c>
      <c r="C27" s="7">
        <v>304.0</v>
      </c>
      <c r="D27" s="7" t="s">
        <v>224</v>
      </c>
      <c r="E27" s="10" t="s">
        <v>746</v>
      </c>
      <c r="F27" s="7"/>
      <c r="G27" s="10" t="s">
        <v>747</v>
      </c>
      <c r="H27" s="7" t="s">
        <v>749</v>
      </c>
      <c r="I27" s="7" t="s">
        <v>750</v>
      </c>
      <c r="J27" s="7">
        <v>72962.0</v>
      </c>
      <c r="K27" s="7" t="s">
        <v>84</v>
      </c>
      <c r="L27" s="7">
        <v>80.85</v>
      </c>
      <c r="M27" s="7">
        <v>2728.0</v>
      </c>
      <c r="N27" s="7" t="s">
        <v>233</v>
      </c>
      <c r="O27" s="7" t="s">
        <v>8</v>
      </c>
      <c r="P27" s="32">
        <v>46232.0</v>
      </c>
      <c r="Q27" s="7">
        <v>2.0</v>
      </c>
      <c r="R27" s="7" t="s">
        <v>235</v>
      </c>
      <c r="S27" s="32">
        <v>46232.0</v>
      </c>
      <c r="T27" s="32">
        <v>46232.0</v>
      </c>
      <c r="U27" s="32">
        <v>46232.0</v>
      </c>
      <c r="V27" s="7">
        <v>0.0</v>
      </c>
      <c r="W27" s="7"/>
      <c r="X27" s="7">
        <v>0.0</v>
      </c>
      <c r="Y27" s="7"/>
      <c r="Z27" s="7"/>
      <c r="AA27" s="7"/>
      <c r="AG27" s="7"/>
      <c r="AH27" s="7"/>
      <c r="AI27" s="7"/>
      <c r="AJ27" s="32"/>
      <c r="AK27" s="7"/>
      <c r="AP27" s="7">
        <v>175.45</v>
      </c>
      <c r="AQ27" s="7">
        <v>350.9</v>
      </c>
      <c r="AR27" s="7" t="s">
        <v>187</v>
      </c>
      <c r="AS27" s="7" t="s">
        <v>187</v>
      </c>
      <c r="AT27" s="7">
        <v>2.0</v>
      </c>
      <c r="AU27" s="7">
        <v>6.0</v>
      </c>
      <c r="AV27" s="7">
        <v>1.0</v>
      </c>
      <c r="AW27" s="7">
        <v>0.0</v>
      </c>
      <c r="AX27" s="7">
        <v>0.0</v>
      </c>
      <c r="AY27" s="7">
        <v>0.0</v>
      </c>
      <c r="AZ27" s="7">
        <v>0.0</v>
      </c>
      <c r="BA27" s="7">
        <v>0.0</v>
      </c>
      <c r="BB27" s="7"/>
      <c r="BC27" s="7"/>
      <c r="BD27" s="7"/>
    </row>
    <row r="28">
      <c r="A28" s="7">
        <v>304.0</v>
      </c>
      <c r="B28" s="7">
        <v>304.0</v>
      </c>
      <c r="C28" s="7">
        <v>304.0</v>
      </c>
      <c r="D28" s="7" t="s">
        <v>224</v>
      </c>
      <c r="E28" s="10" t="s">
        <v>767</v>
      </c>
      <c r="F28" s="7"/>
      <c r="G28" s="10" t="s">
        <v>768</v>
      </c>
      <c r="H28" s="7" t="s">
        <v>769</v>
      </c>
      <c r="I28" s="7" t="s">
        <v>770</v>
      </c>
      <c r="J28" s="7" t="s">
        <v>231</v>
      </c>
      <c r="K28" s="7" t="s">
        <v>84</v>
      </c>
      <c r="L28" s="7">
        <v>2857.73</v>
      </c>
      <c r="M28" s="7">
        <v>2728.0</v>
      </c>
      <c r="N28" s="7" t="s">
        <v>233</v>
      </c>
      <c r="O28" s="7" t="s">
        <v>8</v>
      </c>
      <c r="P28" s="32">
        <v>46233.0</v>
      </c>
      <c r="Q28" s="7">
        <v>2.0</v>
      </c>
      <c r="R28" s="7" t="s">
        <v>235</v>
      </c>
      <c r="S28" s="32">
        <v>46233.0</v>
      </c>
      <c r="T28" s="32">
        <v>46233.0</v>
      </c>
      <c r="U28" s="32">
        <v>46233.0</v>
      </c>
      <c r="V28" s="7">
        <v>0.0</v>
      </c>
      <c r="W28" s="7"/>
      <c r="X28" s="7">
        <v>0.0</v>
      </c>
      <c r="Y28" s="7"/>
      <c r="Z28" s="7"/>
      <c r="AA28" s="7"/>
      <c r="AG28" s="7"/>
      <c r="AH28" s="7"/>
      <c r="AI28" s="7"/>
      <c r="AJ28" s="32"/>
      <c r="AK28" s="7"/>
      <c r="AP28" s="7">
        <v>10945.09</v>
      </c>
      <c r="AQ28" s="7">
        <v>21890.18</v>
      </c>
      <c r="AR28" s="7" t="s">
        <v>187</v>
      </c>
      <c r="AS28" s="7" t="s">
        <v>187</v>
      </c>
      <c r="AT28" s="7">
        <v>2.0</v>
      </c>
      <c r="AU28" s="7">
        <v>15.0</v>
      </c>
      <c r="AV28" s="7">
        <v>5.0</v>
      </c>
      <c r="AW28" s="7">
        <v>0.0</v>
      </c>
      <c r="AX28" s="7">
        <v>0.0</v>
      </c>
      <c r="AY28" s="7">
        <v>0.0</v>
      </c>
      <c r="AZ28" s="7">
        <v>0.0</v>
      </c>
      <c r="BA28" s="7">
        <v>0.0</v>
      </c>
      <c r="BB28" s="7"/>
      <c r="BC28" s="7"/>
      <c r="BD28" s="7"/>
    </row>
    <row r="29">
      <c r="A29" s="7">
        <v>304.0</v>
      </c>
      <c r="B29" s="7">
        <v>304.0</v>
      </c>
      <c r="C29" s="7">
        <v>304.0</v>
      </c>
      <c r="D29" s="7" t="s">
        <v>224</v>
      </c>
      <c r="E29" s="10" t="s">
        <v>783</v>
      </c>
      <c r="F29" s="7"/>
      <c r="G29" s="10" t="s">
        <v>784</v>
      </c>
      <c r="H29" s="7" t="s">
        <v>786</v>
      </c>
      <c r="I29" s="7" t="s">
        <v>787</v>
      </c>
      <c r="J29" s="7">
        <v>96906.0</v>
      </c>
      <c r="K29" s="7" t="s">
        <v>84</v>
      </c>
      <c r="L29" s="7">
        <v>0.14</v>
      </c>
      <c r="M29" s="7">
        <v>2728.0</v>
      </c>
      <c r="N29" s="7" t="s">
        <v>233</v>
      </c>
      <c r="O29" s="7" t="s">
        <v>8</v>
      </c>
      <c r="P29" s="32">
        <v>46238.0</v>
      </c>
      <c r="Q29" s="7">
        <v>1.0</v>
      </c>
      <c r="R29" s="7" t="s">
        <v>235</v>
      </c>
      <c r="S29" s="32">
        <v>46238.0</v>
      </c>
      <c r="T29" s="32">
        <v>46238.0</v>
      </c>
      <c r="U29" s="32">
        <v>46238.0</v>
      </c>
      <c r="V29" s="7">
        <v>0.0</v>
      </c>
      <c r="W29" s="7"/>
      <c r="X29" s="7">
        <v>0.0</v>
      </c>
      <c r="Y29" s="7"/>
      <c r="Z29" s="7"/>
      <c r="AA29" s="7"/>
      <c r="AG29" s="7"/>
      <c r="AH29" s="7"/>
      <c r="AI29" s="7"/>
      <c r="AJ29" s="32"/>
      <c r="AK29" s="7"/>
      <c r="AP29" s="7">
        <v>0.14</v>
      </c>
      <c r="AQ29" s="7">
        <v>0.14</v>
      </c>
      <c r="AR29" s="7" t="s">
        <v>187</v>
      </c>
      <c r="AS29" s="7">
        <v>1.0</v>
      </c>
      <c r="AT29" s="7">
        <v>1.0</v>
      </c>
      <c r="AU29" s="7">
        <v>8.0</v>
      </c>
      <c r="AV29" s="7">
        <v>1.0</v>
      </c>
      <c r="AW29" s="7">
        <v>3.0</v>
      </c>
      <c r="AX29" s="7">
        <v>16.0</v>
      </c>
      <c r="AY29" s="7" t="s">
        <v>187</v>
      </c>
      <c r="AZ29" s="7">
        <v>0.0</v>
      </c>
      <c r="BA29" s="7">
        <v>0.0</v>
      </c>
      <c r="BB29" s="7"/>
      <c r="BC29" s="7"/>
      <c r="BD29" s="7"/>
    </row>
    <row r="30">
      <c r="A30" s="7">
        <v>304.0</v>
      </c>
      <c r="B30" s="7">
        <v>304.0</v>
      </c>
      <c r="C30" s="7">
        <v>304.0</v>
      </c>
      <c r="D30" s="7" t="s">
        <v>224</v>
      </c>
      <c r="E30" s="10" t="s">
        <v>802</v>
      </c>
      <c r="F30" s="7"/>
      <c r="G30" s="10" t="s">
        <v>804</v>
      </c>
      <c r="H30" s="7" t="s">
        <v>805</v>
      </c>
      <c r="I30" s="7" t="s">
        <v>593</v>
      </c>
      <c r="J30" s="7" t="s">
        <v>806</v>
      </c>
      <c r="K30" s="7" t="s">
        <v>84</v>
      </c>
      <c r="L30" s="7">
        <v>0.11</v>
      </c>
      <c r="M30" s="7">
        <v>2728.0</v>
      </c>
      <c r="N30" s="7" t="s">
        <v>233</v>
      </c>
      <c r="O30" s="7" t="s">
        <v>8</v>
      </c>
      <c r="P30" s="32">
        <v>46238.0</v>
      </c>
      <c r="Q30" s="7">
        <v>1.0</v>
      </c>
      <c r="R30" s="7" t="s">
        <v>235</v>
      </c>
      <c r="S30" s="32">
        <v>46238.0</v>
      </c>
      <c r="T30" s="32">
        <v>46238.0</v>
      </c>
      <c r="U30" s="32">
        <v>46238.0</v>
      </c>
      <c r="V30" s="7">
        <v>0.0</v>
      </c>
      <c r="W30" s="7"/>
      <c r="X30" s="7">
        <v>0.0</v>
      </c>
      <c r="Y30" s="7"/>
      <c r="Z30" s="7"/>
      <c r="AA30" s="7"/>
      <c r="AG30" s="7"/>
      <c r="AH30" s="7"/>
      <c r="AI30" s="7"/>
      <c r="AJ30" s="32"/>
      <c r="AK30" s="7"/>
      <c r="AP30" s="7">
        <v>0.11</v>
      </c>
      <c r="AQ30" s="7">
        <v>0.11</v>
      </c>
      <c r="AR30" s="7" t="s">
        <v>187</v>
      </c>
      <c r="AS30" s="7" t="s">
        <v>187</v>
      </c>
      <c r="AT30" s="7" t="s">
        <v>187</v>
      </c>
      <c r="AU30" s="7">
        <v>5.0</v>
      </c>
      <c r="AV30" s="7">
        <v>0.0</v>
      </c>
      <c r="AW30" s="7" t="s">
        <v>187</v>
      </c>
      <c r="AX30" s="7">
        <v>25788.0</v>
      </c>
      <c r="AY30" s="7">
        <v>1570.0</v>
      </c>
      <c r="AZ30" s="7">
        <v>0.0</v>
      </c>
      <c r="BA30" s="7">
        <v>0.0</v>
      </c>
      <c r="BB30" s="7"/>
      <c r="BC30" s="7"/>
      <c r="BD30" s="7"/>
      <c r="BE30" s="7"/>
    </row>
    <row r="31">
      <c r="A31" s="7">
        <v>304.0</v>
      </c>
      <c r="B31" s="7">
        <v>304.0</v>
      </c>
      <c r="C31" s="7">
        <v>304.0</v>
      </c>
      <c r="D31" s="7" t="s">
        <v>224</v>
      </c>
      <c r="E31" s="10" t="s">
        <v>820</v>
      </c>
      <c r="F31" s="7"/>
      <c r="G31" s="10" t="s">
        <v>821</v>
      </c>
      <c r="H31" s="7" t="s">
        <v>823</v>
      </c>
      <c r="I31" s="7" t="s">
        <v>824</v>
      </c>
      <c r="J31" s="7" t="s">
        <v>231</v>
      </c>
      <c r="K31" s="7" t="s">
        <v>84</v>
      </c>
      <c r="L31" s="7">
        <v>19.67</v>
      </c>
      <c r="M31" s="7">
        <v>2728.0</v>
      </c>
      <c r="N31" s="7" t="s">
        <v>233</v>
      </c>
      <c r="O31" s="7" t="s">
        <v>8</v>
      </c>
      <c r="P31" s="32">
        <v>46238.0</v>
      </c>
      <c r="Q31" s="7">
        <v>2.0</v>
      </c>
      <c r="R31" s="7" t="s">
        <v>235</v>
      </c>
      <c r="S31" s="32">
        <v>46238.0</v>
      </c>
      <c r="T31" s="32">
        <v>46238.0</v>
      </c>
      <c r="U31" s="32">
        <v>46238.0</v>
      </c>
      <c r="V31" s="7">
        <v>0.0</v>
      </c>
      <c r="W31" s="7"/>
      <c r="X31" s="7">
        <v>4.0</v>
      </c>
      <c r="Y31" s="7"/>
      <c r="Z31" s="7"/>
      <c r="AA31" s="7"/>
      <c r="AG31" s="7"/>
      <c r="AH31" s="7"/>
      <c r="AI31" s="7"/>
      <c r="AJ31" s="32"/>
      <c r="AK31" s="7"/>
      <c r="AP31" s="7">
        <v>74.53</v>
      </c>
      <c r="AQ31" s="7">
        <v>149.06</v>
      </c>
      <c r="AR31" s="7">
        <v>4.0</v>
      </c>
      <c r="AS31" s="7">
        <v>11.0</v>
      </c>
      <c r="AT31" s="7">
        <v>14.0</v>
      </c>
      <c r="AU31" s="7">
        <v>88.0</v>
      </c>
      <c r="AV31" s="7">
        <v>1.0</v>
      </c>
      <c r="AW31" s="7">
        <v>0.0</v>
      </c>
      <c r="AX31" s="7">
        <v>0.0</v>
      </c>
      <c r="AY31" s="7">
        <v>0.0</v>
      </c>
      <c r="AZ31" s="7">
        <v>0.0</v>
      </c>
      <c r="BA31" s="7">
        <v>0.0</v>
      </c>
      <c r="BB31" s="7"/>
      <c r="BC31" s="7"/>
      <c r="BD31" s="7"/>
    </row>
    <row r="32">
      <c r="A32" s="7">
        <v>304.0</v>
      </c>
      <c r="B32" s="7">
        <v>304.0</v>
      </c>
      <c r="C32" s="7">
        <v>304.0</v>
      </c>
      <c r="D32" s="7" t="s">
        <v>224</v>
      </c>
      <c r="E32" s="10" t="s">
        <v>844</v>
      </c>
      <c r="F32" s="7"/>
      <c r="G32" s="10" t="s">
        <v>846</v>
      </c>
      <c r="H32" s="7" t="s">
        <v>848</v>
      </c>
      <c r="I32" s="7" t="s">
        <v>849</v>
      </c>
      <c r="J32" s="7" t="s">
        <v>231</v>
      </c>
      <c r="K32" s="7" t="s">
        <v>84</v>
      </c>
      <c r="L32" s="7">
        <v>5742.05</v>
      </c>
      <c r="M32" s="7">
        <v>2728.0</v>
      </c>
      <c r="N32" s="7" t="s">
        <v>233</v>
      </c>
      <c r="O32" s="7" t="s">
        <v>8</v>
      </c>
      <c r="P32" s="32">
        <v>46245.0</v>
      </c>
      <c r="Q32" s="7">
        <v>1.0</v>
      </c>
      <c r="R32" s="7" t="s">
        <v>235</v>
      </c>
      <c r="S32" s="32">
        <v>46245.0</v>
      </c>
      <c r="T32" s="32">
        <v>46245.0</v>
      </c>
      <c r="U32" s="32">
        <v>46245.0</v>
      </c>
      <c r="V32" s="7">
        <v>0.0</v>
      </c>
      <c r="W32" s="7"/>
      <c r="X32" s="7">
        <v>0.0</v>
      </c>
      <c r="Y32" s="7"/>
      <c r="Z32" s="7"/>
      <c r="AA32" s="7"/>
      <c r="AG32" s="7"/>
      <c r="AH32" s="7"/>
      <c r="AI32" s="7"/>
      <c r="AJ32" s="32"/>
      <c r="AK32" s="7"/>
      <c r="AP32" s="7">
        <v>9359.54</v>
      </c>
      <c r="AQ32" s="7">
        <v>9359.54</v>
      </c>
      <c r="AR32" s="7" t="s">
        <v>187</v>
      </c>
      <c r="AS32" s="7" t="s">
        <v>187</v>
      </c>
      <c r="AT32" s="7" t="s">
        <v>187</v>
      </c>
      <c r="AU32" s="7">
        <v>1.0</v>
      </c>
      <c r="AV32" s="7">
        <v>0.0</v>
      </c>
      <c r="AW32" s="7">
        <v>0.0</v>
      </c>
      <c r="AX32" s="7">
        <v>0.0</v>
      </c>
      <c r="AY32" s="7">
        <v>0.0</v>
      </c>
      <c r="AZ32" s="7">
        <v>0.0</v>
      </c>
      <c r="BA32" s="7">
        <v>0.0</v>
      </c>
      <c r="BB32" s="7"/>
      <c r="BC32" s="7"/>
      <c r="BD32" s="7"/>
    </row>
    <row r="33">
      <c r="A33" s="7">
        <v>304.0</v>
      </c>
      <c r="B33" s="7">
        <v>304.0</v>
      </c>
      <c r="C33" s="7">
        <v>304.0</v>
      </c>
      <c r="D33" s="7" t="s">
        <v>224</v>
      </c>
      <c r="E33" s="10" t="s">
        <v>876</v>
      </c>
      <c r="F33" s="7"/>
      <c r="G33" s="10" t="s">
        <v>356</v>
      </c>
      <c r="H33" s="7" t="s">
        <v>878</v>
      </c>
      <c r="I33" s="7" t="s">
        <v>880</v>
      </c>
      <c r="J33" s="7" t="s">
        <v>231</v>
      </c>
      <c r="K33" s="7" t="s">
        <v>84</v>
      </c>
      <c r="L33" s="7">
        <v>1255.72</v>
      </c>
      <c r="M33" s="7">
        <v>2728.0</v>
      </c>
      <c r="N33" s="7" t="s">
        <v>233</v>
      </c>
      <c r="O33" s="7" t="s">
        <v>8</v>
      </c>
      <c r="P33" s="32">
        <v>46245.0</v>
      </c>
      <c r="Q33" s="7">
        <v>1.0</v>
      </c>
      <c r="R33" s="7" t="s">
        <v>235</v>
      </c>
      <c r="S33" s="32">
        <v>46245.0</v>
      </c>
      <c r="T33" s="32">
        <v>46245.0</v>
      </c>
      <c r="U33" s="32">
        <v>46245.0</v>
      </c>
      <c r="V33" s="7">
        <v>0.0</v>
      </c>
      <c r="W33" s="7"/>
      <c r="X33" s="7">
        <v>0.0</v>
      </c>
      <c r="Y33" s="7"/>
      <c r="Z33" s="7"/>
      <c r="AA33" s="7"/>
      <c r="AG33" s="7"/>
      <c r="AH33" s="7"/>
      <c r="AI33" s="7"/>
      <c r="AJ33" s="32"/>
      <c r="AK33" s="7"/>
      <c r="AP33" s="7">
        <v>1946.37</v>
      </c>
      <c r="AQ33" s="7">
        <v>1946.37</v>
      </c>
      <c r="AR33" s="7" t="s">
        <v>187</v>
      </c>
      <c r="AS33" s="7" t="s">
        <v>187</v>
      </c>
      <c r="AT33" s="7" t="s">
        <v>187</v>
      </c>
      <c r="AU33" s="7">
        <v>19.0</v>
      </c>
      <c r="AV33" s="7">
        <v>50.0</v>
      </c>
      <c r="AW33" s="7">
        <v>0.0</v>
      </c>
      <c r="AX33" s="7">
        <v>0.0</v>
      </c>
      <c r="AY33" s="7">
        <v>0.0</v>
      </c>
      <c r="AZ33" s="7">
        <v>0.0</v>
      </c>
      <c r="BA33" s="7">
        <v>0.0</v>
      </c>
      <c r="BB33" s="7"/>
      <c r="BC33" s="7"/>
      <c r="BD33" s="7"/>
    </row>
    <row r="34">
      <c r="A34" s="7">
        <v>304.0</v>
      </c>
      <c r="B34" s="7">
        <v>304.0</v>
      </c>
      <c r="C34" s="7">
        <v>304.0</v>
      </c>
      <c r="D34" s="7" t="s">
        <v>224</v>
      </c>
      <c r="E34" s="10" t="s">
        <v>907</v>
      </c>
      <c r="F34" s="7"/>
      <c r="G34" s="10" t="s">
        <v>909</v>
      </c>
      <c r="H34" s="7" t="s">
        <v>910</v>
      </c>
      <c r="I34" s="7" t="s">
        <v>911</v>
      </c>
      <c r="J34" s="7" t="s">
        <v>231</v>
      </c>
      <c r="K34" s="7" t="s">
        <v>84</v>
      </c>
      <c r="L34" s="7">
        <v>96.56</v>
      </c>
      <c r="M34" s="7">
        <v>2728.0</v>
      </c>
      <c r="N34" s="7" t="s">
        <v>233</v>
      </c>
      <c r="O34" s="7" t="s">
        <v>8</v>
      </c>
      <c r="P34" s="32">
        <v>46246.0</v>
      </c>
      <c r="Q34" s="7">
        <v>1.0</v>
      </c>
      <c r="R34" s="7" t="s">
        <v>235</v>
      </c>
      <c r="S34" s="32">
        <v>46246.0</v>
      </c>
      <c r="T34" s="32">
        <v>46246.0</v>
      </c>
      <c r="U34" s="32">
        <v>46246.0</v>
      </c>
      <c r="V34" s="7">
        <v>0.0</v>
      </c>
      <c r="W34" s="7"/>
      <c r="X34" s="7">
        <v>0.0</v>
      </c>
      <c r="Y34" s="7"/>
      <c r="Z34" s="7"/>
      <c r="AA34" s="7"/>
      <c r="AG34" s="7"/>
      <c r="AH34" s="7"/>
      <c r="AI34" s="7"/>
      <c r="AJ34" s="32"/>
      <c r="AK34" s="7"/>
      <c r="AL34" s="7"/>
      <c r="AP34" s="7">
        <v>193.11</v>
      </c>
      <c r="AQ34" s="7">
        <v>193.11</v>
      </c>
      <c r="AR34" s="7" t="s">
        <v>187</v>
      </c>
      <c r="AS34" s="7" t="s">
        <v>187</v>
      </c>
      <c r="AT34" s="7" t="s">
        <v>187</v>
      </c>
      <c r="AU34" s="7">
        <v>12.0</v>
      </c>
      <c r="AV34" s="7">
        <v>2.0</v>
      </c>
      <c r="AW34" s="7">
        <v>0.0</v>
      </c>
      <c r="AX34" s="7">
        <v>0.0</v>
      </c>
      <c r="AY34" s="7">
        <v>0.0</v>
      </c>
      <c r="AZ34" s="7">
        <v>0.0</v>
      </c>
      <c r="BA34" s="7">
        <v>0.0</v>
      </c>
      <c r="BB34" s="7"/>
      <c r="BC34" s="7"/>
      <c r="BD34" s="7"/>
      <c r="BE34" s="7"/>
    </row>
    <row r="35">
      <c r="A35" s="7">
        <v>313.0</v>
      </c>
      <c r="B35" s="7">
        <v>313.0</v>
      </c>
      <c r="C35" s="7">
        <v>304.0</v>
      </c>
      <c r="D35" s="7" t="s">
        <v>224</v>
      </c>
      <c r="E35" s="10" t="s">
        <v>949</v>
      </c>
      <c r="F35" s="7">
        <v>2.02530400198667E14</v>
      </c>
      <c r="G35" s="10" t="s">
        <v>950</v>
      </c>
      <c r="H35" s="7" t="s">
        <v>952</v>
      </c>
      <c r="I35" s="7" t="s">
        <v>954</v>
      </c>
      <c r="J35" s="7" t="s">
        <v>955</v>
      </c>
      <c r="K35" s="7" t="s">
        <v>94</v>
      </c>
      <c r="L35" s="7">
        <v>3085.22</v>
      </c>
      <c r="M35" s="7">
        <v>2730.0</v>
      </c>
      <c r="N35" s="7" t="s">
        <v>163</v>
      </c>
      <c r="O35" s="7" t="s">
        <v>8</v>
      </c>
      <c r="P35" s="32">
        <v>45126.0</v>
      </c>
      <c r="Q35" s="7">
        <v>1.0</v>
      </c>
      <c r="R35" s="7" t="s">
        <v>235</v>
      </c>
      <c r="S35" s="32">
        <v>45126.0</v>
      </c>
      <c r="T35" s="32">
        <v>45126.0</v>
      </c>
      <c r="U35" s="32">
        <v>46219.0</v>
      </c>
      <c r="V35" s="7">
        <v>1093.0</v>
      </c>
      <c r="W35" s="7">
        <v>0.0</v>
      </c>
      <c r="X35" s="7">
        <v>1.0</v>
      </c>
      <c r="Y35" s="7"/>
      <c r="Z35" s="7"/>
      <c r="AA35" s="7" t="s">
        <v>239</v>
      </c>
      <c r="AG35" s="7"/>
      <c r="AH35" s="7"/>
      <c r="AI35" s="7"/>
      <c r="AJ35" s="32"/>
      <c r="AK35" s="7"/>
      <c r="AP35" s="7">
        <v>5337.44</v>
      </c>
      <c r="AQ35" s="7">
        <v>5337.44</v>
      </c>
      <c r="AR35" s="7" t="s">
        <v>187</v>
      </c>
      <c r="AS35" s="7" t="s">
        <v>187</v>
      </c>
      <c r="AT35" s="7" t="s">
        <v>187</v>
      </c>
      <c r="AU35" s="7">
        <v>4.0</v>
      </c>
      <c r="AV35" s="7">
        <v>0.0</v>
      </c>
      <c r="AW35" s="7">
        <v>0.0</v>
      </c>
      <c r="AX35" s="7">
        <v>0.0</v>
      </c>
      <c r="AY35" s="7">
        <v>0.0</v>
      </c>
      <c r="AZ35" s="7">
        <v>0.0</v>
      </c>
      <c r="BA35" s="7">
        <v>0.0</v>
      </c>
      <c r="BB35" s="7" t="s">
        <v>979</v>
      </c>
      <c r="BC35" s="7" t="s">
        <v>982</v>
      </c>
      <c r="BD35" s="7"/>
    </row>
    <row r="36">
      <c r="A36" s="7">
        <v>313.0</v>
      </c>
      <c r="B36" s="7">
        <v>313.0</v>
      </c>
      <c r="C36" s="7">
        <v>304.0</v>
      </c>
      <c r="D36" s="7" t="s">
        <v>224</v>
      </c>
      <c r="E36" s="10" t="s">
        <v>1000</v>
      </c>
      <c r="F36" s="7">
        <v>2.02430400180262E14</v>
      </c>
      <c r="G36" s="10" t="s">
        <v>1003</v>
      </c>
      <c r="H36" s="7" t="s">
        <v>1004</v>
      </c>
      <c r="I36" s="7" t="s">
        <v>1007</v>
      </c>
      <c r="J36" s="7" t="s">
        <v>231</v>
      </c>
      <c r="K36" s="7" t="s">
        <v>84</v>
      </c>
      <c r="L36" s="7">
        <v>0.0</v>
      </c>
      <c r="M36" s="7">
        <v>2734.0</v>
      </c>
      <c r="N36" s="7" t="s">
        <v>163</v>
      </c>
      <c r="O36" s="7" t="s">
        <v>8</v>
      </c>
      <c r="P36" s="32">
        <v>45398.0</v>
      </c>
      <c r="Q36" s="7">
        <v>1.0</v>
      </c>
      <c r="R36" s="7" t="s">
        <v>235</v>
      </c>
      <c r="S36" s="32">
        <v>45398.0</v>
      </c>
      <c r="T36" s="32">
        <v>45398.0</v>
      </c>
      <c r="U36" s="32">
        <v>46219.0</v>
      </c>
      <c r="V36" s="7">
        <v>821.0</v>
      </c>
      <c r="W36" s="7"/>
      <c r="X36" s="7"/>
      <c r="Y36" s="7"/>
      <c r="Z36" s="7"/>
      <c r="AA36" s="7"/>
      <c r="AG36" s="7"/>
      <c r="AH36" s="7"/>
      <c r="AI36" s="7"/>
      <c r="AJ36" s="32"/>
      <c r="AK36" s="7"/>
      <c r="AL36" s="7"/>
      <c r="AP36" s="7" t="s">
        <v>263</v>
      </c>
      <c r="AQ36" s="7" t="s">
        <v>263</v>
      </c>
      <c r="AR36" s="7" t="s">
        <v>187</v>
      </c>
      <c r="AS36" s="7" t="s">
        <v>187</v>
      </c>
      <c r="AT36" s="7" t="s">
        <v>187</v>
      </c>
      <c r="AU36" s="7" t="s">
        <v>187</v>
      </c>
      <c r="AV36" s="7">
        <v>100.0</v>
      </c>
      <c r="AW36" s="7">
        <v>0.0</v>
      </c>
      <c r="AX36" s="7">
        <v>0.0</v>
      </c>
      <c r="AY36" s="7">
        <v>0.0</v>
      </c>
      <c r="AZ36" s="7">
        <v>0.0</v>
      </c>
      <c r="BA36" s="7">
        <v>0.0</v>
      </c>
      <c r="BB36" s="7" t="s">
        <v>1034</v>
      </c>
      <c r="BC36" s="7" t="s">
        <v>1035</v>
      </c>
      <c r="BD36" s="7"/>
    </row>
    <row r="37">
      <c r="A37" s="7">
        <v>313.0</v>
      </c>
      <c r="B37" s="7">
        <v>313.0</v>
      </c>
      <c r="C37" s="7">
        <v>304.0</v>
      </c>
      <c r="D37" s="7" t="s">
        <v>224</v>
      </c>
      <c r="E37" s="10" t="s">
        <v>1057</v>
      </c>
      <c r="F37" s="7">
        <v>2.02430400179889E14</v>
      </c>
      <c r="G37" s="10" t="s">
        <v>1059</v>
      </c>
      <c r="H37" s="7" t="s">
        <v>1060</v>
      </c>
      <c r="I37" s="7" t="s">
        <v>1061</v>
      </c>
      <c r="J37" s="7" t="s">
        <v>231</v>
      </c>
      <c r="K37" s="7" t="s">
        <v>84</v>
      </c>
      <c r="L37" s="7">
        <v>1724.94</v>
      </c>
      <c r="M37" s="7">
        <v>2734.0</v>
      </c>
      <c r="N37" s="7" t="s">
        <v>163</v>
      </c>
      <c r="O37" s="7" t="s">
        <v>8</v>
      </c>
      <c r="P37" s="32">
        <v>45398.0</v>
      </c>
      <c r="Q37" s="7">
        <v>1.0</v>
      </c>
      <c r="R37" s="7" t="s">
        <v>235</v>
      </c>
      <c r="S37" s="32">
        <v>45398.0</v>
      </c>
      <c r="T37" s="32">
        <v>45398.0</v>
      </c>
      <c r="U37" s="32">
        <v>46219.0</v>
      </c>
      <c r="V37" s="7">
        <v>821.0</v>
      </c>
      <c r="W37" s="7"/>
      <c r="X37" s="7">
        <v>0.0</v>
      </c>
      <c r="Y37" s="7"/>
      <c r="Z37" s="7"/>
      <c r="AA37" s="7"/>
      <c r="AG37" s="7"/>
      <c r="AH37" s="7"/>
      <c r="AI37" s="7"/>
      <c r="AJ37" s="32"/>
      <c r="AK37" s="7"/>
      <c r="AP37" s="7">
        <v>5519.82</v>
      </c>
      <c r="AQ37" s="7">
        <v>5519.82</v>
      </c>
      <c r="AR37" s="7" t="s">
        <v>187</v>
      </c>
      <c r="AS37" s="7" t="s">
        <v>187</v>
      </c>
      <c r="AT37" s="7" t="s">
        <v>187</v>
      </c>
      <c r="AU37" s="7">
        <v>7.0</v>
      </c>
      <c r="AV37" s="7">
        <v>0.0</v>
      </c>
      <c r="AW37" s="7">
        <v>0.0</v>
      </c>
      <c r="AX37" s="7">
        <v>0.0</v>
      </c>
      <c r="AY37" s="7">
        <v>0.0</v>
      </c>
      <c r="AZ37" s="7">
        <v>0.0</v>
      </c>
      <c r="BA37" s="7">
        <v>0.0</v>
      </c>
      <c r="BB37" s="7" t="s">
        <v>1034</v>
      </c>
      <c r="BC37" s="7" t="s">
        <v>1068</v>
      </c>
      <c r="BD37" s="7"/>
    </row>
    <row r="38">
      <c r="A38" s="7">
        <v>313.0</v>
      </c>
      <c r="B38" s="7">
        <v>313.0</v>
      </c>
      <c r="C38" s="7">
        <v>304.0</v>
      </c>
      <c r="D38" s="7" t="s">
        <v>224</v>
      </c>
      <c r="E38" s="10" t="s">
        <v>1083</v>
      </c>
      <c r="F38" s="7">
        <v>2.02430400179899E14</v>
      </c>
      <c r="G38" s="10" t="s">
        <v>1085</v>
      </c>
      <c r="H38" s="7" t="s">
        <v>1086</v>
      </c>
      <c r="I38" s="7" t="s">
        <v>1088</v>
      </c>
      <c r="J38" s="7" t="s">
        <v>231</v>
      </c>
      <c r="K38" s="7" t="s">
        <v>84</v>
      </c>
      <c r="L38" s="7">
        <v>424.13</v>
      </c>
      <c r="M38" s="7">
        <v>2734.0</v>
      </c>
      <c r="N38" s="7" t="s">
        <v>163</v>
      </c>
      <c r="O38" s="7" t="s">
        <v>8</v>
      </c>
      <c r="P38" s="32">
        <v>45398.0</v>
      </c>
      <c r="Q38" s="7">
        <v>1.0</v>
      </c>
      <c r="R38" s="7" t="s">
        <v>235</v>
      </c>
      <c r="S38" s="32">
        <v>45398.0</v>
      </c>
      <c r="T38" s="32">
        <v>45398.0</v>
      </c>
      <c r="U38" s="32">
        <v>46219.0</v>
      </c>
      <c r="V38" s="7">
        <v>821.0</v>
      </c>
      <c r="W38" s="7"/>
      <c r="X38" s="7">
        <v>2.0</v>
      </c>
      <c r="Y38" s="7"/>
      <c r="Z38" s="7"/>
      <c r="AA38" s="7"/>
      <c r="AG38" s="7"/>
      <c r="AH38" s="7"/>
      <c r="AI38" s="7"/>
      <c r="AJ38" s="32"/>
      <c r="AK38" s="7"/>
      <c r="AL38" s="7"/>
      <c r="AP38" s="7">
        <v>1005.19</v>
      </c>
      <c r="AQ38" s="7">
        <v>1005.19</v>
      </c>
      <c r="AR38" s="7" t="s">
        <v>187</v>
      </c>
      <c r="AS38" s="7" t="s">
        <v>187</v>
      </c>
      <c r="AT38" s="7" t="s">
        <v>187</v>
      </c>
      <c r="AU38" s="7">
        <v>3.0</v>
      </c>
      <c r="AV38" s="7">
        <v>0.0</v>
      </c>
      <c r="AW38" s="7">
        <v>0.0</v>
      </c>
      <c r="AX38" s="7">
        <v>0.0</v>
      </c>
      <c r="AY38" s="7">
        <v>0.0</v>
      </c>
      <c r="AZ38" s="7">
        <v>0.0</v>
      </c>
      <c r="BA38" s="7">
        <v>0.0</v>
      </c>
      <c r="BB38" s="7" t="s">
        <v>1034</v>
      </c>
      <c r="BC38" s="7" t="s">
        <v>1103</v>
      </c>
      <c r="BD38" s="7"/>
    </row>
    <row r="39">
      <c r="A39" s="7">
        <v>313.0</v>
      </c>
      <c r="B39" s="7">
        <v>313.0</v>
      </c>
      <c r="C39" s="7">
        <v>304.0</v>
      </c>
      <c r="D39" s="7" t="s">
        <v>224</v>
      </c>
      <c r="E39" s="10" t="s">
        <v>1116</v>
      </c>
      <c r="F39" s="7">
        <v>2.02430400180539E14</v>
      </c>
      <c r="G39" s="10" t="s">
        <v>1118</v>
      </c>
      <c r="H39" s="7" t="s">
        <v>1119</v>
      </c>
      <c r="I39" s="7" t="s">
        <v>1121</v>
      </c>
      <c r="J39" s="7">
        <v>624.0</v>
      </c>
      <c r="K39" s="7" t="s">
        <v>84</v>
      </c>
      <c r="L39" s="7">
        <v>201.94</v>
      </c>
      <c r="M39" s="7">
        <v>2734.0</v>
      </c>
      <c r="N39" s="7" t="s">
        <v>163</v>
      </c>
      <c r="O39" s="7" t="s">
        <v>8</v>
      </c>
      <c r="P39" s="32">
        <v>45428.0</v>
      </c>
      <c r="Q39" s="7">
        <v>1.0</v>
      </c>
      <c r="R39" s="7" t="s">
        <v>235</v>
      </c>
      <c r="S39" s="32">
        <v>45428.0</v>
      </c>
      <c r="T39" s="32">
        <v>45428.0</v>
      </c>
      <c r="U39" s="32">
        <v>46219.0</v>
      </c>
      <c r="V39" s="7">
        <v>791.0</v>
      </c>
      <c r="W39" s="7"/>
      <c r="X39" s="7">
        <v>4.0</v>
      </c>
      <c r="Y39" s="7"/>
      <c r="Z39" s="7"/>
      <c r="AA39" s="7"/>
      <c r="AG39" s="7"/>
      <c r="AH39" s="7"/>
      <c r="AI39" s="7"/>
      <c r="AJ39" s="32"/>
      <c r="AK39" s="7"/>
      <c r="AP39" s="7">
        <v>1050.1</v>
      </c>
      <c r="AQ39" s="7">
        <v>1050.1</v>
      </c>
      <c r="AR39" s="7" t="s">
        <v>187</v>
      </c>
      <c r="AS39" s="7">
        <v>1.0</v>
      </c>
      <c r="AT39" s="7">
        <v>1.0</v>
      </c>
      <c r="AU39" s="7">
        <v>3.0</v>
      </c>
      <c r="AV39" s="7">
        <v>0.0</v>
      </c>
      <c r="AW39" s="7">
        <v>0.0</v>
      </c>
      <c r="AX39" s="7">
        <v>0.0</v>
      </c>
      <c r="AY39" s="7">
        <v>0.0</v>
      </c>
      <c r="AZ39" s="7">
        <v>0.0</v>
      </c>
      <c r="BA39" s="7">
        <v>0.0</v>
      </c>
      <c r="BB39" s="7" t="s">
        <v>1034</v>
      </c>
      <c r="BC39" s="7" t="s">
        <v>1068</v>
      </c>
      <c r="BD39" s="7"/>
    </row>
    <row r="40">
      <c r="A40" s="7">
        <v>313.0</v>
      </c>
      <c r="B40" s="7">
        <v>313.0</v>
      </c>
      <c r="C40" s="7">
        <v>304.0</v>
      </c>
      <c r="D40" s="7" t="s">
        <v>224</v>
      </c>
      <c r="E40" s="10" t="s">
        <v>1154</v>
      </c>
      <c r="F40" s="7">
        <v>2.02430400180545E14</v>
      </c>
      <c r="G40" s="10" t="s">
        <v>1003</v>
      </c>
      <c r="H40" s="7" t="s">
        <v>1004</v>
      </c>
      <c r="I40" s="7" t="s">
        <v>1007</v>
      </c>
      <c r="J40" s="7" t="s">
        <v>231</v>
      </c>
      <c r="K40" s="7" t="s">
        <v>84</v>
      </c>
      <c r="L40" s="7">
        <v>0.0</v>
      </c>
      <c r="M40" s="7">
        <v>2730.0</v>
      </c>
      <c r="N40" s="7" t="s">
        <v>163</v>
      </c>
      <c r="O40" s="7" t="s">
        <v>8</v>
      </c>
      <c r="P40" s="32">
        <v>45428.0</v>
      </c>
      <c r="Q40" s="7">
        <v>1.0</v>
      </c>
      <c r="R40" s="7" t="s">
        <v>235</v>
      </c>
      <c r="S40" s="32">
        <v>45428.0</v>
      </c>
      <c r="T40" s="32">
        <v>45428.0</v>
      </c>
      <c r="U40" s="32">
        <v>46063.0</v>
      </c>
      <c r="V40" s="7">
        <v>635.0</v>
      </c>
      <c r="W40" s="7"/>
      <c r="X40" s="7"/>
      <c r="Y40" s="7"/>
      <c r="Z40" s="7"/>
      <c r="AA40" s="7"/>
      <c r="AG40" s="7"/>
      <c r="AH40" s="7"/>
      <c r="AI40" s="7"/>
      <c r="AJ40" s="32"/>
      <c r="AK40" s="7"/>
      <c r="AL40" s="7"/>
      <c r="AP40" s="7" t="s">
        <v>263</v>
      </c>
      <c r="AQ40" s="7" t="s">
        <v>263</v>
      </c>
      <c r="AR40" s="7" t="s">
        <v>187</v>
      </c>
      <c r="AS40" s="7" t="s">
        <v>187</v>
      </c>
      <c r="AT40" s="7" t="s">
        <v>187</v>
      </c>
      <c r="AU40" s="7" t="s">
        <v>187</v>
      </c>
      <c r="AV40" s="7">
        <v>100.0</v>
      </c>
      <c r="AW40" s="7">
        <v>0.0</v>
      </c>
      <c r="AX40" s="7">
        <v>0.0</v>
      </c>
      <c r="AY40" s="7">
        <v>0.0</v>
      </c>
      <c r="AZ40" s="7">
        <v>0.0</v>
      </c>
      <c r="BA40" s="7">
        <v>0.0</v>
      </c>
      <c r="BB40" s="7" t="s">
        <v>1034</v>
      </c>
      <c r="BC40" s="7" t="s">
        <v>1068</v>
      </c>
      <c r="BD40" s="7"/>
    </row>
    <row r="41">
      <c r="A41" s="7">
        <v>313.0</v>
      </c>
      <c r="B41" s="7">
        <v>313.0</v>
      </c>
      <c r="C41" s="7">
        <v>304.0</v>
      </c>
      <c r="D41" s="7" t="s">
        <v>224</v>
      </c>
      <c r="E41" s="10" t="s">
        <v>1177</v>
      </c>
      <c r="F41" s="7">
        <v>2.0263040020417E14</v>
      </c>
      <c r="G41" s="10" t="s">
        <v>1180</v>
      </c>
      <c r="H41" s="7" t="s">
        <v>1182</v>
      </c>
      <c r="I41" s="7" t="s">
        <v>1183</v>
      </c>
      <c r="J41" s="7" t="s">
        <v>231</v>
      </c>
      <c r="K41" s="7" t="s">
        <v>84</v>
      </c>
      <c r="L41" s="7">
        <v>0.0</v>
      </c>
      <c r="M41" s="7">
        <v>2730.0</v>
      </c>
      <c r="N41" s="7" t="s">
        <v>163</v>
      </c>
      <c r="O41" s="7" t="s">
        <v>8</v>
      </c>
      <c r="P41" s="32">
        <v>45428.0</v>
      </c>
      <c r="Q41" s="7">
        <v>1.0</v>
      </c>
      <c r="R41" s="7" t="s">
        <v>235</v>
      </c>
      <c r="S41" s="32">
        <v>45428.0</v>
      </c>
      <c r="T41" s="32">
        <v>45428.0</v>
      </c>
      <c r="U41" s="32">
        <v>46156.0</v>
      </c>
      <c r="V41" s="7">
        <v>728.0</v>
      </c>
      <c r="W41" s="7"/>
      <c r="X41" s="7"/>
      <c r="Y41" s="7"/>
      <c r="Z41" s="7"/>
      <c r="AA41" s="7"/>
      <c r="AG41" s="7"/>
      <c r="AH41" s="7"/>
      <c r="AI41" s="7"/>
      <c r="AJ41" s="32"/>
      <c r="AK41" s="7"/>
      <c r="AL41" s="7"/>
      <c r="AP41" s="7" t="s">
        <v>263</v>
      </c>
      <c r="AQ41" s="7" t="s">
        <v>263</v>
      </c>
      <c r="AR41" s="7" t="s">
        <v>187</v>
      </c>
      <c r="AS41" s="7" t="s">
        <v>187</v>
      </c>
      <c r="AT41" s="7" t="s">
        <v>187</v>
      </c>
      <c r="AU41" s="7" t="s">
        <v>187</v>
      </c>
      <c r="AV41" s="7">
        <v>0.0</v>
      </c>
      <c r="AW41" s="7">
        <v>0.0</v>
      </c>
      <c r="AX41" s="7">
        <v>0.0</v>
      </c>
      <c r="AY41" s="7">
        <v>0.0</v>
      </c>
      <c r="AZ41" s="7">
        <v>0.0</v>
      </c>
      <c r="BA41" s="7">
        <v>1.0</v>
      </c>
      <c r="BB41" s="7" t="s">
        <v>1197</v>
      </c>
      <c r="BC41" s="7" t="s">
        <v>1198</v>
      </c>
      <c r="BD41" s="7"/>
    </row>
    <row r="42">
      <c r="A42" s="7">
        <v>313.0</v>
      </c>
      <c r="B42" s="7">
        <v>313.0</v>
      </c>
      <c r="C42" s="7">
        <v>304.0</v>
      </c>
      <c r="D42" s="7" t="s">
        <v>224</v>
      </c>
      <c r="E42" s="10" t="s">
        <v>1205</v>
      </c>
      <c r="F42" s="7">
        <v>2.02430400180543E14</v>
      </c>
      <c r="G42" s="10" t="s">
        <v>1085</v>
      </c>
      <c r="H42" s="7" t="s">
        <v>1086</v>
      </c>
      <c r="I42" s="7" t="s">
        <v>1088</v>
      </c>
      <c r="J42" s="7" t="s">
        <v>231</v>
      </c>
      <c r="K42" s="7" t="s">
        <v>84</v>
      </c>
      <c r="L42" s="7">
        <v>424.13</v>
      </c>
      <c r="M42" s="7">
        <v>2730.0</v>
      </c>
      <c r="N42" s="7" t="s">
        <v>163</v>
      </c>
      <c r="O42" s="7" t="s">
        <v>8</v>
      </c>
      <c r="P42" s="32">
        <v>45428.0</v>
      </c>
      <c r="Q42" s="7">
        <v>1.0</v>
      </c>
      <c r="R42" s="7" t="s">
        <v>235</v>
      </c>
      <c r="S42" s="32">
        <v>45428.0</v>
      </c>
      <c r="T42" s="32">
        <v>45428.0</v>
      </c>
      <c r="U42" s="32">
        <v>46063.0</v>
      </c>
      <c r="V42" s="7">
        <v>635.0</v>
      </c>
      <c r="W42" s="7"/>
      <c r="X42" s="7">
        <v>2.0</v>
      </c>
      <c r="Y42" s="7"/>
      <c r="Z42" s="7"/>
      <c r="AA42" s="7"/>
      <c r="AG42" s="7"/>
      <c r="AH42" s="7"/>
      <c r="AI42" s="7"/>
      <c r="AJ42" s="32"/>
      <c r="AK42" s="7"/>
      <c r="AL42" s="7"/>
      <c r="AP42" s="7">
        <v>1005.19</v>
      </c>
      <c r="AQ42" s="7">
        <v>1005.19</v>
      </c>
      <c r="AR42" s="7" t="s">
        <v>187</v>
      </c>
      <c r="AS42" s="7" t="s">
        <v>187</v>
      </c>
      <c r="AT42" s="7" t="s">
        <v>187</v>
      </c>
      <c r="AU42" s="7">
        <v>3.0</v>
      </c>
      <c r="AV42" s="7">
        <v>0.0</v>
      </c>
      <c r="AW42" s="7">
        <v>0.0</v>
      </c>
      <c r="AX42" s="7">
        <v>0.0</v>
      </c>
      <c r="AY42" s="7">
        <v>0.0</v>
      </c>
      <c r="AZ42" s="7">
        <v>0.0</v>
      </c>
      <c r="BA42" s="7">
        <v>0.0</v>
      </c>
      <c r="BB42" s="7" t="s">
        <v>1034</v>
      </c>
      <c r="BC42" s="7" t="s">
        <v>1068</v>
      </c>
      <c r="BD42" s="7"/>
    </row>
    <row r="43">
      <c r="A43" s="7">
        <v>313.0</v>
      </c>
      <c r="B43" s="7">
        <v>313.0</v>
      </c>
      <c r="C43" s="7">
        <v>304.0</v>
      </c>
      <c r="D43" s="7" t="s">
        <v>224</v>
      </c>
      <c r="E43" s="10" t="s">
        <v>1234</v>
      </c>
      <c r="F43" s="7">
        <v>2.02430400180679E14</v>
      </c>
      <c r="G43" s="10" t="s">
        <v>683</v>
      </c>
      <c r="H43" s="7" t="s">
        <v>685</v>
      </c>
      <c r="I43" s="7" t="s">
        <v>686</v>
      </c>
      <c r="J43" s="7" t="s">
        <v>231</v>
      </c>
      <c r="K43" s="7" t="s">
        <v>94</v>
      </c>
      <c r="L43" s="7">
        <v>5434.26</v>
      </c>
      <c r="M43" s="7">
        <v>2734.0</v>
      </c>
      <c r="N43" s="7" t="s">
        <v>163</v>
      </c>
      <c r="O43" s="7" t="s">
        <v>8</v>
      </c>
      <c r="P43" s="32">
        <v>45434.0</v>
      </c>
      <c r="Q43" s="7">
        <v>1.0</v>
      </c>
      <c r="R43" s="7" t="s">
        <v>235</v>
      </c>
      <c r="S43" s="32">
        <v>45434.0</v>
      </c>
      <c r="T43" s="32">
        <v>45434.0</v>
      </c>
      <c r="U43" s="32">
        <v>46063.0</v>
      </c>
      <c r="V43" s="7">
        <v>629.0</v>
      </c>
      <c r="W43" s="7"/>
      <c r="X43" s="7">
        <v>0.0</v>
      </c>
      <c r="Y43" s="7"/>
      <c r="Z43" s="7"/>
      <c r="AA43" s="7" t="s">
        <v>280</v>
      </c>
      <c r="AG43" s="7"/>
      <c r="AH43" s="7"/>
      <c r="AI43" s="7"/>
      <c r="AJ43" s="32"/>
      <c r="AK43" s="7"/>
      <c r="AL43" s="7"/>
      <c r="AP43" s="7">
        <v>10977.2</v>
      </c>
      <c r="AQ43" s="7">
        <v>10977.2</v>
      </c>
      <c r="AR43" s="7">
        <v>2.0</v>
      </c>
      <c r="AS43" s="7">
        <v>2.0</v>
      </c>
      <c r="AT43" s="7">
        <v>4.0</v>
      </c>
      <c r="AU43" s="7">
        <v>26.0</v>
      </c>
      <c r="AV43" s="7">
        <v>0.0</v>
      </c>
      <c r="AW43" s="7">
        <v>0.0</v>
      </c>
      <c r="AX43" s="7">
        <v>0.0</v>
      </c>
      <c r="AY43" s="7">
        <v>0.0</v>
      </c>
      <c r="AZ43" s="7">
        <v>0.0</v>
      </c>
      <c r="BA43" s="7">
        <v>0.0</v>
      </c>
      <c r="BB43" s="7" t="s">
        <v>1247</v>
      </c>
      <c r="BC43" s="7" t="s">
        <v>1250</v>
      </c>
      <c r="BD43" s="7" t="s">
        <v>1252</v>
      </c>
    </row>
    <row r="44">
      <c r="A44" s="7">
        <v>313.0</v>
      </c>
      <c r="B44" s="7">
        <v>313.0</v>
      </c>
      <c r="C44" s="7">
        <v>304.0</v>
      </c>
      <c r="D44" s="7" t="s">
        <v>224</v>
      </c>
      <c r="E44" s="10" t="s">
        <v>1258</v>
      </c>
      <c r="F44" s="7">
        <v>2.02430400180678E14</v>
      </c>
      <c r="G44" s="10" t="s">
        <v>467</v>
      </c>
      <c r="H44" s="7" t="s">
        <v>468</v>
      </c>
      <c r="I44" s="7" t="s">
        <v>470</v>
      </c>
      <c r="J44" s="7" t="s">
        <v>231</v>
      </c>
      <c r="K44" s="7" t="s">
        <v>94</v>
      </c>
      <c r="L44" s="7">
        <v>4040.19</v>
      </c>
      <c r="M44" s="7">
        <v>2734.0</v>
      </c>
      <c r="N44" s="7" t="s">
        <v>163</v>
      </c>
      <c r="O44" s="7" t="s">
        <v>8</v>
      </c>
      <c r="P44" s="32">
        <v>45434.0</v>
      </c>
      <c r="Q44" s="7">
        <v>2.0</v>
      </c>
      <c r="R44" s="7" t="s">
        <v>235</v>
      </c>
      <c r="S44" s="32">
        <v>45434.0</v>
      </c>
      <c r="T44" s="32">
        <v>45434.0</v>
      </c>
      <c r="U44" s="32">
        <v>46063.0</v>
      </c>
      <c r="V44" s="7">
        <v>629.0</v>
      </c>
      <c r="W44" s="7"/>
      <c r="X44" s="7">
        <v>0.0</v>
      </c>
      <c r="Y44" s="7"/>
      <c r="Z44" s="7"/>
      <c r="AA44" s="7" t="s">
        <v>476</v>
      </c>
      <c r="AG44" s="7"/>
      <c r="AH44" s="7"/>
      <c r="AI44" s="7"/>
      <c r="AJ44" s="32"/>
      <c r="AK44" s="7"/>
      <c r="AP44" s="7">
        <v>7070.33</v>
      </c>
      <c r="AQ44" s="7">
        <v>14140.66</v>
      </c>
      <c r="AR44" s="7" t="s">
        <v>187</v>
      </c>
      <c r="AS44" s="7" t="s">
        <v>187</v>
      </c>
      <c r="AT44" s="7">
        <v>6.0</v>
      </c>
      <c r="AU44" s="7">
        <v>46.0</v>
      </c>
      <c r="AV44" s="7">
        <v>0.0</v>
      </c>
      <c r="AW44" s="7">
        <v>0.0</v>
      </c>
      <c r="AX44" s="7">
        <v>0.0</v>
      </c>
      <c r="AY44" s="7">
        <v>0.0</v>
      </c>
      <c r="AZ44" s="7">
        <v>0.0</v>
      </c>
      <c r="BA44" s="7">
        <v>0.0</v>
      </c>
      <c r="BB44" s="7" t="s">
        <v>1247</v>
      </c>
      <c r="BC44" s="7" t="s">
        <v>1250</v>
      </c>
      <c r="BD44" s="7" t="s">
        <v>1252</v>
      </c>
    </row>
    <row r="45">
      <c r="A45" s="7">
        <v>313.0</v>
      </c>
      <c r="B45" s="7">
        <v>313.0</v>
      </c>
      <c r="C45" s="7">
        <v>304.0</v>
      </c>
      <c r="D45" s="7" t="s">
        <v>224</v>
      </c>
      <c r="E45" s="10" t="s">
        <v>1278</v>
      </c>
      <c r="F45" s="7">
        <v>2.02430400181973E14</v>
      </c>
      <c r="G45" s="10" t="s">
        <v>1280</v>
      </c>
      <c r="H45" s="7" t="s">
        <v>1281</v>
      </c>
      <c r="I45" s="7" t="s">
        <v>954</v>
      </c>
      <c r="J45" s="7" t="s">
        <v>955</v>
      </c>
      <c r="K45" s="7" t="s">
        <v>94</v>
      </c>
      <c r="L45" s="7">
        <v>2752.52</v>
      </c>
      <c r="M45" s="7">
        <v>2730.0</v>
      </c>
      <c r="N45" s="7" t="s">
        <v>163</v>
      </c>
      <c r="O45" s="7" t="s">
        <v>8</v>
      </c>
      <c r="P45" s="32">
        <v>45460.0</v>
      </c>
      <c r="Q45" s="7">
        <v>1.0</v>
      </c>
      <c r="R45" s="7" t="s">
        <v>235</v>
      </c>
      <c r="S45" s="32">
        <v>45460.0</v>
      </c>
      <c r="T45" s="32">
        <v>45460.0</v>
      </c>
      <c r="U45" s="32">
        <v>46063.0</v>
      </c>
      <c r="V45" s="7">
        <v>603.0</v>
      </c>
      <c r="W45" s="7"/>
      <c r="X45" s="7">
        <v>0.0</v>
      </c>
      <c r="Y45" s="7"/>
      <c r="Z45" s="7"/>
      <c r="AA45" s="7" t="s">
        <v>239</v>
      </c>
      <c r="AG45" s="7"/>
      <c r="AH45" s="7"/>
      <c r="AI45" s="7"/>
      <c r="AJ45" s="32"/>
      <c r="AK45" s="7"/>
      <c r="AL45" s="7"/>
      <c r="AP45" s="7">
        <v>4761.86</v>
      </c>
      <c r="AQ45" s="7">
        <v>4761.86</v>
      </c>
      <c r="AR45" s="7" t="s">
        <v>187</v>
      </c>
      <c r="AS45" s="7" t="s">
        <v>187</v>
      </c>
      <c r="AT45" s="7" t="s">
        <v>187</v>
      </c>
      <c r="AU45" s="7">
        <v>2.0</v>
      </c>
      <c r="AV45" s="7">
        <v>0.0</v>
      </c>
      <c r="AW45" s="7">
        <v>0.0</v>
      </c>
      <c r="AX45" s="7">
        <v>0.0</v>
      </c>
      <c r="AY45" s="7">
        <v>0.0</v>
      </c>
      <c r="AZ45" s="7">
        <v>0.0</v>
      </c>
      <c r="BA45" s="7">
        <v>0.0</v>
      </c>
      <c r="BB45" s="7" t="s">
        <v>1293</v>
      </c>
      <c r="BC45" s="7" t="s">
        <v>1294</v>
      </c>
      <c r="BD45" s="7"/>
    </row>
    <row r="46">
      <c r="A46" s="7">
        <v>313.0</v>
      </c>
      <c r="B46" s="7">
        <v>313.0</v>
      </c>
      <c r="C46" s="7">
        <v>304.0</v>
      </c>
      <c r="D46" s="7" t="s">
        <v>224</v>
      </c>
      <c r="E46" s="10" t="s">
        <v>1302</v>
      </c>
      <c r="F46" s="7">
        <v>2.02630400205965E14</v>
      </c>
      <c r="G46" s="10" t="s">
        <v>313</v>
      </c>
      <c r="H46" s="7" t="s">
        <v>1304</v>
      </c>
      <c r="I46" s="7" t="s">
        <v>1305</v>
      </c>
      <c r="J46" s="7" t="s">
        <v>231</v>
      </c>
      <c r="K46" s="7" t="s">
        <v>84</v>
      </c>
      <c r="L46" s="7">
        <v>276.2</v>
      </c>
      <c r="M46" s="7">
        <v>2732.0</v>
      </c>
      <c r="N46" s="7" t="s">
        <v>1308</v>
      </c>
      <c r="O46" s="7" t="s">
        <v>8</v>
      </c>
      <c r="P46" s="32">
        <v>45476.0</v>
      </c>
      <c r="Q46" s="7">
        <v>1.0</v>
      </c>
      <c r="R46" s="7" t="s">
        <v>235</v>
      </c>
      <c r="S46" s="32">
        <v>45476.0</v>
      </c>
      <c r="T46" s="32">
        <v>45476.0</v>
      </c>
      <c r="U46" s="32">
        <v>46246.0</v>
      </c>
      <c r="V46" s="7">
        <v>770.0</v>
      </c>
      <c r="W46" s="7"/>
      <c r="X46" s="7">
        <v>0.0</v>
      </c>
      <c r="Y46" s="7"/>
      <c r="Z46" s="7"/>
      <c r="AA46" s="7"/>
      <c r="AG46" s="7"/>
      <c r="AH46" s="7"/>
      <c r="AI46" s="7"/>
      <c r="AJ46" s="32"/>
      <c r="AK46" s="7"/>
      <c r="AP46" s="7">
        <v>922.51</v>
      </c>
      <c r="AQ46" s="7">
        <v>922.51</v>
      </c>
      <c r="AR46" s="7" t="s">
        <v>187</v>
      </c>
      <c r="AS46" s="7" t="s">
        <v>187</v>
      </c>
      <c r="AT46" s="7">
        <v>1.0</v>
      </c>
      <c r="AU46" s="7">
        <v>13.0</v>
      </c>
      <c r="AV46" s="7">
        <v>0.0</v>
      </c>
      <c r="AW46" s="7">
        <v>0.0</v>
      </c>
      <c r="AX46" s="7">
        <v>0.0</v>
      </c>
      <c r="AY46" s="7">
        <v>0.0</v>
      </c>
      <c r="AZ46" s="7">
        <v>0.0</v>
      </c>
      <c r="BA46" s="7">
        <v>0.0</v>
      </c>
      <c r="BB46" s="7" t="s">
        <v>1034</v>
      </c>
      <c r="BC46" s="7" t="s">
        <v>1314</v>
      </c>
      <c r="BD46" s="7"/>
    </row>
    <row r="47">
      <c r="A47" s="7">
        <v>313.0</v>
      </c>
      <c r="B47" s="7">
        <v>313.0</v>
      </c>
      <c r="C47" s="7">
        <v>304.0</v>
      </c>
      <c r="D47" s="7" t="s">
        <v>224</v>
      </c>
      <c r="E47" s="10" t="s">
        <v>1325</v>
      </c>
      <c r="F47" s="7">
        <v>2.02430400182556E14</v>
      </c>
      <c r="G47" s="10" t="s">
        <v>1327</v>
      </c>
      <c r="H47" s="7" t="s">
        <v>1328</v>
      </c>
      <c r="I47" s="7" t="s">
        <v>1329</v>
      </c>
      <c r="J47" s="7" t="s">
        <v>231</v>
      </c>
      <c r="K47" s="7" t="s">
        <v>84</v>
      </c>
      <c r="L47" s="7">
        <v>5.21</v>
      </c>
      <c r="M47" s="7">
        <v>2734.0</v>
      </c>
      <c r="N47" s="7" t="s">
        <v>163</v>
      </c>
      <c r="O47" s="7" t="s">
        <v>8</v>
      </c>
      <c r="P47" s="32">
        <v>45488.0</v>
      </c>
      <c r="Q47" s="7">
        <v>10.0</v>
      </c>
      <c r="R47" s="7" t="s">
        <v>235</v>
      </c>
      <c r="S47" s="32">
        <v>45488.0</v>
      </c>
      <c r="T47" s="32">
        <v>45488.0</v>
      </c>
      <c r="U47" s="32">
        <v>46219.0</v>
      </c>
      <c r="V47" s="7">
        <v>731.0</v>
      </c>
      <c r="W47" s="7"/>
      <c r="X47" s="7">
        <v>4.0</v>
      </c>
      <c r="Y47" s="7"/>
      <c r="Z47" s="7"/>
      <c r="AA47" s="7"/>
      <c r="AG47" s="7"/>
      <c r="AH47" s="7"/>
      <c r="AI47" s="7"/>
      <c r="AJ47" s="32"/>
      <c r="AK47" s="7"/>
      <c r="AP47" s="7">
        <v>16.66</v>
      </c>
      <c r="AQ47" s="7">
        <v>166.6</v>
      </c>
      <c r="AR47" s="7">
        <v>2.0</v>
      </c>
      <c r="AS47" s="7">
        <v>17.0</v>
      </c>
      <c r="AT47" s="7">
        <v>17.0</v>
      </c>
      <c r="AU47" s="7">
        <v>380.0</v>
      </c>
      <c r="AV47" s="7">
        <v>1.0</v>
      </c>
      <c r="AW47" s="7">
        <v>0.0</v>
      </c>
      <c r="AX47" s="7">
        <v>0.0</v>
      </c>
      <c r="AY47" s="7">
        <v>0.0</v>
      </c>
      <c r="AZ47" s="7">
        <v>0.0</v>
      </c>
      <c r="BA47" s="7">
        <v>0.0</v>
      </c>
      <c r="BB47" s="7" t="s">
        <v>1034</v>
      </c>
      <c r="BC47" s="7" t="s">
        <v>1035</v>
      </c>
      <c r="BD47" s="7"/>
    </row>
    <row r="48">
      <c r="A48" s="7">
        <v>313.0</v>
      </c>
      <c r="B48" s="7">
        <v>313.0</v>
      </c>
      <c r="C48" s="7">
        <v>304.0</v>
      </c>
      <c r="D48" s="7" t="s">
        <v>224</v>
      </c>
      <c r="E48" s="10" t="s">
        <v>1363</v>
      </c>
      <c r="F48" s="7">
        <v>2.02430400183018E14</v>
      </c>
      <c r="G48" s="10" t="s">
        <v>1367</v>
      </c>
      <c r="H48" s="7" t="s">
        <v>1368</v>
      </c>
      <c r="I48" s="7" t="s">
        <v>1369</v>
      </c>
      <c r="J48" s="7" t="s">
        <v>231</v>
      </c>
      <c r="K48" s="7" t="s">
        <v>94</v>
      </c>
      <c r="L48" s="7">
        <v>3025.25</v>
      </c>
      <c r="M48" s="7">
        <v>2734.0</v>
      </c>
      <c r="N48" s="7" t="s">
        <v>163</v>
      </c>
      <c r="O48" s="7" t="s">
        <v>8</v>
      </c>
      <c r="P48" s="32">
        <v>45499.0</v>
      </c>
      <c r="Q48" s="7">
        <v>1.0</v>
      </c>
      <c r="R48" s="7" t="s">
        <v>235</v>
      </c>
      <c r="S48" s="32">
        <v>45499.0</v>
      </c>
      <c r="T48" s="32">
        <v>45499.0</v>
      </c>
      <c r="U48" s="32">
        <v>46219.0</v>
      </c>
      <c r="V48" s="7">
        <v>720.0</v>
      </c>
      <c r="W48" s="7"/>
      <c r="X48" s="7">
        <v>0.0</v>
      </c>
      <c r="Y48" s="7"/>
      <c r="Z48" s="7"/>
      <c r="AA48" s="7"/>
      <c r="AG48" s="7"/>
      <c r="AH48" s="7"/>
      <c r="AI48" s="7"/>
      <c r="AJ48" s="32"/>
      <c r="AK48" s="7"/>
      <c r="AP48" s="7">
        <v>12524.54</v>
      </c>
      <c r="AQ48" s="7">
        <v>12524.54</v>
      </c>
      <c r="AR48" s="7" t="s">
        <v>187</v>
      </c>
      <c r="AS48" s="7">
        <v>1.0</v>
      </c>
      <c r="AT48" s="7">
        <v>2.0</v>
      </c>
      <c r="AU48" s="7">
        <v>3.0</v>
      </c>
      <c r="AV48" s="7">
        <v>0.0</v>
      </c>
      <c r="AW48" s="7">
        <v>0.0</v>
      </c>
      <c r="AX48" s="7">
        <v>0.0</v>
      </c>
      <c r="AY48" s="7">
        <v>0.0</v>
      </c>
      <c r="AZ48" s="7">
        <v>0.0</v>
      </c>
      <c r="BA48" s="7">
        <v>0.0</v>
      </c>
      <c r="BB48" s="7" t="s">
        <v>1375</v>
      </c>
      <c r="BC48" s="7" t="s">
        <v>1250</v>
      </c>
      <c r="BD48" s="7" t="s">
        <v>1377</v>
      </c>
    </row>
    <row r="49">
      <c r="A49" s="7">
        <v>313.0</v>
      </c>
      <c r="B49" s="7">
        <v>313.0</v>
      </c>
      <c r="C49" s="7">
        <v>304.0</v>
      </c>
      <c r="D49" s="7" t="s">
        <v>224</v>
      </c>
      <c r="E49" s="10" t="s">
        <v>1384</v>
      </c>
      <c r="F49" s="7">
        <v>2.02430400183019E14</v>
      </c>
      <c r="G49" s="10" t="s">
        <v>1386</v>
      </c>
      <c r="H49" s="7" t="s">
        <v>1387</v>
      </c>
      <c r="I49" s="7" t="s">
        <v>1389</v>
      </c>
      <c r="J49" s="7">
        <v>26433.0</v>
      </c>
      <c r="K49" s="7" t="s">
        <v>94</v>
      </c>
      <c r="L49" s="7">
        <v>9185.28</v>
      </c>
      <c r="M49" s="7">
        <v>2730.0</v>
      </c>
      <c r="N49" s="7" t="s">
        <v>163</v>
      </c>
      <c r="O49" s="7" t="s">
        <v>8</v>
      </c>
      <c r="P49" s="32">
        <v>45502.0</v>
      </c>
      <c r="Q49" s="7">
        <v>1.0</v>
      </c>
      <c r="R49" s="7" t="s">
        <v>235</v>
      </c>
      <c r="S49" s="32">
        <v>45502.0</v>
      </c>
      <c r="T49" s="32">
        <v>45502.0</v>
      </c>
      <c r="U49" s="32">
        <v>46063.0</v>
      </c>
      <c r="V49" s="7">
        <v>561.0</v>
      </c>
      <c r="W49" s="7"/>
      <c r="X49" s="7">
        <v>0.0</v>
      </c>
      <c r="Y49" s="7"/>
      <c r="Z49" s="7"/>
      <c r="AA49" s="7" t="s">
        <v>1393</v>
      </c>
      <c r="AG49" s="7"/>
      <c r="AH49" s="7"/>
      <c r="AI49" s="7"/>
      <c r="AJ49" s="32"/>
      <c r="AK49" s="7"/>
      <c r="AL49" s="7"/>
      <c r="AP49" s="7">
        <v>34444.79</v>
      </c>
      <c r="AQ49" s="7">
        <v>34444.79</v>
      </c>
      <c r="AR49" s="7" t="s">
        <v>187</v>
      </c>
      <c r="AS49" s="7">
        <v>1.0</v>
      </c>
      <c r="AT49" s="7">
        <v>1.0</v>
      </c>
      <c r="AU49" s="7">
        <v>13.0</v>
      </c>
      <c r="AV49" s="7">
        <v>0.0</v>
      </c>
      <c r="AW49" s="7">
        <v>0.0</v>
      </c>
      <c r="AX49" s="7">
        <v>0.0</v>
      </c>
      <c r="AY49" s="7">
        <v>0.0</v>
      </c>
      <c r="AZ49" s="7">
        <v>0.0</v>
      </c>
      <c r="BA49" s="7">
        <v>0.0</v>
      </c>
      <c r="BB49" s="7" t="s">
        <v>1396</v>
      </c>
      <c r="BC49" s="7" t="s">
        <v>1250</v>
      </c>
      <c r="BD49" s="7" t="s">
        <v>1377</v>
      </c>
    </row>
    <row r="50">
      <c r="A50" s="7">
        <v>313.0</v>
      </c>
      <c r="B50" s="7">
        <v>313.0</v>
      </c>
      <c r="C50" s="7">
        <v>304.0</v>
      </c>
      <c r="D50" s="7" t="s">
        <v>224</v>
      </c>
      <c r="E50" s="10" t="s">
        <v>1403</v>
      </c>
      <c r="F50" s="7">
        <v>2.02430400183062E14</v>
      </c>
      <c r="G50" s="10" t="s">
        <v>1405</v>
      </c>
      <c r="H50" s="7" t="s">
        <v>1406</v>
      </c>
      <c r="I50" s="7" t="s">
        <v>1407</v>
      </c>
      <c r="J50" s="7" t="s">
        <v>231</v>
      </c>
      <c r="K50" s="7" t="s">
        <v>84</v>
      </c>
      <c r="L50" s="7">
        <v>6043.13</v>
      </c>
      <c r="M50" s="7">
        <v>2734.0</v>
      </c>
      <c r="N50" s="7" t="s">
        <v>163</v>
      </c>
      <c r="O50" s="7" t="s">
        <v>8</v>
      </c>
      <c r="P50" s="32">
        <v>45509.0</v>
      </c>
      <c r="Q50" s="7">
        <v>1.0</v>
      </c>
      <c r="R50" s="7" t="s">
        <v>235</v>
      </c>
      <c r="S50" s="32">
        <v>45509.0</v>
      </c>
      <c r="T50" s="32">
        <v>45509.0</v>
      </c>
      <c r="U50" s="32">
        <v>46063.0</v>
      </c>
      <c r="V50" s="7">
        <v>554.0</v>
      </c>
      <c r="W50" s="7"/>
      <c r="X50" s="7">
        <v>5.0</v>
      </c>
      <c r="Y50" s="7"/>
      <c r="Z50" s="7"/>
      <c r="AA50" s="7"/>
      <c r="AG50" s="7"/>
      <c r="AH50" s="7"/>
      <c r="AI50" s="7"/>
      <c r="AJ50" s="32"/>
      <c r="AK50" s="7"/>
      <c r="AP50" s="7">
        <v>19640.17</v>
      </c>
      <c r="AQ50" s="7">
        <v>19640.17</v>
      </c>
      <c r="AR50" s="7" t="s">
        <v>187</v>
      </c>
      <c r="AS50" s="7" t="s">
        <v>187</v>
      </c>
      <c r="AT50" s="7" t="s">
        <v>187</v>
      </c>
      <c r="AU50" s="7">
        <v>3.0</v>
      </c>
      <c r="AV50" s="7">
        <v>0.0</v>
      </c>
      <c r="AW50" s="7">
        <v>0.0</v>
      </c>
      <c r="AX50" s="7">
        <v>0.0</v>
      </c>
      <c r="AY50" s="7">
        <v>0.0</v>
      </c>
      <c r="AZ50" s="7">
        <v>0.0</v>
      </c>
      <c r="BA50" s="7">
        <v>0.0</v>
      </c>
      <c r="BB50" s="7" t="s">
        <v>1034</v>
      </c>
      <c r="BC50" s="7" t="s">
        <v>1035</v>
      </c>
      <c r="BD50" s="7"/>
    </row>
    <row r="51">
      <c r="A51" s="7">
        <v>313.0</v>
      </c>
      <c r="B51" s="7">
        <v>313.0</v>
      </c>
      <c r="C51" s="7">
        <v>304.0</v>
      </c>
      <c r="D51" s="7" t="s">
        <v>224</v>
      </c>
      <c r="E51" s="10" t="s">
        <v>1417</v>
      </c>
      <c r="F51" s="7">
        <v>2.02430400183439E14</v>
      </c>
      <c r="G51" s="10" t="s">
        <v>1419</v>
      </c>
      <c r="H51" s="7" t="s">
        <v>1420</v>
      </c>
      <c r="I51" s="7" t="s">
        <v>1421</v>
      </c>
      <c r="J51" s="7">
        <v>71379.0</v>
      </c>
      <c r="K51" s="7" t="s">
        <v>84</v>
      </c>
      <c r="L51" s="7">
        <v>272.68</v>
      </c>
      <c r="M51" s="7">
        <v>2734.0</v>
      </c>
      <c r="N51" s="7" t="s">
        <v>163</v>
      </c>
      <c r="O51" s="7" t="s">
        <v>8</v>
      </c>
      <c r="P51" s="32">
        <v>45524.0</v>
      </c>
      <c r="Q51" s="7">
        <v>1.0</v>
      </c>
      <c r="R51" s="7" t="s">
        <v>235</v>
      </c>
      <c r="S51" s="32">
        <v>45524.0</v>
      </c>
      <c r="T51" s="32">
        <v>45524.0</v>
      </c>
      <c r="U51" s="32">
        <v>46219.0</v>
      </c>
      <c r="V51" s="7">
        <v>695.0</v>
      </c>
      <c r="W51" s="7"/>
      <c r="X51" s="7">
        <v>0.0</v>
      </c>
      <c r="Y51" s="7"/>
      <c r="Z51" s="7"/>
      <c r="AA51" s="7"/>
      <c r="AG51" s="7"/>
      <c r="AH51" s="7"/>
      <c r="AI51" s="7"/>
      <c r="AJ51" s="32"/>
      <c r="AK51" s="7"/>
      <c r="AL51" s="7"/>
      <c r="AP51" s="7">
        <v>605.35</v>
      </c>
      <c r="AQ51" s="7">
        <v>605.35</v>
      </c>
      <c r="AR51" s="7" t="s">
        <v>187</v>
      </c>
      <c r="AS51" s="7" t="s">
        <v>187</v>
      </c>
      <c r="AT51" s="7" t="s">
        <v>187</v>
      </c>
      <c r="AU51" s="7">
        <v>7.0</v>
      </c>
      <c r="AV51" s="7">
        <v>0.0</v>
      </c>
      <c r="AW51" s="7">
        <v>0.0</v>
      </c>
      <c r="AX51" s="7">
        <v>0.0</v>
      </c>
      <c r="AY51" s="7">
        <v>0.0</v>
      </c>
      <c r="AZ51" s="7">
        <v>0.0</v>
      </c>
      <c r="BA51" s="7">
        <v>0.0</v>
      </c>
      <c r="BB51" s="7" t="s">
        <v>1429</v>
      </c>
      <c r="BC51" s="7" t="s">
        <v>1430</v>
      </c>
    </row>
    <row r="52">
      <c r="A52" s="7">
        <v>313.0</v>
      </c>
      <c r="B52" s="7">
        <v>313.0</v>
      </c>
      <c r="C52" s="7">
        <v>304.0</v>
      </c>
      <c r="D52" s="7" t="s">
        <v>224</v>
      </c>
      <c r="E52" s="10" t="s">
        <v>1437</v>
      </c>
      <c r="F52" s="7">
        <v>2.02430400183438E14</v>
      </c>
      <c r="G52" s="10" t="s">
        <v>313</v>
      </c>
      <c r="H52" s="7" t="s">
        <v>1304</v>
      </c>
      <c r="I52" s="7" t="s">
        <v>1305</v>
      </c>
      <c r="J52" s="7" t="s">
        <v>231</v>
      </c>
      <c r="K52" s="7" t="s">
        <v>84</v>
      </c>
      <c r="L52" s="7">
        <v>276.2</v>
      </c>
      <c r="M52" s="7">
        <v>2734.0</v>
      </c>
      <c r="N52" s="7" t="s">
        <v>163</v>
      </c>
      <c r="O52" s="7" t="s">
        <v>8</v>
      </c>
      <c r="P52" s="32">
        <v>45524.0</v>
      </c>
      <c r="Q52" s="7">
        <v>1.0</v>
      </c>
      <c r="R52" s="7" t="s">
        <v>235</v>
      </c>
      <c r="S52" s="32">
        <v>45524.0</v>
      </c>
      <c r="T52" s="32">
        <v>45524.0</v>
      </c>
      <c r="U52" s="32">
        <v>46063.0</v>
      </c>
      <c r="V52" s="7">
        <v>539.0</v>
      </c>
      <c r="W52" s="7"/>
      <c r="X52" s="7">
        <v>0.0</v>
      </c>
      <c r="Y52" s="7"/>
      <c r="Z52" s="7"/>
      <c r="AA52" s="7"/>
      <c r="AG52" s="7"/>
      <c r="AH52" s="7"/>
      <c r="AI52" s="7"/>
      <c r="AJ52" s="32"/>
      <c r="AK52" s="7"/>
      <c r="AL52" s="7"/>
      <c r="AP52" s="7">
        <v>922.51</v>
      </c>
      <c r="AQ52" s="7">
        <v>922.51</v>
      </c>
      <c r="AR52" s="7" t="s">
        <v>187</v>
      </c>
      <c r="AS52" s="7" t="s">
        <v>187</v>
      </c>
      <c r="AT52" s="7">
        <v>1.0</v>
      </c>
      <c r="AU52" s="7">
        <v>13.0</v>
      </c>
      <c r="AV52" s="7">
        <v>0.0</v>
      </c>
      <c r="AW52" s="7">
        <v>0.0</v>
      </c>
      <c r="AX52" s="7">
        <v>0.0</v>
      </c>
      <c r="AY52" s="7">
        <v>0.0</v>
      </c>
      <c r="AZ52" s="7">
        <v>0.0</v>
      </c>
      <c r="BA52" s="7">
        <v>0.0</v>
      </c>
      <c r="BB52" s="7" t="s">
        <v>1442</v>
      </c>
      <c r="BC52" s="7" t="s">
        <v>1443</v>
      </c>
    </row>
    <row r="53">
      <c r="A53" s="7">
        <v>313.0</v>
      </c>
      <c r="B53" s="7">
        <v>313.0</v>
      </c>
      <c r="C53" s="7">
        <v>304.0</v>
      </c>
      <c r="D53" s="7" t="s">
        <v>224</v>
      </c>
      <c r="E53" s="10" t="s">
        <v>1451</v>
      </c>
      <c r="F53" s="7">
        <v>2.02430400183533E14</v>
      </c>
      <c r="G53" s="10" t="s">
        <v>1452</v>
      </c>
      <c r="H53" s="7" t="s">
        <v>1454</v>
      </c>
      <c r="I53" s="7" t="s">
        <v>1455</v>
      </c>
      <c r="J53" s="7" t="s">
        <v>231</v>
      </c>
      <c r="K53" s="7" t="s">
        <v>84</v>
      </c>
      <c r="L53" s="7">
        <v>19.03</v>
      </c>
      <c r="M53" s="7">
        <v>2734.0</v>
      </c>
      <c r="N53" s="7" t="s">
        <v>163</v>
      </c>
      <c r="O53" s="7" t="s">
        <v>8</v>
      </c>
      <c r="P53" s="32">
        <v>45531.0</v>
      </c>
      <c r="Q53" s="7">
        <v>15.0</v>
      </c>
      <c r="R53" s="7" t="s">
        <v>235</v>
      </c>
      <c r="S53" s="32">
        <v>45531.0</v>
      </c>
      <c r="T53" s="32">
        <v>45531.0</v>
      </c>
      <c r="U53" s="32">
        <v>46197.0</v>
      </c>
      <c r="V53" s="7">
        <v>666.0</v>
      </c>
      <c r="W53" s="7"/>
      <c r="X53" s="7">
        <v>24.0</v>
      </c>
      <c r="Y53" s="7"/>
      <c r="Z53" s="7"/>
      <c r="AA53" s="7"/>
      <c r="AG53" s="7"/>
      <c r="AH53" s="7"/>
      <c r="AI53" s="7"/>
      <c r="AJ53" s="32"/>
      <c r="AK53" s="7"/>
      <c r="AL53" s="7"/>
      <c r="AP53" s="7">
        <v>62.03</v>
      </c>
      <c r="AQ53" s="7">
        <v>930.45</v>
      </c>
      <c r="AR53" s="7" t="s">
        <v>187</v>
      </c>
      <c r="AS53" s="7" t="s">
        <v>187</v>
      </c>
      <c r="AT53" s="7">
        <v>8.0</v>
      </c>
      <c r="AU53" s="7">
        <v>1229.0</v>
      </c>
      <c r="AV53" s="7">
        <v>0.0</v>
      </c>
      <c r="AW53" s="7">
        <v>0.0</v>
      </c>
      <c r="AX53" s="7" t="s">
        <v>187</v>
      </c>
      <c r="AY53" s="7">
        <v>0.0</v>
      </c>
      <c r="AZ53" s="7">
        <v>10.0</v>
      </c>
      <c r="BA53" s="7">
        <v>0.0</v>
      </c>
      <c r="BB53" s="7" t="s">
        <v>1464</v>
      </c>
      <c r="BC53" s="7"/>
      <c r="BD53" s="7"/>
    </row>
    <row r="54">
      <c r="A54" s="7">
        <v>313.0</v>
      </c>
      <c r="B54" s="7">
        <v>313.0</v>
      </c>
      <c r="C54" s="7">
        <v>304.0</v>
      </c>
      <c r="D54" s="7" t="s">
        <v>224</v>
      </c>
      <c r="E54" s="10" t="s">
        <v>1472</v>
      </c>
      <c r="F54" s="7">
        <v>2.02530400192738E14</v>
      </c>
      <c r="G54" s="10" t="s">
        <v>909</v>
      </c>
      <c r="H54" s="7" t="s">
        <v>910</v>
      </c>
      <c r="I54" s="7" t="s">
        <v>911</v>
      </c>
      <c r="J54" s="7" t="s">
        <v>231</v>
      </c>
      <c r="K54" s="7" t="s">
        <v>84</v>
      </c>
      <c r="L54" s="7">
        <v>96.56</v>
      </c>
      <c r="M54" s="7">
        <v>2734.0</v>
      </c>
      <c r="N54" s="7" t="s">
        <v>163</v>
      </c>
      <c r="O54" s="7" t="s">
        <v>8</v>
      </c>
      <c r="P54" s="32">
        <v>45548.0</v>
      </c>
      <c r="Q54" s="7">
        <v>1.0</v>
      </c>
      <c r="R54" s="7" t="s">
        <v>235</v>
      </c>
      <c r="S54" s="32">
        <v>45548.0</v>
      </c>
      <c r="T54" s="32">
        <v>45548.0</v>
      </c>
      <c r="U54" s="32">
        <v>46063.0</v>
      </c>
      <c r="V54" s="7">
        <v>515.0</v>
      </c>
      <c r="W54" s="7"/>
      <c r="X54" s="7">
        <v>0.0</v>
      </c>
      <c r="Y54" s="7"/>
      <c r="Z54" s="7"/>
      <c r="AA54" s="7"/>
      <c r="AG54" s="7"/>
      <c r="AH54" s="7"/>
      <c r="AI54" s="7"/>
      <c r="AJ54" s="32"/>
      <c r="AK54" s="7"/>
      <c r="AL54" s="7"/>
      <c r="AP54" s="7">
        <v>193.11</v>
      </c>
      <c r="AQ54" s="7">
        <v>193.11</v>
      </c>
      <c r="AR54" s="7" t="s">
        <v>187</v>
      </c>
      <c r="AS54" s="7" t="s">
        <v>187</v>
      </c>
      <c r="AT54" s="7" t="s">
        <v>187</v>
      </c>
      <c r="AU54" s="7">
        <v>12.0</v>
      </c>
      <c r="AV54" s="7">
        <v>2.0</v>
      </c>
      <c r="AW54" s="7">
        <v>0.0</v>
      </c>
      <c r="AX54" s="7">
        <v>0.0</v>
      </c>
      <c r="AY54" s="7">
        <v>0.0</v>
      </c>
      <c r="AZ54" s="7">
        <v>0.0</v>
      </c>
      <c r="BA54" s="7">
        <v>0.0</v>
      </c>
      <c r="BB54" s="7" t="s">
        <v>1477</v>
      </c>
      <c r="BC54" s="7" t="s">
        <v>1478</v>
      </c>
      <c r="BD54" s="7"/>
    </row>
    <row r="55">
      <c r="A55" s="7">
        <v>313.0</v>
      </c>
      <c r="B55" s="7">
        <v>313.0</v>
      </c>
      <c r="C55" s="7">
        <v>381.0</v>
      </c>
      <c r="D55" s="7" t="s">
        <v>224</v>
      </c>
      <c r="E55" s="10" t="s">
        <v>1483</v>
      </c>
      <c r="F55" s="7">
        <v>2.02638100219464E14</v>
      </c>
      <c r="G55" s="10" t="s">
        <v>143</v>
      </c>
      <c r="H55" s="7" t="s">
        <v>406</v>
      </c>
      <c r="I55" s="7" t="s">
        <v>144</v>
      </c>
      <c r="J55" s="7">
        <v>198.0</v>
      </c>
      <c r="K55" s="7" t="s">
        <v>124</v>
      </c>
      <c r="L55" s="7">
        <v>288215.57</v>
      </c>
      <c r="M55" s="7">
        <v>2734.0</v>
      </c>
      <c r="N55" s="7" t="s">
        <v>163</v>
      </c>
      <c r="O55" s="7" t="s">
        <v>8</v>
      </c>
      <c r="P55" s="32">
        <v>45552.0</v>
      </c>
      <c r="Q55" s="7">
        <v>1.0</v>
      </c>
      <c r="R55" s="7" t="s">
        <v>235</v>
      </c>
      <c r="S55" s="32">
        <v>45552.0</v>
      </c>
      <c r="T55" s="32">
        <v>45552.0</v>
      </c>
      <c r="U55" s="32">
        <v>46156.0</v>
      </c>
      <c r="V55" s="7">
        <v>604.0</v>
      </c>
      <c r="W55" s="7"/>
      <c r="X55" s="7">
        <v>0.0</v>
      </c>
      <c r="Y55" s="7">
        <v>3.810277703E9</v>
      </c>
      <c r="Z55" s="7" t="s">
        <v>412</v>
      </c>
      <c r="AA55" s="7" t="s">
        <v>1486</v>
      </c>
      <c r="AG55" s="7"/>
      <c r="AH55" s="7"/>
      <c r="AI55" s="7"/>
      <c r="AJ55" s="32"/>
      <c r="AK55" s="7"/>
      <c r="AP55" s="7">
        <v>902114.72</v>
      </c>
      <c r="AQ55" s="7">
        <v>902114.72</v>
      </c>
      <c r="AR55" s="7">
        <v>6.0</v>
      </c>
      <c r="AS55" s="7">
        <v>10.0</v>
      </c>
      <c r="AT55" s="7">
        <v>16.0</v>
      </c>
      <c r="AU55" s="7">
        <v>111.0</v>
      </c>
      <c r="AV55" s="7">
        <v>0.0</v>
      </c>
      <c r="AW55" s="7" t="s">
        <v>187</v>
      </c>
      <c r="AX55" s="7">
        <v>0.0</v>
      </c>
      <c r="AY55" s="7">
        <v>0.0</v>
      </c>
      <c r="AZ55" s="7">
        <v>0.0</v>
      </c>
      <c r="BA55" s="7">
        <v>0.0</v>
      </c>
      <c r="BB55" s="7" t="s">
        <v>1491</v>
      </c>
      <c r="BC55" s="7" t="s">
        <v>1493</v>
      </c>
    </row>
    <row r="56">
      <c r="A56" s="7">
        <v>313.0</v>
      </c>
      <c r="B56" s="7">
        <v>313.0</v>
      </c>
      <c r="C56" s="7">
        <v>304.0</v>
      </c>
      <c r="D56" s="7" t="s">
        <v>224</v>
      </c>
      <c r="E56" s="10" t="s">
        <v>1499</v>
      </c>
      <c r="F56" s="7">
        <v>2.02530400192708E14</v>
      </c>
      <c r="G56" s="10" t="s">
        <v>633</v>
      </c>
      <c r="H56" s="7" t="s">
        <v>635</v>
      </c>
      <c r="I56" s="7" t="s">
        <v>636</v>
      </c>
      <c r="J56" s="7" t="s">
        <v>231</v>
      </c>
      <c r="K56" s="7" t="s">
        <v>84</v>
      </c>
      <c r="L56" s="7">
        <v>21.5</v>
      </c>
      <c r="M56" s="7">
        <v>2734.0</v>
      </c>
      <c r="N56" s="7" t="s">
        <v>163</v>
      </c>
      <c r="O56" s="7" t="s">
        <v>8</v>
      </c>
      <c r="P56" s="32">
        <v>45569.0</v>
      </c>
      <c r="Q56" s="7">
        <v>4.0</v>
      </c>
      <c r="R56" s="7" t="s">
        <v>235</v>
      </c>
      <c r="S56" s="32">
        <v>45569.0</v>
      </c>
      <c r="T56" s="32">
        <v>45569.0</v>
      </c>
      <c r="U56" s="32">
        <v>46063.0</v>
      </c>
      <c r="V56" s="7">
        <v>494.0</v>
      </c>
      <c r="W56" s="7"/>
      <c r="X56" s="7">
        <v>0.0</v>
      </c>
      <c r="Y56" s="7"/>
      <c r="Z56" s="7"/>
      <c r="AA56" s="7"/>
      <c r="AG56" s="7" t="s">
        <v>1504</v>
      </c>
      <c r="AH56" s="7">
        <v>4.0</v>
      </c>
      <c r="AI56" s="7">
        <v>4.0</v>
      </c>
      <c r="AJ56" s="32">
        <v>46072.0</v>
      </c>
      <c r="AK56" s="7" t="s">
        <v>180</v>
      </c>
      <c r="AL56" s="7"/>
      <c r="AP56" s="7">
        <v>21.5</v>
      </c>
      <c r="AQ56" s="7">
        <v>86.0</v>
      </c>
      <c r="AR56" s="7" t="s">
        <v>187</v>
      </c>
      <c r="AS56" s="7" t="s">
        <v>187</v>
      </c>
      <c r="AT56" s="7">
        <v>1.0</v>
      </c>
      <c r="AU56" s="7">
        <v>17.0</v>
      </c>
      <c r="AV56" s="7">
        <v>0.0</v>
      </c>
      <c r="AW56" s="7">
        <v>0.0</v>
      </c>
      <c r="AX56" s="7">
        <v>0.0</v>
      </c>
      <c r="AY56" s="7">
        <v>0.0</v>
      </c>
      <c r="AZ56" s="7">
        <v>0.0</v>
      </c>
      <c r="BA56" s="7">
        <v>0.0</v>
      </c>
      <c r="BB56" s="7" t="s">
        <v>1508</v>
      </c>
      <c r="BC56" s="7"/>
      <c r="BD56" s="7"/>
    </row>
    <row r="57">
      <c r="A57" s="7">
        <v>313.0</v>
      </c>
      <c r="B57" s="7">
        <v>313.0</v>
      </c>
      <c r="C57" s="7">
        <v>304.0</v>
      </c>
      <c r="D57" s="7" t="s">
        <v>224</v>
      </c>
      <c r="E57" s="10" t="s">
        <v>1512</v>
      </c>
      <c r="F57" s="7">
        <v>2.02530400192767E14</v>
      </c>
      <c r="G57" s="10" t="s">
        <v>1514</v>
      </c>
      <c r="H57" s="7" t="s">
        <v>1515</v>
      </c>
      <c r="I57" s="7" t="s">
        <v>1517</v>
      </c>
      <c r="J57" s="7" t="s">
        <v>231</v>
      </c>
      <c r="K57" s="7" t="s">
        <v>84</v>
      </c>
      <c r="L57" s="7">
        <v>172.29</v>
      </c>
      <c r="M57" s="7">
        <v>2734.0</v>
      </c>
      <c r="N57" s="7" t="s">
        <v>163</v>
      </c>
      <c r="O57" s="7" t="s">
        <v>8</v>
      </c>
      <c r="P57" s="32">
        <v>45569.0</v>
      </c>
      <c r="Q57" s="7">
        <v>1.0</v>
      </c>
      <c r="R57" s="7" t="s">
        <v>235</v>
      </c>
      <c r="S57" s="32">
        <v>45569.0</v>
      </c>
      <c r="T57" s="32">
        <v>45569.0</v>
      </c>
      <c r="U57" s="32">
        <v>46063.0</v>
      </c>
      <c r="V57" s="7">
        <v>494.0</v>
      </c>
      <c r="W57" s="7"/>
      <c r="X57" s="7">
        <v>0.0</v>
      </c>
      <c r="Y57" s="7"/>
      <c r="Z57" s="7"/>
      <c r="AA57" s="7"/>
      <c r="AG57" s="7" t="s">
        <v>1520</v>
      </c>
      <c r="AH57" s="7">
        <v>2.0</v>
      </c>
      <c r="AI57" s="7" t="s">
        <v>1522</v>
      </c>
      <c r="AJ57" s="32">
        <v>46136.0</v>
      </c>
      <c r="AK57" s="7" t="s">
        <v>180</v>
      </c>
      <c r="AP57" s="7">
        <v>344.58</v>
      </c>
      <c r="AQ57" s="7">
        <v>344.58</v>
      </c>
      <c r="AR57" s="7" t="s">
        <v>187</v>
      </c>
      <c r="AS57" s="7" t="s">
        <v>187</v>
      </c>
      <c r="AT57" s="7">
        <v>1.0</v>
      </c>
      <c r="AU57" s="7">
        <v>15.0</v>
      </c>
      <c r="AV57" s="7">
        <v>1.0</v>
      </c>
      <c r="AW57" s="7">
        <v>0.0</v>
      </c>
      <c r="AX57" s="7">
        <v>0.0</v>
      </c>
      <c r="AY57" s="7">
        <v>0.0</v>
      </c>
      <c r="AZ57" s="7">
        <v>0.0</v>
      </c>
      <c r="BA57" s="7">
        <v>0.0</v>
      </c>
      <c r="BB57" s="7" t="s">
        <v>1526</v>
      </c>
      <c r="BC57" s="7"/>
      <c r="BD57" s="7"/>
    </row>
    <row r="58">
      <c r="A58" s="7">
        <v>313.0</v>
      </c>
      <c r="B58" s="7">
        <v>313.0</v>
      </c>
      <c r="C58" s="7">
        <v>304.0</v>
      </c>
      <c r="D58" s="7" t="s">
        <v>224</v>
      </c>
      <c r="E58" s="10" t="s">
        <v>1533</v>
      </c>
      <c r="F58" s="7">
        <v>2.02530400192768E14</v>
      </c>
      <c r="G58" s="10" t="s">
        <v>1535</v>
      </c>
      <c r="H58" s="7" t="s">
        <v>1536</v>
      </c>
      <c r="I58" s="7" t="s">
        <v>1537</v>
      </c>
      <c r="J58" s="7" t="s">
        <v>231</v>
      </c>
      <c r="K58" s="7" t="s">
        <v>84</v>
      </c>
      <c r="L58" s="7">
        <v>103.97</v>
      </c>
      <c r="M58" s="7">
        <v>2734.0</v>
      </c>
      <c r="N58" s="7" t="s">
        <v>163</v>
      </c>
      <c r="O58" s="7" t="s">
        <v>8</v>
      </c>
      <c r="P58" s="32">
        <v>45569.0</v>
      </c>
      <c r="Q58" s="7">
        <v>1.0</v>
      </c>
      <c r="R58" s="7" t="s">
        <v>235</v>
      </c>
      <c r="S58" s="32">
        <v>45569.0</v>
      </c>
      <c r="T58" s="32">
        <v>45569.0</v>
      </c>
      <c r="U58" s="32">
        <v>46063.0</v>
      </c>
      <c r="V58" s="7">
        <v>494.0</v>
      </c>
      <c r="W58" s="7"/>
      <c r="X58" s="7">
        <v>0.0</v>
      </c>
      <c r="Y58" s="7"/>
      <c r="Z58" s="7"/>
      <c r="AA58" s="7"/>
      <c r="AG58" s="7" t="s">
        <v>1540</v>
      </c>
      <c r="AH58" s="7">
        <v>2.0</v>
      </c>
      <c r="AI58" s="7" t="s">
        <v>1522</v>
      </c>
      <c r="AJ58" s="32">
        <v>46136.0</v>
      </c>
      <c r="AK58" s="7" t="s">
        <v>180</v>
      </c>
      <c r="AL58" s="7"/>
      <c r="AP58" s="7">
        <v>253.69</v>
      </c>
      <c r="AQ58" s="7">
        <v>253.69</v>
      </c>
      <c r="AR58" s="7" t="s">
        <v>187</v>
      </c>
      <c r="AS58" s="7" t="s">
        <v>187</v>
      </c>
      <c r="AT58" s="7">
        <v>1.0</v>
      </c>
      <c r="AU58" s="7">
        <v>10.0</v>
      </c>
      <c r="AV58" s="7">
        <v>0.0</v>
      </c>
      <c r="AW58" s="7">
        <v>0.0</v>
      </c>
      <c r="AX58" s="7">
        <v>0.0</v>
      </c>
      <c r="AY58" s="7">
        <v>0.0</v>
      </c>
      <c r="AZ58" s="7">
        <v>0.0</v>
      </c>
      <c r="BA58" s="7">
        <v>0.0</v>
      </c>
      <c r="BB58" s="7" t="s">
        <v>1544</v>
      </c>
      <c r="BC58" s="7" t="s">
        <v>1546</v>
      </c>
    </row>
    <row r="59">
      <c r="A59" s="7">
        <v>313.0</v>
      </c>
      <c r="B59" s="7">
        <v>313.0</v>
      </c>
      <c r="C59" s="7">
        <v>304.0</v>
      </c>
      <c r="D59" s="7" t="s">
        <v>224</v>
      </c>
      <c r="E59" s="10" t="s">
        <v>1552</v>
      </c>
      <c r="F59" s="7">
        <v>2.02430400184929E14</v>
      </c>
      <c r="G59" s="10" t="s">
        <v>904</v>
      </c>
      <c r="H59" s="7" t="s">
        <v>1553</v>
      </c>
      <c r="I59" s="7" t="s">
        <v>1554</v>
      </c>
      <c r="J59" s="7" t="s">
        <v>231</v>
      </c>
      <c r="K59" s="7" t="s">
        <v>84</v>
      </c>
      <c r="L59" s="7">
        <v>0.0</v>
      </c>
      <c r="M59" s="7">
        <v>2734.0</v>
      </c>
      <c r="N59" s="7" t="s">
        <v>163</v>
      </c>
      <c r="O59" s="7" t="s">
        <v>8</v>
      </c>
      <c r="P59" s="79">
        <v>45586.0</v>
      </c>
      <c r="Q59" s="7">
        <v>1.0</v>
      </c>
      <c r="R59" s="7" t="s">
        <v>235</v>
      </c>
      <c r="S59" s="79">
        <v>45586.0</v>
      </c>
      <c r="T59" s="79">
        <v>45586.0</v>
      </c>
      <c r="U59" s="32">
        <v>46219.0</v>
      </c>
      <c r="V59" s="7">
        <v>633.0</v>
      </c>
      <c r="W59" s="7"/>
      <c r="X59" s="7">
        <v>0.0</v>
      </c>
      <c r="Y59" s="7"/>
      <c r="Z59" s="7"/>
      <c r="AA59" s="7"/>
      <c r="AG59" s="7"/>
      <c r="AH59" s="7"/>
      <c r="AI59" s="7"/>
      <c r="AJ59" s="32"/>
      <c r="AK59" s="7"/>
      <c r="AL59" s="7"/>
      <c r="AP59" s="7" t="s">
        <v>263</v>
      </c>
      <c r="AQ59" s="7" t="s">
        <v>263</v>
      </c>
      <c r="AR59" s="7" t="s">
        <v>187</v>
      </c>
      <c r="AS59" s="7" t="s">
        <v>187</v>
      </c>
      <c r="AT59" s="7" t="s">
        <v>187</v>
      </c>
      <c r="AU59" s="7">
        <v>1.0</v>
      </c>
      <c r="AV59" s="7">
        <v>0.0</v>
      </c>
      <c r="AW59" s="7">
        <v>0.0</v>
      </c>
      <c r="AX59" s="7">
        <v>0.0</v>
      </c>
      <c r="AY59" s="7">
        <v>0.0</v>
      </c>
      <c r="AZ59" s="7">
        <v>0.0</v>
      </c>
      <c r="BA59" s="7">
        <v>0.0</v>
      </c>
      <c r="BB59" s="7" t="s">
        <v>1566</v>
      </c>
      <c r="BC59" s="7" t="s">
        <v>1567</v>
      </c>
      <c r="BD59" s="7"/>
    </row>
    <row r="60">
      <c r="A60" s="7">
        <v>313.0</v>
      </c>
      <c r="B60" s="7">
        <v>313.0</v>
      </c>
      <c r="C60" s="7">
        <v>381.0</v>
      </c>
      <c r="D60" s="7" t="s">
        <v>224</v>
      </c>
      <c r="E60" s="10" t="s">
        <v>1577</v>
      </c>
      <c r="F60" s="7">
        <v>2.02538100215016E14</v>
      </c>
      <c r="G60" s="10" t="s">
        <v>143</v>
      </c>
      <c r="H60" s="7" t="s">
        <v>406</v>
      </c>
      <c r="I60" s="7" t="s">
        <v>144</v>
      </c>
      <c r="J60" s="7">
        <v>198.0</v>
      </c>
      <c r="K60" s="7" t="s">
        <v>124</v>
      </c>
      <c r="L60" s="7">
        <v>288215.57</v>
      </c>
      <c r="M60" s="7">
        <v>2730.0</v>
      </c>
      <c r="N60" s="7" t="s">
        <v>163</v>
      </c>
      <c r="O60" s="7" t="s">
        <v>8</v>
      </c>
      <c r="P60" s="79">
        <v>45590.0</v>
      </c>
      <c r="Q60" s="7">
        <v>1.0</v>
      </c>
      <c r="R60" s="7" t="s">
        <v>235</v>
      </c>
      <c r="S60" s="79">
        <v>45590.0</v>
      </c>
      <c r="T60" s="79">
        <v>45590.0</v>
      </c>
      <c r="U60" s="32">
        <v>46063.0</v>
      </c>
      <c r="V60" s="7">
        <v>473.0</v>
      </c>
      <c r="W60" s="7"/>
      <c r="X60" s="7">
        <v>0.0</v>
      </c>
      <c r="Y60" s="7"/>
      <c r="Z60" s="7"/>
      <c r="AA60" s="7" t="s">
        <v>1582</v>
      </c>
      <c r="AG60" s="7"/>
      <c r="AH60" s="7"/>
      <c r="AI60" s="7"/>
      <c r="AJ60" s="32"/>
      <c r="AK60" s="7"/>
      <c r="AL60" s="7"/>
      <c r="AP60" s="7">
        <v>902114.72</v>
      </c>
      <c r="AQ60" s="7">
        <v>902114.72</v>
      </c>
      <c r="AR60" s="7">
        <v>6.0</v>
      </c>
      <c r="AS60" s="7">
        <v>10.0</v>
      </c>
      <c r="AT60" s="7">
        <v>16.0</v>
      </c>
      <c r="AU60" s="7">
        <v>111.0</v>
      </c>
      <c r="AV60" s="7">
        <v>0.0</v>
      </c>
      <c r="AW60" s="7" t="s">
        <v>187</v>
      </c>
      <c r="AX60" s="7">
        <v>0.0</v>
      </c>
      <c r="AY60" s="7">
        <v>0.0</v>
      </c>
      <c r="AZ60" s="7">
        <v>0.0</v>
      </c>
      <c r="BA60" s="7">
        <v>0.0</v>
      </c>
      <c r="BB60" s="7" t="s">
        <v>1587</v>
      </c>
      <c r="BC60" s="7" t="s">
        <v>1589</v>
      </c>
      <c r="BD60" s="7"/>
    </row>
    <row r="61">
      <c r="A61" s="7">
        <v>313.0</v>
      </c>
      <c r="B61" s="7">
        <v>313.0</v>
      </c>
      <c r="C61" s="7">
        <v>304.0</v>
      </c>
      <c r="D61" s="7" t="s">
        <v>224</v>
      </c>
      <c r="E61" s="10" t="s">
        <v>1595</v>
      </c>
      <c r="F61" s="7">
        <v>2.02430400185106E14</v>
      </c>
      <c r="G61" s="10" t="s">
        <v>348</v>
      </c>
      <c r="H61" s="7" t="s">
        <v>383</v>
      </c>
      <c r="I61" s="7" t="s">
        <v>368</v>
      </c>
      <c r="J61" s="7">
        <v>76275.0</v>
      </c>
      <c r="K61" s="7" t="s">
        <v>124</v>
      </c>
      <c r="L61" s="7">
        <v>17070.53</v>
      </c>
      <c r="M61" s="7">
        <v>2734.0</v>
      </c>
      <c r="N61" s="7" t="s">
        <v>163</v>
      </c>
      <c r="O61" s="7" t="s">
        <v>8</v>
      </c>
      <c r="P61" s="79">
        <v>45590.0</v>
      </c>
      <c r="Q61" s="7">
        <v>1.0</v>
      </c>
      <c r="R61" s="7" t="s">
        <v>235</v>
      </c>
      <c r="S61" s="79">
        <v>45590.0</v>
      </c>
      <c r="T61" s="79">
        <v>45590.0</v>
      </c>
      <c r="U61" s="32">
        <v>46063.0</v>
      </c>
      <c r="V61" s="7">
        <v>473.0</v>
      </c>
      <c r="W61" s="7"/>
      <c r="X61" s="7">
        <v>0.0</v>
      </c>
      <c r="Y61" s="7"/>
      <c r="Z61" s="7"/>
      <c r="AA61" s="7" t="s">
        <v>388</v>
      </c>
      <c r="AG61" s="7"/>
      <c r="AH61" s="7"/>
      <c r="AI61" s="7"/>
      <c r="AJ61" s="32"/>
      <c r="AK61" s="7"/>
      <c r="AL61" s="7"/>
      <c r="AP61" s="7">
        <v>43700.56</v>
      </c>
      <c r="AQ61" s="7">
        <v>43700.56</v>
      </c>
      <c r="AR61" s="7">
        <v>5.0</v>
      </c>
      <c r="AS61" s="7">
        <v>8.0</v>
      </c>
      <c r="AT61" s="7">
        <v>15.0</v>
      </c>
      <c r="AU61" s="7">
        <v>110.0</v>
      </c>
      <c r="AV61" s="7">
        <v>0.0</v>
      </c>
      <c r="AW61" s="7" t="s">
        <v>187</v>
      </c>
      <c r="AX61" s="7" t="s">
        <v>187</v>
      </c>
      <c r="AY61" s="7">
        <v>0.0</v>
      </c>
      <c r="AZ61" s="7">
        <v>0.0</v>
      </c>
      <c r="BA61" s="7">
        <v>0.0</v>
      </c>
      <c r="BB61" s="7" t="s">
        <v>1605</v>
      </c>
      <c r="BC61" s="7" t="s">
        <v>1606</v>
      </c>
      <c r="BD61" s="7"/>
    </row>
    <row r="62">
      <c r="A62" s="7">
        <v>313.0</v>
      </c>
      <c r="B62" s="7">
        <v>313.0</v>
      </c>
      <c r="C62" s="7">
        <v>304.0</v>
      </c>
      <c r="D62" s="7" t="s">
        <v>224</v>
      </c>
      <c r="E62" s="10" t="s">
        <v>1611</v>
      </c>
      <c r="F62" s="7">
        <v>2.02530400187551E14</v>
      </c>
      <c r="G62" s="10" t="s">
        <v>175</v>
      </c>
      <c r="H62" s="7" t="s">
        <v>1612</v>
      </c>
      <c r="I62" s="7" t="s">
        <v>176</v>
      </c>
      <c r="J62" s="7" t="s">
        <v>231</v>
      </c>
      <c r="K62" s="7" t="s">
        <v>94</v>
      </c>
      <c r="L62" s="7">
        <v>886.29</v>
      </c>
      <c r="M62" s="7">
        <v>2734.0</v>
      </c>
      <c r="N62" s="7" t="s">
        <v>163</v>
      </c>
      <c r="O62" s="7" t="s">
        <v>8</v>
      </c>
      <c r="P62" s="79">
        <v>45593.0</v>
      </c>
      <c r="Q62" s="7">
        <v>1.0</v>
      </c>
      <c r="R62" s="7" t="s">
        <v>235</v>
      </c>
      <c r="S62" s="79">
        <v>45593.0</v>
      </c>
      <c r="T62" s="79">
        <v>45593.0</v>
      </c>
      <c r="U62" s="32">
        <v>46203.0</v>
      </c>
      <c r="V62" s="7">
        <v>610.0</v>
      </c>
      <c r="W62" s="7"/>
      <c r="X62" s="7">
        <v>0.0</v>
      </c>
      <c r="Y62" s="7"/>
      <c r="Z62" s="7"/>
      <c r="AA62" s="7" t="s">
        <v>239</v>
      </c>
      <c r="AG62" s="7" t="s">
        <v>1620</v>
      </c>
      <c r="AH62" s="7">
        <v>1.0</v>
      </c>
      <c r="AI62" s="7" t="s">
        <v>1522</v>
      </c>
      <c r="AJ62" s="32">
        <v>45726.0</v>
      </c>
      <c r="AK62" s="7" t="s">
        <v>1622</v>
      </c>
      <c r="AL62" s="7"/>
      <c r="AP62" s="7">
        <v>1772.58</v>
      </c>
      <c r="AQ62" s="7">
        <v>1772.58</v>
      </c>
      <c r="AR62" s="7" t="s">
        <v>187</v>
      </c>
      <c r="AS62" s="7">
        <v>1.0</v>
      </c>
      <c r="AT62" s="7">
        <v>2.0</v>
      </c>
      <c r="AU62" s="7">
        <v>10.0</v>
      </c>
      <c r="AV62" s="7">
        <v>0.0</v>
      </c>
      <c r="AW62" s="7">
        <v>0.0</v>
      </c>
      <c r="AX62" s="7">
        <v>0.0</v>
      </c>
      <c r="AY62" s="7">
        <v>0.0</v>
      </c>
      <c r="AZ62" s="7">
        <v>0.0</v>
      </c>
      <c r="BA62" s="7">
        <v>0.0</v>
      </c>
      <c r="BB62" s="7" t="s">
        <v>1627</v>
      </c>
      <c r="BC62" s="7" t="s">
        <v>1628</v>
      </c>
    </row>
    <row r="63">
      <c r="A63" s="7">
        <v>313.0</v>
      </c>
      <c r="B63" s="7">
        <v>313.0</v>
      </c>
      <c r="C63" s="7">
        <v>304.0</v>
      </c>
      <c r="D63" s="7" t="s">
        <v>224</v>
      </c>
      <c r="E63" s="10" t="s">
        <v>1636</v>
      </c>
      <c r="F63" s="7">
        <v>2.02430400185692E14</v>
      </c>
      <c r="G63" s="10" t="s">
        <v>1386</v>
      </c>
      <c r="H63" s="7" t="s">
        <v>1387</v>
      </c>
      <c r="I63" s="7" t="s">
        <v>1389</v>
      </c>
      <c r="J63" s="7">
        <v>26433.0</v>
      </c>
      <c r="K63" s="7" t="s">
        <v>94</v>
      </c>
      <c r="L63" s="7">
        <v>9185.28</v>
      </c>
      <c r="M63" s="7">
        <v>2734.0</v>
      </c>
      <c r="N63" s="7" t="s">
        <v>163</v>
      </c>
      <c r="O63" s="7" t="s">
        <v>8</v>
      </c>
      <c r="P63" s="79">
        <v>45596.0</v>
      </c>
      <c r="Q63" s="7">
        <v>1.0</v>
      </c>
      <c r="R63" s="7" t="s">
        <v>235</v>
      </c>
      <c r="S63" s="79">
        <v>45596.0</v>
      </c>
      <c r="T63" s="79">
        <v>45596.0</v>
      </c>
      <c r="U63" s="32">
        <v>46219.0</v>
      </c>
      <c r="V63" s="7">
        <v>623.0</v>
      </c>
      <c r="W63" s="7"/>
      <c r="X63" s="7">
        <v>0.0</v>
      </c>
      <c r="Y63" s="7"/>
      <c r="Z63" s="7"/>
      <c r="AA63" s="7" t="s">
        <v>1393</v>
      </c>
      <c r="AG63" s="7"/>
      <c r="AH63" s="7"/>
      <c r="AI63" s="7"/>
      <c r="AJ63" s="32"/>
      <c r="AK63" s="7"/>
      <c r="AL63" s="7"/>
      <c r="AP63" s="7">
        <v>34444.79</v>
      </c>
      <c r="AQ63" s="7">
        <v>34444.79</v>
      </c>
      <c r="AR63" s="7" t="s">
        <v>187</v>
      </c>
      <c r="AS63" s="7">
        <v>1.0</v>
      </c>
      <c r="AT63" s="7">
        <v>1.0</v>
      </c>
      <c r="AU63" s="7">
        <v>13.0</v>
      </c>
      <c r="AV63" s="7">
        <v>0.0</v>
      </c>
      <c r="AW63" s="7">
        <v>0.0</v>
      </c>
      <c r="AX63" s="7">
        <v>0.0</v>
      </c>
      <c r="AY63" s="7">
        <v>0.0</v>
      </c>
      <c r="AZ63" s="7">
        <v>0.0</v>
      </c>
      <c r="BA63" s="7">
        <v>0.0</v>
      </c>
      <c r="BB63" s="7" t="s">
        <v>1650</v>
      </c>
      <c r="BC63" s="7" t="s">
        <v>982</v>
      </c>
      <c r="BD63" s="7"/>
    </row>
    <row r="64">
      <c r="A64" s="7">
        <v>313.0</v>
      </c>
      <c r="B64" s="7">
        <v>313.0</v>
      </c>
      <c r="C64" s="7">
        <v>304.0</v>
      </c>
      <c r="D64" s="7" t="s">
        <v>224</v>
      </c>
      <c r="E64" s="10" t="s">
        <v>1662</v>
      </c>
      <c r="F64" s="7">
        <v>2.02530400188094E14</v>
      </c>
      <c r="G64" s="10" t="s">
        <v>175</v>
      </c>
      <c r="H64" s="7" t="s">
        <v>1612</v>
      </c>
      <c r="I64" s="7" t="s">
        <v>176</v>
      </c>
      <c r="J64" s="7" t="s">
        <v>231</v>
      </c>
      <c r="K64" s="7" t="s">
        <v>94</v>
      </c>
      <c r="L64" s="7">
        <v>886.29</v>
      </c>
      <c r="M64" s="7">
        <v>2732.0</v>
      </c>
      <c r="N64" s="7" t="s">
        <v>163</v>
      </c>
      <c r="O64" s="7" t="s">
        <v>8</v>
      </c>
      <c r="P64" s="79">
        <v>45596.0</v>
      </c>
      <c r="Q64" s="7">
        <v>1.0</v>
      </c>
      <c r="R64" s="7" t="s">
        <v>235</v>
      </c>
      <c r="S64" s="79">
        <v>45596.0</v>
      </c>
      <c r="T64" s="79">
        <v>45596.0</v>
      </c>
      <c r="U64" s="32">
        <v>46063.0</v>
      </c>
      <c r="V64" s="7">
        <v>467.0</v>
      </c>
      <c r="W64" s="7">
        <v>0.0</v>
      </c>
      <c r="X64" s="7">
        <v>0.0</v>
      </c>
      <c r="Y64" s="7"/>
      <c r="Z64" s="7"/>
      <c r="AA64" s="7" t="s">
        <v>239</v>
      </c>
      <c r="AG64" s="7" t="s">
        <v>1669</v>
      </c>
      <c r="AH64" s="7">
        <v>1.0</v>
      </c>
      <c r="AI64" s="7" t="s">
        <v>1671</v>
      </c>
      <c r="AJ64" s="32">
        <v>45727.0</v>
      </c>
      <c r="AK64" s="7" t="s">
        <v>1622</v>
      </c>
      <c r="AL64" s="7"/>
      <c r="AP64" s="7">
        <v>1772.58</v>
      </c>
      <c r="AQ64" s="7">
        <v>1772.58</v>
      </c>
      <c r="AR64" s="7" t="s">
        <v>187</v>
      </c>
      <c r="AS64" s="7">
        <v>1.0</v>
      </c>
      <c r="AT64" s="7">
        <v>2.0</v>
      </c>
      <c r="AU64" s="7">
        <v>10.0</v>
      </c>
      <c r="AV64" s="7">
        <v>0.0</v>
      </c>
      <c r="AW64" s="7">
        <v>0.0</v>
      </c>
      <c r="AX64" s="7">
        <v>0.0</v>
      </c>
      <c r="AY64" s="7">
        <v>0.0</v>
      </c>
      <c r="AZ64" s="7">
        <v>0.0</v>
      </c>
      <c r="BA64" s="7">
        <v>0.0</v>
      </c>
      <c r="BB64" s="7" t="s">
        <v>1675</v>
      </c>
      <c r="BC64" s="7" t="s">
        <v>1676</v>
      </c>
      <c r="BD64" s="7"/>
    </row>
    <row r="65">
      <c r="A65" s="7">
        <v>313.0</v>
      </c>
      <c r="B65" s="7">
        <v>313.0</v>
      </c>
      <c r="C65" s="7">
        <v>304.0</v>
      </c>
      <c r="D65" s="7" t="s">
        <v>224</v>
      </c>
      <c r="E65" s="10" t="s">
        <v>1687</v>
      </c>
      <c r="F65" s="7">
        <v>2.02530400186678E14</v>
      </c>
      <c r="G65" s="10" t="s">
        <v>97</v>
      </c>
      <c r="H65" s="7" t="s">
        <v>1690</v>
      </c>
      <c r="I65" s="7" t="s">
        <v>91</v>
      </c>
      <c r="J65" s="7">
        <v>33269.0</v>
      </c>
      <c r="K65" s="7" t="s">
        <v>94</v>
      </c>
      <c r="L65" s="7">
        <v>821.67</v>
      </c>
      <c r="M65" s="7">
        <v>2734.0</v>
      </c>
      <c r="N65" s="7" t="s">
        <v>163</v>
      </c>
      <c r="O65" s="7" t="s">
        <v>8</v>
      </c>
      <c r="P65" s="79">
        <v>45596.0</v>
      </c>
      <c r="Q65" s="7">
        <v>2.0</v>
      </c>
      <c r="R65" s="7" t="s">
        <v>235</v>
      </c>
      <c r="S65" s="79">
        <v>45596.0</v>
      </c>
      <c r="T65" s="79">
        <v>45596.0</v>
      </c>
      <c r="U65" s="32">
        <v>46063.0</v>
      </c>
      <c r="V65" s="7">
        <v>467.0</v>
      </c>
      <c r="W65" s="7"/>
      <c r="X65" s="7">
        <v>1.0</v>
      </c>
      <c r="Y65" s="7"/>
      <c r="Z65" s="7"/>
      <c r="AA65" s="7" t="s">
        <v>1697</v>
      </c>
      <c r="AG65" s="7"/>
      <c r="AH65" s="7"/>
      <c r="AI65" s="7"/>
      <c r="AJ65" s="32"/>
      <c r="AK65" s="7"/>
      <c r="AL65" s="7"/>
      <c r="AP65" s="7">
        <v>4502.73</v>
      </c>
      <c r="AQ65" s="7">
        <v>9005.46</v>
      </c>
      <c r="AR65" s="7">
        <v>5.0</v>
      </c>
      <c r="AS65" s="7">
        <v>9.0</v>
      </c>
      <c r="AT65" s="7">
        <v>13.0</v>
      </c>
      <c r="AU65" s="7">
        <v>205.0</v>
      </c>
      <c r="AV65" s="7">
        <v>0.0</v>
      </c>
      <c r="AW65" s="7">
        <v>0.0</v>
      </c>
      <c r="AX65" s="7" t="s">
        <v>187</v>
      </c>
      <c r="AY65" s="7">
        <v>0.0</v>
      </c>
      <c r="AZ65" s="7">
        <v>6.0</v>
      </c>
      <c r="BA65" s="7">
        <v>0.0</v>
      </c>
      <c r="BB65" s="7" t="s">
        <v>1703</v>
      </c>
      <c r="BC65" s="7" t="s">
        <v>1705</v>
      </c>
      <c r="BD65" s="7"/>
    </row>
    <row r="66">
      <c r="A66" s="7">
        <v>313.0</v>
      </c>
      <c r="B66" s="7">
        <v>313.0</v>
      </c>
      <c r="C66" s="7">
        <v>304.0</v>
      </c>
      <c r="D66" s="7" t="s">
        <v>224</v>
      </c>
      <c r="E66" s="10" t="s">
        <v>1712</v>
      </c>
      <c r="F66" s="7">
        <v>2.02530400186552E14</v>
      </c>
      <c r="G66" s="10" t="s">
        <v>978</v>
      </c>
      <c r="H66" s="7" t="s">
        <v>1716</v>
      </c>
      <c r="I66" s="7" t="s">
        <v>981</v>
      </c>
      <c r="J66" s="7" t="s">
        <v>231</v>
      </c>
      <c r="K66" s="7" t="s">
        <v>84</v>
      </c>
      <c r="L66" s="7">
        <v>4.16</v>
      </c>
      <c r="M66" s="7">
        <v>2734.0</v>
      </c>
      <c r="N66" s="7" t="s">
        <v>163</v>
      </c>
      <c r="O66" s="7" t="s">
        <v>8</v>
      </c>
      <c r="P66" s="32">
        <v>45672.0</v>
      </c>
      <c r="Q66" s="7">
        <v>3.0</v>
      </c>
      <c r="R66" s="7" t="s">
        <v>235</v>
      </c>
      <c r="S66" s="32">
        <v>45672.0</v>
      </c>
      <c r="T66" s="32">
        <v>45672.0</v>
      </c>
      <c r="U66" s="32">
        <v>46063.0</v>
      </c>
      <c r="V66" s="7">
        <v>391.0</v>
      </c>
      <c r="W66" s="7"/>
      <c r="X66" s="7">
        <v>0.0</v>
      </c>
      <c r="Y66" s="7"/>
      <c r="Z66" s="7"/>
      <c r="AA66" s="7"/>
      <c r="AG66" s="7"/>
      <c r="AH66" s="7"/>
      <c r="AI66" s="7"/>
      <c r="AJ66" s="32"/>
      <c r="AK66" s="7"/>
      <c r="AP66" s="7">
        <v>13.53</v>
      </c>
      <c r="AQ66" s="7">
        <v>40.59</v>
      </c>
      <c r="AR66" s="7" t="s">
        <v>187</v>
      </c>
      <c r="AS66" s="7" t="s">
        <v>187</v>
      </c>
      <c r="AT66" s="7">
        <v>1.0</v>
      </c>
      <c r="AU66" s="7">
        <v>13.0</v>
      </c>
      <c r="AV66" s="7">
        <v>0.0</v>
      </c>
      <c r="AW66" s="7">
        <v>0.0</v>
      </c>
      <c r="AX66" s="7">
        <v>0.0</v>
      </c>
      <c r="AY66" s="7">
        <v>0.0</v>
      </c>
      <c r="AZ66" s="7">
        <v>0.0</v>
      </c>
      <c r="BA66" s="7">
        <v>0.0</v>
      </c>
      <c r="BB66" s="7" t="s">
        <v>1724</v>
      </c>
      <c r="BC66" s="7" t="s">
        <v>1726</v>
      </c>
    </row>
    <row r="67">
      <c r="A67" s="7">
        <v>313.0</v>
      </c>
      <c r="B67" s="7">
        <v>313.0</v>
      </c>
      <c r="C67" s="7">
        <v>304.0</v>
      </c>
      <c r="D67" s="7" t="s">
        <v>224</v>
      </c>
      <c r="E67" s="10" t="s">
        <v>1735</v>
      </c>
      <c r="F67" s="7">
        <v>2.02530400186656E14</v>
      </c>
      <c r="G67" s="10" t="s">
        <v>323</v>
      </c>
      <c r="H67" s="7" t="s">
        <v>1736</v>
      </c>
      <c r="I67" s="7" t="s">
        <v>324</v>
      </c>
      <c r="J67" s="7" t="s">
        <v>231</v>
      </c>
      <c r="K67" s="7" t="s">
        <v>84</v>
      </c>
      <c r="L67" s="7">
        <v>0.0</v>
      </c>
      <c r="M67" s="7">
        <v>2730.0</v>
      </c>
      <c r="N67" s="7" t="s">
        <v>163</v>
      </c>
      <c r="O67" s="7" t="s">
        <v>8</v>
      </c>
      <c r="P67" s="32">
        <v>45681.0</v>
      </c>
      <c r="Q67" s="7">
        <v>1.0</v>
      </c>
      <c r="R67" s="7" t="s">
        <v>235</v>
      </c>
      <c r="S67" s="32">
        <v>45681.0</v>
      </c>
      <c r="T67" s="32">
        <v>45681.0</v>
      </c>
      <c r="U67" s="32">
        <v>46063.0</v>
      </c>
      <c r="V67" s="7">
        <v>382.0</v>
      </c>
      <c r="W67" s="7"/>
      <c r="X67" s="7"/>
      <c r="Y67" s="7"/>
      <c r="Z67" s="7"/>
      <c r="AA67" s="7"/>
      <c r="AG67" s="7"/>
      <c r="AH67" s="7"/>
      <c r="AI67" s="7"/>
      <c r="AJ67" s="32"/>
      <c r="AK67" s="7"/>
      <c r="AL67" s="7"/>
      <c r="AP67" s="7" t="s">
        <v>263</v>
      </c>
      <c r="AQ67" s="7" t="s">
        <v>263</v>
      </c>
      <c r="AR67" s="7" t="s">
        <v>187</v>
      </c>
      <c r="AS67" s="7" t="s">
        <v>187</v>
      </c>
      <c r="AT67" s="7" t="s">
        <v>187</v>
      </c>
      <c r="AU67" s="7" t="s">
        <v>187</v>
      </c>
      <c r="AV67" s="7">
        <v>0.0</v>
      </c>
      <c r="AW67" s="7">
        <v>0.0</v>
      </c>
      <c r="AX67" s="7">
        <v>0.0</v>
      </c>
      <c r="AY67" s="7">
        <v>0.0</v>
      </c>
      <c r="AZ67" s="7">
        <v>0.0</v>
      </c>
      <c r="BA67" s="7">
        <v>0.0</v>
      </c>
      <c r="BB67" s="7" t="s">
        <v>1744</v>
      </c>
      <c r="BC67" s="7" t="s">
        <v>1745</v>
      </c>
      <c r="BD67" s="7"/>
    </row>
    <row r="68">
      <c r="A68" s="7">
        <v>313.0</v>
      </c>
      <c r="B68" s="7">
        <v>313.0</v>
      </c>
      <c r="C68" s="7">
        <v>304.0</v>
      </c>
      <c r="D68" s="7" t="s">
        <v>224</v>
      </c>
      <c r="E68" s="10" t="s">
        <v>1755</v>
      </c>
      <c r="F68" s="7">
        <v>2.0253040018669E14</v>
      </c>
      <c r="G68" s="10" t="s">
        <v>1756</v>
      </c>
      <c r="H68" s="7" t="s">
        <v>1758</v>
      </c>
      <c r="I68" s="7" t="s">
        <v>1759</v>
      </c>
      <c r="J68" s="7">
        <v>16563.0</v>
      </c>
      <c r="K68" s="7" t="s">
        <v>84</v>
      </c>
      <c r="L68" s="7">
        <v>8.5</v>
      </c>
      <c r="M68" s="7">
        <v>2734.0</v>
      </c>
      <c r="N68" s="7" t="s">
        <v>163</v>
      </c>
      <c r="O68" s="7" t="s">
        <v>8</v>
      </c>
      <c r="P68" s="32">
        <v>45684.0</v>
      </c>
      <c r="Q68" s="7">
        <v>2.0</v>
      </c>
      <c r="R68" s="7" t="s">
        <v>235</v>
      </c>
      <c r="S68" s="32">
        <v>45684.0</v>
      </c>
      <c r="T68" s="32">
        <v>45684.0</v>
      </c>
      <c r="U68" s="32">
        <v>46063.0</v>
      </c>
      <c r="V68" s="7">
        <v>379.0</v>
      </c>
      <c r="W68" s="7"/>
      <c r="X68" s="7">
        <v>0.0</v>
      </c>
      <c r="Y68" s="7"/>
      <c r="Z68" s="7"/>
      <c r="AA68" s="7"/>
      <c r="AG68" s="7"/>
      <c r="AH68" s="7"/>
      <c r="AI68" s="7"/>
      <c r="AJ68" s="32"/>
      <c r="AK68" s="7"/>
      <c r="AL68" s="7"/>
      <c r="AP68" s="7">
        <v>8.5</v>
      </c>
      <c r="AQ68" s="7">
        <v>17.0</v>
      </c>
      <c r="AR68" s="7" t="s">
        <v>187</v>
      </c>
      <c r="AS68" s="7" t="s">
        <v>187</v>
      </c>
      <c r="AT68" s="7" t="s">
        <v>187</v>
      </c>
      <c r="AU68" s="7">
        <v>38.0</v>
      </c>
      <c r="AV68" s="7">
        <v>0.0</v>
      </c>
      <c r="AW68" s="7">
        <v>0.0</v>
      </c>
      <c r="AX68" s="7">
        <v>0.0</v>
      </c>
      <c r="AY68" s="7">
        <v>0.0</v>
      </c>
      <c r="AZ68" s="7">
        <v>1.0</v>
      </c>
      <c r="BA68" s="7">
        <v>0.0</v>
      </c>
      <c r="BB68" s="7" t="s">
        <v>1703</v>
      </c>
      <c r="BC68" s="7" t="s">
        <v>1769</v>
      </c>
      <c r="BD68" s="7"/>
    </row>
    <row r="69">
      <c r="A69" s="7">
        <v>313.0</v>
      </c>
      <c r="B69" s="7">
        <v>313.0</v>
      </c>
      <c r="C69" s="7">
        <v>304.0</v>
      </c>
      <c r="D69" s="7" t="s">
        <v>224</v>
      </c>
      <c r="E69" s="10" t="s">
        <v>1774</v>
      </c>
      <c r="F69" s="7">
        <v>2.02530400186917E14</v>
      </c>
      <c r="G69" s="10" t="s">
        <v>348</v>
      </c>
      <c r="H69" s="7" t="s">
        <v>383</v>
      </c>
      <c r="I69" s="7" t="s">
        <v>368</v>
      </c>
      <c r="J69" s="7">
        <v>76275.0</v>
      </c>
      <c r="K69" s="7" t="s">
        <v>124</v>
      </c>
      <c r="L69" s="7">
        <v>17070.53</v>
      </c>
      <c r="M69" s="7">
        <v>2730.0</v>
      </c>
      <c r="N69" s="7" t="s">
        <v>163</v>
      </c>
      <c r="O69" s="7" t="s">
        <v>8</v>
      </c>
      <c r="P69" s="32">
        <v>45692.0</v>
      </c>
      <c r="Q69" s="7">
        <v>1.0</v>
      </c>
      <c r="R69" s="7" t="s">
        <v>235</v>
      </c>
      <c r="S69" s="32">
        <v>45692.0</v>
      </c>
      <c r="T69" s="32">
        <v>45692.0</v>
      </c>
      <c r="U69" s="32">
        <v>46063.0</v>
      </c>
      <c r="V69" s="7">
        <v>371.0</v>
      </c>
      <c r="W69" s="7"/>
      <c r="X69" s="7">
        <v>0.0</v>
      </c>
      <c r="Y69" s="7"/>
      <c r="Z69" s="7"/>
      <c r="AA69" s="7" t="s">
        <v>388</v>
      </c>
      <c r="AG69" s="7"/>
      <c r="AH69" s="7"/>
      <c r="AI69" s="7"/>
      <c r="AJ69" s="32"/>
      <c r="AK69" s="7"/>
      <c r="AL69" s="7"/>
      <c r="AP69" s="7">
        <v>43700.56</v>
      </c>
      <c r="AQ69" s="7">
        <v>43700.56</v>
      </c>
      <c r="AR69" s="7">
        <v>5.0</v>
      </c>
      <c r="AS69" s="7">
        <v>8.0</v>
      </c>
      <c r="AT69" s="7">
        <v>15.0</v>
      </c>
      <c r="AU69" s="7">
        <v>110.0</v>
      </c>
      <c r="AV69" s="7">
        <v>0.0</v>
      </c>
      <c r="AW69" s="7" t="s">
        <v>187</v>
      </c>
      <c r="AX69" s="7" t="s">
        <v>187</v>
      </c>
      <c r="AY69" s="7">
        <v>0.0</v>
      </c>
      <c r="AZ69" s="7">
        <v>0.0</v>
      </c>
      <c r="BA69" s="7">
        <v>0.0</v>
      </c>
      <c r="BB69" s="7" t="s">
        <v>1782</v>
      </c>
      <c r="BC69" s="7" t="s">
        <v>1705</v>
      </c>
      <c r="BD69" s="7"/>
    </row>
    <row r="70">
      <c r="A70" s="7">
        <v>313.0</v>
      </c>
      <c r="B70" s="7">
        <v>313.0</v>
      </c>
      <c r="C70" s="7">
        <v>304.0</v>
      </c>
      <c r="D70" s="7" t="s">
        <v>224</v>
      </c>
      <c r="E70" s="10" t="s">
        <v>1810</v>
      </c>
      <c r="F70" s="7">
        <v>2.02530400192235E14</v>
      </c>
      <c r="G70" s="10" t="s">
        <v>1812</v>
      </c>
      <c r="H70" s="7" t="s">
        <v>1813</v>
      </c>
      <c r="I70" s="7" t="s">
        <v>1814</v>
      </c>
      <c r="J70" s="7" t="s">
        <v>1816</v>
      </c>
      <c r="K70" s="7" t="s">
        <v>84</v>
      </c>
      <c r="L70" s="7">
        <v>0.76</v>
      </c>
      <c r="M70" s="7">
        <v>2730.0</v>
      </c>
      <c r="N70" s="7" t="s">
        <v>163</v>
      </c>
      <c r="O70" s="7" t="s">
        <v>8</v>
      </c>
      <c r="P70" s="32">
        <v>45714.0</v>
      </c>
      <c r="Q70" s="7">
        <v>8.0</v>
      </c>
      <c r="R70" s="7" t="s">
        <v>235</v>
      </c>
      <c r="S70" s="32">
        <v>45714.0</v>
      </c>
      <c r="T70" s="32">
        <v>45714.0</v>
      </c>
      <c r="U70" s="32">
        <v>46063.0</v>
      </c>
      <c r="V70" s="7">
        <v>349.0</v>
      </c>
      <c r="W70" s="7"/>
      <c r="X70" s="7">
        <v>2.0</v>
      </c>
      <c r="Y70" s="7">
        <v>3.040250467E9</v>
      </c>
      <c r="Z70" s="7" t="s">
        <v>412</v>
      </c>
      <c r="AA70" s="7" t="s">
        <v>1823</v>
      </c>
      <c r="AG70" s="7"/>
      <c r="AH70" s="7"/>
      <c r="AI70" s="7"/>
      <c r="AJ70" s="32"/>
      <c r="AK70" s="7"/>
      <c r="AL70" s="7"/>
      <c r="AP70" s="7">
        <v>2.0</v>
      </c>
      <c r="AQ70" s="7">
        <v>16.0</v>
      </c>
      <c r="AR70" s="7" t="s">
        <v>187</v>
      </c>
      <c r="AS70" s="7" t="s">
        <v>187</v>
      </c>
      <c r="AT70" s="7" t="s">
        <v>187</v>
      </c>
      <c r="AU70" s="7">
        <v>71.0</v>
      </c>
      <c r="AV70" s="7">
        <v>0.0</v>
      </c>
      <c r="AW70" s="7">
        <v>0.0</v>
      </c>
      <c r="AX70" s="7">
        <v>0.0</v>
      </c>
      <c r="AY70" s="7">
        <v>0.0</v>
      </c>
      <c r="AZ70" s="7">
        <v>0.0</v>
      </c>
      <c r="BA70" s="7">
        <v>0.0</v>
      </c>
      <c r="BB70" s="7" t="s">
        <v>1829</v>
      </c>
      <c r="BC70" s="7" t="s">
        <v>1830</v>
      </c>
      <c r="BD70" s="7"/>
    </row>
    <row r="71">
      <c r="A71" s="7">
        <v>313.0</v>
      </c>
      <c r="B71" s="7">
        <v>313.0</v>
      </c>
      <c r="C71" s="7">
        <v>304.0</v>
      </c>
      <c r="D71" s="7" t="s">
        <v>224</v>
      </c>
      <c r="E71" s="10" t="s">
        <v>1848</v>
      </c>
      <c r="F71" s="7">
        <v>2.02530400187278E14</v>
      </c>
      <c r="G71" s="10" t="s">
        <v>1849</v>
      </c>
      <c r="H71" s="7" t="s">
        <v>1850</v>
      </c>
      <c r="I71" s="7" t="s">
        <v>1854</v>
      </c>
      <c r="J71" s="7" t="s">
        <v>1816</v>
      </c>
      <c r="K71" s="7" t="s">
        <v>84</v>
      </c>
      <c r="L71" s="7">
        <v>140.35</v>
      </c>
      <c r="M71" s="7">
        <v>2730.0</v>
      </c>
      <c r="N71" s="7" t="s">
        <v>163</v>
      </c>
      <c r="O71" s="7" t="s">
        <v>8</v>
      </c>
      <c r="P71" s="32">
        <v>45714.0</v>
      </c>
      <c r="Q71" s="7">
        <v>7.0</v>
      </c>
      <c r="R71" s="7" t="s">
        <v>235</v>
      </c>
      <c r="S71" s="32">
        <v>45714.0</v>
      </c>
      <c r="T71" s="32">
        <v>45714.0</v>
      </c>
      <c r="U71" s="32">
        <v>46063.0</v>
      </c>
      <c r="V71" s="7">
        <v>349.0</v>
      </c>
      <c r="W71" s="7"/>
      <c r="X71" s="7">
        <v>0.0</v>
      </c>
      <c r="Y71" s="7">
        <v>3.040250354E9</v>
      </c>
      <c r="Z71" s="7" t="s">
        <v>1862</v>
      </c>
      <c r="AA71" s="7" t="s">
        <v>1863</v>
      </c>
      <c r="AG71" s="7"/>
      <c r="AH71" s="7"/>
      <c r="AI71" s="7"/>
      <c r="AJ71" s="32"/>
      <c r="AK71" s="7"/>
      <c r="AL71" s="7"/>
      <c r="AP71" s="7">
        <v>259.65</v>
      </c>
      <c r="AQ71" s="7">
        <v>1817.55</v>
      </c>
      <c r="AR71" s="7" t="s">
        <v>187</v>
      </c>
      <c r="AS71" s="7" t="s">
        <v>187</v>
      </c>
      <c r="AT71" s="7" t="s">
        <v>187</v>
      </c>
      <c r="AU71" s="7">
        <v>16.0</v>
      </c>
      <c r="AV71" s="7">
        <v>0.0</v>
      </c>
      <c r="AW71" s="7">
        <v>0.0</v>
      </c>
      <c r="AX71" s="7">
        <v>0.0</v>
      </c>
      <c r="AY71" s="7">
        <v>0.0</v>
      </c>
      <c r="AZ71" s="7">
        <v>0.0</v>
      </c>
      <c r="BA71" s="7">
        <v>0.0</v>
      </c>
      <c r="BB71" s="7" t="s">
        <v>1869</v>
      </c>
      <c r="BC71" s="7" t="s">
        <v>1870</v>
      </c>
    </row>
    <row r="72">
      <c r="A72" s="7">
        <v>313.0</v>
      </c>
      <c r="B72" s="7">
        <v>313.0</v>
      </c>
      <c r="C72" s="7">
        <v>304.0</v>
      </c>
      <c r="D72" s="7" t="s">
        <v>224</v>
      </c>
      <c r="E72" s="10" t="s">
        <v>1885</v>
      </c>
      <c r="F72" s="7">
        <v>2.02530400187471E14</v>
      </c>
      <c r="G72" s="10" t="s">
        <v>1541</v>
      </c>
      <c r="H72" s="7" t="s">
        <v>1887</v>
      </c>
      <c r="I72" s="7" t="s">
        <v>1542</v>
      </c>
      <c r="J72" s="7">
        <v>60253.0</v>
      </c>
      <c r="K72" s="7" t="s">
        <v>124</v>
      </c>
      <c r="L72" s="7">
        <v>5715.0</v>
      </c>
      <c r="M72" s="7">
        <v>2734.0</v>
      </c>
      <c r="N72" s="7" t="s">
        <v>163</v>
      </c>
      <c r="O72" s="7" t="s">
        <v>8</v>
      </c>
      <c r="P72" s="32">
        <v>45722.0</v>
      </c>
      <c r="Q72" s="7">
        <v>1.0</v>
      </c>
      <c r="R72" s="7" t="s">
        <v>235</v>
      </c>
      <c r="S72" s="32">
        <v>45722.0</v>
      </c>
      <c r="T72" s="32">
        <v>45722.0</v>
      </c>
      <c r="U72" s="32">
        <v>46063.0</v>
      </c>
      <c r="V72" s="7">
        <v>341.0</v>
      </c>
      <c r="W72" s="7"/>
      <c r="X72" s="7">
        <v>0.0</v>
      </c>
      <c r="Y72" s="7"/>
      <c r="Z72" s="7"/>
      <c r="AA72" s="7" t="s">
        <v>239</v>
      </c>
      <c r="AG72" s="7"/>
      <c r="AH72" s="7"/>
      <c r="AI72" s="7"/>
      <c r="AJ72" s="32"/>
      <c r="AK72" s="7"/>
      <c r="AL72" s="7"/>
      <c r="AP72" s="7">
        <v>10915.65</v>
      </c>
      <c r="AQ72" s="7">
        <v>10915.65</v>
      </c>
      <c r="AR72" s="7" t="s">
        <v>187</v>
      </c>
      <c r="AS72" s="7" t="s">
        <v>187</v>
      </c>
      <c r="AT72" s="7" t="s">
        <v>187</v>
      </c>
      <c r="AU72" s="7">
        <v>2.0</v>
      </c>
      <c r="AV72" s="7">
        <v>0.0</v>
      </c>
      <c r="AW72" s="7">
        <v>0.0</v>
      </c>
      <c r="AX72" s="7">
        <v>67.0</v>
      </c>
      <c r="AY72" s="7">
        <v>0.0</v>
      </c>
      <c r="AZ72" s="7">
        <v>9.0</v>
      </c>
      <c r="BA72" s="7">
        <v>0.0</v>
      </c>
      <c r="BB72" s="7" t="s">
        <v>1905</v>
      </c>
      <c r="BC72" s="7" t="s">
        <v>982</v>
      </c>
    </row>
    <row r="73">
      <c r="A73" s="7">
        <v>313.0</v>
      </c>
      <c r="B73" s="7">
        <v>313.0</v>
      </c>
      <c r="C73" s="7">
        <v>304.0</v>
      </c>
      <c r="D73" s="7" t="s">
        <v>224</v>
      </c>
      <c r="E73" s="10" t="s">
        <v>1916</v>
      </c>
      <c r="F73" s="7">
        <v>2.02530400188031E14</v>
      </c>
      <c r="G73" s="10" t="s">
        <v>826</v>
      </c>
      <c r="H73" s="7" t="s">
        <v>1919</v>
      </c>
      <c r="I73" s="7" t="s">
        <v>827</v>
      </c>
      <c r="J73" s="7" t="s">
        <v>231</v>
      </c>
      <c r="K73" s="7" t="s">
        <v>94</v>
      </c>
      <c r="L73" s="7">
        <v>1200.0</v>
      </c>
      <c r="M73" s="7">
        <v>2734.0</v>
      </c>
      <c r="N73" s="7" t="s">
        <v>163</v>
      </c>
      <c r="O73" s="7" t="s">
        <v>8</v>
      </c>
      <c r="P73" s="32">
        <v>45735.0</v>
      </c>
      <c r="Q73" s="7">
        <v>1.0</v>
      </c>
      <c r="R73" s="7" t="s">
        <v>235</v>
      </c>
      <c r="S73" s="32">
        <v>45735.0</v>
      </c>
      <c r="T73" s="32">
        <v>45735.0</v>
      </c>
      <c r="U73" s="32">
        <v>46063.0</v>
      </c>
      <c r="V73" s="7">
        <v>328.0</v>
      </c>
      <c r="W73" s="7"/>
      <c r="X73" s="7">
        <v>0.0</v>
      </c>
      <c r="Y73" s="7"/>
      <c r="Z73" s="7"/>
      <c r="AA73" s="7" t="s">
        <v>1926</v>
      </c>
      <c r="AG73" s="7"/>
      <c r="AH73" s="7"/>
      <c r="AI73" s="7"/>
      <c r="AJ73" s="32"/>
      <c r="AK73" s="7"/>
      <c r="AL73" s="7"/>
      <c r="AP73" s="7">
        <v>2808.0</v>
      </c>
      <c r="AQ73" s="7">
        <v>2808.0</v>
      </c>
      <c r="AR73" s="7" t="s">
        <v>187</v>
      </c>
      <c r="AS73" s="7">
        <v>1.0</v>
      </c>
      <c r="AT73" s="7">
        <v>3.0</v>
      </c>
      <c r="AU73" s="7">
        <v>3.0</v>
      </c>
      <c r="AV73" s="7">
        <v>0.0</v>
      </c>
      <c r="AW73" s="7">
        <v>0.0</v>
      </c>
      <c r="AX73" s="7">
        <v>0.0</v>
      </c>
      <c r="AY73" s="7">
        <v>0.0</v>
      </c>
      <c r="AZ73" s="7">
        <v>0.0</v>
      </c>
      <c r="BA73" s="7">
        <v>0.0</v>
      </c>
      <c r="BB73" s="7" t="s">
        <v>1491</v>
      </c>
      <c r="BC73" s="7" t="s">
        <v>1931</v>
      </c>
    </row>
    <row r="74">
      <c r="A74" s="7">
        <v>313.0</v>
      </c>
      <c r="B74" s="7">
        <v>313.0</v>
      </c>
      <c r="C74" s="7">
        <v>304.0</v>
      </c>
      <c r="D74" s="7" t="s">
        <v>224</v>
      </c>
      <c r="E74" s="10" t="s">
        <v>1940</v>
      </c>
      <c r="F74" s="7">
        <v>2.02630400203676E14</v>
      </c>
      <c r="G74" s="10" t="s">
        <v>348</v>
      </c>
      <c r="H74" s="7" t="s">
        <v>383</v>
      </c>
      <c r="I74" s="7" t="s">
        <v>368</v>
      </c>
      <c r="J74" s="7">
        <v>76275.0</v>
      </c>
      <c r="K74" s="7" t="s">
        <v>124</v>
      </c>
      <c r="L74" s="7">
        <v>17070.53</v>
      </c>
      <c r="M74" s="7">
        <v>2732.0</v>
      </c>
      <c r="N74" s="7" t="s">
        <v>163</v>
      </c>
      <c r="O74" s="7" t="s">
        <v>8</v>
      </c>
      <c r="P74" s="32">
        <v>45742.0</v>
      </c>
      <c r="Q74" s="7">
        <v>1.0</v>
      </c>
      <c r="R74" s="7" t="s">
        <v>235</v>
      </c>
      <c r="S74" s="32">
        <v>45742.0</v>
      </c>
      <c r="T74" s="32">
        <v>45742.0</v>
      </c>
      <c r="U74" s="32">
        <v>46129.0</v>
      </c>
      <c r="V74" s="7">
        <v>387.0</v>
      </c>
      <c r="W74" s="7"/>
      <c r="X74" s="7">
        <v>0.0</v>
      </c>
      <c r="Y74" s="7">
        <v>3.040254478E9</v>
      </c>
      <c r="Z74" s="7" t="s">
        <v>1862</v>
      </c>
      <c r="AA74" s="7" t="s">
        <v>1945</v>
      </c>
      <c r="AG74" s="7"/>
      <c r="AH74" s="7"/>
      <c r="AI74" s="7"/>
      <c r="AJ74" s="32"/>
      <c r="AK74" s="7"/>
      <c r="AL74" s="7"/>
      <c r="AP74" s="7">
        <v>43700.56</v>
      </c>
      <c r="AQ74" s="7">
        <v>43700.56</v>
      </c>
      <c r="AR74" s="7">
        <v>5.0</v>
      </c>
      <c r="AS74" s="7">
        <v>8.0</v>
      </c>
      <c r="AT74" s="7">
        <v>15.0</v>
      </c>
      <c r="AU74" s="7">
        <v>110.0</v>
      </c>
      <c r="AV74" s="7">
        <v>0.0</v>
      </c>
      <c r="AW74" s="7" t="s">
        <v>187</v>
      </c>
      <c r="AX74" s="7" t="s">
        <v>187</v>
      </c>
      <c r="AY74" s="7">
        <v>0.0</v>
      </c>
      <c r="AZ74" s="7">
        <v>0.0</v>
      </c>
      <c r="BA74" s="7">
        <v>0.0</v>
      </c>
      <c r="BB74" s="7" t="s">
        <v>1952</v>
      </c>
      <c r="BC74" s="7" t="s">
        <v>1954</v>
      </c>
      <c r="BD74" s="7"/>
    </row>
    <row r="75">
      <c r="A75" s="7">
        <v>313.0</v>
      </c>
      <c r="B75" s="7">
        <v>313.0</v>
      </c>
      <c r="C75" s="7">
        <v>304.0</v>
      </c>
      <c r="D75" s="7" t="s">
        <v>224</v>
      </c>
      <c r="E75" s="10" t="s">
        <v>1964</v>
      </c>
      <c r="F75" s="7">
        <v>2.02530400188357E14</v>
      </c>
      <c r="G75" s="10" t="s">
        <v>430</v>
      </c>
      <c r="H75" s="7" t="s">
        <v>431</v>
      </c>
      <c r="I75" s="7" t="s">
        <v>432</v>
      </c>
      <c r="J75" s="7" t="s">
        <v>231</v>
      </c>
      <c r="K75" s="7" t="s">
        <v>84</v>
      </c>
      <c r="L75" s="7">
        <v>429.03</v>
      </c>
      <c r="M75" s="7">
        <v>2730.0</v>
      </c>
      <c r="N75" s="7" t="s">
        <v>163</v>
      </c>
      <c r="O75" s="7" t="s">
        <v>8</v>
      </c>
      <c r="P75" s="32">
        <v>45747.0</v>
      </c>
      <c r="Q75" s="7">
        <v>1.0</v>
      </c>
      <c r="R75" s="7" t="s">
        <v>235</v>
      </c>
      <c r="S75" s="32">
        <v>45747.0</v>
      </c>
      <c r="T75" s="32">
        <v>45747.0</v>
      </c>
      <c r="U75" s="32">
        <v>46063.0</v>
      </c>
      <c r="V75" s="7">
        <v>316.0</v>
      </c>
      <c r="W75" s="7"/>
      <c r="X75" s="7">
        <v>0.0</v>
      </c>
      <c r="Y75" s="7"/>
      <c r="Z75" s="7"/>
      <c r="AA75" s="7" t="s">
        <v>437</v>
      </c>
      <c r="AG75" s="7"/>
      <c r="AH75" s="7"/>
      <c r="AI75" s="7"/>
      <c r="AJ75" s="32"/>
      <c r="AK75" s="7"/>
      <c r="AP75" s="7">
        <v>1776.2</v>
      </c>
      <c r="AQ75" s="7">
        <v>1776.2</v>
      </c>
      <c r="AR75" s="7">
        <v>2.0</v>
      </c>
      <c r="AS75" s="7">
        <v>2.0</v>
      </c>
      <c r="AT75" s="7">
        <v>11.0</v>
      </c>
      <c r="AU75" s="7">
        <v>134.0</v>
      </c>
      <c r="AV75" s="7">
        <v>50.0</v>
      </c>
      <c r="AW75" s="7">
        <v>0.0</v>
      </c>
      <c r="AX75" s="7">
        <v>0.0</v>
      </c>
      <c r="AY75" s="7">
        <v>0.0</v>
      </c>
      <c r="AZ75" s="7">
        <v>0.0</v>
      </c>
      <c r="BA75" s="7">
        <v>0.0</v>
      </c>
      <c r="BB75" s="7" t="s">
        <v>1973</v>
      </c>
      <c r="BC75" s="7" t="s">
        <v>1974</v>
      </c>
      <c r="BD75" s="7"/>
    </row>
    <row r="76">
      <c r="A76" s="7">
        <v>313.0</v>
      </c>
      <c r="B76" s="7">
        <v>313.0</v>
      </c>
      <c r="C76" s="7">
        <v>304.0</v>
      </c>
      <c r="D76" s="7" t="s">
        <v>224</v>
      </c>
      <c r="E76" s="10" t="s">
        <v>1980</v>
      </c>
      <c r="F76" s="7">
        <v>2.02530400188581E14</v>
      </c>
      <c r="G76" s="10" t="s">
        <v>1241</v>
      </c>
      <c r="H76" s="7" t="s">
        <v>1984</v>
      </c>
      <c r="I76" s="7" t="s">
        <v>1242</v>
      </c>
      <c r="J76" s="7" t="s">
        <v>231</v>
      </c>
      <c r="K76" s="7" t="s">
        <v>94</v>
      </c>
      <c r="L76" s="7">
        <v>12120.27</v>
      </c>
      <c r="M76" s="7">
        <v>2730.0</v>
      </c>
      <c r="N76" s="7" t="s">
        <v>163</v>
      </c>
      <c r="O76" s="7" t="s">
        <v>8</v>
      </c>
      <c r="P76" s="32">
        <v>45748.0</v>
      </c>
      <c r="Q76" s="7">
        <v>1.0</v>
      </c>
      <c r="R76" s="7" t="s">
        <v>235</v>
      </c>
      <c r="S76" s="32">
        <v>45748.0</v>
      </c>
      <c r="T76" s="32">
        <v>45748.0</v>
      </c>
      <c r="U76" s="32">
        <v>46063.0</v>
      </c>
      <c r="V76" s="7">
        <v>315.0</v>
      </c>
      <c r="W76" s="7"/>
      <c r="X76" s="7">
        <v>1.0</v>
      </c>
      <c r="Y76" s="7"/>
      <c r="Z76" s="7"/>
      <c r="AA76" s="7" t="s">
        <v>1990</v>
      </c>
      <c r="AG76" s="7"/>
      <c r="AH76" s="7"/>
      <c r="AI76" s="7"/>
      <c r="AJ76" s="32"/>
      <c r="AK76" s="7"/>
      <c r="AL76" s="7"/>
      <c r="AP76" s="7">
        <v>39269.66</v>
      </c>
      <c r="AQ76" s="7">
        <v>39269.66</v>
      </c>
      <c r="AR76" s="7">
        <v>5.0</v>
      </c>
      <c r="AS76" s="7">
        <v>5.0</v>
      </c>
      <c r="AT76" s="7">
        <v>5.0</v>
      </c>
      <c r="AU76" s="7">
        <v>27.0</v>
      </c>
      <c r="AV76" s="7">
        <v>0.0</v>
      </c>
      <c r="AW76" s="7">
        <v>0.0</v>
      </c>
      <c r="AX76" s="7">
        <v>0.0</v>
      </c>
      <c r="AY76" s="7">
        <v>0.0</v>
      </c>
      <c r="AZ76" s="7">
        <v>0.0</v>
      </c>
      <c r="BA76" s="7">
        <v>0.0</v>
      </c>
      <c r="BB76" s="7" t="s">
        <v>1995</v>
      </c>
      <c r="BC76" s="7" t="s">
        <v>1996</v>
      </c>
      <c r="BD76" s="7"/>
    </row>
    <row r="77">
      <c r="A77" s="7">
        <v>313.0</v>
      </c>
      <c r="B77" s="7">
        <v>313.0</v>
      </c>
      <c r="C77" s="7">
        <v>381.0</v>
      </c>
      <c r="D77" s="7" t="s">
        <v>224</v>
      </c>
      <c r="E77" s="10" t="s">
        <v>2004</v>
      </c>
      <c r="F77" s="7"/>
      <c r="G77" s="10" t="s">
        <v>434</v>
      </c>
      <c r="H77" s="7" t="s">
        <v>2006</v>
      </c>
      <c r="I77" s="7" t="s">
        <v>315</v>
      </c>
      <c r="J77" s="7">
        <v>71653.0</v>
      </c>
      <c r="K77" s="7" t="s">
        <v>124</v>
      </c>
      <c r="L77" s="7">
        <v>0.0</v>
      </c>
      <c r="M77" s="7">
        <v>2730.0</v>
      </c>
      <c r="N77" s="7" t="s">
        <v>233</v>
      </c>
      <c r="O77" s="7" t="s">
        <v>8</v>
      </c>
      <c r="P77" s="32">
        <v>45757.0</v>
      </c>
      <c r="Q77" s="7">
        <v>1.0</v>
      </c>
      <c r="R77" s="7" t="s">
        <v>235</v>
      </c>
      <c r="S77" s="32">
        <v>45757.0</v>
      </c>
      <c r="T77" s="32">
        <v>45757.0</v>
      </c>
      <c r="U77" s="32">
        <v>46237.0</v>
      </c>
      <c r="V77" s="7">
        <v>480.0</v>
      </c>
      <c r="W77" s="7"/>
      <c r="X77" s="7">
        <v>0.0</v>
      </c>
      <c r="Y77" s="7"/>
      <c r="Z77" s="7"/>
      <c r="AA77" s="7" t="s">
        <v>2012</v>
      </c>
      <c r="AG77" s="7"/>
      <c r="AH77" s="7"/>
      <c r="AI77" s="7"/>
      <c r="AJ77" s="32"/>
      <c r="AK77" s="7"/>
      <c r="AL77" s="7"/>
      <c r="AP77" s="7" t="s">
        <v>263</v>
      </c>
      <c r="AQ77" s="7" t="s">
        <v>263</v>
      </c>
      <c r="AR77" s="7">
        <v>1.0</v>
      </c>
      <c r="AS77" s="7">
        <v>2.0</v>
      </c>
      <c r="AT77" s="7">
        <v>4.0</v>
      </c>
      <c r="AU77" s="7">
        <v>21.0</v>
      </c>
      <c r="AV77" s="7">
        <v>0.0</v>
      </c>
      <c r="AW77" s="7">
        <v>0.0</v>
      </c>
      <c r="AX77" s="7" t="s">
        <v>187</v>
      </c>
      <c r="AY77" s="7">
        <v>0.0</v>
      </c>
      <c r="AZ77" s="7">
        <v>0.0</v>
      </c>
      <c r="BA77" s="7">
        <v>0.0</v>
      </c>
      <c r="BB77" s="7" t="s">
        <v>2016</v>
      </c>
      <c r="BC77" s="7"/>
    </row>
    <row r="78">
      <c r="A78" s="7">
        <v>313.0</v>
      </c>
      <c r="B78" s="7">
        <v>313.0</v>
      </c>
      <c r="C78" s="7">
        <v>304.0</v>
      </c>
      <c r="D78" s="7" t="s">
        <v>224</v>
      </c>
      <c r="E78" s="10" t="s">
        <v>2024</v>
      </c>
      <c r="F78" s="7">
        <v>2.0253040019384E14</v>
      </c>
      <c r="G78" s="10" t="s">
        <v>434</v>
      </c>
      <c r="H78" s="7" t="s">
        <v>2006</v>
      </c>
      <c r="I78" s="7" t="s">
        <v>315</v>
      </c>
      <c r="J78" s="7">
        <v>71653.0</v>
      </c>
      <c r="K78" s="7" t="s">
        <v>124</v>
      </c>
      <c r="L78" s="7">
        <v>1583.0</v>
      </c>
      <c r="M78" s="7">
        <v>2734.0</v>
      </c>
      <c r="N78" s="7" t="s">
        <v>163</v>
      </c>
      <c r="O78" s="7" t="s">
        <v>8</v>
      </c>
      <c r="P78" s="32">
        <v>45771.0</v>
      </c>
      <c r="Q78" s="7">
        <v>1.0</v>
      </c>
      <c r="R78" s="7" t="s">
        <v>235</v>
      </c>
      <c r="S78" s="32">
        <v>45771.0</v>
      </c>
      <c r="T78" s="32">
        <v>45771.0</v>
      </c>
      <c r="U78" s="32">
        <v>46063.0</v>
      </c>
      <c r="V78" s="7">
        <v>292.0</v>
      </c>
      <c r="W78" s="7"/>
      <c r="X78" s="7">
        <v>0.0</v>
      </c>
      <c r="Y78" s="7"/>
      <c r="Z78" s="7"/>
      <c r="AA78" s="7" t="s">
        <v>239</v>
      </c>
      <c r="AG78" s="7"/>
      <c r="AH78" s="7"/>
      <c r="AI78" s="7"/>
      <c r="AJ78" s="32"/>
      <c r="AK78" s="7"/>
      <c r="AL78" s="7"/>
      <c r="AP78" s="7">
        <v>3039.36</v>
      </c>
      <c r="AQ78" s="7">
        <v>3039.36</v>
      </c>
      <c r="AR78" s="7">
        <v>1.0</v>
      </c>
      <c r="AS78" s="7">
        <v>2.0</v>
      </c>
      <c r="AT78" s="7">
        <v>4.0</v>
      </c>
      <c r="AU78" s="7">
        <v>21.0</v>
      </c>
      <c r="AV78" s="7">
        <v>0.0</v>
      </c>
      <c r="AW78" s="7">
        <v>0.0</v>
      </c>
      <c r="AX78" s="7" t="s">
        <v>187</v>
      </c>
      <c r="AY78" s="7">
        <v>0.0</v>
      </c>
      <c r="AZ78" s="7">
        <v>0.0</v>
      </c>
      <c r="BA78" s="7">
        <v>0.0</v>
      </c>
      <c r="BB78" s="7" t="s">
        <v>2030</v>
      </c>
      <c r="BC78" s="7" t="s">
        <v>2032</v>
      </c>
    </row>
    <row r="79">
      <c r="A79" s="7">
        <v>313.0</v>
      </c>
      <c r="B79" s="7">
        <v>313.0</v>
      </c>
      <c r="C79" s="7">
        <v>304.0</v>
      </c>
      <c r="D79" s="7" t="s">
        <v>224</v>
      </c>
      <c r="E79" s="10" t="s">
        <v>2036</v>
      </c>
      <c r="F79" s="7">
        <v>2.02530400192734E14</v>
      </c>
      <c r="G79" s="10" t="s">
        <v>1707</v>
      </c>
      <c r="H79" s="7" t="s">
        <v>2038</v>
      </c>
      <c r="I79" s="7" t="s">
        <v>1708</v>
      </c>
      <c r="J79" s="7" t="s">
        <v>231</v>
      </c>
      <c r="K79" s="7" t="s">
        <v>84</v>
      </c>
      <c r="L79" s="7">
        <v>708.58</v>
      </c>
      <c r="M79" s="7">
        <v>2734.0</v>
      </c>
      <c r="N79" s="7" t="s">
        <v>163</v>
      </c>
      <c r="O79" s="7" t="s">
        <v>8</v>
      </c>
      <c r="P79" s="32">
        <v>45771.0</v>
      </c>
      <c r="Q79" s="7">
        <v>2.0</v>
      </c>
      <c r="R79" s="7" t="s">
        <v>235</v>
      </c>
      <c r="S79" s="32">
        <v>45771.0</v>
      </c>
      <c r="T79" s="32">
        <v>45771.0</v>
      </c>
      <c r="U79" s="32">
        <v>46063.0</v>
      </c>
      <c r="V79" s="7">
        <v>292.0</v>
      </c>
      <c r="W79" s="7"/>
      <c r="X79" s="7">
        <v>4.0</v>
      </c>
      <c r="Y79" s="7"/>
      <c r="Z79" s="7"/>
      <c r="AA79" s="7"/>
      <c r="AG79" s="7" t="s">
        <v>2042</v>
      </c>
      <c r="AH79" s="7">
        <v>2.0</v>
      </c>
      <c r="AI79" s="7" t="s">
        <v>1522</v>
      </c>
      <c r="AJ79" s="32">
        <v>46107.0</v>
      </c>
      <c r="AK79" s="7" t="s">
        <v>180</v>
      </c>
      <c r="AP79" s="7">
        <v>3996.39</v>
      </c>
      <c r="AQ79" s="7">
        <v>7992.78</v>
      </c>
      <c r="AR79" s="7" t="s">
        <v>187</v>
      </c>
      <c r="AS79" s="7">
        <v>1.0</v>
      </c>
      <c r="AT79" s="7">
        <v>2.0</v>
      </c>
      <c r="AU79" s="7">
        <v>45.0</v>
      </c>
      <c r="AV79" s="7">
        <v>2.0</v>
      </c>
      <c r="AW79" s="7" t="s">
        <v>187</v>
      </c>
      <c r="AX79" s="7">
        <v>0.0</v>
      </c>
      <c r="AY79" s="7">
        <v>0.0</v>
      </c>
      <c r="AZ79" s="7">
        <v>0.0</v>
      </c>
      <c r="BA79" s="7">
        <v>0.0</v>
      </c>
      <c r="BB79" s="7" t="s">
        <v>2046</v>
      </c>
      <c r="BC79" s="7" t="s">
        <v>2047</v>
      </c>
      <c r="BD79" s="7"/>
    </row>
    <row r="80">
      <c r="A80" s="7">
        <v>313.0</v>
      </c>
      <c r="B80" s="7">
        <v>313.0</v>
      </c>
      <c r="C80" s="7">
        <v>304.0</v>
      </c>
      <c r="D80" s="7" t="s">
        <v>224</v>
      </c>
      <c r="E80" s="10" t="s">
        <v>2058</v>
      </c>
      <c r="F80" s="7">
        <v>2.02530400188987E14</v>
      </c>
      <c r="G80" s="10" t="s">
        <v>487</v>
      </c>
      <c r="H80" s="7" t="s">
        <v>2061</v>
      </c>
      <c r="I80" s="7" t="s">
        <v>488</v>
      </c>
      <c r="J80" s="7">
        <v>83326.0</v>
      </c>
      <c r="K80" s="7" t="s">
        <v>124</v>
      </c>
      <c r="L80" s="7">
        <v>3831.27</v>
      </c>
      <c r="M80" s="7">
        <v>2734.0</v>
      </c>
      <c r="N80" s="7" t="s">
        <v>163</v>
      </c>
      <c r="O80" s="7" t="s">
        <v>8</v>
      </c>
      <c r="P80" s="32">
        <v>45771.0</v>
      </c>
      <c r="Q80" s="7">
        <v>1.0</v>
      </c>
      <c r="R80" s="7" t="s">
        <v>235</v>
      </c>
      <c r="S80" s="32">
        <v>45771.0</v>
      </c>
      <c r="T80" s="32">
        <v>45771.0</v>
      </c>
      <c r="U80" s="32">
        <v>46063.0</v>
      </c>
      <c r="V80" s="7">
        <v>292.0</v>
      </c>
      <c r="W80" s="7"/>
      <c r="X80" s="7">
        <v>1.0</v>
      </c>
      <c r="Y80" s="7"/>
      <c r="Z80" s="7"/>
      <c r="AA80" s="7" t="s">
        <v>2066</v>
      </c>
      <c r="AG80" s="7"/>
      <c r="AH80" s="7"/>
      <c r="AI80" s="7"/>
      <c r="AJ80" s="32"/>
      <c r="AK80" s="7"/>
      <c r="AL80" s="7"/>
      <c r="AP80" s="7">
        <v>21608.37</v>
      </c>
      <c r="AQ80" s="7">
        <v>21608.37</v>
      </c>
      <c r="AR80" s="7">
        <v>1.0</v>
      </c>
      <c r="AS80" s="7">
        <v>2.0</v>
      </c>
      <c r="AT80" s="7">
        <v>5.0</v>
      </c>
      <c r="AU80" s="7">
        <v>66.0</v>
      </c>
      <c r="AV80" s="7">
        <v>0.0</v>
      </c>
      <c r="AW80" s="7">
        <v>0.0</v>
      </c>
      <c r="AX80" s="7">
        <v>0.0</v>
      </c>
      <c r="AY80" s="7">
        <v>0.0</v>
      </c>
      <c r="AZ80" s="7">
        <v>0.0</v>
      </c>
      <c r="BA80" s="7">
        <v>0.0</v>
      </c>
      <c r="BB80" s="7" t="s">
        <v>2030</v>
      </c>
      <c r="BC80" s="7" t="s">
        <v>2071</v>
      </c>
      <c r="BD80" s="7"/>
    </row>
    <row r="81">
      <c r="A81" s="7">
        <v>313.0</v>
      </c>
      <c r="B81" s="7">
        <v>313.0</v>
      </c>
      <c r="C81" s="7">
        <v>304.0</v>
      </c>
      <c r="D81" s="7" t="s">
        <v>224</v>
      </c>
      <c r="E81" s="10" t="s">
        <v>2080</v>
      </c>
      <c r="F81" s="7">
        <v>2.02530400188993E14</v>
      </c>
      <c r="G81" s="10" t="s">
        <v>2082</v>
      </c>
      <c r="H81" s="7" t="s">
        <v>2083</v>
      </c>
      <c r="I81" s="7" t="s">
        <v>583</v>
      </c>
      <c r="J81" s="7" t="s">
        <v>231</v>
      </c>
      <c r="K81" s="7" t="s">
        <v>84</v>
      </c>
      <c r="L81" s="7">
        <v>5.32</v>
      </c>
      <c r="M81" s="7">
        <v>2734.0</v>
      </c>
      <c r="N81" s="7" t="s">
        <v>163</v>
      </c>
      <c r="O81" s="7" t="s">
        <v>8</v>
      </c>
      <c r="P81" s="32">
        <v>45772.0</v>
      </c>
      <c r="Q81" s="7">
        <v>5.0</v>
      </c>
      <c r="R81" s="7" t="s">
        <v>235</v>
      </c>
      <c r="S81" s="32">
        <v>45772.0</v>
      </c>
      <c r="T81" s="32">
        <v>45772.0</v>
      </c>
      <c r="U81" s="32">
        <v>46219.0</v>
      </c>
      <c r="V81" s="7">
        <v>447.0</v>
      </c>
      <c r="W81" s="7"/>
      <c r="X81" s="7">
        <v>0.0</v>
      </c>
      <c r="Y81" s="7"/>
      <c r="Z81" s="7"/>
      <c r="AA81" s="7"/>
      <c r="AG81" s="7"/>
      <c r="AH81" s="7"/>
      <c r="AI81" s="7"/>
      <c r="AJ81" s="32"/>
      <c r="AK81" s="7"/>
      <c r="AL81" s="7"/>
      <c r="AP81" s="7">
        <v>19.51</v>
      </c>
      <c r="AQ81" s="7">
        <v>97.55</v>
      </c>
      <c r="AR81" s="7" t="s">
        <v>187</v>
      </c>
      <c r="AS81" s="7" t="s">
        <v>187</v>
      </c>
      <c r="AT81" s="7">
        <v>6.0</v>
      </c>
      <c r="AU81" s="7">
        <v>28.0</v>
      </c>
      <c r="AV81" s="7">
        <v>0.0</v>
      </c>
      <c r="AW81" s="7">
        <v>0.0</v>
      </c>
      <c r="AX81" s="7">
        <v>0.0</v>
      </c>
      <c r="AY81" s="7">
        <v>0.0</v>
      </c>
      <c r="AZ81" s="7">
        <v>0.0</v>
      </c>
      <c r="BA81" s="7">
        <v>0.0</v>
      </c>
      <c r="BB81" s="7" t="s">
        <v>2091</v>
      </c>
      <c r="BC81" s="7" t="s">
        <v>2093</v>
      </c>
    </row>
    <row r="82">
      <c r="A82" s="7">
        <v>313.0</v>
      </c>
      <c r="B82" s="7">
        <v>313.0</v>
      </c>
      <c r="C82" s="7">
        <v>304.0</v>
      </c>
      <c r="D82" s="7" t="s">
        <v>224</v>
      </c>
      <c r="E82" s="10" t="s">
        <v>2108</v>
      </c>
      <c r="F82" s="7">
        <v>2.02630400204192E14</v>
      </c>
      <c r="G82" s="10" t="s">
        <v>1321</v>
      </c>
      <c r="H82" s="7" t="s">
        <v>2110</v>
      </c>
      <c r="I82" s="7" t="s">
        <v>2112</v>
      </c>
      <c r="J82" s="7">
        <v>74025.0</v>
      </c>
      <c r="K82" s="7" t="s">
        <v>94</v>
      </c>
      <c r="L82" s="7">
        <v>8738.4</v>
      </c>
      <c r="M82" s="7">
        <v>2730.0</v>
      </c>
      <c r="N82" s="7" t="s">
        <v>163</v>
      </c>
      <c r="O82" s="7" t="s">
        <v>8</v>
      </c>
      <c r="P82" s="32">
        <v>45772.0</v>
      </c>
      <c r="Q82" s="7">
        <v>1.0</v>
      </c>
      <c r="R82" s="7" t="s">
        <v>235</v>
      </c>
      <c r="S82" s="32">
        <v>45772.0</v>
      </c>
      <c r="T82" s="32">
        <v>45772.0</v>
      </c>
      <c r="U82" s="32">
        <v>46198.0</v>
      </c>
      <c r="V82" s="7">
        <v>426.0</v>
      </c>
      <c r="W82" s="7"/>
      <c r="X82" s="7">
        <v>0.0</v>
      </c>
      <c r="Y82" s="7"/>
      <c r="Z82" s="7"/>
      <c r="AA82" s="7" t="s">
        <v>2125</v>
      </c>
      <c r="AG82" s="7"/>
      <c r="AH82" s="7"/>
      <c r="AI82" s="7"/>
      <c r="AJ82" s="32"/>
      <c r="AK82" s="7"/>
      <c r="AL82" s="7"/>
      <c r="AP82" s="7">
        <v>49284.58</v>
      </c>
      <c r="AQ82" s="7">
        <v>49284.58</v>
      </c>
      <c r="AR82" s="7">
        <v>2.0</v>
      </c>
      <c r="AS82" s="7">
        <v>3.0</v>
      </c>
      <c r="AT82" s="7">
        <v>5.0</v>
      </c>
      <c r="AU82" s="7">
        <v>60.0</v>
      </c>
      <c r="AV82" s="7">
        <v>0.0</v>
      </c>
      <c r="AW82" s="7">
        <v>0.0</v>
      </c>
      <c r="AX82" s="7">
        <v>0.0</v>
      </c>
      <c r="AY82" s="7">
        <v>0.0</v>
      </c>
      <c r="AZ82" s="7">
        <v>0.0</v>
      </c>
      <c r="BA82" s="7">
        <v>0.0</v>
      </c>
      <c r="BB82" s="7" t="s">
        <v>2148</v>
      </c>
      <c r="BC82" s="7" t="s">
        <v>2150</v>
      </c>
    </row>
    <row r="83">
      <c r="A83" s="7">
        <v>313.0</v>
      </c>
      <c r="B83" s="7">
        <v>313.0</v>
      </c>
      <c r="C83" s="7">
        <v>381.0</v>
      </c>
      <c r="D83" s="7" t="s">
        <v>224</v>
      </c>
      <c r="E83" s="10" t="s">
        <v>2178</v>
      </c>
      <c r="F83" s="7">
        <v>2.02538100207618E14</v>
      </c>
      <c r="G83" s="10" t="s">
        <v>414</v>
      </c>
      <c r="H83" s="7" t="s">
        <v>2182</v>
      </c>
      <c r="I83" s="7" t="s">
        <v>2183</v>
      </c>
      <c r="J83" s="7" t="s">
        <v>231</v>
      </c>
      <c r="K83" s="7" t="s">
        <v>94</v>
      </c>
      <c r="L83" s="7">
        <v>0.0</v>
      </c>
      <c r="M83" s="7">
        <v>2730.0</v>
      </c>
      <c r="N83" s="7" t="s">
        <v>163</v>
      </c>
      <c r="O83" s="7" t="s">
        <v>8</v>
      </c>
      <c r="P83" s="32">
        <v>45775.0</v>
      </c>
      <c r="Q83" s="7">
        <v>1.0</v>
      </c>
      <c r="R83" s="7" t="s">
        <v>235</v>
      </c>
      <c r="S83" s="32">
        <v>45775.0</v>
      </c>
      <c r="T83" s="32">
        <v>45775.0</v>
      </c>
      <c r="U83" s="32">
        <v>46247.0</v>
      </c>
      <c r="V83" s="7">
        <v>472.0</v>
      </c>
      <c r="W83" s="7"/>
      <c r="X83" s="7">
        <v>0.0</v>
      </c>
      <c r="Y83" s="7"/>
      <c r="Z83" s="7"/>
      <c r="AA83" s="7" t="s">
        <v>2192</v>
      </c>
      <c r="AG83" s="7"/>
      <c r="AH83" s="7"/>
      <c r="AI83" s="7"/>
      <c r="AJ83" s="32"/>
      <c r="AK83" s="7"/>
      <c r="AL83" s="7"/>
      <c r="AP83" s="7" t="s">
        <v>263</v>
      </c>
      <c r="AQ83" s="7" t="s">
        <v>263</v>
      </c>
      <c r="AR83" s="7" t="s">
        <v>187</v>
      </c>
      <c r="AS83" s="7" t="s">
        <v>187</v>
      </c>
      <c r="AT83" s="7" t="s">
        <v>187</v>
      </c>
      <c r="AU83" s="7">
        <v>2.0</v>
      </c>
      <c r="AV83" s="7">
        <v>1.0</v>
      </c>
      <c r="AW83" s="7">
        <v>0.0</v>
      </c>
      <c r="AX83" s="7">
        <v>0.0</v>
      </c>
      <c r="AY83" s="7">
        <v>0.0</v>
      </c>
      <c r="AZ83" s="7">
        <v>0.0</v>
      </c>
      <c r="BA83" s="7">
        <v>0.0</v>
      </c>
      <c r="BB83" s="7" t="s">
        <v>2195</v>
      </c>
      <c r="BC83" s="7" t="s">
        <v>2197</v>
      </c>
    </row>
    <row r="84">
      <c r="A84" s="7">
        <v>313.0</v>
      </c>
      <c r="B84" s="7">
        <v>313.0</v>
      </c>
      <c r="C84" s="7">
        <v>304.0</v>
      </c>
      <c r="D84" s="7" t="s">
        <v>224</v>
      </c>
      <c r="E84" s="10" t="s">
        <v>2205</v>
      </c>
      <c r="F84" s="7">
        <v>2.02530400189023E14</v>
      </c>
      <c r="G84" s="10" t="s">
        <v>1347</v>
      </c>
      <c r="H84" s="7" t="s">
        <v>2206</v>
      </c>
      <c r="I84" s="7" t="s">
        <v>2208</v>
      </c>
      <c r="J84" s="7" t="s">
        <v>231</v>
      </c>
      <c r="K84" s="7" t="s">
        <v>84</v>
      </c>
      <c r="L84" s="7">
        <v>17.2</v>
      </c>
      <c r="M84" s="7">
        <v>2730.0</v>
      </c>
      <c r="N84" s="7" t="s">
        <v>163</v>
      </c>
      <c r="O84" s="7" t="s">
        <v>8</v>
      </c>
      <c r="P84" s="32">
        <v>45775.0</v>
      </c>
      <c r="Q84" s="7">
        <v>2.0</v>
      </c>
      <c r="R84" s="7" t="s">
        <v>2211</v>
      </c>
      <c r="S84" s="32">
        <v>45775.0</v>
      </c>
      <c r="T84" s="32">
        <v>45775.0</v>
      </c>
      <c r="U84" s="32">
        <v>46063.0</v>
      </c>
      <c r="V84" s="7">
        <v>288.0</v>
      </c>
      <c r="W84" s="7"/>
      <c r="X84" s="7">
        <v>46.0</v>
      </c>
      <c r="Y84" s="7"/>
      <c r="Z84" s="7"/>
      <c r="AA84" s="7"/>
      <c r="AG84" s="7" t="s">
        <v>2214</v>
      </c>
      <c r="AH84" s="7">
        <v>30.0</v>
      </c>
      <c r="AI84" s="7" t="s">
        <v>2216</v>
      </c>
      <c r="AJ84" s="32">
        <v>45671.0</v>
      </c>
      <c r="AK84" s="7" t="s">
        <v>1622</v>
      </c>
      <c r="AL84" s="7"/>
      <c r="AP84" s="7">
        <v>29.76</v>
      </c>
      <c r="AQ84" s="7">
        <v>59.52</v>
      </c>
      <c r="AR84" s="7">
        <v>3.0</v>
      </c>
      <c r="AS84" s="7">
        <v>4.0</v>
      </c>
      <c r="AT84" s="7">
        <v>5.0</v>
      </c>
      <c r="AU84" s="7">
        <v>72.0</v>
      </c>
      <c r="AV84" s="7">
        <v>0.0</v>
      </c>
      <c r="AW84" s="7">
        <v>0.0</v>
      </c>
      <c r="AX84" s="7">
        <v>0.0</v>
      </c>
      <c r="AY84" s="7">
        <v>0.0</v>
      </c>
      <c r="AZ84" s="7">
        <v>0.0</v>
      </c>
      <c r="BA84" s="7">
        <v>0.0</v>
      </c>
      <c r="BB84" s="7" t="s">
        <v>2220</v>
      </c>
      <c r="BC84" s="7" t="s">
        <v>2221</v>
      </c>
    </row>
    <row r="85">
      <c r="A85" s="7">
        <v>313.0</v>
      </c>
      <c r="B85" s="7">
        <v>313.0</v>
      </c>
      <c r="C85" s="7">
        <v>304.0</v>
      </c>
      <c r="D85" s="7" t="s">
        <v>224</v>
      </c>
      <c r="E85" s="10" t="s">
        <v>2225</v>
      </c>
      <c r="F85" s="7">
        <v>2.02630400203986E14</v>
      </c>
      <c r="G85" s="10" t="s">
        <v>169</v>
      </c>
      <c r="H85" s="7" t="s">
        <v>2227</v>
      </c>
      <c r="I85" s="7" t="s">
        <v>2228</v>
      </c>
      <c r="J85" s="7">
        <v>71379.0</v>
      </c>
      <c r="K85" s="7" t="s">
        <v>124</v>
      </c>
      <c r="L85" s="7">
        <v>2562.81</v>
      </c>
      <c r="M85" s="7">
        <v>2734.0</v>
      </c>
      <c r="N85" s="7" t="s">
        <v>163</v>
      </c>
      <c r="O85" s="7" t="s">
        <v>8</v>
      </c>
      <c r="P85" s="32">
        <v>45776.0</v>
      </c>
      <c r="Q85" s="7">
        <v>1.0</v>
      </c>
      <c r="R85" s="7" t="s">
        <v>235</v>
      </c>
      <c r="S85" s="32">
        <v>45776.0</v>
      </c>
      <c r="T85" s="32">
        <v>45776.0</v>
      </c>
      <c r="U85" s="32">
        <v>46147.0</v>
      </c>
      <c r="V85" s="7">
        <v>371.0</v>
      </c>
      <c r="W85" s="7"/>
      <c r="X85" s="7">
        <v>0.0</v>
      </c>
      <c r="Y85" s="7">
        <v>3.040250827E9</v>
      </c>
      <c r="Z85" s="7" t="s">
        <v>412</v>
      </c>
      <c r="AA85" s="7" t="s">
        <v>239</v>
      </c>
      <c r="AG85" s="7"/>
      <c r="AH85" s="7"/>
      <c r="AI85" s="7"/>
      <c r="AJ85" s="32"/>
      <c r="AK85" s="7"/>
      <c r="AL85" s="7"/>
      <c r="AP85" s="7">
        <v>13916.07</v>
      </c>
      <c r="AQ85" s="7">
        <v>13916.07</v>
      </c>
      <c r="AR85" s="7">
        <v>3.0</v>
      </c>
      <c r="AS85" s="7">
        <v>3.0</v>
      </c>
      <c r="AT85" s="7">
        <v>6.0</v>
      </c>
      <c r="AU85" s="7">
        <v>73.0</v>
      </c>
      <c r="AV85" s="7">
        <v>0.0</v>
      </c>
      <c r="AW85" s="7">
        <v>2.0</v>
      </c>
      <c r="AX85" s="7" t="s">
        <v>187</v>
      </c>
      <c r="AY85" s="7">
        <v>0.0</v>
      </c>
      <c r="AZ85" s="7">
        <v>0.0</v>
      </c>
      <c r="BA85" s="7">
        <v>0.0</v>
      </c>
      <c r="BB85" s="7" t="s">
        <v>2030</v>
      </c>
      <c r="BC85" s="7" t="s">
        <v>2234</v>
      </c>
      <c r="BD85" s="7"/>
    </row>
    <row r="86">
      <c r="A86" s="7">
        <v>313.0</v>
      </c>
      <c r="B86" s="7">
        <v>313.0</v>
      </c>
      <c r="C86" s="7">
        <v>304.0</v>
      </c>
      <c r="D86" s="7" t="s">
        <v>224</v>
      </c>
      <c r="E86" s="10" t="s">
        <v>2243</v>
      </c>
      <c r="F86" s="7">
        <v>2.02630400204367E14</v>
      </c>
      <c r="G86" s="10" t="s">
        <v>1856</v>
      </c>
      <c r="H86" s="7" t="s">
        <v>2245</v>
      </c>
      <c r="I86" s="7" t="s">
        <v>1857</v>
      </c>
      <c r="J86" s="7" t="s">
        <v>231</v>
      </c>
      <c r="K86" s="7" t="s">
        <v>84</v>
      </c>
      <c r="L86" s="7">
        <v>707.92</v>
      </c>
      <c r="M86" s="7">
        <v>2730.0</v>
      </c>
      <c r="N86" s="7" t="s">
        <v>163</v>
      </c>
      <c r="O86" s="7" t="s">
        <v>8</v>
      </c>
      <c r="P86" s="32">
        <v>45818.0</v>
      </c>
      <c r="Q86" s="7">
        <v>1.0</v>
      </c>
      <c r="R86" s="7" t="s">
        <v>235</v>
      </c>
      <c r="S86" s="32">
        <v>45818.0</v>
      </c>
      <c r="T86" s="32">
        <v>45818.0</v>
      </c>
      <c r="U86" s="32">
        <v>46167.0</v>
      </c>
      <c r="V86" s="7">
        <v>349.0</v>
      </c>
      <c r="W86" s="7"/>
      <c r="X86" s="7">
        <v>0.0</v>
      </c>
      <c r="Y86" s="7"/>
      <c r="Z86" s="7"/>
      <c r="AA86" s="7"/>
      <c r="AG86" s="7" t="s">
        <v>2250</v>
      </c>
      <c r="AH86" s="7">
        <v>7.0</v>
      </c>
      <c r="AI86" s="7" t="s">
        <v>2252</v>
      </c>
      <c r="AJ86" s="32">
        <v>46241.0</v>
      </c>
      <c r="AK86" s="7" t="s">
        <v>180</v>
      </c>
      <c r="AL86" s="7"/>
      <c r="AP86" s="7">
        <v>1578.66</v>
      </c>
      <c r="AQ86" s="7">
        <v>1578.66</v>
      </c>
      <c r="AR86" s="7" t="s">
        <v>187</v>
      </c>
      <c r="AS86" s="7">
        <v>1.0</v>
      </c>
      <c r="AT86" s="7">
        <v>2.0</v>
      </c>
      <c r="AU86" s="7">
        <v>10.0</v>
      </c>
      <c r="AV86" s="7">
        <v>0.0</v>
      </c>
      <c r="AW86" s="7">
        <v>0.0</v>
      </c>
      <c r="AX86" s="7">
        <v>0.0</v>
      </c>
      <c r="AY86" s="7">
        <v>0.0</v>
      </c>
      <c r="AZ86" s="7">
        <v>0.0</v>
      </c>
      <c r="BA86" s="7">
        <v>0.0</v>
      </c>
      <c r="BB86" s="7" t="s">
        <v>2256</v>
      </c>
      <c r="BC86" s="7" t="s">
        <v>2257</v>
      </c>
      <c r="BD86" s="7"/>
    </row>
    <row r="87">
      <c r="A87" s="7">
        <v>313.0</v>
      </c>
      <c r="B87" s="7">
        <v>313.0</v>
      </c>
      <c r="C87" s="7">
        <v>304.0</v>
      </c>
      <c r="D87" s="7" t="s">
        <v>224</v>
      </c>
      <c r="E87" s="10" t="s">
        <v>2267</v>
      </c>
      <c r="F87" s="7">
        <v>2.02530400193217E14</v>
      </c>
      <c r="G87" s="10" t="s">
        <v>1959</v>
      </c>
      <c r="H87" s="7" t="s">
        <v>2270</v>
      </c>
      <c r="I87" s="7" t="s">
        <v>1961</v>
      </c>
      <c r="J87" s="7" t="s">
        <v>231</v>
      </c>
      <c r="K87" s="7" t="s">
        <v>84</v>
      </c>
      <c r="L87" s="7">
        <v>0.0</v>
      </c>
      <c r="M87" s="7">
        <v>2734.0</v>
      </c>
      <c r="N87" s="7" t="s">
        <v>163</v>
      </c>
      <c r="O87" s="7" t="s">
        <v>8</v>
      </c>
      <c r="P87" s="32">
        <v>45838.0</v>
      </c>
      <c r="Q87" s="7">
        <v>1.0</v>
      </c>
      <c r="R87" s="7" t="s">
        <v>235</v>
      </c>
      <c r="S87" s="32">
        <v>45838.0</v>
      </c>
      <c r="T87" s="32">
        <v>45838.0</v>
      </c>
      <c r="U87" s="32">
        <v>46063.0</v>
      </c>
      <c r="V87" s="7">
        <v>225.0</v>
      </c>
      <c r="W87" s="7"/>
      <c r="X87" s="7">
        <v>3.0</v>
      </c>
      <c r="Y87" s="7"/>
      <c r="Z87" s="7"/>
      <c r="AA87" s="7"/>
      <c r="AG87" s="7"/>
      <c r="AH87" s="7"/>
      <c r="AI87" s="7"/>
      <c r="AJ87" s="32"/>
      <c r="AK87" s="7"/>
      <c r="AL87" s="7"/>
      <c r="AP87" s="7" t="s">
        <v>263</v>
      </c>
      <c r="AQ87" s="7" t="s">
        <v>263</v>
      </c>
      <c r="AR87" s="7" t="s">
        <v>187</v>
      </c>
      <c r="AS87" s="7" t="s">
        <v>187</v>
      </c>
      <c r="AT87" s="7" t="s">
        <v>187</v>
      </c>
      <c r="AU87" s="7" t="s">
        <v>187</v>
      </c>
      <c r="AV87" s="7">
        <v>0.0</v>
      </c>
      <c r="AW87" s="7">
        <v>0.0</v>
      </c>
      <c r="AX87" s="7">
        <v>0.0</v>
      </c>
      <c r="AY87" s="7">
        <v>0.0</v>
      </c>
      <c r="AZ87" s="7">
        <v>0.0</v>
      </c>
      <c r="BA87" s="7">
        <v>0.0</v>
      </c>
      <c r="BB87" s="7" t="s">
        <v>2278</v>
      </c>
      <c r="BC87" s="7" t="s">
        <v>2279</v>
      </c>
      <c r="BD87" s="7"/>
    </row>
    <row r="88">
      <c r="A88" s="7">
        <v>313.0</v>
      </c>
      <c r="B88" s="7">
        <v>313.0</v>
      </c>
      <c r="C88" s="7">
        <v>304.0</v>
      </c>
      <c r="D88" s="7" t="s">
        <v>224</v>
      </c>
      <c r="E88" s="10" t="s">
        <v>2284</v>
      </c>
      <c r="F88" s="7">
        <v>2.02530400193332E14</v>
      </c>
      <c r="G88" s="10" t="s">
        <v>487</v>
      </c>
      <c r="H88" s="7" t="s">
        <v>2061</v>
      </c>
      <c r="I88" s="7" t="s">
        <v>488</v>
      </c>
      <c r="J88" s="7">
        <v>83326.0</v>
      </c>
      <c r="K88" s="7" t="s">
        <v>124</v>
      </c>
      <c r="L88" s="7">
        <v>3831.27</v>
      </c>
      <c r="M88" s="7">
        <v>2730.0</v>
      </c>
      <c r="N88" s="7" t="s">
        <v>163</v>
      </c>
      <c r="O88" s="7" t="s">
        <v>8</v>
      </c>
      <c r="P88" s="32">
        <v>45838.0</v>
      </c>
      <c r="Q88" s="7">
        <v>1.0</v>
      </c>
      <c r="R88" s="7" t="s">
        <v>235</v>
      </c>
      <c r="S88" s="32">
        <v>45838.0</v>
      </c>
      <c r="T88" s="32">
        <v>45838.0</v>
      </c>
      <c r="U88" s="32">
        <v>46063.0</v>
      </c>
      <c r="V88" s="7">
        <v>225.0</v>
      </c>
      <c r="W88" s="7"/>
      <c r="X88" s="7">
        <v>1.0</v>
      </c>
      <c r="Y88" s="7">
        <v>3.04025421E9</v>
      </c>
      <c r="Z88" s="7" t="s">
        <v>412</v>
      </c>
      <c r="AA88" s="7" t="s">
        <v>239</v>
      </c>
      <c r="AG88" s="7"/>
      <c r="AH88" s="7"/>
      <c r="AI88" s="7"/>
      <c r="AJ88" s="32"/>
      <c r="AK88" s="7"/>
      <c r="AL88" s="7"/>
      <c r="AP88" s="7">
        <v>21608.37</v>
      </c>
      <c r="AQ88" s="7">
        <v>21608.37</v>
      </c>
      <c r="AR88" s="7">
        <v>1.0</v>
      </c>
      <c r="AS88" s="7">
        <v>2.0</v>
      </c>
      <c r="AT88" s="7">
        <v>5.0</v>
      </c>
      <c r="AU88" s="7">
        <v>66.0</v>
      </c>
      <c r="AV88" s="7">
        <v>0.0</v>
      </c>
      <c r="AW88" s="7">
        <v>0.0</v>
      </c>
      <c r="AX88" s="7">
        <v>0.0</v>
      </c>
      <c r="AY88" s="7">
        <v>0.0</v>
      </c>
      <c r="AZ88" s="7">
        <v>0.0</v>
      </c>
      <c r="BA88" s="7">
        <v>0.0</v>
      </c>
      <c r="BB88" s="7" t="s">
        <v>2294</v>
      </c>
      <c r="BC88" s="7" t="s">
        <v>2296</v>
      </c>
      <c r="BD88" s="7"/>
    </row>
    <row r="89">
      <c r="A89" s="7">
        <v>313.0</v>
      </c>
      <c r="B89" s="7">
        <v>313.0</v>
      </c>
      <c r="C89" s="7">
        <v>304.0</v>
      </c>
      <c r="D89" s="7" t="s">
        <v>224</v>
      </c>
      <c r="E89" s="10" t="s">
        <v>2305</v>
      </c>
      <c r="F89" s="7">
        <v>2.02530400193849E14</v>
      </c>
      <c r="G89" s="10" t="s">
        <v>950</v>
      </c>
      <c r="H89" s="7" t="s">
        <v>952</v>
      </c>
      <c r="I89" s="7" t="s">
        <v>954</v>
      </c>
      <c r="J89" s="7" t="s">
        <v>955</v>
      </c>
      <c r="K89" s="7" t="s">
        <v>94</v>
      </c>
      <c r="L89" s="7">
        <v>3085.22</v>
      </c>
      <c r="M89" s="7">
        <v>2734.0</v>
      </c>
      <c r="N89" s="7" t="s">
        <v>163</v>
      </c>
      <c r="O89" s="7" t="s">
        <v>8</v>
      </c>
      <c r="P89" s="32">
        <v>45848.0</v>
      </c>
      <c r="Q89" s="7">
        <v>1.0</v>
      </c>
      <c r="R89" s="7" t="s">
        <v>235</v>
      </c>
      <c r="S89" s="32">
        <v>45848.0</v>
      </c>
      <c r="T89" s="32">
        <v>45848.0</v>
      </c>
      <c r="U89" s="32">
        <v>46063.0</v>
      </c>
      <c r="V89" s="7">
        <v>215.0</v>
      </c>
      <c r="W89" s="7"/>
      <c r="X89" s="7">
        <v>1.0</v>
      </c>
      <c r="Y89" s="7"/>
      <c r="Z89" s="7"/>
      <c r="AA89" s="7" t="s">
        <v>239</v>
      </c>
      <c r="AG89" s="7"/>
      <c r="AH89" s="7"/>
      <c r="AI89" s="7"/>
      <c r="AJ89" s="32"/>
      <c r="AK89" s="7"/>
      <c r="AL89" s="7"/>
      <c r="AP89" s="7">
        <v>5337.44</v>
      </c>
      <c r="AQ89" s="7">
        <v>5337.44</v>
      </c>
      <c r="AR89" s="7" t="s">
        <v>187</v>
      </c>
      <c r="AS89" s="7" t="s">
        <v>187</v>
      </c>
      <c r="AT89" s="7" t="s">
        <v>187</v>
      </c>
      <c r="AU89" s="7">
        <v>4.0</v>
      </c>
      <c r="AV89" s="7">
        <v>0.0</v>
      </c>
      <c r="AW89" s="7">
        <v>0.0</v>
      </c>
      <c r="AX89" s="7">
        <v>0.0</v>
      </c>
      <c r="AY89" s="7">
        <v>0.0</v>
      </c>
      <c r="AZ89" s="7">
        <v>0.0</v>
      </c>
      <c r="BA89" s="7">
        <v>0.0</v>
      </c>
      <c r="BB89" s="7" t="s">
        <v>2316</v>
      </c>
      <c r="BC89" s="7" t="s">
        <v>2032</v>
      </c>
    </row>
    <row r="90">
      <c r="A90" s="7">
        <v>313.0</v>
      </c>
      <c r="B90" s="7">
        <v>313.0</v>
      </c>
      <c r="C90" s="7">
        <v>304.0</v>
      </c>
      <c r="D90" s="7" t="s">
        <v>224</v>
      </c>
      <c r="E90" s="10" t="s">
        <v>2325</v>
      </c>
      <c r="F90" s="7">
        <v>2.02530400193858E14</v>
      </c>
      <c r="G90" s="10" t="s">
        <v>901</v>
      </c>
      <c r="H90" s="7" t="s">
        <v>2327</v>
      </c>
      <c r="I90" s="7" t="s">
        <v>2328</v>
      </c>
      <c r="J90" s="7" t="s">
        <v>231</v>
      </c>
      <c r="K90" s="7" t="s">
        <v>94</v>
      </c>
      <c r="L90" s="7">
        <v>0.0</v>
      </c>
      <c r="M90" s="7">
        <v>2734.0</v>
      </c>
      <c r="N90" s="7" t="s">
        <v>163</v>
      </c>
      <c r="O90" s="7" t="s">
        <v>8</v>
      </c>
      <c r="P90" s="32">
        <v>45848.0</v>
      </c>
      <c r="Q90" s="7">
        <v>1.0</v>
      </c>
      <c r="R90" s="7" t="s">
        <v>235</v>
      </c>
      <c r="S90" s="32">
        <v>45848.0</v>
      </c>
      <c r="T90" s="32">
        <v>45848.0</v>
      </c>
      <c r="U90" s="32">
        <v>46063.0</v>
      </c>
      <c r="V90" s="7">
        <v>215.0</v>
      </c>
      <c r="W90" s="7"/>
      <c r="X90" s="7">
        <v>0.0</v>
      </c>
      <c r="Y90" s="7"/>
      <c r="Z90" s="7"/>
      <c r="AA90" s="7" t="s">
        <v>2335</v>
      </c>
      <c r="AG90" s="7"/>
      <c r="AH90" s="7"/>
      <c r="AI90" s="7"/>
      <c r="AJ90" s="32"/>
      <c r="AK90" s="7"/>
      <c r="AL90" s="7"/>
      <c r="AP90" s="7" t="s">
        <v>263</v>
      </c>
      <c r="AQ90" s="7" t="s">
        <v>263</v>
      </c>
      <c r="AR90" s="7" t="s">
        <v>187</v>
      </c>
      <c r="AS90" s="7" t="s">
        <v>187</v>
      </c>
      <c r="AT90" s="7" t="s">
        <v>187</v>
      </c>
      <c r="AU90" s="7">
        <v>9.0</v>
      </c>
      <c r="AV90" s="7">
        <v>0.0</v>
      </c>
      <c r="AW90" s="7">
        <v>0.0</v>
      </c>
      <c r="AX90" s="7">
        <v>0.0</v>
      </c>
      <c r="AY90" s="7">
        <v>0.0</v>
      </c>
      <c r="AZ90" s="7">
        <v>0.0</v>
      </c>
      <c r="BA90" s="7">
        <v>0.0</v>
      </c>
      <c r="BB90" s="7" t="s">
        <v>2340</v>
      </c>
      <c r="BC90" s="7" t="s">
        <v>2341</v>
      </c>
      <c r="BD90" s="7"/>
      <c r="BE90" s="7"/>
    </row>
    <row r="91">
      <c r="A91" s="7">
        <v>313.0</v>
      </c>
      <c r="B91" s="7">
        <v>313.0</v>
      </c>
      <c r="C91" s="7">
        <v>304.0</v>
      </c>
      <c r="D91" s="7" t="s">
        <v>224</v>
      </c>
      <c r="E91" s="10" t="s">
        <v>2346</v>
      </c>
      <c r="F91" s="7">
        <v>2.02530400193857E14</v>
      </c>
      <c r="G91" s="10" t="s">
        <v>846</v>
      </c>
      <c r="H91" s="7" t="s">
        <v>848</v>
      </c>
      <c r="I91" s="7" t="s">
        <v>849</v>
      </c>
      <c r="J91" s="7" t="s">
        <v>231</v>
      </c>
      <c r="K91" s="7" t="s">
        <v>84</v>
      </c>
      <c r="L91" s="7">
        <v>5742.05</v>
      </c>
      <c r="M91" s="7">
        <v>2730.0</v>
      </c>
      <c r="N91" s="7" t="s">
        <v>163</v>
      </c>
      <c r="O91" s="7" t="s">
        <v>8</v>
      </c>
      <c r="P91" s="32">
        <v>45848.0</v>
      </c>
      <c r="Q91" s="7">
        <v>1.0</v>
      </c>
      <c r="R91" s="7" t="s">
        <v>235</v>
      </c>
      <c r="S91" s="32">
        <v>45848.0</v>
      </c>
      <c r="T91" s="32">
        <v>45848.0</v>
      </c>
      <c r="U91" s="32">
        <v>46063.0</v>
      </c>
      <c r="V91" s="7">
        <v>215.0</v>
      </c>
      <c r="W91" s="7"/>
      <c r="X91" s="7">
        <v>0.0</v>
      </c>
      <c r="Y91" s="7"/>
      <c r="Z91" s="7"/>
      <c r="AA91" s="7"/>
      <c r="AG91" s="7"/>
      <c r="AH91" s="7"/>
      <c r="AI91" s="7"/>
      <c r="AJ91" s="32"/>
      <c r="AK91" s="7"/>
      <c r="AL91" s="7"/>
      <c r="AP91" s="7">
        <v>9359.54</v>
      </c>
      <c r="AQ91" s="7">
        <v>9359.54</v>
      </c>
      <c r="AR91" s="7" t="s">
        <v>187</v>
      </c>
      <c r="AS91" s="7" t="s">
        <v>187</v>
      </c>
      <c r="AT91" s="7" t="s">
        <v>187</v>
      </c>
      <c r="AU91" s="7">
        <v>1.0</v>
      </c>
      <c r="AV91" s="7">
        <v>0.0</v>
      </c>
      <c r="AW91" s="7">
        <v>0.0</v>
      </c>
      <c r="AX91" s="7">
        <v>0.0</v>
      </c>
      <c r="AY91" s="7">
        <v>0.0</v>
      </c>
      <c r="AZ91" s="7">
        <v>0.0</v>
      </c>
      <c r="BA91" s="7">
        <v>0.0</v>
      </c>
      <c r="BB91" s="7" t="s">
        <v>2363</v>
      </c>
      <c r="BC91" s="7" t="s">
        <v>2364</v>
      </c>
      <c r="BD91" s="7"/>
    </row>
    <row r="92">
      <c r="A92" s="7">
        <v>313.0</v>
      </c>
      <c r="B92" s="7">
        <v>313.0</v>
      </c>
      <c r="C92" s="7">
        <v>304.0</v>
      </c>
      <c r="D92" s="7" t="s">
        <v>224</v>
      </c>
      <c r="E92" s="10" t="s">
        <v>2374</v>
      </c>
      <c r="F92" s="7">
        <v>2.0253040019386E14</v>
      </c>
      <c r="G92" s="10" t="s">
        <v>2299</v>
      </c>
      <c r="H92" s="7" t="s">
        <v>2377</v>
      </c>
      <c r="I92" s="7" t="s">
        <v>2300</v>
      </c>
      <c r="J92" s="7" t="s">
        <v>231</v>
      </c>
      <c r="K92" s="7" t="s">
        <v>84</v>
      </c>
      <c r="L92" s="7">
        <v>4730.95</v>
      </c>
      <c r="M92" s="7">
        <v>2730.0</v>
      </c>
      <c r="N92" s="7" t="s">
        <v>163</v>
      </c>
      <c r="O92" s="7" t="s">
        <v>8</v>
      </c>
      <c r="P92" s="32">
        <v>45848.0</v>
      </c>
      <c r="Q92" s="7">
        <v>1.0</v>
      </c>
      <c r="R92" s="7" t="s">
        <v>235</v>
      </c>
      <c r="S92" s="32">
        <v>45848.0</v>
      </c>
      <c r="T92" s="32">
        <v>45848.0</v>
      </c>
      <c r="U92" s="32">
        <v>46063.0</v>
      </c>
      <c r="V92" s="7">
        <v>215.0</v>
      </c>
      <c r="W92" s="7"/>
      <c r="X92" s="7">
        <v>1.0</v>
      </c>
      <c r="Y92" s="7"/>
      <c r="Z92" s="7"/>
      <c r="AA92" s="7"/>
      <c r="AG92" s="7"/>
      <c r="AH92" s="7"/>
      <c r="AI92" s="7"/>
      <c r="AJ92" s="32"/>
      <c r="AK92" s="7"/>
      <c r="AL92" s="7"/>
      <c r="AP92" s="7">
        <v>7711.44</v>
      </c>
      <c r="AQ92" s="7">
        <v>7711.44</v>
      </c>
      <c r="AR92" s="7" t="s">
        <v>187</v>
      </c>
      <c r="AS92" s="7" t="s">
        <v>187</v>
      </c>
      <c r="AT92" s="7" t="s">
        <v>187</v>
      </c>
      <c r="AU92" s="7">
        <v>2.0</v>
      </c>
      <c r="AV92" s="7">
        <v>0.0</v>
      </c>
      <c r="AW92" s="7">
        <v>0.0</v>
      </c>
      <c r="AX92" s="7">
        <v>0.0</v>
      </c>
      <c r="AY92" s="7">
        <v>0.0</v>
      </c>
      <c r="AZ92" s="7">
        <v>0.0</v>
      </c>
      <c r="BA92" s="7">
        <v>0.0</v>
      </c>
      <c r="BB92" s="7" t="s">
        <v>2385</v>
      </c>
      <c r="BC92" s="7" t="s">
        <v>2386</v>
      </c>
      <c r="BD92" s="7"/>
    </row>
    <row r="93">
      <c r="A93" s="7">
        <v>313.0</v>
      </c>
      <c r="B93" s="7">
        <v>313.0</v>
      </c>
      <c r="C93" s="7">
        <v>304.0</v>
      </c>
      <c r="D93" s="7" t="s">
        <v>224</v>
      </c>
      <c r="E93" s="10" t="s">
        <v>2396</v>
      </c>
      <c r="F93" s="7">
        <v>2.02630400203164E14</v>
      </c>
      <c r="G93" s="10" t="s">
        <v>97</v>
      </c>
      <c r="H93" s="7" t="s">
        <v>1690</v>
      </c>
      <c r="I93" s="7" t="s">
        <v>91</v>
      </c>
      <c r="J93" s="7">
        <v>33269.0</v>
      </c>
      <c r="K93" s="7" t="s">
        <v>94</v>
      </c>
      <c r="L93" s="7">
        <v>821.67</v>
      </c>
      <c r="M93" s="7">
        <v>2730.0</v>
      </c>
      <c r="N93" s="7" t="s">
        <v>163</v>
      </c>
      <c r="O93" s="7" t="s">
        <v>8</v>
      </c>
      <c r="P93" s="32">
        <v>45848.0</v>
      </c>
      <c r="Q93" s="7">
        <v>2.0</v>
      </c>
      <c r="R93" s="7" t="s">
        <v>235</v>
      </c>
      <c r="S93" s="32">
        <v>45848.0</v>
      </c>
      <c r="T93" s="32">
        <v>45848.0</v>
      </c>
      <c r="U93" s="32">
        <v>46112.0</v>
      </c>
      <c r="V93" s="7">
        <v>264.0</v>
      </c>
      <c r="W93" s="7"/>
      <c r="X93" s="7">
        <v>1.0</v>
      </c>
      <c r="Y93" s="7">
        <v>3.040256713E9</v>
      </c>
      <c r="Z93" s="7" t="s">
        <v>412</v>
      </c>
      <c r="AA93" s="7" t="s">
        <v>239</v>
      </c>
      <c r="AG93" s="7"/>
      <c r="AH93" s="7"/>
      <c r="AI93" s="7"/>
      <c r="AJ93" s="32"/>
      <c r="AK93" s="7"/>
      <c r="AL93" s="7"/>
      <c r="AP93" s="7">
        <v>4502.73</v>
      </c>
      <c r="AQ93" s="7">
        <v>9005.46</v>
      </c>
      <c r="AR93" s="7">
        <v>5.0</v>
      </c>
      <c r="AS93" s="7">
        <v>9.0</v>
      </c>
      <c r="AT93" s="7">
        <v>13.0</v>
      </c>
      <c r="AU93" s="7">
        <v>205.0</v>
      </c>
      <c r="AV93" s="7">
        <v>0.0</v>
      </c>
      <c r="AW93" s="7">
        <v>0.0</v>
      </c>
      <c r="AX93" s="7" t="s">
        <v>187</v>
      </c>
      <c r="AY93" s="7">
        <v>0.0</v>
      </c>
      <c r="AZ93" s="7">
        <v>6.0</v>
      </c>
      <c r="BA93" s="7">
        <v>0.0</v>
      </c>
      <c r="BB93" s="7" t="s">
        <v>2405</v>
      </c>
      <c r="BC93" s="7" t="s">
        <v>2407</v>
      </c>
      <c r="BD93" s="7"/>
    </row>
    <row r="94">
      <c r="A94" s="7">
        <v>313.0</v>
      </c>
      <c r="B94" s="7">
        <v>313.0</v>
      </c>
      <c r="C94" s="7">
        <v>304.0</v>
      </c>
      <c r="D94" s="7" t="s">
        <v>224</v>
      </c>
      <c r="E94" s="10" t="s">
        <v>2415</v>
      </c>
      <c r="F94" s="7">
        <v>2.02530400194151E14</v>
      </c>
      <c r="G94" s="10" t="s">
        <v>430</v>
      </c>
      <c r="H94" s="7" t="s">
        <v>431</v>
      </c>
      <c r="I94" s="7" t="s">
        <v>432</v>
      </c>
      <c r="J94" s="7" t="s">
        <v>231</v>
      </c>
      <c r="K94" s="7" t="s">
        <v>84</v>
      </c>
      <c r="L94" s="7">
        <v>429.03</v>
      </c>
      <c r="M94" s="7">
        <v>2730.0</v>
      </c>
      <c r="N94" s="7" t="s">
        <v>163</v>
      </c>
      <c r="O94" s="7" t="s">
        <v>8</v>
      </c>
      <c r="P94" s="32">
        <v>45852.0</v>
      </c>
      <c r="Q94" s="7">
        <v>2.0</v>
      </c>
      <c r="R94" s="7" t="s">
        <v>235</v>
      </c>
      <c r="S94" s="32">
        <v>45852.0</v>
      </c>
      <c r="T94" s="32">
        <v>45852.0</v>
      </c>
      <c r="U94" s="32">
        <v>46063.0</v>
      </c>
      <c r="V94" s="7">
        <v>211.0</v>
      </c>
      <c r="W94" s="7"/>
      <c r="X94" s="7">
        <v>0.0</v>
      </c>
      <c r="Y94" s="7"/>
      <c r="Z94" s="7"/>
      <c r="AA94" s="7" t="s">
        <v>437</v>
      </c>
      <c r="AG94" s="7"/>
      <c r="AH94" s="7"/>
      <c r="AI94" s="7"/>
      <c r="AJ94" s="32"/>
      <c r="AK94" s="7"/>
      <c r="AP94" s="7">
        <v>1776.2</v>
      </c>
      <c r="AQ94" s="7">
        <v>3552.4</v>
      </c>
      <c r="AR94" s="7">
        <v>2.0</v>
      </c>
      <c r="AS94" s="7">
        <v>2.0</v>
      </c>
      <c r="AT94" s="7">
        <v>11.0</v>
      </c>
      <c r="AU94" s="7">
        <v>134.0</v>
      </c>
      <c r="AV94" s="7">
        <v>50.0</v>
      </c>
      <c r="AW94" s="7">
        <v>0.0</v>
      </c>
      <c r="AX94" s="7">
        <v>0.0</v>
      </c>
      <c r="AY94" s="7">
        <v>0.0</v>
      </c>
      <c r="AZ94" s="7">
        <v>0.0</v>
      </c>
      <c r="BA94" s="7">
        <v>0.0</v>
      </c>
      <c r="BB94" s="7" t="s">
        <v>2423</v>
      </c>
      <c r="BC94" s="7" t="s">
        <v>2425</v>
      </c>
    </row>
    <row r="95">
      <c r="A95" s="7">
        <v>313.0</v>
      </c>
      <c r="B95" s="7">
        <v>313.0</v>
      </c>
      <c r="C95" s="7">
        <v>304.0</v>
      </c>
      <c r="D95" s="7" t="s">
        <v>224</v>
      </c>
      <c r="E95" s="10" t="s">
        <v>2434</v>
      </c>
      <c r="F95" s="7">
        <v>2.02630400204812E14</v>
      </c>
      <c r="G95" s="10" t="s">
        <v>1171</v>
      </c>
      <c r="H95" s="7" t="s">
        <v>2436</v>
      </c>
      <c r="I95" s="7" t="s">
        <v>1170</v>
      </c>
      <c r="J95" s="7" t="s">
        <v>231</v>
      </c>
      <c r="K95" s="7" t="s">
        <v>84</v>
      </c>
      <c r="L95" s="7">
        <v>224.0</v>
      </c>
      <c r="M95" s="7">
        <v>2730.0</v>
      </c>
      <c r="N95" s="7" t="s">
        <v>163</v>
      </c>
      <c r="O95" s="7" t="s">
        <v>8</v>
      </c>
      <c r="P95" s="79">
        <v>45960.0</v>
      </c>
      <c r="Q95" s="7">
        <v>1.0</v>
      </c>
      <c r="R95" s="7" t="s">
        <v>235</v>
      </c>
      <c r="S95" s="79">
        <v>45960.0</v>
      </c>
      <c r="T95" s="79">
        <v>45960.0</v>
      </c>
      <c r="U95" s="32">
        <v>46198.0</v>
      </c>
      <c r="V95" s="7">
        <v>238.0</v>
      </c>
      <c r="W95" s="7"/>
      <c r="X95" s="7">
        <v>0.0</v>
      </c>
      <c r="Y95" s="7"/>
      <c r="Z95" s="7"/>
      <c r="AA95" s="7"/>
      <c r="AG95" s="7" t="s">
        <v>2441</v>
      </c>
      <c r="AH95" s="7">
        <v>2.0</v>
      </c>
      <c r="AI95" s="7" t="s">
        <v>2216</v>
      </c>
      <c r="AJ95" s="32">
        <v>46119.0</v>
      </c>
      <c r="AK95" s="7" t="s">
        <v>180</v>
      </c>
      <c r="AL95" s="7"/>
      <c r="AP95" s="7">
        <v>728.0</v>
      </c>
      <c r="AQ95" s="7">
        <v>728.0</v>
      </c>
      <c r="AR95" s="7" t="s">
        <v>187</v>
      </c>
      <c r="AS95" s="7" t="s">
        <v>187</v>
      </c>
      <c r="AT95" s="7" t="s">
        <v>187</v>
      </c>
      <c r="AU95" s="7">
        <v>64.0</v>
      </c>
      <c r="AV95" s="7">
        <v>2.0</v>
      </c>
      <c r="AW95" s="7">
        <v>0.0</v>
      </c>
      <c r="AX95" s="7">
        <v>0.0</v>
      </c>
      <c r="AY95" s="7">
        <v>0.0</v>
      </c>
      <c r="AZ95" s="7">
        <v>0.0</v>
      </c>
      <c r="BA95" s="7">
        <v>0.0</v>
      </c>
      <c r="BB95" s="7" t="s">
        <v>2448</v>
      </c>
      <c r="BC95" s="7"/>
    </row>
    <row r="96">
      <c r="A96" s="7">
        <v>313.0</v>
      </c>
      <c r="B96" s="7">
        <v>313.0</v>
      </c>
      <c r="C96" s="7">
        <v>304.0</v>
      </c>
      <c r="D96" s="7" t="s">
        <v>224</v>
      </c>
      <c r="E96" s="10" t="s">
        <v>2460</v>
      </c>
      <c r="F96" s="7">
        <v>2.02630400204783E14</v>
      </c>
      <c r="G96" s="10" t="s">
        <v>535</v>
      </c>
      <c r="H96" s="7" t="s">
        <v>2461</v>
      </c>
      <c r="I96" s="7" t="s">
        <v>2463</v>
      </c>
      <c r="J96" s="7">
        <v>81205.0</v>
      </c>
      <c r="K96" s="7" t="s">
        <v>124</v>
      </c>
      <c r="L96" s="7">
        <v>0.0</v>
      </c>
      <c r="M96" s="7">
        <v>2730.0</v>
      </c>
      <c r="N96" s="7" t="s">
        <v>1308</v>
      </c>
      <c r="O96" s="7" t="s">
        <v>8</v>
      </c>
      <c r="P96" s="79">
        <v>45960.0</v>
      </c>
      <c r="Q96" s="7">
        <v>1.0</v>
      </c>
      <c r="R96" s="7" t="s">
        <v>235</v>
      </c>
      <c r="S96" s="79">
        <v>45960.0</v>
      </c>
      <c r="T96" s="79">
        <v>45960.0</v>
      </c>
      <c r="U96" s="32">
        <v>46198.0</v>
      </c>
      <c r="V96" s="7">
        <v>238.0</v>
      </c>
      <c r="W96" s="7"/>
      <c r="X96" s="7">
        <v>1.0</v>
      </c>
      <c r="Y96" s="7"/>
      <c r="Z96" s="7"/>
      <c r="AA96" s="7" t="s">
        <v>239</v>
      </c>
      <c r="AG96" s="7"/>
      <c r="AH96" s="7"/>
      <c r="AI96" s="7"/>
      <c r="AJ96" s="32"/>
      <c r="AK96" s="7"/>
      <c r="AL96" s="7"/>
      <c r="AP96" s="7" t="s">
        <v>263</v>
      </c>
      <c r="AQ96" s="7" t="s">
        <v>263</v>
      </c>
      <c r="AR96" s="7" t="s">
        <v>187</v>
      </c>
      <c r="AS96" s="7" t="s">
        <v>187</v>
      </c>
      <c r="AT96" s="7" t="s">
        <v>187</v>
      </c>
      <c r="AU96" s="7" t="s">
        <v>187</v>
      </c>
      <c r="AV96" s="7">
        <v>0.0</v>
      </c>
      <c r="AW96" s="7">
        <v>23.0</v>
      </c>
      <c r="AX96" s="7">
        <v>1535.0</v>
      </c>
      <c r="AY96" s="7">
        <v>0.0</v>
      </c>
      <c r="AZ96" s="7">
        <v>352.0</v>
      </c>
      <c r="BA96" s="7">
        <v>0.0</v>
      </c>
      <c r="BB96" s="7" t="s">
        <v>2471</v>
      </c>
      <c r="BC96" s="7" t="s">
        <v>2472</v>
      </c>
      <c r="BD96" s="7"/>
    </row>
    <row r="97">
      <c r="A97" s="7">
        <v>313.0</v>
      </c>
      <c r="B97" s="7">
        <v>313.0</v>
      </c>
      <c r="C97" s="7">
        <v>304.0</v>
      </c>
      <c r="D97" s="7" t="s">
        <v>224</v>
      </c>
      <c r="E97" s="10" t="s">
        <v>2481</v>
      </c>
      <c r="F97" s="7">
        <v>2.02530400198639E14</v>
      </c>
      <c r="G97" s="10" t="s">
        <v>2354</v>
      </c>
      <c r="H97" s="7" t="s">
        <v>2483</v>
      </c>
      <c r="I97" s="7" t="s">
        <v>2355</v>
      </c>
      <c r="J97" s="7" t="s">
        <v>231</v>
      </c>
      <c r="K97" s="7" t="s">
        <v>84</v>
      </c>
      <c r="L97" s="7">
        <v>51.37</v>
      </c>
      <c r="M97" s="7">
        <v>2730.0</v>
      </c>
      <c r="N97" s="7" t="s">
        <v>163</v>
      </c>
      <c r="O97" s="7" t="s">
        <v>8</v>
      </c>
      <c r="P97" s="79">
        <v>45960.0</v>
      </c>
      <c r="Q97" s="7">
        <v>2.0</v>
      </c>
      <c r="R97" s="7" t="s">
        <v>235</v>
      </c>
      <c r="S97" s="79">
        <v>45960.0</v>
      </c>
      <c r="T97" s="79">
        <v>45960.0</v>
      </c>
      <c r="U97" s="32">
        <v>46198.0</v>
      </c>
      <c r="V97" s="7">
        <v>238.0</v>
      </c>
      <c r="W97" s="7"/>
      <c r="X97" s="7">
        <v>0.0</v>
      </c>
      <c r="Y97" s="7"/>
      <c r="Z97" s="7"/>
      <c r="AA97" s="7"/>
      <c r="AG97" s="7"/>
      <c r="AH97" s="7"/>
      <c r="AI97" s="7"/>
      <c r="AJ97" s="32"/>
      <c r="AK97" s="7"/>
      <c r="AL97" s="7"/>
      <c r="AP97" s="7">
        <v>80.14</v>
      </c>
      <c r="AQ97" s="7">
        <v>160.28</v>
      </c>
      <c r="AR97" s="7" t="s">
        <v>187</v>
      </c>
      <c r="AS97" s="7" t="s">
        <v>187</v>
      </c>
      <c r="AT97" s="7" t="s">
        <v>187</v>
      </c>
      <c r="AU97" s="7">
        <v>115.0</v>
      </c>
      <c r="AV97" s="7">
        <v>40.0</v>
      </c>
      <c r="AW97" s="7">
        <v>0.0</v>
      </c>
      <c r="AX97" s="7">
        <v>0.0</v>
      </c>
      <c r="AY97" s="7">
        <v>0.0</v>
      </c>
      <c r="AZ97" s="7">
        <v>0.0</v>
      </c>
      <c r="BA97" s="7">
        <v>0.0</v>
      </c>
      <c r="BB97" s="7" t="s">
        <v>2487</v>
      </c>
      <c r="BC97" s="7"/>
      <c r="BD97" s="7"/>
      <c r="BE97" s="7"/>
    </row>
    <row r="98">
      <c r="A98" s="7">
        <v>313.0</v>
      </c>
      <c r="B98" s="7">
        <v>313.0</v>
      </c>
      <c r="C98" s="7">
        <v>304.0</v>
      </c>
      <c r="D98" s="7" t="s">
        <v>224</v>
      </c>
      <c r="E98" s="10" t="s">
        <v>2494</v>
      </c>
      <c r="F98" s="7">
        <v>2.02630400200921E14</v>
      </c>
      <c r="G98" s="10" t="s">
        <v>2370</v>
      </c>
      <c r="H98" s="7" t="s">
        <v>2497</v>
      </c>
      <c r="I98" s="7" t="s">
        <v>2371</v>
      </c>
      <c r="J98" s="7">
        <v>76275.0</v>
      </c>
      <c r="K98" s="7" t="s">
        <v>84</v>
      </c>
      <c r="L98" s="7">
        <v>0.0</v>
      </c>
      <c r="M98" s="7">
        <v>2734.0</v>
      </c>
      <c r="N98" s="7" t="s">
        <v>163</v>
      </c>
      <c r="O98" s="7" t="s">
        <v>8</v>
      </c>
      <c r="P98" s="79">
        <v>45960.0</v>
      </c>
      <c r="Q98" s="7">
        <v>1.0</v>
      </c>
      <c r="R98" s="7" t="s">
        <v>235</v>
      </c>
      <c r="S98" s="79">
        <v>45960.0</v>
      </c>
      <c r="T98" s="79">
        <v>45960.0</v>
      </c>
      <c r="U98" s="32">
        <v>46219.0</v>
      </c>
      <c r="V98" s="7">
        <v>259.0</v>
      </c>
      <c r="W98" s="7"/>
      <c r="X98" s="7"/>
      <c r="Y98" s="7"/>
      <c r="Z98" s="7"/>
      <c r="AA98" s="7"/>
      <c r="AG98" s="7"/>
      <c r="AH98" s="7"/>
      <c r="AI98" s="7"/>
      <c r="AJ98" s="32"/>
      <c r="AK98" s="7"/>
      <c r="AL98" s="7"/>
      <c r="AP98" s="7" t="s">
        <v>263</v>
      </c>
      <c r="AQ98" s="7" t="s">
        <v>263</v>
      </c>
      <c r="AR98" s="7" t="s">
        <v>187</v>
      </c>
      <c r="AS98" s="7" t="s">
        <v>187</v>
      </c>
      <c r="AT98" s="7" t="s">
        <v>187</v>
      </c>
      <c r="AU98" s="7" t="s">
        <v>187</v>
      </c>
      <c r="AV98" s="7">
        <v>5.0</v>
      </c>
      <c r="AW98" s="7">
        <v>0.0</v>
      </c>
      <c r="AX98" s="7">
        <v>0.0</v>
      </c>
      <c r="AY98" s="7">
        <v>0.0</v>
      </c>
      <c r="AZ98" s="7">
        <v>0.0</v>
      </c>
      <c r="BA98" s="7">
        <v>0.0</v>
      </c>
      <c r="BB98" s="7" t="s">
        <v>2502</v>
      </c>
      <c r="BC98" s="7"/>
      <c r="BD98" s="7"/>
    </row>
    <row r="99">
      <c r="A99" s="7">
        <v>313.0</v>
      </c>
      <c r="B99" s="7">
        <v>313.0</v>
      </c>
      <c r="C99" s="7">
        <v>304.0</v>
      </c>
      <c r="D99" s="7" t="s">
        <v>224</v>
      </c>
      <c r="E99" s="10" t="s">
        <v>2511</v>
      </c>
      <c r="F99" s="7">
        <v>2.02530400198649E14</v>
      </c>
      <c r="G99" s="10" t="s">
        <v>1717</v>
      </c>
      <c r="H99" s="7" t="s">
        <v>2512</v>
      </c>
      <c r="I99" s="7" t="s">
        <v>1718</v>
      </c>
      <c r="J99" s="7" t="s">
        <v>2514</v>
      </c>
      <c r="K99" s="7" t="s">
        <v>124</v>
      </c>
      <c r="L99" s="7">
        <v>7605.73</v>
      </c>
      <c r="M99" s="7">
        <v>2734.0</v>
      </c>
      <c r="N99" s="7" t="s">
        <v>163</v>
      </c>
      <c r="O99" s="7" t="s">
        <v>8</v>
      </c>
      <c r="P99" s="79">
        <v>45960.0</v>
      </c>
      <c r="Q99" s="7">
        <v>1.0</v>
      </c>
      <c r="R99" s="7" t="s">
        <v>235</v>
      </c>
      <c r="S99" s="79">
        <v>45960.0</v>
      </c>
      <c r="T99" s="79">
        <v>45960.0</v>
      </c>
      <c r="U99" s="32">
        <v>46063.0</v>
      </c>
      <c r="V99" s="7">
        <v>103.0</v>
      </c>
      <c r="W99" s="7"/>
      <c r="X99" s="7">
        <v>0.0</v>
      </c>
      <c r="Y99" s="7">
        <v>3.040256119E9</v>
      </c>
      <c r="Z99" s="7" t="s">
        <v>412</v>
      </c>
      <c r="AA99" s="7" t="s">
        <v>239</v>
      </c>
      <c r="AG99" s="7"/>
      <c r="AH99" s="7"/>
      <c r="AI99" s="7"/>
      <c r="AJ99" s="32"/>
      <c r="AK99" s="7"/>
      <c r="AP99" s="7">
        <v>13157.91</v>
      </c>
      <c r="AQ99" s="7">
        <v>13157.91</v>
      </c>
      <c r="AR99" s="7" t="s">
        <v>187</v>
      </c>
      <c r="AS99" s="7" t="s">
        <v>187</v>
      </c>
      <c r="AT99" s="7">
        <v>1.0</v>
      </c>
      <c r="AU99" s="7">
        <v>14.0</v>
      </c>
      <c r="AV99" s="7">
        <v>0.0</v>
      </c>
      <c r="AW99" s="7">
        <v>0.0</v>
      </c>
      <c r="AX99" s="7">
        <v>0.0</v>
      </c>
      <c r="AY99" s="7">
        <v>0.0</v>
      </c>
      <c r="AZ99" s="7">
        <v>0.0</v>
      </c>
      <c r="BA99" s="7">
        <v>0.0</v>
      </c>
      <c r="BB99" s="7" t="s">
        <v>2519</v>
      </c>
      <c r="BC99" s="7" t="s">
        <v>2520</v>
      </c>
    </row>
    <row r="100">
      <c r="A100" s="7">
        <v>313.0</v>
      </c>
      <c r="B100" s="7">
        <v>313.0</v>
      </c>
      <c r="C100" s="7">
        <v>304.0</v>
      </c>
      <c r="D100" s="7" t="s">
        <v>224</v>
      </c>
      <c r="E100" s="10" t="s">
        <v>2524</v>
      </c>
      <c r="F100" s="7">
        <v>2.02530400198648E14</v>
      </c>
      <c r="G100" s="10" t="s">
        <v>865</v>
      </c>
      <c r="H100" s="7" t="s">
        <v>2525</v>
      </c>
      <c r="I100" s="7" t="s">
        <v>2526</v>
      </c>
      <c r="J100" s="7" t="s">
        <v>2514</v>
      </c>
      <c r="K100" s="7" t="s">
        <v>124</v>
      </c>
      <c r="L100" s="7">
        <v>270.27</v>
      </c>
      <c r="M100" s="7">
        <v>2734.0</v>
      </c>
      <c r="N100" s="7" t="s">
        <v>163</v>
      </c>
      <c r="O100" s="7" t="s">
        <v>8</v>
      </c>
      <c r="P100" s="79">
        <v>45960.0</v>
      </c>
      <c r="Q100" s="7">
        <v>1.0</v>
      </c>
      <c r="R100" s="7" t="s">
        <v>235</v>
      </c>
      <c r="S100" s="79">
        <v>45960.0</v>
      </c>
      <c r="T100" s="79">
        <v>45960.0</v>
      </c>
      <c r="U100" s="32">
        <v>46063.0</v>
      </c>
      <c r="V100" s="7">
        <v>103.0</v>
      </c>
      <c r="W100" s="7"/>
      <c r="X100" s="7">
        <v>0.0</v>
      </c>
      <c r="Y100" s="7">
        <v>3.040258421E9</v>
      </c>
      <c r="Z100" s="7" t="s">
        <v>412</v>
      </c>
      <c r="AA100" s="7" t="s">
        <v>239</v>
      </c>
      <c r="AG100" s="7"/>
      <c r="AH100" s="7"/>
      <c r="AI100" s="7"/>
      <c r="AJ100" s="32"/>
      <c r="AK100" s="7"/>
      <c r="AP100" s="7">
        <v>500.0</v>
      </c>
      <c r="AQ100" s="7">
        <v>500.0</v>
      </c>
      <c r="AR100" s="7">
        <v>1.0</v>
      </c>
      <c r="AS100" s="7">
        <v>1.0</v>
      </c>
      <c r="AT100" s="7">
        <v>1.0</v>
      </c>
      <c r="AU100" s="7">
        <v>20.0</v>
      </c>
      <c r="AV100" s="7">
        <v>0.0</v>
      </c>
      <c r="AW100" s="7">
        <v>0.0</v>
      </c>
      <c r="AX100" s="7">
        <v>0.0</v>
      </c>
      <c r="AY100" s="7">
        <v>0.0</v>
      </c>
      <c r="AZ100" s="7">
        <v>0.0</v>
      </c>
      <c r="BA100" s="7">
        <v>0.0</v>
      </c>
      <c r="BB100" s="7" t="s">
        <v>2527</v>
      </c>
      <c r="BC100" s="7" t="s">
        <v>2528</v>
      </c>
      <c r="BD100" s="7"/>
    </row>
    <row r="101">
      <c r="A101" s="7">
        <v>313.0</v>
      </c>
      <c r="B101" s="7">
        <v>313.0</v>
      </c>
      <c r="C101" s="7">
        <v>304.0</v>
      </c>
      <c r="D101" s="7" t="s">
        <v>224</v>
      </c>
      <c r="E101" s="10" t="s">
        <v>2529</v>
      </c>
      <c r="F101" s="7">
        <v>2.02530400199115E14</v>
      </c>
      <c r="G101" s="10" t="s">
        <v>1912</v>
      </c>
      <c r="H101" s="7" t="s">
        <v>2530</v>
      </c>
      <c r="I101" s="7" t="s">
        <v>1913</v>
      </c>
      <c r="J101" s="7" t="s">
        <v>2514</v>
      </c>
      <c r="K101" s="7" t="s">
        <v>124</v>
      </c>
      <c r="L101" s="7">
        <v>6410.93</v>
      </c>
      <c r="M101" s="7">
        <v>2734.0</v>
      </c>
      <c r="N101" s="7" t="s">
        <v>163</v>
      </c>
      <c r="O101" s="7" t="s">
        <v>8</v>
      </c>
      <c r="P101" s="32">
        <v>45965.0</v>
      </c>
      <c r="Q101" s="7">
        <v>1.0</v>
      </c>
      <c r="R101" s="7" t="s">
        <v>235</v>
      </c>
      <c r="S101" s="32">
        <v>45965.0</v>
      </c>
      <c r="T101" s="32">
        <v>45965.0</v>
      </c>
      <c r="U101" s="32">
        <v>46063.0</v>
      </c>
      <c r="V101" s="7">
        <v>98.0</v>
      </c>
      <c r="W101" s="7"/>
      <c r="X101" s="7">
        <v>1.0</v>
      </c>
      <c r="Y101" s="7"/>
      <c r="Z101" s="7"/>
      <c r="AA101" s="7" t="s">
        <v>239</v>
      </c>
      <c r="AG101" s="7"/>
      <c r="AH101" s="7"/>
      <c r="AI101" s="7"/>
      <c r="AJ101" s="32"/>
      <c r="AK101" s="7"/>
      <c r="AL101" s="7"/>
      <c r="AP101" s="7">
        <v>20066.2</v>
      </c>
      <c r="AQ101" s="7">
        <v>20066.2</v>
      </c>
      <c r="AR101" s="7">
        <v>1.0</v>
      </c>
      <c r="AS101" s="7">
        <v>2.0</v>
      </c>
      <c r="AT101" s="7">
        <v>3.0</v>
      </c>
      <c r="AU101" s="7">
        <v>16.0</v>
      </c>
      <c r="AV101" s="7">
        <v>0.0</v>
      </c>
      <c r="AW101" s="7">
        <v>0.0</v>
      </c>
      <c r="AX101" s="7">
        <v>0.0</v>
      </c>
      <c r="AY101" s="7">
        <v>0.0</v>
      </c>
      <c r="AZ101" s="7">
        <v>0.0</v>
      </c>
      <c r="BA101" s="7">
        <v>0.0</v>
      </c>
      <c r="BB101" s="7" t="s">
        <v>2531</v>
      </c>
      <c r="BC101" s="7" t="s">
        <v>2032</v>
      </c>
      <c r="BD101" s="7"/>
    </row>
    <row r="102">
      <c r="A102" s="7">
        <v>313.0</v>
      </c>
      <c r="B102" s="7">
        <v>313.0</v>
      </c>
      <c r="C102" s="7">
        <v>304.0</v>
      </c>
      <c r="D102" s="7" t="s">
        <v>224</v>
      </c>
      <c r="E102" s="10" t="s">
        <v>2532</v>
      </c>
      <c r="F102" s="7">
        <v>2.02530400200299E14</v>
      </c>
      <c r="G102" s="10" t="s">
        <v>1779</v>
      </c>
      <c r="H102" s="7" t="s">
        <v>2533</v>
      </c>
      <c r="I102" s="7" t="s">
        <v>460</v>
      </c>
      <c r="J102" s="7">
        <v>86887.0</v>
      </c>
      <c r="K102" s="7" t="s">
        <v>124</v>
      </c>
      <c r="L102" s="7">
        <v>1548.77</v>
      </c>
      <c r="M102" s="7">
        <v>2734.0</v>
      </c>
      <c r="N102" s="7" t="s">
        <v>163</v>
      </c>
      <c r="O102" s="7" t="s">
        <v>8</v>
      </c>
      <c r="P102" s="79">
        <v>46003.0</v>
      </c>
      <c r="Q102" s="7">
        <v>1.0</v>
      </c>
      <c r="R102" s="7" t="s">
        <v>235</v>
      </c>
      <c r="S102" s="79">
        <v>46003.0</v>
      </c>
      <c r="T102" s="79">
        <v>46003.0</v>
      </c>
      <c r="U102" s="32">
        <v>46063.0</v>
      </c>
      <c r="V102" s="7">
        <v>60.0</v>
      </c>
      <c r="W102" s="7"/>
      <c r="X102" s="7">
        <v>3.0</v>
      </c>
      <c r="Y102" s="7"/>
      <c r="Z102" s="7"/>
      <c r="AA102" s="7" t="s">
        <v>239</v>
      </c>
      <c r="AG102" s="7"/>
      <c r="AH102" s="7"/>
      <c r="AI102" s="7"/>
      <c r="AJ102" s="32"/>
      <c r="AK102" s="7"/>
      <c r="AL102" s="7"/>
      <c r="AP102" s="7">
        <v>2803.27</v>
      </c>
      <c r="AQ102" s="7">
        <v>2803.27</v>
      </c>
      <c r="AR102" s="7" t="s">
        <v>187</v>
      </c>
      <c r="AS102" s="7" t="s">
        <v>187</v>
      </c>
      <c r="AT102" s="7" t="s">
        <v>187</v>
      </c>
      <c r="AU102" s="7">
        <v>5.0</v>
      </c>
      <c r="AV102" s="7">
        <v>0.0</v>
      </c>
      <c r="AW102" s="7">
        <v>0.0</v>
      </c>
      <c r="AX102" s="7">
        <v>0.0</v>
      </c>
      <c r="AY102" s="7">
        <v>0.0</v>
      </c>
      <c r="AZ102" s="7">
        <v>0.0</v>
      </c>
      <c r="BA102" s="7">
        <v>0.0</v>
      </c>
      <c r="BB102" s="7" t="s">
        <v>2534</v>
      </c>
      <c r="BC102" s="7" t="s">
        <v>2535</v>
      </c>
      <c r="BD102" s="7"/>
      <c r="BE102" s="7"/>
    </row>
    <row r="103">
      <c r="A103" s="7">
        <v>313.0</v>
      </c>
      <c r="B103" s="7">
        <v>313.0</v>
      </c>
      <c r="C103" s="7">
        <v>304.0</v>
      </c>
      <c r="D103" s="7" t="s">
        <v>224</v>
      </c>
      <c r="E103" s="10" t="s">
        <v>2536</v>
      </c>
      <c r="F103" s="7">
        <v>2.02630400204916E14</v>
      </c>
      <c r="G103" s="10" t="s">
        <v>434</v>
      </c>
      <c r="H103" s="7" t="s">
        <v>2006</v>
      </c>
      <c r="I103" s="7" t="s">
        <v>315</v>
      </c>
      <c r="J103" s="7">
        <v>71653.0</v>
      </c>
      <c r="K103" s="7" t="s">
        <v>124</v>
      </c>
      <c r="L103" s="7">
        <v>1583.0</v>
      </c>
      <c r="M103" s="7">
        <v>2732.0</v>
      </c>
      <c r="N103" s="7" t="s">
        <v>1308</v>
      </c>
      <c r="O103" s="7" t="s">
        <v>8</v>
      </c>
      <c r="P103" s="79">
        <v>46008.0</v>
      </c>
      <c r="Q103" s="7">
        <v>1.0</v>
      </c>
      <c r="R103" s="7" t="s">
        <v>235</v>
      </c>
      <c r="S103" s="79">
        <v>46008.0</v>
      </c>
      <c r="T103" s="79">
        <v>46008.0</v>
      </c>
      <c r="U103" s="32">
        <v>46210.0</v>
      </c>
      <c r="V103" s="7">
        <v>202.0</v>
      </c>
      <c r="W103" s="7"/>
      <c r="X103" s="7">
        <v>0.0</v>
      </c>
      <c r="Y103" s="7"/>
      <c r="Z103" s="7"/>
      <c r="AA103" s="7" t="s">
        <v>239</v>
      </c>
      <c r="AG103" s="7"/>
      <c r="AH103" s="7"/>
      <c r="AI103" s="7"/>
      <c r="AJ103" s="32"/>
      <c r="AK103" s="7"/>
      <c r="AL103" s="7"/>
      <c r="AP103" s="7">
        <v>3039.36</v>
      </c>
      <c r="AQ103" s="7">
        <v>3039.36</v>
      </c>
      <c r="AR103" s="7">
        <v>1.0</v>
      </c>
      <c r="AS103" s="7">
        <v>2.0</v>
      </c>
      <c r="AT103" s="7">
        <v>4.0</v>
      </c>
      <c r="AU103" s="7">
        <v>21.0</v>
      </c>
      <c r="AV103" s="7">
        <v>0.0</v>
      </c>
      <c r="AW103" s="7">
        <v>0.0</v>
      </c>
      <c r="AX103" s="7" t="s">
        <v>187</v>
      </c>
      <c r="AY103" s="7">
        <v>0.0</v>
      </c>
      <c r="AZ103" s="7">
        <v>0.0</v>
      </c>
      <c r="BA103" s="7">
        <v>0.0</v>
      </c>
      <c r="BB103" s="7" t="s">
        <v>2537</v>
      </c>
      <c r="BC103" s="7" t="s">
        <v>1314</v>
      </c>
      <c r="BD103" s="7"/>
    </row>
    <row r="104">
      <c r="A104" s="7">
        <v>313.0</v>
      </c>
      <c r="B104" s="7">
        <v>313.0</v>
      </c>
      <c r="C104" s="7">
        <v>304.0</v>
      </c>
      <c r="D104" s="7" t="s">
        <v>224</v>
      </c>
      <c r="E104" s="10" t="s">
        <v>2538</v>
      </c>
      <c r="F104" s="7">
        <v>2.02630400200687E14</v>
      </c>
      <c r="G104" s="10" t="s">
        <v>1793</v>
      </c>
      <c r="H104" s="7" t="s">
        <v>2539</v>
      </c>
      <c r="I104" s="7" t="s">
        <v>1795</v>
      </c>
      <c r="J104" s="7" t="s">
        <v>231</v>
      </c>
      <c r="K104" s="7" t="s">
        <v>84</v>
      </c>
      <c r="L104" s="7">
        <v>0.0</v>
      </c>
      <c r="M104" s="7">
        <v>2730.0</v>
      </c>
      <c r="N104" s="7" t="s">
        <v>163</v>
      </c>
      <c r="O104" s="7" t="s">
        <v>8</v>
      </c>
      <c r="P104" s="79">
        <v>46021.0</v>
      </c>
      <c r="Q104" s="7">
        <v>1.0</v>
      </c>
      <c r="R104" s="7" t="s">
        <v>235</v>
      </c>
      <c r="S104" s="79">
        <v>46021.0</v>
      </c>
      <c r="T104" s="79">
        <v>46021.0</v>
      </c>
      <c r="U104" s="32">
        <v>46198.0</v>
      </c>
      <c r="V104" s="7">
        <v>177.0</v>
      </c>
      <c r="W104" s="7"/>
      <c r="X104" s="7"/>
      <c r="Y104" s="7"/>
      <c r="Z104" s="7"/>
      <c r="AA104" s="7"/>
      <c r="AG104" s="7"/>
      <c r="AH104" s="7"/>
      <c r="AI104" s="7"/>
      <c r="AJ104" s="32"/>
      <c r="AK104" s="7"/>
      <c r="AL104" s="7"/>
      <c r="AP104" s="7" t="s">
        <v>263</v>
      </c>
      <c r="AQ104" s="7" t="s">
        <v>263</v>
      </c>
      <c r="AR104" s="7" t="s">
        <v>187</v>
      </c>
      <c r="AS104" s="7" t="s">
        <v>187</v>
      </c>
      <c r="AT104" s="7" t="s">
        <v>187</v>
      </c>
      <c r="AU104" s="7" t="s">
        <v>187</v>
      </c>
      <c r="AV104" s="7">
        <v>2.0</v>
      </c>
      <c r="AW104" s="7">
        <v>0.0</v>
      </c>
      <c r="AX104" s="7">
        <v>0.0</v>
      </c>
      <c r="AY104" s="7">
        <v>0.0</v>
      </c>
      <c r="AZ104" s="7">
        <v>0.0</v>
      </c>
      <c r="BA104" s="7">
        <v>0.0</v>
      </c>
      <c r="BB104" s="7" t="s">
        <v>2540</v>
      </c>
      <c r="BC104" s="7"/>
      <c r="BD104" s="7"/>
      <c r="BE104" s="7"/>
    </row>
    <row r="105">
      <c r="A105" s="7">
        <v>313.0</v>
      </c>
      <c r="B105" s="7">
        <v>313.0</v>
      </c>
      <c r="C105" s="7">
        <v>304.0</v>
      </c>
      <c r="D105" s="7" t="s">
        <v>224</v>
      </c>
      <c r="E105" s="10" t="s">
        <v>2541</v>
      </c>
      <c r="F105" s="7">
        <v>2.02630400200859E14</v>
      </c>
      <c r="G105" s="10" t="s">
        <v>1770</v>
      </c>
      <c r="H105" s="7" t="s">
        <v>2542</v>
      </c>
      <c r="I105" s="7" t="s">
        <v>307</v>
      </c>
      <c r="J105" s="7">
        <v>71379.0</v>
      </c>
      <c r="K105" s="7" t="s">
        <v>84</v>
      </c>
      <c r="L105" s="7">
        <v>33.9</v>
      </c>
      <c r="M105" s="7">
        <v>2730.0</v>
      </c>
      <c r="N105" s="7" t="s">
        <v>163</v>
      </c>
      <c r="O105" s="7" t="s">
        <v>8</v>
      </c>
      <c r="P105" s="32">
        <v>46029.0</v>
      </c>
      <c r="Q105" s="7">
        <v>1.0</v>
      </c>
      <c r="R105" s="7" t="s">
        <v>235</v>
      </c>
      <c r="S105" s="32">
        <v>46029.0</v>
      </c>
      <c r="T105" s="32">
        <v>46029.0</v>
      </c>
      <c r="U105" s="32">
        <v>46063.0</v>
      </c>
      <c r="V105" s="7">
        <v>34.0</v>
      </c>
      <c r="W105" s="7"/>
      <c r="X105" s="7"/>
      <c r="Y105" s="7"/>
      <c r="Z105" s="7"/>
      <c r="AA105" s="7"/>
      <c r="AG105" s="7" t="s">
        <v>2543</v>
      </c>
      <c r="AH105" s="7">
        <v>12.0</v>
      </c>
      <c r="AI105" s="7" t="s">
        <v>2544</v>
      </c>
      <c r="AJ105" s="32">
        <v>46175.0</v>
      </c>
      <c r="AK105" s="7" t="s">
        <v>180</v>
      </c>
      <c r="AL105" s="7"/>
      <c r="AP105" s="7">
        <v>87.8</v>
      </c>
      <c r="AQ105" s="7">
        <v>87.8</v>
      </c>
      <c r="AR105" s="7" t="s">
        <v>187</v>
      </c>
      <c r="AS105" s="7" t="s">
        <v>187</v>
      </c>
      <c r="AT105" s="7" t="s">
        <v>187</v>
      </c>
      <c r="AU105" s="7" t="s">
        <v>187</v>
      </c>
      <c r="AV105" s="7">
        <v>0.0</v>
      </c>
      <c r="AW105" s="7">
        <v>0.0</v>
      </c>
      <c r="AX105" s="7" t="s">
        <v>187</v>
      </c>
      <c r="AY105" s="7">
        <v>0.0</v>
      </c>
      <c r="AZ105" s="7">
        <v>14.0</v>
      </c>
      <c r="BA105" s="7">
        <v>0.0</v>
      </c>
      <c r="BB105" s="7" t="s">
        <v>2545</v>
      </c>
      <c r="BC105" s="7" t="s">
        <v>2546</v>
      </c>
      <c r="BD105" s="7"/>
      <c r="BE105" s="7"/>
    </row>
    <row r="106">
      <c r="A106" s="7">
        <v>313.0</v>
      </c>
      <c r="B106" s="7">
        <v>313.0</v>
      </c>
      <c r="C106" s="7">
        <v>304.0</v>
      </c>
      <c r="D106" s="7" t="s">
        <v>224</v>
      </c>
      <c r="E106" s="10" t="s">
        <v>2547</v>
      </c>
      <c r="F106" s="7">
        <v>2.0263040020086E14</v>
      </c>
      <c r="G106" s="10" t="s">
        <v>1770</v>
      </c>
      <c r="H106" s="7" t="s">
        <v>2542</v>
      </c>
      <c r="I106" s="7" t="s">
        <v>307</v>
      </c>
      <c r="J106" s="7">
        <v>71379.0</v>
      </c>
      <c r="K106" s="7" t="s">
        <v>84</v>
      </c>
      <c r="L106" s="7">
        <v>33.9</v>
      </c>
      <c r="M106" s="7">
        <v>2734.0</v>
      </c>
      <c r="N106" s="7" t="s">
        <v>163</v>
      </c>
      <c r="O106" s="7" t="s">
        <v>8</v>
      </c>
      <c r="P106" s="32">
        <v>46029.0</v>
      </c>
      <c r="Q106" s="7">
        <v>1.0</v>
      </c>
      <c r="R106" s="7" t="s">
        <v>235</v>
      </c>
      <c r="S106" s="32">
        <v>46029.0</v>
      </c>
      <c r="T106" s="32">
        <v>46029.0</v>
      </c>
      <c r="U106" s="32">
        <v>46063.0</v>
      </c>
      <c r="V106" s="7">
        <v>34.0</v>
      </c>
      <c r="W106" s="7"/>
      <c r="X106" s="7"/>
      <c r="Y106" s="7"/>
      <c r="Z106" s="7"/>
      <c r="AA106" s="7"/>
      <c r="AG106" s="7" t="s">
        <v>2543</v>
      </c>
      <c r="AH106" s="7">
        <v>12.0</v>
      </c>
      <c r="AI106" s="7" t="s">
        <v>2544</v>
      </c>
      <c r="AJ106" s="32">
        <v>46175.0</v>
      </c>
      <c r="AK106" s="7" t="s">
        <v>180</v>
      </c>
      <c r="AL106" s="7"/>
      <c r="AP106" s="7">
        <v>87.8</v>
      </c>
      <c r="AQ106" s="7">
        <v>87.8</v>
      </c>
      <c r="AR106" s="7" t="s">
        <v>187</v>
      </c>
      <c r="AS106" s="7" t="s">
        <v>187</v>
      </c>
      <c r="AT106" s="7" t="s">
        <v>187</v>
      </c>
      <c r="AU106" s="7" t="s">
        <v>187</v>
      </c>
      <c r="AV106" s="7">
        <v>0.0</v>
      </c>
      <c r="AW106" s="7">
        <v>0.0</v>
      </c>
      <c r="AX106" s="7" t="s">
        <v>187</v>
      </c>
      <c r="AY106" s="7">
        <v>0.0</v>
      </c>
      <c r="AZ106" s="7">
        <v>14.0</v>
      </c>
      <c r="BA106" s="7">
        <v>0.0</v>
      </c>
      <c r="BB106" s="7" t="s">
        <v>2548</v>
      </c>
      <c r="BC106" s="7" t="s">
        <v>2546</v>
      </c>
      <c r="BD106" s="7"/>
      <c r="BE106" s="7"/>
    </row>
    <row r="107">
      <c r="A107" s="7">
        <v>313.0</v>
      </c>
      <c r="B107" s="7">
        <v>313.0</v>
      </c>
      <c r="C107" s="7">
        <v>304.0</v>
      </c>
      <c r="D107" s="7" t="s">
        <v>224</v>
      </c>
      <c r="E107" s="10" t="s">
        <v>2549</v>
      </c>
      <c r="F107" s="7">
        <v>2.02630400201248E14</v>
      </c>
      <c r="G107" s="10" t="s">
        <v>438</v>
      </c>
      <c r="H107" s="7" t="s">
        <v>2550</v>
      </c>
      <c r="I107" s="7" t="s">
        <v>439</v>
      </c>
      <c r="J107" s="7" t="s">
        <v>2514</v>
      </c>
      <c r="K107" s="7" t="s">
        <v>124</v>
      </c>
      <c r="L107" s="7">
        <v>1815.39</v>
      </c>
      <c r="M107" s="7">
        <v>2734.0</v>
      </c>
      <c r="N107" s="7" t="s">
        <v>163</v>
      </c>
      <c r="O107" s="7" t="s">
        <v>8</v>
      </c>
      <c r="P107" s="32">
        <v>46045.0</v>
      </c>
      <c r="Q107" s="7">
        <v>1.0</v>
      </c>
      <c r="R107" s="7" t="s">
        <v>235</v>
      </c>
      <c r="S107" s="32">
        <v>46045.0</v>
      </c>
      <c r="T107" s="32">
        <v>46045.0</v>
      </c>
      <c r="U107" s="32">
        <v>46063.0</v>
      </c>
      <c r="V107" s="7">
        <v>18.0</v>
      </c>
      <c r="W107" s="7"/>
      <c r="X107" s="7">
        <v>3.0</v>
      </c>
      <c r="Y107" s="7"/>
      <c r="Z107" s="7"/>
      <c r="AA107" s="7" t="s">
        <v>239</v>
      </c>
      <c r="AG107" s="7"/>
      <c r="AH107" s="7"/>
      <c r="AI107" s="7"/>
      <c r="AJ107" s="32"/>
      <c r="AK107" s="7"/>
      <c r="AP107" s="7">
        <v>5881.85</v>
      </c>
      <c r="AQ107" s="7">
        <v>5881.85</v>
      </c>
      <c r="AR107" s="7">
        <v>3.0</v>
      </c>
      <c r="AS107" s="7">
        <v>7.0</v>
      </c>
      <c r="AT107" s="7">
        <v>7.0</v>
      </c>
      <c r="AU107" s="7">
        <v>54.0</v>
      </c>
      <c r="AV107" s="7">
        <v>0.0</v>
      </c>
      <c r="AW107" s="7">
        <v>1.0</v>
      </c>
      <c r="AX107" s="7">
        <v>0.0</v>
      </c>
      <c r="AY107" s="7">
        <v>0.0</v>
      </c>
      <c r="AZ107" s="7">
        <v>0.0</v>
      </c>
      <c r="BA107" s="7">
        <v>0.0</v>
      </c>
      <c r="BB107" s="7" t="s">
        <v>2551</v>
      </c>
      <c r="BC107" s="7" t="s">
        <v>2552</v>
      </c>
      <c r="BD107" s="7"/>
      <c r="BE107" s="7"/>
    </row>
    <row r="108">
      <c r="A108" s="7">
        <v>313.0</v>
      </c>
      <c r="B108" s="7">
        <v>313.0</v>
      </c>
      <c r="C108" s="7">
        <v>304.0</v>
      </c>
      <c r="D108" s="7" t="s">
        <v>224</v>
      </c>
      <c r="E108" s="10" t="s">
        <v>2553</v>
      </c>
      <c r="F108" s="7">
        <v>2.02630400204816E14</v>
      </c>
      <c r="G108" s="10" t="s">
        <v>255</v>
      </c>
      <c r="H108" s="7" t="s">
        <v>2554</v>
      </c>
      <c r="I108" s="7" t="s">
        <v>575</v>
      </c>
      <c r="J108" s="7">
        <v>76005.0</v>
      </c>
      <c r="K108" s="7" t="s">
        <v>84</v>
      </c>
      <c r="L108" s="7">
        <v>3426.87</v>
      </c>
      <c r="M108" s="7">
        <v>2730.0</v>
      </c>
      <c r="N108" s="7" t="s">
        <v>163</v>
      </c>
      <c r="O108" s="7" t="s">
        <v>8</v>
      </c>
      <c r="P108" s="32">
        <v>46057.0</v>
      </c>
      <c r="Q108" s="7">
        <v>1.0</v>
      </c>
      <c r="R108" s="7" t="s">
        <v>235</v>
      </c>
      <c r="S108" s="32">
        <v>46057.0</v>
      </c>
      <c r="T108" s="32">
        <v>46057.0</v>
      </c>
      <c r="U108" s="32">
        <v>46198.0</v>
      </c>
      <c r="V108" s="7">
        <v>141.0</v>
      </c>
      <c r="W108" s="7"/>
      <c r="X108" s="7">
        <v>0.0</v>
      </c>
      <c r="Y108" s="7"/>
      <c r="Z108" s="7"/>
      <c r="AA108" s="7"/>
      <c r="AG108" s="7" t="s">
        <v>2555</v>
      </c>
      <c r="AH108" s="7">
        <v>3.0</v>
      </c>
      <c r="AI108" s="7" t="s">
        <v>2252</v>
      </c>
      <c r="AJ108" s="32">
        <v>46241.0</v>
      </c>
      <c r="AK108" s="7" t="s">
        <v>180</v>
      </c>
      <c r="AP108" s="7">
        <v>13501.85</v>
      </c>
      <c r="AQ108" s="7">
        <v>13501.85</v>
      </c>
      <c r="AR108" s="7" t="s">
        <v>187</v>
      </c>
      <c r="AS108" s="7">
        <v>1.0</v>
      </c>
      <c r="AT108" s="7">
        <v>1.0</v>
      </c>
      <c r="AU108" s="7">
        <v>45.0</v>
      </c>
      <c r="AV108" s="7">
        <v>0.0</v>
      </c>
      <c r="AW108" s="7">
        <v>0.0</v>
      </c>
      <c r="AX108" s="7">
        <v>0.0</v>
      </c>
      <c r="AY108" s="7">
        <v>0.0</v>
      </c>
      <c r="AZ108" s="7">
        <v>0.0</v>
      </c>
      <c r="BA108" s="7">
        <v>0.0</v>
      </c>
      <c r="BB108" s="7" t="s">
        <v>2556</v>
      </c>
      <c r="BC108" s="7" t="s">
        <v>2557</v>
      </c>
      <c r="BD108" s="7"/>
      <c r="BE108" s="7"/>
    </row>
    <row r="109">
      <c r="A109" s="7">
        <v>313.0</v>
      </c>
      <c r="B109" s="7">
        <v>313.0</v>
      </c>
      <c r="C109" s="7">
        <v>304.0</v>
      </c>
      <c r="D109" s="7" t="s">
        <v>224</v>
      </c>
      <c r="E109" s="10" t="s">
        <v>2558</v>
      </c>
      <c r="F109" s="7">
        <v>2.02630400204813E14</v>
      </c>
      <c r="G109" s="10" t="s">
        <v>255</v>
      </c>
      <c r="H109" s="7" t="s">
        <v>2554</v>
      </c>
      <c r="I109" s="7" t="s">
        <v>575</v>
      </c>
      <c r="J109" s="7">
        <v>76005.0</v>
      </c>
      <c r="K109" s="7" t="s">
        <v>84</v>
      </c>
      <c r="L109" s="7">
        <v>3426.87</v>
      </c>
      <c r="M109" s="7">
        <v>2734.0</v>
      </c>
      <c r="N109" s="7" t="s">
        <v>163</v>
      </c>
      <c r="O109" s="7" t="s">
        <v>8</v>
      </c>
      <c r="P109" s="32">
        <v>46057.0</v>
      </c>
      <c r="Q109" s="7">
        <v>1.0</v>
      </c>
      <c r="R109" s="7" t="s">
        <v>235</v>
      </c>
      <c r="S109" s="32">
        <v>46057.0</v>
      </c>
      <c r="T109" s="32">
        <v>46057.0</v>
      </c>
      <c r="U109" s="32">
        <v>46198.0</v>
      </c>
      <c r="V109" s="7">
        <v>141.0</v>
      </c>
      <c r="W109" s="7"/>
      <c r="X109" s="7">
        <v>0.0</v>
      </c>
      <c r="Y109" s="7"/>
      <c r="Z109" s="7"/>
      <c r="AA109" s="7"/>
      <c r="AG109" s="7" t="s">
        <v>2555</v>
      </c>
      <c r="AH109" s="7">
        <v>3.0</v>
      </c>
      <c r="AI109" s="7" t="s">
        <v>2252</v>
      </c>
      <c r="AJ109" s="32">
        <v>46241.0</v>
      </c>
      <c r="AK109" s="7" t="s">
        <v>180</v>
      </c>
      <c r="AL109" s="7"/>
      <c r="AP109" s="7">
        <v>13501.85</v>
      </c>
      <c r="AQ109" s="7">
        <v>13501.85</v>
      </c>
      <c r="AR109" s="7" t="s">
        <v>187</v>
      </c>
      <c r="AS109" s="7">
        <v>1.0</v>
      </c>
      <c r="AT109" s="7">
        <v>1.0</v>
      </c>
      <c r="AU109" s="7">
        <v>45.0</v>
      </c>
      <c r="AV109" s="7">
        <v>0.0</v>
      </c>
      <c r="AW109" s="7">
        <v>0.0</v>
      </c>
      <c r="AX109" s="7">
        <v>0.0</v>
      </c>
      <c r="AY109" s="7">
        <v>0.0</v>
      </c>
      <c r="AZ109" s="7">
        <v>0.0</v>
      </c>
      <c r="BA109" s="7">
        <v>0.0</v>
      </c>
      <c r="BB109" s="7" t="s">
        <v>2556</v>
      </c>
      <c r="BC109" s="7" t="s">
        <v>2559</v>
      </c>
      <c r="BD109" s="7"/>
      <c r="BE109" s="7"/>
    </row>
    <row r="110">
      <c r="A110" s="7">
        <v>313.0</v>
      </c>
      <c r="B110" s="7">
        <v>313.0</v>
      </c>
      <c r="C110" s="7">
        <v>304.0</v>
      </c>
      <c r="D110" s="7" t="s">
        <v>224</v>
      </c>
      <c r="E110" s="10" t="s">
        <v>2560</v>
      </c>
      <c r="F110" s="7">
        <v>2.0263040020171E14</v>
      </c>
      <c r="G110" s="10" t="s">
        <v>1834</v>
      </c>
      <c r="H110" s="7" t="s">
        <v>2561</v>
      </c>
      <c r="I110" s="7" t="s">
        <v>1833</v>
      </c>
      <c r="J110" s="7" t="s">
        <v>231</v>
      </c>
      <c r="K110" s="7" t="s">
        <v>84</v>
      </c>
      <c r="L110" s="7">
        <v>2929.88</v>
      </c>
      <c r="M110" s="7">
        <v>2734.0</v>
      </c>
      <c r="N110" s="7" t="s">
        <v>163</v>
      </c>
      <c r="O110" s="7" t="s">
        <v>8</v>
      </c>
      <c r="P110" s="32">
        <v>46057.0</v>
      </c>
      <c r="Q110" s="7">
        <v>1.0</v>
      </c>
      <c r="R110" s="7" t="s">
        <v>235</v>
      </c>
      <c r="S110" s="32">
        <v>46057.0</v>
      </c>
      <c r="T110" s="32">
        <v>46057.0</v>
      </c>
      <c r="U110" s="32">
        <v>46063.0</v>
      </c>
      <c r="V110" s="7">
        <v>6.0</v>
      </c>
      <c r="W110" s="7"/>
      <c r="X110" s="7">
        <v>0.0</v>
      </c>
      <c r="Y110" s="7"/>
      <c r="Z110" s="7"/>
      <c r="AA110" s="7"/>
      <c r="AG110" s="7"/>
      <c r="AH110" s="7"/>
      <c r="AI110" s="7"/>
      <c r="AJ110" s="32"/>
      <c r="AK110" s="7"/>
      <c r="AL110" s="7"/>
      <c r="AP110" s="7">
        <v>9668.6</v>
      </c>
      <c r="AQ110" s="7">
        <v>9668.6</v>
      </c>
      <c r="AR110" s="7" t="s">
        <v>187</v>
      </c>
      <c r="AS110" s="7">
        <v>2.0</v>
      </c>
      <c r="AT110" s="7">
        <v>2.0</v>
      </c>
      <c r="AU110" s="7">
        <v>16.0</v>
      </c>
      <c r="AV110" s="7">
        <v>20.0</v>
      </c>
      <c r="AW110" s="7">
        <v>0.0</v>
      </c>
      <c r="AX110" s="7">
        <v>0.0</v>
      </c>
      <c r="AY110" s="7">
        <v>0.0</v>
      </c>
      <c r="AZ110" s="7">
        <v>0.0</v>
      </c>
      <c r="BA110" s="7">
        <v>0.0</v>
      </c>
      <c r="BB110" s="7" t="s">
        <v>2562</v>
      </c>
      <c r="BC110" s="7"/>
      <c r="BD110" s="7"/>
      <c r="BE110" s="7"/>
    </row>
    <row r="111">
      <c r="A111" s="7">
        <v>313.0</v>
      </c>
      <c r="B111" s="7">
        <v>313.0</v>
      </c>
      <c r="C111" s="7">
        <v>304.0</v>
      </c>
      <c r="D111" s="7" t="s">
        <v>224</v>
      </c>
      <c r="E111" s="10" t="s">
        <v>2563</v>
      </c>
      <c r="F111" s="7">
        <v>2.02630400205405E14</v>
      </c>
      <c r="G111" s="10" t="s">
        <v>310</v>
      </c>
      <c r="H111" s="7" t="s">
        <v>2564</v>
      </c>
      <c r="I111" s="7" t="s">
        <v>307</v>
      </c>
      <c r="J111" s="7">
        <v>71379.0</v>
      </c>
      <c r="K111" s="7" t="s">
        <v>84</v>
      </c>
      <c r="L111" s="7">
        <v>5.6</v>
      </c>
      <c r="M111" s="7">
        <v>2732.0</v>
      </c>
      <c r="N111" s="7" t="s">
        <v>1308</v>
      </c>
      <c r="O111" s="7" t="s">
        <v>8</v>
      </c>
      <c r="P111" s="32">
        <v>46057.0</v>
      </c>
      <c r="Q111" s="7">
        <v>2.0</v>
      </c>
      <c r="R111" s="7" t="s">
        <v>2211</v>
      </c>
      <c r="S111" s="32">
        <v>46057.0</v>
      </c>
      <c r="T111" s="32">
        <v>46057.0</v>
      </c>
      <c r="U111" s="32">
        <v>46238.0</v>
      </c>
      <c r="V111" s="7">
        <v>181.0</v>
      </c>
      <c r="W111" s="7"/>
      <c r="X111" s="7"/>
      <c r="Y111" s="7"/>
      <c r="Z111" s="7"/>
      <c r="AA111" s="7"/>
      <c r="AG111" s="7"/>
      <c r="AH111" s="7"/>
      <c r="AI111" s="7"/>
      <c r="AJ111" s="32"/>
      <c r="AK111" s="7"/>
      <c r="AP111" s="7">
        <v>10.47</v>
      </c>
      <c r="AQ111" s="7">
        <v>20.94</v>
      </c>
      <c r="AR111" s="7" t="s">
        <v>187</v>
      </c>
      <c r="AS111" s="7" t="s">
        <v>187</v>
      </c>
      <c r="AT111" s="7" t="s">
        <v>187</v>
      </c>
      <c r="AU111" s="7" t="s">
        <v>187</v>
      </c>
      <c r="AV111" s="7">
        <v>10.0</v>
      </c>
      <c r="AW111" s="7">
        <v>0.0</v>
      </c>
      <c r="AX111" s="7">
        <v>0.0</v>
      </c>
      <c r="AY111" s="7">
        <v>0.0</v>
      </c>
      <c r="AZ111" s="7">
        <v>0.0</v>
      </c>
      <c r="BA111" s="7">
        <v>0.0</v>
      </c>
      <c r="BB111" s="7" t="s">
        <v>2566</v>
      </c>
      <c r="BC111" s="7" t="s">
        <v>1314</v>
      </c>
      <c r="BD111" s="7"/>
      <c r="BE111" s="7"/>
    </row>
    <row r="112">
      <c r="A112" s="7">
        <v>313.0</v>
      </c>
      <c r="B112" s="7">
        <v>313.0</v>
      </c>
      <c r="C112" s="7">
        <v>304.0</v>
      </c>
      <c r="D112" s="7" t="s">
        <v>224</v>
      </c>
      <c r="E112" s="10" t="s">
        <v>2569</v>
      </c>
      <c r="F112" s="7">
        <v>2.02630400201714E14</v>
      </c>
      <c r="G112" s="10" t="s">
        <v>1078</v>
      </c>
      <c r="H112" s="7" t="s">
        <v>2570</v>
      </c>
      <c r="I112" s="7" t="s">
        <v>1080</v>
      </c>
      <c r="J112" s="7" t="s">
        <v>231</v>
      </c>
      <c r="K112" s="7" t="s">
        <v>84</v>
      </c>
      <c r="L112" s="7">
        <v>113.58</v>
      </c>
      <c r="M112" s="7">
        <v>2734.0</v>
      </c>
      <c r="N112" s="7" t="s">
        <v>163</v>
      </c>
      <c r="O112" s="7" t="s">
        <v>8</v>
      </c>
      <c r="P112" s="32">
        <v>46057.0</v>
      </c>
      <c r="Q112" s="7">
        <v>1.0</v>
      </c>
      <c r="R112" s="7" t="s">
        <v>235</v>
      </c>
      <c r="S112" s="32">
        <v>46057.0</v>
      </c>
      <c r="T112" s="32">
        <v>46057.0</v>
      </c>
      <c r="U112" s="32">
        <v>46198.0</v>
      </c>
      <c r="V112" s="7">
        <v>141.0</v>
      </c>
      <c r="W112" s="7"/>
      <c r="X112" s="7">
        <v>0.0</v>
      </c>
      <c r="Y112" s="7"/>
      <c r="Z112" s="7"/>
      <c r="AA112" s="7"/>
      <c r="AG112" s="7"/>
      <c r="AH112" s="7"/>
      <c r="AI112" s="7"/>
      <c r="AJ112" s="32"/>
      <c r="AK112" s="7"/>
      <c r="AL112" s="7"/>
      <c r="AP112" s="7">
        <v>253.29</v>
      </c>
      <c r="AQ112" s="7">
        <v>253.29</v>
      </c>
      <c r="AR112" s="7" t="s">
        <v>187</v>
      </c>
      <c r="AS112" s="7" t="s">
        <v>187</v>
      </c>
      <c r="AT112" s="7" t="s">
        <v>187</v>
      </c>
      <c r="AU112" s="7">
        <v>4.0</v>
      </c>
      <c r="AV112" s="7">
        <v>1.0</v>
      </c>
      <c r="AW112" s="7">
        <v>0.0</v>
      </c>
      <c r="AX112" s="7">
        <v>0.0</v>
      </c>
      <c r="AY112" s="7">
        <v>0.0</v>
      </c>
      <c r="AZ112" s="7">
        <v>0.0</v>
      </c>
      <c r="BA112" s="7">
        <v>0.0</v>
      </c>
      <c r="BB112" s="7" t="s">
        <v>2571</v>
      </c>
      <c r="BC112" s="7"/>
      <c r="BD112" s="7"/>
      <c r="BE112" s="7"/>
    </row>
    <row r="113">
      <c r="A113" s="7">
        <v>313.0</v>
      </c>
      <c r="B113" s="7">
        <v>313.0</v>
      </c>
      <c r="C113" s="7">
        <v>304.0</v>
      </c>
      <c r="D113" s="7" t="s">
        <v>224</v>
      </c>
      <c r="E113" s="10" t="s">
        <v>2572</v>
      </c>
      <c r="F113" s="7">
        <v>2.0263040020197E14</v>
      </c>
      <c r="G113" s="10" t="s">
        <v>1347</v>
      </c>
      <c r="H113" s="7" t="s">
        <v>2206</v>
      </c>
      <c r="I113" s="7" t="s">
        <v>2208</v>
      </c>
      <c r="J113" s="7" t="s">
        <v>231</v>
      </c>
      <c r="K113" s="7" t="s">
        <v>84</v>
      </c>
      <c r="L113" s="7">
        <v>17.2</v>
      </c>
      <c r="M113" s="7">
        <v>2734.0</v>
      </c>
      <c r="N113" s="7" t="s">
        <v>163</v>
      </c>
      <c r="O113" s="7" t="s">
        <v>8</v>
      </c>
      <c r="P113" s="32">
        <v>46057.0</v>
      </c>
      <c r="Q113" s="7">
        <v>2.0</v>
      </c>
      <c r="R113" s="7" t="s">
        <v>2211</v>
      </c>
      <c r="S113" s="32">
        <v>46057.0</v>
      </c>
      <c r="T113" s="32">
        <v>46057.0</v>
      </c>
      <c r="U113" s="32">
        <v>46071.0</v>
      </c>
      <c r="V113" s="7">
        <v>14.0</v>
      </c>
      <c r="W113" s="7"/>
      <c r="X113" s="7">
        <v>46.0</v>
      </c>
      <c r="Y113" s="7"/>
      <c r="Z113" s="7"/>
      <c r="AA113" s="7"/>
      <c r="AG113" s="7"/>
      <c r="AH113" s="7"/>
      <c r="AI113" s="7"/>
      <c r="AJ113" s="32"/>
      <c r="AK113" s="7"/>
      <c r="AL113" s="7"/>
      <c r="AP113" s="7">
        <v>29.76</v>
      </c>
      <c r="AQ113" s="7">
        <v>59.52</v>
      </c>
      <c r="AR113" s="7">
        <v>3.0</v>
      </c>
      <c r="AS113" s="7">
        <v>4.0</v>
      </c>
      <c r="AT113" s="7">
        <v>5.0</v>
      </c>
      <c r="AU113" s="7">
        <v>72.0</v>
      </c>
      <c r="AV113" s="7">
        <v>0.0</v>
      </c>
      <c r="AW113" s="7">
        <v>0.0</v>
      </c>
      <c r="AX113" s="7">
        <v>0.0</v>
      </c>
      <c r="AY113" s="7">
        <v>0.0</v>
      </c>
      <c r="AZ113" s="7">
        <v>0.0</v>
      </c>
      <c r="BA113" s="7">
        <v>0.0</v>
      </c>
      <c r="BB113" s="7" t="s">
        <v>2573</v>
      </c>
      <c r="BC113" s="7" t="s">
        <v>2574</v>
      </c>
      <c r="BD113" s="7"/>
      <c r="BE113" s="7"/>
    </row>
    <row r="114">
      <c r="A114" s="7">
        <v>313.0</v>
      </c>
      <c r="B114" s="7">
        <v>313.0</v>
      </c>
      <c r="C114" s="7">
        <v>304.0</v>
      </c>
      <c r="D114" s="7" t="s">
        <v>224</v>
      </c>
      <c r="E114" s="10" t="s">
        <v>2575</v>
      </c>
      <c r="F114" s="7">
        <v>2.02630400204668E14</v>
      </c>
      <c r="G114" s="10" t="s">
        <v>310</v>
      </c>
      <c r="H114" s="7" t="s">
        <v>2564</v>
      </c>
      <c r="I114" s="7" t="s">
        <v>307</v>
      </c>
      <c r="J114" s="7">
        <v>71379.0</v>
      </c>
      <c r="K114" s="7" t="s">
        <v>84</v>
      </c>
      <c r="L114" s="7">
        <v>5.6</v>
      </c>
      <c r="M114" s="7">
        <v>2734.0</v>
      </c>
      <c r="N114" s="7" t="s">
        <v>163</v>
      </c>
      <c r="O114" s="7" t="s">
        <v>8</v>
      </c>
      <c r="P114" s="32">
        <v>46057.0</v>
      </c>
      <c r="Q114" s="7">
        <v>2.0</v>
      </c>
      <c r="R114" s="7" t="s">
        <v>2211</v>
      </c>
      <c r="S114" s="32">
        <v>46057.0</v>
      </c>
      <c r="T114" s="32">
        <v>46057.0</v>
      </c>
      <c r="U114" s="32">
        <v>46190.0</v>
      </c>
      <c r="V114" s="7">
        <v>133.0</v>
      </c>
      <c r="W114" s="7"/>
      <c r="X114" s="7"/>
      <c r="Y114" s="7"/>
      <c r="Z114" s="7"/>
      <c r="AA114" s="7"/>
      <c r="AG114" s="7"/>
      <c r="AH114" s="7"/>
      <c r="AI114" s="7"/>
      <c r="AJ114" s="32"/>
      <c r="AK114" s="7"/>
      <c r="AL114" s="7">
        <v>3.0420260000452E13</v>
      </c>
      <c r="AP114" s="7">
        <v>10.47</v>
      </c>
      <c r="AQ114" s="7">
        <v>20.94</v>
      </c>
      <c r="AR114" s="7" t="s">
        <v>187</v>
      </c>
      <c r="AS114" s="7" t="s">
        <v>187</v>
      </c>
      <c r="AT114" s="7" t="s">
        <v>187</v>
      </c>
      <c r="AU114" s="7" t="s">
        <v>187</v>
      </c>
      <c r="AV114" s="7">
        <v>10.0</v>
      </c>
      <c r="AW114" s="7">
        <v>0.0</v>
      </c>
      <c r="AX114" s="7">
        <v>0.0</v>
      </c>
      <c r="AY114" s="7">
        <v>0.0</v>
      </c>
      <c r="AZ114" s="7">
        <v>0.0</v>
      </c>
      <c r="BA114" s="7">
        <v>0.0</v>
      </c>
      <c r="BB114" s="7" t="s">
        <v>2566</v>
      </c>
      <c r="BC114" s="7" t="s">
        <v>2576</v>
      </c>
      <c r="BD114" s="7"/>
      <c r="BE114" s="7"/>
    </row>
    <row r="115">
      <c r="A115" s="7">
        <v>313.0</v>
      </c>
      <c r="B115" s="7">
        <v>313.0</v>
      </c>
      <c r="C115" s="7">
        <v>304.0</v>
      </c>
      <c r="D115" s="7" t="s">
        <v>224</v>
      </c>
      <c r="E115" s="10" t="s">
        <v>2577</v>
      </c>
      <c r="F115" s="7">
        <v>2.02630400201661E14</v>
      </c>
      <c r="G115" s="10" t="s">
        <v>430</v>
      </c>
      <c r="H115" s="7" t="s">
        <v>431</v>
      </c>
      <c r="I115" s="7" t="s">
        <v>432</v>
      </c>
      <c r="J115" s="7" t="s">
        <v>231</v>
      </c>
      <c r="K115" s="7" t="s">
        <v>84</v>
      </c>
      <c r="L115" s="7">
        <v>429.03</v>
      </c>
      <c r="M115" s="7">
        <v>2734.0</v>
      </c>
      <c r="N115" s="7" t="s">
        <v>163</v>
      </c>
      <c r="O115" s="7" t="s">
        <v>8</v>
      </c>
      <c r="P115" s="32">
        <v>46057.0</v>
      </c>
      <c r="Q115" s="7">
        <v>2.0</v>
      </c>
      <c r="R115" s="7" t="s">
        <v>235</v>
      </c>
      <c r="S115" s="32">
        <v>46057.0</v>
      </c>
      <c r="T115" s="32">
        <v>46057.0</v>
      </c>
      <c r="U115" s="32">
        <v>46063.0</v>
      </c>
      <c r="V115" s="7">
        <v>6.0</v>
      </c>
      <c r="W115" s="7"/>
      <c r="X115" s="7">
        <v>0.0</v>
      </c>
      <c r="Y115" s="7"/>
      <c r="Z115" s="7"/>
      <c r="AA115" s="7" t="s">
        <v>437</v>
      </c>
      <c r="AG115" s="7" t="s">
        <v>2578</v>
      </c>
      <c r="AH115" s="7">
        <v>10.0</v>
      </c>
      <c r="AI115" s="7" t="s">
        <v>2544</v>
      </c>
      <c r="AJ115" s="32">
        <v>46035.0</v>
      </c>
      <c r="AK115" s="7" t="s">
        <v>180</v>
      </c>
      <c r="AL115" s="7"/>
      <c r="AP115" s="7">
        <v>1776.2</v>
      </c>
      <c r="AQ115" s="7">
        <v>3552.4</v>
      </c>
      <c r="AR115" s="7">
        <v>2.0</v>
      </c>
      <c r="AS115" s="7">
        <v>2.0</v>
      </c>
      <c r="AT115" s="7">
        <v>11.0</v>
      </c>
      <c r="AU115" s="7">
        <v>134.0</v>
      </c>
      <c r="AV115" s="7">
        <v>50.0</v>
      </c>
      <c r="AW115" s="7">
        <v>0.0</v>
      </c>
      <c r="AX115" s="7">
        <v>0.0</v>
      </c>
      <c r="AY115" s="7">
        <v>0.0</v>
      </c>
      <c r="AZ115" s="7">
        <v>0.0</v>
      </c>
      <c r="BA115" s="7">
        <v>0.0</v>
      </c>
      <c r="BB115" s="7" t="s">
        <v>2579</v>
      </c>
      <c r="BC115" s="7" t="s">
        <v>2580</v>
      </c>
      <c r="BD115" s="7"/>
      <c r="BE115" s="7"/>
    </row>
    <row r="116">
      <c r="A116" s="7">
        <v>313.0</v>
      </c>
      <c r="B116" s="7">
        <v>313.0</v>
      </c>
      <c r="C116" s="7">
        <v>304.0</v>
      </c>
      <c r="D116" s="7" t="s">
        <v>224</v>
      </c>
      <c r="E116" s="10" t="s">
        <v>2581</v>
      </c>
      <c r="F116" s="7">
        <v>2.02630400201964E14</v>
      </c>
      <c r="G116" s="10" t="s">
        <v>2400</v>
      </c>
      <c r="H116" s="7" t="s">
        <v>2582</v>
      </c>
      <c r="I116" s="7" t="s">
        <v>2401</v>
      </c>
      <c r="J116" s="7" t="s">
        <v>231</v>
      </c>
      <c r="K116" s="7" t="s">
        <v>84</v>
      </c>
      <c r="L116" s="7">
        <v>31.95</v>
      </c>
      <c r="M116" s="7">
        <v>2734.0</v>
      </c>
      <c r="N116" s="7" t="s">
        <v>163</v>
      </c>
      <c r="O116" s="7" t="s">
        <v>8</v>
      </c>
      <c r="P116" s="32">
        <v>46059.0</v>
      </c>
      <c r="Q116" s="7">
        <v>2.0</v>
      </c>
      <c r="R116" s="7" t="s">
        <v>235</v>
      </c>
      <c r="S116" s="32">
        <v>46059.0</v>
      </c>
      <c r="T116" s="32">
        <v>46059.0</v>
      </c>
      <c r="U116" s="32">
        <v>46071.0</v>
      </c>
      <c r="V116" s="7">
        <v>12.0</v>
      </c>
      <c r="W116" s="7"/>
      <c r="X116" s="7"/>
      <c r="Y116" s="7"/>
      <c r="Z116" s="7"/>
      <c r="AA116" s="7"/>
      <c r="AG116" s="7"/>
      <c r="AH116" s="7"/>
      <c r="AI116" s="7"/>
      <c r="AJ116" s="32"/>
      <c r="AK116" s="7"/>
      <c r="AP116" s="7">
        <v>103.52</v>
      </c>
      <c r="AQ116" s="7">
        <v>207.04</v>
      </c>
      <c r="AR116" s="7" t="s">
        <v>187</v>
      </c>
      <c r="AS116" s="7" t="s">
        <v>187</v>
      </c>
      <c r="AT116" s="7" t="s">
        <v>187</v>
      </c>
      <c r="AU116" s="7">
        <v>1.0</v>
      </c>
      <c r="AV116" s="7">
        <v>0.0</v>
      </c>
      <c r="AW116" s="7">
        <v>0.0</v>
      </c>
      <c r="AX116" s="7">
        <v>0.0</v>
      </c>
      <c r="AY116" s="7">
        <v>0.0</v>
      </c>
      <c r="AZ116" s="7">
        <v>0.0</v>
      </c>
      <c r="BA116" s="7">
        <v>0.0</v>
      </c>
      <c r="BB116" s="7" t="s">
        <v>2573</v>
      </c>
      <c r="BC116" s="7" t="s">
        <v>2574</v>
      </c>
      <c r="BD116" s="7"/>
      <c r="BE116" s="7"/>
    </row>
    <row r="117">
      <c r="A117" s="7">
        <v>313.0</v>
      </c>
      <c r="B117" s="7">
        <v>313.0</v>
      </c>
      <c r="C117" s="7">
        <v>304.0</v>
      </c>
      <c r="D117" s="7" t="s">
        <v>224</v>
      </c>
      <c r="E117" s="10" t="s">
        <v>2583</v>
      </c>
      <c r="F117" s="7">
        <v>2.02630400201971E14</v>
      </c>
      <c r="G117" s="10" t="s">
        <v>2403</v>
      </c>
      <c r="H117" s="7" t="s">
        <v>2584</v>
      </c>
      <c r="I117" s="7" t="s">
        <v>1450</v>
      </c>
      <c r="J117" s="7" t="s">
        <v>231</v>
      </c>
      <c r="K117" s="7" t="s">
        <v>84</v>
      </c>
      <c r="L117" s="7">
        <v>84.94</v>
      </c>
      <c r="M117" s="7">
        <v>2734.0</v>
      </c>
      <c r="N117" s="7" t="s">
        <v>163</v>
      </c>
      <c r="O117" s="7" t="s">
        <v>8</v>
      </c>
      <c r="P117" s="32">
        <v>46059.0</v>
      </c>
      <c r="Q117" s="7">
        <v>1.0</v>
      </c>
      <c r="R117" s="7" t="s">
        <v>235</v>
      </c>
      <c r="S117" s="32">
        <v>46059.0</v>
      </c>
      <c r="T117" s="32">
        <v>46059.0</v>
      </c>
      <c r="U117" s="32">
        <v>46071.0</v>
      </c>
      <c r="V117" s="7">
        <v>12.0</v>
      </c>
      <c r="W117" s="7"/>
      <c r="X117" s="7">
        <v>7.0</v>
      </c>
      <c r="AA117" s="7"/>
      <c r="AG117" s="7"/>
      <c r="AH117" s="7"/>
      <c r="AI117" s="7"/>
      <c r="AJ117" s="32"/>
      <c r="AK117" s="7"/>
      <c r="AL117" s="7"/>
      <c r="AP117" s="7">
        <v>283.7</v>
      </c>
      <c r="AQ117" s="7">
        <v>283.7</v>
      </c>
      <c r="AR117" s="7" t="s">
        <v>187</v>
      </c>
      <c r="AS117" s="7" t="s">
        <v>187</v>
      </c>
      <c r="AT117" s="7" t="s">
        <v>187</v>
      </c>
      <c r="AU117" s="7">
        <v>4.0</v>
      </c>
      <c r="AV117" s="7">
        <v>0.0</v>
      </c>
      <c r="AW117" s="7">
        <v>0.0</v>
      </c>
      <c r="AX117" s="7">
        <v>0.0</v>
      </c>
      <c r="AY117" s="7">
        <v>0.0</v>
      </c>
      <c r="AZ117" s="7">
        <v>0.0</v>
      </c>
      <c r="BA117" s="7">
        <v>0.0</v>
      </c>
      <c r="BB117" s="7" t="s">
        <v>2573</v>
      </c>
      <c r="BC117" s="7" t="s">
        <v>2574</v>
      </c>
      <c r="BD117" s="7"/>
      <c r="BE117" s="7"/>
    </row>
    <row r="118">
      <c r="A118" s="7">
        <v>313.0</v>
      </c>
      <c r="B118" s="7">
        <v>313.0</v>
      </c>
      <c r="C118" s="7">
        <v>304.0</v>
      </c>
      <c r="D118" s="7" t="s">
        <v>224</v>
      </c>
      <c r="E118" s="10" t="s">
        <v>2585</v>
      </c>
      <c r="F118" s="7">
        <v>2.02630400201716E14</v>
      </c>
      <c r="G118" s="10" t="s">
        <v>2404</v>
      </c>
      <c r="H118" s="7" t="s">
        <v>2586</v>
      </c>
      <c r="I118" s="7" t="s">
        <v>583</v>
      </c>
      <c r="J118" s="7">
        <v>76275.0</v>
      </c>
      <c r="K118" s="7" t="s">
        <v>84</v>
      </c>
      <c r="L118" s="7">
        <v>0.0</v>
      </c>
      <c r="M118" s="7">
        <v>2734.0</v>
      </c>
      <c r="N118" s="7" t="s">
        <v>163</v>
      </c>
      <c r="O118" s="7" t="s">
        <v>8</v>
      </c>
      <c r="P118" s="32">
        <v>46059.0</v>
      </c>
      <c r="Q118" s="7">
        <v>30.0</v>
      </c>
      <c r="R118" s="7" t="s">
        <v>235</v>
      </c>
      <c r="S118" s="32">
        <v>46059.0</v>
      </c>
      <c r="T118" s="32">
        <v>46059.0</v>
      </c>
      <c r="U118" s="32">
        <v>46198.0</v>
      </c>
      <c r="V118" s="7">
        <v>139.0</v>
      </c>
      <c r="W118" s="7"/>
      <c r="X118" s="7"/>
      <c r="Y118" s="7"/>
      <c r="Z118" s="7"/>
      <c r="AA118" s="7"/>
      <c r="AG118" s="7"/>
      <c r="AH118" s="7"/>
      <c r="AI118" s="7"/>
      <c r="AJ118" s="32"/>
      <c r="AK118" s="7"/>
      <c r="AL118" s="7"/>
      <c r="AP118" s="7" t="s">
        <v>263</v>
      </c>
      <c r="AQ118" s="7" t="s">
        <v>263</v>
      </c>
      <c r="AR118" s="7" t="s">
        <v>187</v>
      </c>
      <c r="AS118" s="7" t="s">
        <v>187</v>
      </c>
      <c r="AT118" s="7" t="s">
        <v>187</v>
      </c>
      <c r="AU118" s="7" t="s">
        <v>187</v>
      </c>
      <c r="AV118" s="7">
        <v>0.0</v>
      </c>
      <c r="AW118" s="7">
        <v>0.0</v>
      </c>
      <c r="AX118" s="7">
        <v>0.0</v>
      </c>
      <c r="AY118" s="7">
        <v>0.0</v>
      </c>
      <c r="AZ118" s="7">
        <v>0.0</v>
      </c>
      <c r="BA118" s="7">
        <v>0.0</v>
      </c>
      <c r="BB118" s="7" t="s">
        <v>2587</v>
      </c>
      <c r="BC118" s="7"/>
      <c r="BD118" s="7"/>
      <c r="BE118" s="7"/>
    </row>
    <row r="119">
      <c r="A119" s="7">
        <v>313.0</v>
      </c>
      <c r="B119" s="7">
        <v>313.0</v>
      </c>
      <c r="C119" s="7">
        <v>304.0</v>
      </c>
      <c r="D119" s="7" t="s">
        <v>224</v>
      </c>
      <c r="E119" s="10" t="s">
        <v>2588</v>
      </c>
      <c r="F119" s="7">
        <v>2.02630400201717E14</v>
      </c>
      <c r="G119" s="10" t="s">
        <v>2404</v>
      </c>
      <c r="H119" s="7" t="s">
        <v>2586</v>
      </c>
      <c r="I119" s="7" t="s">
        <v>583</v>
      </c>
      <c r="J119" s="7">
        <v>76275.0</v>
      </c>
      <c r="K119" s="7" t="s">
        <v>84</v>
      </c>
      <c r="L119" s="7">
        <v>0.0</v>
      </c>
      <c r="M119" s="7">
        <v>2730.0</v>
      </c>
      <c r="N119" s="7" t="s">
        <v>163</v>
      </c>
      <c r="O119" s="7" t="s">
        <v>8</v>
      </c>
      <c r="P119" s="32">
        <v>46059.0</v>
      </c>
      <c r="Q119" s="7">
        <v>30.0</v>
      </c>
      <c r="R119" s="7" t="s">
        <v>235</v>
      </c>
      <c r="S119" s="32">
        <v>46059.0</v>
      </c>
      <c r="T119" s="32">
        <v>46059.0</v>
      </c>
      <c r="U119" s="32">
        <v>46198.0</v>
      </c>
      <c r="V119" s="7">
        <v>139.0</v>
      </c>
      <c r="W119" s="7"/>
      <c r="X119" s="7"/>
      <c r="Y119" s="7"/>
      <c r="Z119" s="7"/>
      <c r="AA119" s="7"/>
      <c r="AG119" s="7"/>
      <c r="AH119" s="7"/>
      <c r="AI119" s="7"/>
      <c r="AJ119" s="32"/>
      <c r="AK119" s="7"/>
      <c r="AL119" s="7"/>
      <c r="AP119" s="7" t="s">
        <v>263</v>
      </c>
      <c r="AQ119" s="7" t="s">
        <v>263</v>
      </c>
      <c r="AR119" s="7" t="s">
        <v>187</v>
      </c>
      <c r="AS119" s="7" t="s">
        <v>187</v>
      </c>
      <c r="AT119" s="7" t="s">
        <v>187</v>
      </c>
      <c r="AU119" s="7" t="s">
        <v>187</v>
      </c>
      <c r="AV119" s="7">
        <v>0.0</v>
      </c>
      <c r="AW119" s="7">
        <v>0.0</v>
      </c>
      <c r="AX119" s="7">
        <v>0.0</v>
      </c>
      <c r="AY119" s="7">
        <v>0.0</v>
      </c>
      <c r="AZ119" s="7">
        <v>0.0</v>
      </c>
      <c r="BA119" s="7">
        <v>0.0</v>
      </c>
      <c r="BB119" s="7" t="s">
        <v>2587</v>
      </c>
      <c r="BC119" s="7"/>
      <c r="BD119" s="7"/>
      <c r="BE119" s="7"/>
    </row>
    <row r="120">
      <c r="A120" s="7">
        <v>313.0</v>
      </c>
      <c r="B120" s="7">
        <v>313.0</v>
      </c>
      <c r="C120" s="7">
        <v>304.0</v>
      </c>
      <c r="D120" s="7" t="s">
        <v>224</v>
      </c>
      <c r="E120" s="10" t="s">
        <v>2589</v>
      </c>
      <c r="F120" s="7">
        <v>2.02630400201707E14</v>
      </c>
      <c r="G120" s="10" t="s">
        <v>909</v>
      </c>
      <c r="H120" s="7" t="s">
        <v>910</v>
      </c>
      <c r="I120" s="7" t="s">
        <v>911</v>
      </c>
      <c r="J120" s="7" t="s">
        <v>231</v>
      </c>
      <c r="K120" s="7" t="s">
        <v>84</v>
      </c>
      <c r="L120" s="7">
        <v>96.56</v>
      </c>
      <c r="M120" s="7">
        <v>2730.0</v>
      </c>
      <c r="N120" s="7" t="s">
        <v>163</v>
      </c>
      <c r="O120" s="7" t="s">
        <v>8</v>
      </c>
      <c r="P120" s="32">
        <v>46059.0</v>
      </c>
      <c r="Q120" s="7">
        <v>1.0</v>
      </c>
      <c r="R120" s="7" t="s">
        <v>235</v>
      </c>
      <c r="S120" s="32">
        <v>46059.0</v>
      </c>
      <c r="T120" s="32">
        <v>46059.0</v>
      </c>
      <c r="U120" s="32">
        <v>46198.0</v>
      </c>
      <c r="V120" s="7">
        <v>139.0</v>
      </c>
      <c r="X120" s="7">
        <v>0.0</v>
      </c>
      <c r="Y120" s="7"/>
      <c r="Z120" s="7"/>
      <c r="AA120" s="7"/>
      <c r="AG120" s="7"/>
      <c r="AH120" s="7"/>
      <c r="AI120" s="7"/>
      <c r="AJ120" s="32"/>
      <c r="AK120" s="7"/>
      <c r="AL120" s="7"/>
      <c r="AP120" s="7">
        <v>193.11</v>
      </c>
      <c r="AQ120" s="7">
        <v>193.11</v>
      </c>
      <c r="AR120" s="7" t="s">
        <v>187</v>
      </c>
      <c r="AS120" s="7" t="s">
        <v>187</v>
      </c>
      <c r="AT120" s="7" t="s">
        <v>187</v>
      </c>
      <c r="AU120" s="7">
        <v>12.0</v>
      </c>
      <c r="AV120" s="7">
        <v>2.0</v>
      </c>
      <c r="AW120" s="7">
        <v>0.0</v>
      </c>
      <c r="AX120" s="7">
        <v>0.0</v>
      </c>
      <c r="AY120" s="7">
        <v>0.0</v>
      </c>
      <c r="AZ120" s="7">
        <v>0.0</v>
      </c>
      <c r="BA120" s="7">
        <v>0.0</v>
      </c>
      <c r="BB120" s="7" t="s">
        <v>2590</v>
      </c>
      <c r="BC120" s="7"/>
      <c r="BD120" s="7"/>
      <c r="BE120" s="7"/>
    </row>
    <row r="121">
      <c r="A121" s="7">
        <v>313.0</v>
      </c>
      <c r="B121" s="7">
        <v>313.0</v>
      </c>
      <c r="C121" s="7">
        <v>304.0</v>
      </c>
      <c r="D121" s="7" t="s">
        <v>224</v>
      </c>
      <c r="E121" s="10" t="s">
        <v>2591</v>
      </c>
      <c r="F121" s="7">
        <v>2.02630400201709E14</v>
      </c>
      <c r="G121" s="10" t="s">
        <v>909</v>
      </c>
      <c r="H121" s="7" t="s">
        <v>910</v>
      </c>
      <c r="I121" s="7" t="s">
        <v>911</v>
      </c>
      <c r="J121" s="7" t="s">
        <v>231</v>
      </c>
      <c r="K121" s="7" t="s">
        <v>84</v>
      </c>
      <c r="L121" s="7">
        <v>96.56</v>
      </c>
      <c r="M121" s="7">
        <v>2732.0</v>
      </c>
      <c r="N121" s="7" t="s">
        <v>163</v>
      </c>
      <c r="O121" s="7" t="s">
        <v>8</v>
      </c>
      <c r="P121" s="32">
        <v>46059.0</v>
      </c>
      <c r="Q121" s="7">
        <v>1.0</v>
      </c>
      <c r="R121" s="7" t="s">
        <v>235</v>
      </c>
      <c r="S121" s="32">
        <v>46059.0</v>
      </c>
      <c r="T121" s="32">
        <v>46059.0</v>
      </c>
      <c r="U121" s="32">
        <v>46198.0</v>
      </c>
      <c r="V121" s="7">
        <v>139.0</v>
      </c>
      <c r="W121" s="7"/>
      <c r="X121" s="7">
        <v>0.0</v>
      </c>
      <c r="Y121" s="7"/>
      <c r="Z121" s="7"/>
      <c r="AA121" s="7"/>
      <c r="AG121" s="7"/>
      <c r="AH121" s="7"/>
      <c r="AI121" s="7"/>
      <c r="AJ121" s="32"/>
      <c r="AK121" s="7"/>
      <c r="AL121" s="7"/>
      <c r="AP121" s="7">
        <v>193.11</v>
      </c>
      <c r="AQ121" s="7">
        <v>193.11</v>
      </c>
      <c r="AR121" s="7" t="s">
        <v>187</v>
      </c>
      <c r="AS121" s="7" t="s">
        <v>187</v>
      </c>
      <c r="AT121" s="7" t="s">
        <v>187</v>
      </c>
      <c r="AU121" s="7">
        <v>12.0</v>
      </c>
      <c r="AV121" s="7">
        <v>2.0</v>
      </c>
      <c r="AW121" s="7">
        <v>0.0</v>
      </c>
      <c r="AX121" s="7">
        <v>0.0</v>
      </c>
      <c r="AY121" s="7">
        <v>0.0</v>
      </c>
      <c r="AZ121" s="7">
        <v>0.0</v>
      </c>
      <c r="BA121" s="7">
        <v>0.0</v>
      </c>
      <c r="BB121" s="7" t="s">
        <v>2590</v>
      </c>
      <c r="BC121" s="7"/>
      <c r="BD121" s="7"/>
      <c r="BE121" s="7"/>
    </row>
    <row r="122">
      <c r="A122" s="7">
        <v>313.0</v>
      </c>
      <c r="B122" s="7">
        <v>313.0</v>
      </c>
      <c r="C122" s="7">
        <v>304.0</v>
      </c>
      <c r="D122" s="7" t="s">
        <v>224</v>
      </c>
      <c r="E122" s="10" t="s">
        <v>2592</v>
      </c>
      <c r="F122" s="7">
        <v>2.02630400203167E14</v>
      </c>
      <c r="G122" s="10" t="s">
        <v>1386</v>
      </c>
      <c r="H122" s="7" t="s">
        <v>1387</v>
      </c>
      <c r="I122" s="7" t="s">
        <v>1389</v>
      </c>
      <c r="J122" s="7">
        <v>26433.0</v>
      </c>
      <c r="K122" s="7" t="s">
        <v>94</v>
      </c>
      <c r="L122" s="7">
        <v>9185.28</v>
      </c>
      <c r="M122" s="7">
        <v>2730.0</v>
      </c>
      <c r="N122" s="7" t="s">
        <v>163</v>
      </c>
      <c r="O122" s="7" t="s">
        <v>8</v>
      </c>
      <c r="P122" s="32">
        <v>46059.0</v>
      </c>
      <c r="Q122" s="7">
        <v>1.0</v>
      </c>
      <c r="R122" s="7" t="s">
        <v>235</v>
      </c>
      <c r="S122" s="32">
        <v>46059.0</v>
      </c>
      <c r="T122" s="32">
        <v>46059.0</v>
      </c>
      <c r="U122" s="32">
        <v>46112.0</v>
      </c>
      <c r="V122" s="7">
        <v>53.0</v>
      </c>
      <c r="W122" s="7"/>
      <c r="X122" s="7">
        <v>0.0</v>
      </c>
      <c r="Y122" s="7"/>
      <c r="Z122" s="7"/>
      <c r="AA122" s="7" t="s">
        <v>1393</v>
      </c>
      <c r="AG122" s="7"/>
      <c r="AH122" s="7"/>
      <c r="AI122" s="7"/>
      <c r="AJ122" s="32"/>
      <c r="AK122" s="7"/>
      <c r="AL122" s="7"/>
      <c r="AP122" s="7">
        <v>34444.79</v>
      </c>
      <c r="AQ122" s="7">
        <v>34444.79</v>
      </c>
      <c r="AR122" s="7" t="s">
        <v>187</v>
      </c>
      <c r="AS122" s="7">
        <v>1.0</v>
      </c>
      <c r="AT122" s="7">
        <v>1.0</v>
      </c>
      <c r="AU122" s="7">
        <v>13.0</v>
      </c>
      <c r="AV122" s="7">
        <v>0.0</v>
      </c>
      <c r="AW122" s="7">
        <v>0.0</v>
      </c>
      <c r="AX122" s="7">
        <v>0.0</v>
      </c>
      <c r="AY122" s="7">
        <v>0.0</v>
      </c>
      <c r="AZ122" s="7">
        <v>0.0</v>
      </c>
      <c r="BA122" s="7">
        <v>0.0</v>
      </c>
      <c r="BB122" s="7" t="s">
        <v>2593</v>
      </c>
      <c r="BC122" s="7" t="s">
        <v>2032</v>
      </c>
      <c r="BD122" s="7"/>
      <c r="BE122" s="7"/>
    </row>
    <row r="123">
      <c r="A123" s="7">
        <v>313.0</v>
      </c>
      <c r="B123" s="7">
        <v>313.0</v>
      </c>
      <c r="C123" s="7">
        <v>304.0</v>
      </c>
      <c r="D123" s="7" t="s">
        <v>224</v>
      </c>
      <c r="E123" s="10" t="s">
        <v>2594</v>
      </c>
      <c r="F123" s="7"/>
      <c r="G123" s="10" t="s">
        <v>175</v>
      </c>
      <c r="H123" s="7" t="s">
        <v>1612</v>
      </c>
      <c r="I123" s="7" t="s">
        <v>176</v>
      </c>
      <c r="J123" s="7" t="s">
        <v>231</v>
      </c>
      <c r="K123" s="7" t="s">
        <v>94</v>
      </c>
      <c r="L123" s="7">
        <v>886.29</v>
      </c>
      <c r="M123" s="7">
        <v>2730.0</v>
      </c>
      <c r="N123" s="7" t="s">
        <v>233</v>
      </c>
      <c r="O123" s="7" t="s">
        <v>8</v>
      </c>
      <c r="P123" s="32">
        <v>46059.0</v>
      </c>
      <c r="Q123" s="7">
        <v>1.0</v>
      </c>
      <c r="R123" s="7" t="s">
        <v>235</v>
      </c>
      <c r="S123" s="32">
        <v>46059.0</v>
      </c>
      <c r="T123" s="32">
        <v>46059.0</v>
      </c>
      <c r="U123" s="32">
        <v>46251.0</v>
      </c>
      <c r="V123" s="7">
        <v>192.0</v>
      </c>
      <c r="W123" s="7"/>
      <c r="X123" s="7">
        <v>0.0</v>
      </c>
      <c r="Y123" s="7"/>
      <c r="Z123" s="7"/>
      <c r="AA123" s="7" t="s">
        <v>239</v>
      </c>
      <c r="AG123" s="7"/>
      <c r="AH123" s="7"/>
      <c r="AI123" s="7"/>
      <c r="AJ123" s="32"/>
      <c r="AK123" s="7"/>
      <c r="AL123" s="7"/>
      <c r="AP123" s="7">
        <v>1772.58</v>
      </c>
      <c r="AQ123" s="7">
        <v>1772.58</v>
      </c>
      <c r="AR123" s="7" t="s">
        <v>187</v>
      </c>
      <c r="AS123" s="7">
        <v>1.0</v>
      </c>
      <c r="AT123" s="7">
        <v>2.0</v>
      </c>
      <c r="AU123" s="7">
        <v>10.0</v>
      </c>
      <c r="AV123" s="7">
        <v>0.0</v>
      </c>
      <c r="AW123" s="7">
        <v>0.0</v>
      </c>
      <c r="AX123" s="7">
        <v>0.0</v>
      </c>
      <c r="AY123" s="7">
        <v>0.0</v>
      </c>
      <c r="AZ123" s="7">
        <v>0.0</v>
      </c>
      <c r="BA123" s="7">
        <v>0.0</v>
      </c>
      <c r="BB123" s="7" t="s">
        <v>2593</v>
      </c>
      <c r="BC123" s="7"/>
      <c r="BD123" s="7"/>
      <c r="BE123" s="7"/>
    </row>
    <row r="124">
      <c r="A124" s="7">
        <v>313.0</v>
      </c>
      <c r="B124" s="7">
        <v>313.0</v>
      </c>
      <c r="C124" s="7">
        <v>304.0</v>
      </c>
      <c r="D124" s="7" t="s">
        <v>224</v>
      </c>
      <c r="E124" s="10" t="s">
        <v>2595</v>
      </c>
      <c r="F124" s="7">
        <v>2.02630400204059E14</v>
      </c>
      <c r="G124" s="10" t="s">
        <v>2411</v>
      </c>
      <c r="H124" s="7" t="s">
        <v>2596</v>
      </c>
      <c r="I124" s="7" t="s">
        <v>2412</v>
      </c>
      <c r="J124" s="7">
        <v>88044.0</v>
      </c>
      <c r="K124" s="7" t="s">
        <v>84</v>
      </c>
      <c r="L124" s="7">
        <v>0.0</v>
      </c>
      <c r="M124" s="7">
        <v>2730.0</v>
      </c>
      <c r="N124" s="7" t="s">
        <v>163</v>
      </c>
      <c r="O124" s="7" t="s">
        <v>8</v>
      </c>
      <c r="P124" s="32">
        <v>46059.0</v>
      </c>
      <c r="Q124" s="7">
        <v>1.0</v>
      </c>
      <c r="R124" s="7" t="s">
        <v>235</v>
      </c>
      <c r="S124" s="32">
        <v>46059.0</v>
      </c>
      <c r="T124" s="32">
        <v>46059.0</v>
      </c>
      <c r="U124" s="32">
        <v>46153.0</v>
      </c>
      <c r="V124" s="7">
        <v>94.0</v>
      </c>
      <c r="W124" s="7"/>
      <c r="X124" s="7"/>
      <c r="Y124" s="7"/>
      <c r="Z124" s="7"/>
      <c r="AA124" s="7"/>
      <c r="AG124" s="7"/>
      <c r="AH124" s="7"/>
      <c r="AI124" s="7"/>
      <c r="AJ124" s="32"/>
      <c r="AK124" s="7"/>
      <c r="AP124" s="7" t="s">
        <v>263</v>
      </c>
      <c r="AQ124" s="7" t="s">
        <v>263</v>
      </c>
      <c r="AR124" s="7" t="s">
        <v>187</v>
      </c>
      <c r="AS124" s="7" t="s">
        <v>187</v>
      </c>
      <c r="AT124" s="7" t="s">
        <v>187</v>
      </c>
      <c r="AU124" s="7" t="s">
        <v>187</v>
      </c>
      <c r="AV124" s="7">
        <v>0.0</v>
      </c>
      <c r="AW124" s="7">
        <v>0.0</v>
      </c>
      <c r="AX124" s="7">
        <v>0.0</v>
      </c>
      <c r="AY124" s="7">
        <v>0.0</v>
      </c>
      <c r="AZ124" s="7">
        <v>0.0</v>
      </c>
      <c r="BA124" s="7">
        <v>0.0</v>
      </c>
      <c r="BB124" s="7" t="s">
        <v>2597</v>
      </c>
      <c r="BC124" s="7" t="s">
        <v>2598</v>
      </c>
    </row>
    <row r="125">
      <c r="A125" s="7">
        <v>313.0</v>
      </c>
      <c r="B125" s="7">
        <v>313.0</v>
      </c>
      <c r="C125" s="7">
        <v>304.0</v>
      </c>
      <c r="D125" s="7" t="s">
        <v>224</v>
      </c>
      <c r="E125" s="10" t="s">
        <v>2599</v>
      </c>
      <c r="F125" s="7">
        <v>2.02630400203142E14</v>
      </c>
      <c r="G125" s="10" t="s">
        <v>1280</v>
      </c>
      <c r="H125" s="7" t="s">
        <v>1281</v>
      </c>
      <c r="I125" s="7" t="s">
        <v>954</v>
      </c>
      <c r="J125" s="7" t="s">
        <v>955</v>
      </c>
      <c r="K125" s="7" t="s">
        <v>94</v>
      </c>
      <c r="L125" s="7">
        <v>2752.52</v>
      </c>
      <c r="M125" s="7">
        <v>2730.0</v>
      </c>
      <c r="N125" s="7" t="s">
        <v>163</v>
      </c>
      <c r="O125" s="7" t="s">
        <v>8</v>
      </c>
      <c r="P125" s="32">
        <v>46059.0</v>
      </c>
      <c r="Q125" s="7">
        <v>1.0</v>
      </c>
      <c r="R125" s="7" t="s">
        <v>235</v>
      </c>
      <c r="S125" s="32">
        <v>46059.0</v>
      </c>
      <c r="T125" s="32">
        <v>46059.0</v>
      </c>
      <c r="U125" s="32">
        <v>46112.0</v>
      </c>
      <c r="V125" s="7">
        <v>53.0</v>
      </c>
      <c r="W125" s="7"/>
      <c r="X125" s="7">
        <v>0.0</v>
      </c>
      <c r="Y125" s="7"/>
      <c r="Z125" s="7"/>
      <c r="AA125" s="7" t="s">
        <v>239</v>
      </c>
      <c r="AG125" s="7"/>
      <c r="AH125" s="7"/>
      <c r="AI125" s="7"/>
      <c r="AJ125" s="32"/>
      <c r="AK125" s="7"/>
      <c r="AL125" s="7"/>
      <c r="AP125" s="7">
        <v>4761.86</v>
      </c>
      <c r="AQ125" s="7">
        <v>4761.86</v>
      </c>
      <c r="AR125" s="7" t="s">
        <v>187</v>
      </c>
      <c r="AS125" s="7" t="s">
        <v>187</v>
      </c>
      <c r="AT125" s="7" t="s">
        <v>187</v>
      </c>
      <c r="AU125" s="7">
        <v>2.0</v>
      </c>
      <c r="AV125" s="7">
        <v>0.0</v>
      </c>
      <c r="AW125" s="7">
        <v>0.0</v>
      </c>
      <c r="AX125" s="7">
        <v>0.0</v>
      </c>
      <c r="AY125" s="7">
        <v>0.0</v>
      </c>
      <c r="AZ125" s="7">
        <v>0.0</v>
      </c>
      <c r="BA125" s="7">
        <v>0.0</v>
      </c>
      <c r="BB125" s="7" t="s">
        <v>2593</v>
      </c>
      <c r="BC125" s="7" t="s">
        <v>2032</v>
      </c>
      <c r="BD125" s="7"/>
      <c r="BE125" s="7"/>
    </row>
    <row r="126">
      <c r="A126" s="7">
        <v>313.0</v>
      </c>
      <c r="B126" s="7">
        <v>313.0</v>
      </c>
      <c r="C126" s="7">
        <v>304.0</v>
      </c>
      <c r="D126" s="7" t="s">
        <v>224</v>
      </c>
      <c r="E126" s="10" t="s">
        <v>2600</v>
      </c>
      <c r="F126" s="7">
        <v>2.02630400201932E14</v>
      </c>
      <c r="G126" s="10" t="s">
        <v>1518</v>
      </c>
      <c r="H126" s="7" t="s">
        <v>2601</v>
      </c>
      <c r="I126" s="7" t="s">
        <v>1519</v>
      </c>
      <c r="J126" s="7" t="s">
        <v>231</v>
      </c>
      <c r="K126" s="7" t="s">
        <v>84</v>
      </c>
      <c r="L126" s="7">
        <v>340.44</v>
      </c>
      <c r="M126" s="7">
        <v>2730.0</v>
      </c>
      <c r="N126" s="7" t="s">
        <v>163</v>
      </c>
      <c r="O126" s="7" t="s">
        <v>8</v>
      </c>
      <c r="P126" s="32">
        <v>46059.0</v>
      </c>
      <c r="Q126" s="7">
        <v>2.0</v>
      </c>
      <c r="R126" s="7" t="s">
        <v>235</v>
      </c>
      <c r="S126" s="32">
        <v>46059.0</v>
      </c>
      <c r="T126" s="32">
        <v>46059.0</v>
      </c>
      <c r="U126" s="32">
        <v>46198.0</v>
      </c>
      <c r="V126" s="7">
        <v>139.0</v>
      </c>
      <c r="W126" s="7"/>
      <c r="X126" s="7">
        <v>0.0</v>
      </c>
      <c r="Y126" s="7"/>
      <c r="Z126" s="7"/>
      <c r="AA126" s="7"/>
      <c r="AG126" s="7"/>
      <c r="AH126" s="7"/>
      <c r="AI126" s="7"/>
      <c r="AJ126" s="32"/>
      <c r="AK126" s="7"/>
      <c r="AL126" s="7"/>
      <c r="AP126" s="7">
        <v>1123.45</v>
      </c>
      <c r="AQ126" s="7">
        <v>2246.9</v>
      </c>
      <c r="AR126" s="7" t="s">
        <v>187</v>
      </c>
      <c r="AS126" s="7" t="s">
        <v>187</v>
      </c>
      <c r="AT126" s="7" t="s">
        <v>187</v>
      </c>
      <c r="AU126" s="7">
        <v>53.0</v>
      </c>
      <c r="AV126" s="7">
        <v>1.0</v>
      </c>
      <c r="AW126" s="7">
        <v>0.0</v>
      </c>
      <c r="AX126" s="7">
        <v>0.0</v>
      </c>
      <c r="AY126" s="7">
        <v>0.0</v>
      </c>
      <c r="AZ126" s="7">
        <v>0.0</v>
      </c>
      <c r="BA126" s="7">
        <v>0.0</v>
      </c>
      <c r="BB126" s="7" t="s">
        <v>2602</v>
      </c>
      <c r="BC126" s="7"/>
      <c r="BD126" s="7"/>
      <c r="BE126" s="7"/>
    </row>
    <row r="127">
      <c r="A127" s="7">
        <v>313.0</v>
      </c>
      <c r="B127" s="7">
        <v>313.0</v>
      </c>
      <c r="C127" s="7">
        <v>304.0</v>
      </c>
      <c r="D127" s="7" t="s">
        <v>224</v>
      </c>
      <c r="E127" s="10" t="s">
        <v>2603</v>
      </c>
      <c r="F127" s="7">
        <v>2.02630400204849E14</v>
      </c>
      <c r="G127" s="10" t="s">
        <v>1584</v>
      </c>
      <c r="H127" s="7" t="s">
        <v>2604</v>
      </c>
      <c r="I127" s="7" t="s">
        <v>1585</v>
      </c>
      <c r="J127" s="7" t="s">
        <v>231</v>
      </c>
      <c r="K127" s="7" t="s">
        <v>84</v>
      </c>
      <c r="L127" s="7">
        <v>73.53</v>
      </c>
      <c r="M127" s="7">
        <v>2730.0</v>
      </c>
      <c r="N127" s="7" t="s">
        <v>163</v>
      </c>
      <c r="O127" s="7" t="s">
        <v>8</v>
      </c>
      <c r="P127" s="32">
        <v>46062.0</v>
      </c>
      <c r="Q127" s="7">
        <v>10.0</v>
      </c>
      <c r="R127" s="7" t="s">
        <v>235</v>
      </c>
      <c r="S127" s="32">
        <v>46062.0</v>
      </c>
      <c r="T127" s="32">
        <v>46062.0</v>
      </c>
      <c r="U127" s="32">
        <v>46233.0</v>
      </c>
      <c r="V127" s="7">
        <v>171.0</v>
      </c>
      <c r="W127" s="7"/>
      <c r="X127" s="7">
        <v>0.0</v>
      </c>
      <c r="Y127" s="7"/>
      <c r="Z127" s="7"/>
      <c r="AA127" s="7"/>
      <c r="AG127" s="7" t="s">
        <v>2605</v>
      </c>
      <c r="AH127" s="7">
        <v>36.0</v>
      </c>
      <c r="AI127" s="7" t="s">
        <v>2252</v>
      </c>
      <c r="AJ127" s="32">
        <v>46241.0</v>
      </c>
      <c r="AK127" s="7" t="s">
        <v>180</v>
      </c>
      <c r="AL127" s="7"/>
      <c r="AP127" s="7">
        <v>168.38</v>
      </c>
      <c r="AQ127" s="7">
        <v>1683.8</v>
      </c>
      <c r="AR127" s="7">
        <v>1.0</v>
      </c>
      <c r="AS127" s="7">
        <v>1.0</v>
      </c>
      <c r="AT127" s="7">
        <v>3.0</v>
      </c>
      <c r="AU127" s="7">
        <v>59.0</v>
      </c>
      <c r="AV127" s="7">
        <v>0.0</v>
      </c>
      <c r="AW127" s="7">
        <v>0.0</v>
      </c>
      <c r="AX127" s="7">
        <v>0.0</v>
      </c>
      <c r="AY127" s="7">
        <v>0.0</v>
      </c>
      <c r="AZ127" s="7">
        <v>0.0</v>
      </c>
      <c r="BA127" s="7">
        <v>0.0</v>
      </c>
      <c r="BB127" s="7" t="s">
        <v>2606</v>
      </c>
      <c r="BC127" s="7" t="s">
        <v>2607</v>
      </c>
      <c r="BD127" s="7"/>
      <c r="BE127" s="7"/>
    </row>
    <row r="128">
      <c r="A128" s="7">
        <v>313.0</v>
      </c>
      <c r="B128" s="7">
        <v>313.0</v>
      </c>
      <c r="C128" s="7">
        <v>304.0</v>
      </c>
      <c r="D128" s="7" t="s">
        <v>224</v>
      </c>
      <c r="E128" s="10" t="s">
        <v>2608</v>
      </c>
      <c r="F128" s="7">
        <v>2.02630400204851E14</v>
      </c>
      <c r="G128" s="10" t="s">
        <v>1524</v>
      </c>
      <c r="H128" s="7" t="s">
        <v>2609</v>
      </c>
      <c r="I128" s="7" t="s">
        <v>1525</v>
      </c>
      <c r="J128" s="7" t="s">
        <v>231</v>
      </c>
      <c r="K128" s="7" t="s">
        <v>84</v>
      </c>
      <c r="L128" s="7">
        <v>0.0</v>
      </c>
      <c r="M128" s="7">
        <v>2732.0</v>
      </c>
      <c r="N128" s="7" t="s">
        <v>163</v>
      </c>
      <c r="O128" s="7" t="s">
        <v>8</v>
      </c>
      <c r="P128" s="32">
        <v>46062.0</v>
      </c>
      <c r="Q128" s="7">
        <v>2.0</v>
      </c>
      <c r="R128" s="7" t="s">
        <v>235</v>
      </c>
      <c r="S128" s="32">
        <v>46062.0</v>
      </c>
      <c r="T128" s="32">
        <v>46062.0</v>
      </c>
      <c r="U128" s="32">
        <v>46199.0</v>
      </c>
      <c r="V128" s="7">
        <v>137.0</v>
      </c>
      <c r="W128" s="7"/>
      <c r="X128" s="7">
        <v>0.0</v>
      </c>
      <c r="Y128" s="7"/>
      <c r="Z128" s="7"/>
      <c r="AA128" s="7"/>
      <c r="AG128" s="7" t="s">
        <v>2610</v>
      </c>
      <c r="AH128" s="7">
        <v>10.0</v>
      </c>
      <c r="AI128" s="7" t="s">
        <v>2216</v>
      </c>
      <c r="AJ128" s="32">
        <v>46240.0</v>
      </c>
      <c r="AK128" s="7" t="s">
        <v>180</v>
      </c>
      <c r="AL128" s="7"/>
      <c r="AP128" s="7" t="s">
        <v>263</v>
      </c>
      <c r="AQ128" s="7" t="s">
        <v>263</v>
      </c>
      <c r="AR128" s="7" t="s">
        <v>187</v>
      </c>
      <c r="AS128" s="7" t="s">
        <v>187</v>
      </c>
      <c r="AT128" s="7" t="s">
        <v>187</v>
      </c>
      <c r="AU128" s="7">
        <v>1.0</v>
      </c>
      <c r="AV128" s="7">
        <v>0.0</v>
      </c>
      <c r="AW128" s="7">
        <v>0.0</v>
      </c>
      <c r="AX128" s="7">
        <v>0.0</v>
      </c>
      <c r="AY128" s="7">
        <v>0.0</v>
      </c>
      <c r="AZ128" s="7">
        <v>10.0</v>
      </c>
      <c r="BA128" s="7">
        <v>0.0</v>
      </c>
      <c r="BB128" s="7" t="s">
        <v>2611</v>
      </c>
      <c r="BC128" s="7" t="s">
        <v>2612</v>
      </c>
      <c r="BD128" s="7"/>
      <c r="BE128" s="7"/>
    </row>
    <row r="129">
      <c r="A129" s="7">
        <v>313.0</v>
      </c>
      <c r="B129" s="7">
        <v>313.0</v>
      </c>
      <c r="C129" s="7">
        <v>304.0</v>
      </c>
      <c r="D129" s="7" t="s">
        <v>224</v>
      </c>
      <c r="E129" s="10" t="s">
        <v>2613</v>
      </c>
      <c r="F129" s="7">
        <v>2.02630400201933E14</v>
      </c>
      <c r="G129" s="10" t="s">
        <v>1518</v>
      </c>
      <c r="H129" s="7" t="s">
        <v>2601</v>
      </c>
      <c r="I129" s="7" t="s">
        <v>1519</v>
      </c>
      <c r="J129" s="7" t="s">
        <v>231</v>
      </c>
      <c r="K129" s="7" t="s">
        <v>84</v>
      </c>
      <c r="L129" s="7">
        <v>340.44</v>
      </c>
      <c r="M129" s="7">
        <v>2734.0</v>
      </c>
      <c r="N129" s="7" t="s">
        <v>163</v>
      </c>
      <c r="O129" s="7" t="s">
        <v>8</v>
      </c>
      <c r="P129" s="32">
        <v>46062.0</v>
      </c>
      <c r="Q129" s="7">
        <v>2.0</v>
      </c>
      <c r="R129" s="7" t="s">
        <v>235</v>
      </c>
      <c r="S129" s="32">
        <v>46062.0</v>
      </c>
      <c r="T129" s="32">
        <v>46062.0</v>
      </c>
      <c r="U129" s="32">
        <v>46198.0</v>
      </c>
      <c r="V129" s="7">
        <v>136.0</v>
      </c>
      <c r="W129" s="7"/>
      <c r="X129" s="7">
        <v>0.0</v>
      </c>
      <c r="Y129" s="7"/>
      <c r="Z129" s="7"/>
      <c r="AA129" s="7"/>
      <c r="AG129" s="7"/>
      <c r="AH129" s="7"/>
      <c r="AI129" s="7"/>
      <c r="AJ129" s="32"/>
      <c r="AK129" s="7"/>
      <c r="AP129" s="7">
        <v>1123.45</v>
      </c>
      <c r="AQ129" s="7">
        <v>2246.9</v>
      </c>
      <c r="AR129" s="7" t="s">
        <v>187</v>
      </c>
      <c r="AS129" s="7" t="s">
        <v>187</v>
      </c>
      <c r="AT129" s="7" t="s">
        <v>187</v>
      </c>
      <c r="AU129" s="7">
        <v>53.0</v>
      </c>
      <c r="AV129" s="7">
        <v>1.0</v>
      </c>
      <c r="AW129" s="7">
        <v>0.0</v>
      </c>
      <c r="AX129" s="7">
        <v>0.0</v>
      </c>
      <c r="AY129" s="7">
        <v>0.0</v>
      </c>
      <c r="AZ129" s="7">
        <v>0.0</v>
      </c>
      <c r="BA129" s="7">
        <v>0.0</v>
      </c>
      <c r="BB129" s="7" t="s">
        <v>2602</v>
      </c>
      <c r="BC129" s="7"/>
      <c r="BD129" s="7"/>
      <c r="BE129" s="7"/>
    </row>
    <row r="130">
      <c r="A130" s="7">
        <v>313.0</v>
      </c>
      <c r="B130" s="7">
        <v>313.0</v>
      </c>
      <c r="C130" s="7">
        <v>304.0</v>
      </c>
      <c r="D130" s="7" t="s">
        <v>224</v>
      </c>
      <c r="E130" s="10" t="s">
        <v>2614</v>
      </c>
      <c r="F130" s="7">
        <v>2.02630400204782E14</v>
      </c>
      <c r="G130" s="10" t="s">
        <v>535</v>
      </c>
      <c r="H130" s="7" t="s">
        <v>2461</v>
      </c>
      <c r="I130" s="7" t="s">
        <v>2463</v>
      </c>
      <c r="J130" s="7">
        <v>81205.0</v>
      </c>
      <c r="K130" s="7" t="s">
        <v>124</v>
      </c>
      <c r="L130" s="7">
        <v>0.0</v>
      </c>
      <c r="M130" s="7">
        <v>2734.0</v>
      </c>
      <c r="N130" s="7" t="s">
        <v>1308</v>
      </c>
      <c r="O130" s="7" t="s">
        <v>8</v>
      </c>
      <c r="P130" s="32">
        <v>46062.0</v>
      </c>
      <c r="Q130" s="7">
        <v>1.0</v>
      </c>
      <c r="R130" s="7" t="s">
        <v>235</v>
      </c>
      <c r="S130" s="32">
        <v>46062.0</v>
      </c>
      <c r="T130" s="32">
        <v>46062.0</v>
      </c>
      <c r="U130" s="32">
        <v>46198.0</v>
      </c>
      <c r="V130" s="7">
        <v>136.0</v>
      </c>
      <c r="W130" s="7"/>
      <c r="X130" s="7">
        <v>1.0</v>
      </c>
      <c r="Y130" s="7"/>
      <c r="Z130" s="7"/>
      <c r="AA130" s="7" t="s">
        <v>239</v>
      </c>
      <c r="AG130" s="7"/>
      <c r="AH130" s="7"/>
      <c r="AI130" s="7"/>
      <c r="AJ130" s="32"/>
      <c r="AK130" s="7"/>
      <c r="AL130" s="7"/>
      <c r="AP130" s="7" t="s">
        <v>263</v>
      </c>
      <c r="AQ130" s="7" t="s">
        <v>263</v>
      </c>
      <c r="AR130" s="7" t="s">
        <v>187</v>
      </c>
      <c r="AS130" s="7" t="s">
        <v>187</v>
      </c>
      <c r="AT130" s="7" t="s">
        <v>187</v>
      </c>
      <c r="AU130" s="7" t="s">
        <v>187</v>
      </c>
      <c r="AV130" s="7">
        <v>0.0</v>
      </c>
      <c r="AW130" s="7">
        <v>23.0</v>
      </c>
      <c r="AX130" s="7">
        <v>1535.0</v>
      </c>
      <c r="AY130" s="7">
        <v>0.0</v>
      </c>
      <c r="AZ130" s="7">
        <v>352.0</v>
      </c>
      <c r="BA130" s="7">
        <v>0.0</v>
      </c>
      <c r="BB130" s="7" t="s">
        <v>2615</v>
      </c>
      <c r="BC130" s="7" t="s">
        <v>2472</v>
      </c>
      <c r="BD130" s="7"/>
      <c r="BE130" s="7"/>
    </row>
    <row r="131">
      <c r="A131" s="7">
        <v>313.0</v>
      </c>
      <c r="B131" s="7">
        <v>313.0</v>
      </c>
      <c r="C131" s="7">
        <v>304.0</v>
      </c>
      <c r="D131" s="7" t="s">
        <v>224</v>
      </c>
      <c r="E131" s="10" t="s">
        <v>2616</v>
      </c>
      <c r="F131" s="7">
        <v>2.02630400201972E14</v>
      </c>
      <c r="G131" s="10" t="s">
        <v>2424</v>
      </c>
      <c r="H131" s="7" t="s">
        <v>2617</v>
      </c>
      <c r="I131" s="7" t="s">
        <v>2426</v>
      </c>
      <c r="J131" s="7" t="s">
        <v>231</v>
      </c>
      <c r="K131" s="7" t="s">
        <v>84</v>
      </c>
      <c r="L131" s="7">
        <v>762.72</v>
      </c>
      <c r="M131" s="7">
        <v>2734.0</v>
      </c>
      <c r="N131" s="7" t="s">
        <v>163</v>
      </c>
      <c r="O131" s="7" t="s">
        <v>8</v>
      </c>
      <c r="P131" s="32">
        <v>46062.0</v>
      </c>
      <c r="Q131" s="7">
        <v>2.0</v>
      </c>
      <c r="R131" s="7" t="s">
        <v>235</v>
      </c>
      <c r="S131" s="32">
        <v>46062.0</v>
      </c>
      <c r="T131" s="32">
        <v>46062.0</v>
      </c>
      <c r="U131" s="32">
        <v>46071.0</v>
      </c>
      <c r="V131" s="7">
        <v>9.0</v>
      </c>
      <c r="W131" s="7"/>
      <c r="X131" s="7">
        <v>1.0</v>
      </c>
      <c r="Y131" s="7"/>
      <c r="Z131" s="7"/>
      <c r="AA131" s="7"/>
      <c r="AG131" s="7"/>
      <c r="AH131" s="7"/>
      <c r="AI131" s="7"/>
      <c r="AJ131" s="32"/>
      <c r="AK131" s="7"/>
      <c r="AL131" s="7"/>
      <c r="AP131" s="7">
        <v>2890.72</v>
      </c>
      <c r="AQ131" s="7">
        <v>5781.44</v>
      </c>
      <c r="AR131" s="7" t="s">
        <v>187</v>
      </c>
      <c r="AS131" s="7" t="s">
        <v>187</v>
      </c>
      <c r="AT131" s="7" t="s">
        <v>187</v>
      </c>
      <c r="AU131" s="7">
        <v>4.0</v>
      </c>
      <c r="AV131" s="7">
        <v>0.0</v>
      </c>
      <c r="AW131" s="7">
        <v>0.0</v>
      </c>
      <c r="AX131" s="7">
        <v>0.0</v>
      </c>
      <c r="AY131" s="7">
        <v>0.0</v>
      </c>
      <c r="AZ131" s="7">
        <v>0.0</v>
      </c>
      <c r="BA131" s="7">
        <v>0.0</v>
      </c>
      <c r="BB131" s="7" t="s">
        <v>2615</v>
      </c>
      <c r="BC131" s="7" t="s">
        <v>2574</v>
      </c>
      <c r="BD131" s="7"/>
      <c r="BE131" s="7"/>
    </row>
    <row r="132">
      <c r="A132" s="7">
        <v>313.0</v>
      </c>
      <c r="B132" s="7">
        <v>313.0</v>
      </c>
      <c r="C132" s="7">
        <v>304.0</v>
      </c>
      <c r="D132" s="7" t="s">
        <v>224</v>
      </c>
      <c r="E132" s="10" t="s">
        <v>2618</v>
      </c>
      <c r="F132" s="7">
        <v>2.02630400204852E14</v>
      </c>
      <c r="G132" s="10" t="s">
        <v>1524</v>
      </c>
      <c r="H132" s="7" t="s">
        <v>2609</v>
      </c>
      <c r="I132" s="7" t="s">
        <v>1525</v>
      </c>
      <c r="J132" s="7" t="s">
        <v>231</v>
      </c>
      <c r="K132" s="7" t="s">
        <v>84</v>
      </c>
      <c r="L132" s="7">
        <v>0.0</v>
      </c>
      <c r="M132" s="7">
        <v>2734.0</v>
      </c>
      <c r="N132" s="7" t="s">
        <v>163</v>
      </c>
      <c r="O132" s="7" t="s">
        <v>8</v>
      </c>
      <c r="P132" s="32">
        <v>46062.0</v>
      </c>
      <c r="Q132" s="7">
        <v>2.0</v>
      </c>
      <c r="R132" s="7" t="s">
        <v>235</v>
      </c>
      <c r="S132" s="32">
        <v>46062.0</v>
      </c>
      <c r="T132" s="32">
        <v>46062.0</v>
      </c>
      <c r="U132" s="32">
        <v>46199.0</v>
      </c>
      <c r="V132" s="7">
        <v>137.0</v>
      </c>
      <c r="W132" s="7"/>
      <c r="X132" s="7">
        <v>0.0</v>
      </c>
      <c r="Y132" s="7"/>
      <c r="Z132" s="7"/>
      <c r="AA132" s="7"/>
      <c r="AG132" s="7" t="s">
        <v>2610</v>
      </c>
      <c r="AH132" s="7">
        <v>10.0</v>
      </c>
      <c r="AI132" s="7" t="s">
        <v>2216</v>
      </c>
      <c r="AJ132" s="32">
        <v>46240.0</v>
      </c>
      <c r="AK132" s="7" t="s">
        <v>180</v>
      </c>
      <c r="AL132" s="7"/>
      <c r="AP132" s="7" t="s">
        <v>263</v>
      </c>
      <c r="AQ132" s="7" t="s">
        <v>263</v>
      </c>
      <c r="AR132" s="7" t="s">
        <v>187</v>
      </c>
      <c r="AS132" s="7" t="s">
        <v>187</v>
      </c>
      <c r="AT132" s="7" t="s">
        <v>187</v>
      </c>
      <c r="AU132" s="7">
        <v>1.0</v>
      </c>
      <c r="AV132" s="7">
        <v>0.0</v>
      </c>
      <c r="AW132" s="7">
        <v>0.0</v>
      </c>
      <c r="AX132" s="7">
        <v>0.0</v>
      </c>
      <c r="AY132" s="7">
        <v>0.0</v>
      </c>
      <c r="AZ132" s="7">
        <v>10.0</v>
      </c>
      <c r="BA132" s="7">
        <v>0.0</v>
      </c>
      <c r="BB132" s="7" t="s">
        <v>2611</v>
      </c>
      <c r="BC132" s="7" t="s">
        <v>2612</v>
      </c>
      <c r="BD132" s="7"/>
      <c r="BE132" s="7"/>
    </row>
    <row r="133">
      <c r="A133" s="7">
        <v>313.0</v>
      </c>
      <c r="B133" s="7">
        <v>313.0</v>
      </c>
      <c r="C133" s="7">
        <v>304.0</v>
      </c>
      <c r="D133" s="7" t="s">
        <v>224</v>
      </c>
      <c r="E133" s="10" t="s">
        <v>2619</v>
      </c>
      <c r="F133" s="7">
        <v>2.02630400201978E14</v>
      </c>
      <c r="G133" s="10" t="s">
        <v>2428</v>
      </c>
      <c r="H133" s="7" t="s">
        <v>2620</v>
      </c>
      <c r="I133" s="7" t="s">
        <v>2429</v>
      </c>
      <c r="J133" s="7" t="s">
        <v>231</v>
      </c>
      <c r="K133" s="7" t="s">
        <v>84</v>
      </c>
      <c r="L133" s="7">
        <v>599.45</v>
      </c>
      <c r="M133" s="7">
        <v>2734.0</v>
      </c>
      <c r="N133" s="7" t="s">
        <v>163</v>
      </c>
      <c r="O133" s="7" t="s">
        <v>8</v>
      </c>
      <c r="P133" s="32">
        <v>46062.0</v>
      </c>
      <c r="Q133" s="7">
        <v>2.0</v>
      </c>
      <c r="R133" s="7" t="s">
        <v>235</v>
      </c>
      <c r="S133" s="32">
        <v>46062.0</v>
      </c>
      <c r="T133" s="32">
        <v>46062.0</v>
      </c>
      <c r="U133" s="32">
        <v>46071.0</v>
      </c>
      <c r="V133" s="7">
        <v>9.0</v>
      </c>
      <c r="W133" s="7"/>
      <c r="X133" s="7">
        <v>1.0</v>
      </c>
      <c r="Y133" s="7"/>
      <c r="Z133" s="7"/>
      <c r="AA133" s="7"/>
      <c r="AG133" s="7"/>
      <c r="AH133" s="7"/>
      <c r="AI133" s="7"/>
      <c r="AJ133" s="32"/>
      <c r="AK133" s="7"/>
      <c r="AL133" s="7"/>
      <c r="AP133" s="7">
        <v>2325.87</v>
      </c>
      <c r="AQ133" s="7">
        <v>4651.74</v>
      </c>
      <c r="AR133" s="7">
        <v>1.0</v>
      </c>
      <c r="AS133" s="7">
        <v>1.0</v>
      </c>
      <c r="AT133" s="7">
        <v>1.0</v>
      </c>
      <c r="AU133" s="7">
        <v>36.0</v>
      </c>
      <c r="AV133" s="7">
        <v>0.0</v>
      </c>
      <c r="AW133" s="7">
        <v>0.0</v>
      </c>
      <c r="AX133" s="7">
        <v>0.0</v>
      </c>
      <c r="AY133" s="7">
        <v>0.0</v>
      </c>
      <c r="AZ133" s="7">
        <v>0.0</v>
      </c>
      <c r="BA133" s="7">
        <v>0.0</v>
      </c>
      <c r="BB133" s="7" t="s">
        <v>2615</v>
      </c>
      <c r="BC133" s="7" t="s">
        <v>2574</v>
      </c>
      <c r="BD133" s="7"/>
      <c r="BE133" s="7"/>
    </row>
    <row r="134">
      <c r="A134" s="7">
        <v>313.0</v>
      </c>
      <c r="B134" s="7">
        <v>313.0</v>
      </c>
      <c r="C134" s="7">
        <v>304.0</v>
      </c>
      <c r="D134" s="7" t="s">
        <v>224</v>
      </c>
      <c r="E134" s="10" t="s">
        <v>2621</v>
      </c>
      <c r="F134" s="7">
        <v>2.02630400201959E14</v>
      </c>
      <c r="G134" s="10" t="s">
        <v>2387</v>
      </c>
      <c r="H134" s="7" t="s">
        <v>2622</v>
      </c>
      <c r="I134" s="7" t="s">
        <v>1084</v>
      </c>
      <c r="J134" s="7" t="s">
        <v>231</v>
      </c>
      <c r="K134" s="7" t="s">
        <v>84</v>
      </c>
      <c r="L134" s="7">
        <v>0.01</v>
      </c>
      <c r="M134" s="7">
        <v>2734.0</v>
      </c>
      <c r="N134" s="7" t="s">
        <v>163</v>
      </c>
      <c r="O134" s="7" t="s">
        <v>8</v>
      </c>
      <c r="P134" s="32">
        <v>46062.0</v>
      </c>
      <c r="Q134" s="7">
        <v>8.0</v>
      </c>
      <c r="R134" s="7" t="s">
        <v>235</v>
      </c>
      <c r="S134" s="32">
        <v>46062.0</v>
      </c>
      <c r="T134" s="32">
        <v>46062.0</v>
      </c>
      <c r="U134" s="32">
        <v>46071.0</v>
      </c>
      <c r="V134" s="7">
        <v>9.0</v>
      </c>
      <c r="W134" s="7"/>
      <c r="X134" s="7">
        <v>10.0</v>
      </c>
      <c r="Y134" s="7"/>
      <c r="Z134" s="7"/>
      <c r="AA134" s="7"/>
      <c r="AG134" s="7"/>
      <c r="AH134" s="7"/>
      <c r="AI134" s="7"/>
      <c r="AJ134" s="32"/>
      <c r="AK134" s="7"/>
      <c r="AP134" s="7" t="s">
        <v>2623</v>
      </c>
      <c r="AQ134" s="7">
        <v>0.16</v>
      </c>
      <c r="AR134" s="7" t="s">
        <v>187</v>
      </c>
      <c r="AS134" s="7" t="s">
        <v>187</v>
      </c>
      <c r="AT134" s="7" t="s">
        <v>187</v>
      </c>
      <c r="AU134" s="7">
        <v>46.0</v>
      </c>
      <c r="AV134" s="7">
        <v>0.0</v>
      </c>
      <c r="AW134" s="7">
        <v>10.0</v>
      </c>
      <c r="AX134" s="7">
        <v>40021.0</v>
      </c>
      <c r="AY134" s="7">
        <v>0.0</v>
      </c>
      <c r="AZ134" s="7">
        <v>544.0</v>
      </c>
      <c r="BA134" s="7">
        <v>0.0</v>
      </c>
      <c r="BB134" s="7" t="s">
        <v>2615</v>
      </c>
      <c r="BC134" s="7" t="s">
        <v>2574</v>
      </c>
      <c r="BD134" s="7"/>
      <c r="BE134" s="7"/>
    </row>
    <row r="135">
      <c r="A135" s="7">
        <v>313.0</v>
      </c>
      <c r="B135" s="7">
        <v>313.0</v>
      </c>
      <c r="C135" s="7">
        <v>304.0</v>
      </c>
      <c r="D135" s="7" t="s">
        <v>224</v>
      </c>
      <c r="E135" s="10" t="s">
        <v>2624</v>
      </c>
      <c r="F135" s="7">
        <v>2.02630400201966E14</v>
      </c>
      <c r="G135" s="10" t="s">
        <v>2383</v>
      </c>
      <c r="H135" s="7" t="s">
        <v>2625</v>
      </c>
      <c r="I135" s="7" t="s">
        <v>2384</v>
      </c>
      <c r="J135" s="7">
        <v>96906.0</v>
      </c>
      <c r="K135" s="7" t="s">
        <v>84</v>
      </c>
      <c r="L135" s="7">
        <v>13.75</v>
      </c>
      <c r="M135" s="7">
        <v>2734.0</v>
      </c>
      <c r="N135" s="7" t="s">
        <v>163</v>
      </c>
      <c r="O135" s="7" t="s">
        <v>8</v>
      </c>
      <c r="P135" s="32">
        <v>46062.0</v>
      </c>
      <c r="Q135" s="7">
        <v>1.0</v>
      </c>
      <c r="R135" s="7" t="s">
        <v>235</v>
      </c>
      <c r="S135" s="32">
        <v>46062.0</v>
      </c>
      <c r="T135" s="32">
        <v>46062.0</v>
      </c>
      <c r="U135" s="32">
        <v>46071.0</v>
      </c>
      <c r="V135" s="7">
        <v>9.0</v>
      </c>
      <c r="W135" s="7"/>
      <c r="X135" s="7">
        <v>7.0</v>
      </c>
      <c r="Y135" s="7"/>
      <c r="Z135" s="7"/>
      <c r="AA135" s="7"/>
      <c r="AG135" s="7"/>
      <c r="AH135" s="7"/>
      <c r="AI135" s="7"/>
      <c r="AJ135" s="32"/>
      <c r="AK135" s="7"/>
      <c r="AL135" s="7"/>
      <c r="AP135" s="7">
        <v>29.84</v>
      </c>
      <c r="AQ135" s="7">
        <v>29.84</v>
      </c>
      <c r="AR135" s="7">
        <v>3.0</v>
      </c>
      <c r="AS135" s="7">
        <v>4.0</v>
      </c>
      <c r="AT135" s="7">
        <v>4.0</v>
      </c>
      <c r="AU135" s="7">
        <v>6.0</v>
      </c>
      <c r="AV135" s="7">
        <v>0.0</v>
      </c>
      <c r="AW135" s="7">
        <v>0.0</v>
      </c>
      <c r="AX135" s="7">
        <v>0.0</v>
      </c>
      <c r="AY135" s="7">
        <v>0.0</v>
      </c>
      <c r="AZ135" s="7">
        <v>0.0</v>
      </c>
      <c r="BA135" s="7">
        <v>0.0</v>
      </c>
      <c r="BB135" s="7" t="s">
        <v>2615</v>
      </c>
      <c r="BC135" s="7" t="s">
        <v>2574</v>
      </c>
      <c r="BD135" s="7"/>
      <c r="BE135" s="7"/>
    </row>
    <row r="136">
      <c r="A136" s="7">
        <v>313.0</v>
      </c>
      <c r="B136" s="7">
        <v>313.0</v>
      </c>
      <c r="C136" s="7">
        <v>304.0</v>
      </c>
      <c r="D136" s="7" t="s">
        <v>224</v>
      </c>
      <c r="E136" s="10" t="s">
        <v>2626</v>
      </c>
      <c r="F136" s="7">
        <v>2.02630400201976E14</v>
      </c>
      <c r="G136" s="10" t="s">
        <v>2382</v>
      </c>
      <c r="H136" s="7" t="s">
        <v>2627</v>
      </c>
      <c r="I136" s="7" t="s">
        <v>1080</v>
      </c>
      <c r="J136" s="7" t="s">
        <v>231</v>
      </c>
      <c r="K136" s="7" t="s">
        <v>84</v>
      </c>
      <c r="L136" s="7">
        <v>1.91</v>
      </c>
      <c r="M136" s="7">
        <v>2734.0</v>
      </c>
      <c r="N136" s="7" t="s">
        <v>163</v>
      </c>
      <c r="O136" s="7" t="s">
        <v>8</v>
      </c>
      <c r="P136" s="32">
        <v>46062.0</v>
      </c>
      <c r="Q136" s="7">
        <v>2.0</v>
      </c>
      <c r="R136" s="7" t="s">
        <v>235</v>
      </c>
      <c r="S136" s="32">
        <v>46062.0</v>
      </c>
      <c r="T136" s="32">
        <v>46062.0</v>
      </c>
      <c r="U136" s="32">
        <v>46071.0</v>
      </c>
      <c r="V136" s="7">
        <v>9.0</v>
      </c>
      <c r="W136" s="7"/>
      <c r="X136" s="7">
        <v>25.0</v>
      </c>
      <c r="Y136" s="7"/>
      <c r="Z136" s="7"/>
      <c r="AA136" s="7"/>
      <c r="AG136" s="7"/>
      <c r="AH136" s="7"/>
      <c r="AI136" s="7"/>
      <c r="AJ136" s="32"/>
      <c r="AK136" s="7"/>
      <c r="AP136" s="7">
        <v>1.91</v>
      </c>
      <c r="AQ136" s="7">
        <v>3.82</v>
      </c>
      <c r="AR136" s="7">
        <v>3.0</v>
      </c>
      <c r="AS136" s="7">
        <v>3.0</v>
      </c>
      <c r="AT136" s="7">
        <v>4.0</v>
      </c>
      <c r="AU136" s="7">
        <v>51.0</v>
      </c>
      <c r="AV136" s="7">
        <v>0.0</v>
      </c>
      <c r="AW136" s="7">
        <v>0.0</v>
      </c>
      <c r="AX136" s="7">
        <v>0.0</v>
      </c>
      <c r="AY136" s="7">
        <v>0.0</v>
      </c>
      <c r="AZ136" s="7">
        <v>0.0</v>
      </c>
      <c r="BA136" s="7">
        <v>0.0</v>
      </c>
      <c r="BB136" s="7" t="s">
        <v>2615</v>
      </c>
      <c r="BC136" s="7" t="s">
        <v>2574</v>
      </c>
      <c r="BD136" s="7"/>
      <c r="BE136" s="7"/>
    </row>
    <row r="137">
      <c r="A137" s="7">
        <v>313.0</v>
      </c>
      <c r="B137" s="7">
        <v>313.0</v>
      </c>
      <c r="C137" s="7">
        <v>304.0</v>
      </c>
      <c r="D137" s="7" t="s">
        <v>224</v>
      </c>
      <c r="E137" s="10" t="s">
        <v>2628</v>
      </c>
      <c r="F137" s="7">
        <v>2.02630400201963E14</v>
      </c>
      <c r="G137" s="10" t="s">
        <v>1711</v>
      </c>
      <c r="H137" s="7" t="s">
        <v>2629</v>
      </c>
      <c r="I137" s="7" t="s">
        <v>1713</v>
      </c>
      <c r="J137" s="7">
        <v>81343.0</v>
      </c>
      <c r="K137" s="7" t="s">
        <v>84</v>
      </c>
      <c r="L137" s="7">
        <v>6.31</v>
      </c>
      <c r="M137" s="7">
        <v>2734.0</v>
      </c>
      <c r="N137" s="7" t="s">
        <v>163</v>
      </c>
      <c r="O137" s="7" t="s">
        <v>8</v>
      </c>
      <c r="P137" s="32">
        <v>46062.0</v>
      </c>
      <c r="Q137" s="7">
        <v>1.0</v>
      </c>
      <c r="R137" s="7" t="s">
        <v>235</v>
      </c>
      <c r="S137" s="32">
        <v>46062.0</v>
      </c>
      <c r="T137" s="32">
        <v>46062.0</v>
      </c>
      <c r="U137" s="32">
        <v>46071.0</v>
      </c>
      <c r="V137" s="7">
        <v>9.0</v>
      </c>
      <c r="W137" s="7"/>
      <c r="X137" s="7">
        <v>16.0</v>
      </c>
      <c r="Y137" s="7"/>
      <c r="Z137" s="7"/>
      <c r="AA137" s="7"/>
      <c r="AG137" s="7"/>
      <c r="AH137" s="7"/>
      <c r="AI137" s="7"/>
      <c r="AJ137" s="32"/>
      <c r="AK137" s="7"/>
      <c r="AL137" s="7"/>
      <c r="AP137" s="7">
        <v>10.29</v>
      </c>
      <c r="AQ137" s="7">
        <v>10.29</v>
      </c>
      <c r="AR137" s="7">
        <v>3.0</v>
      </c>
      <c r="AS137" s="7">
        <v>3.0</v>
      </c>
      <c r="AT137" s="7">
        <v>5.0</v>
      </c>
      <c r="AU137" s="7">
        <v>7.0</v>
      </c>
      <c r="AV137" s="7">
        <v>0.0</v>
      </c>
      <c r="AW137" s="7">
        <v>4.0</v>
      </c>
      <c r="AX137" s="7">
        <v>54.0</v>
      </c>
      <c r="AY137" s="7">
        <v>0.0</v>
      </c>
      <c r="AZ137" s="7">
        <v>0.0</v>
      </c>
      <c r="BA137" s="7">
        <v>0.0</v>
      </c>
      <c r="BB137" s="7" t="s">
        <v>2615</v>
      </c>
      <c r="BC137" s="7" t="s">
        <v>2574</v>
      </c>
      <c r="BD137" s="7"/>
      <c r="BE137" s="7"/>
    </row>
    <row r="138">
      <c r="A138" s="7">
        <v>313.0</v>
      </c>
      <c r="B138" s="7">
        <v>313.0</v>
      </c>
      <c r="C138" s="7">
        <v>304.0</v>
      </c>
      <c r="D138" s="7" t="s">
        <v>224</v>
      </c>
      <c r="E138" s="10" t="s">
        <v>2630</v>
      </c>
      <c r="F138" s="7">
        <v>2.0263040020199E14</v>
      </c>
      <c r="G138" s="10" t="s">
        <v>2388</v>
      </c>
      <c r="H138" s="7" t="s">
        <v>2631</v>
      </c>
      <c r="I138" s="7" t="s">
        <v>2389</v>
      </c>
      <c r="J138" s="7">
        <v>624.0</v>
      </c>
      <c r="K138" s="7" t="s">
        <v>84</v>
      </c>
      <c r="L138" s="7">
        <v>12.64</v>
      </c>
      <c r="M138" s="7">
        <v>2734.0</v>
      </c>
      <c r="N138" s="7" t="s">
        <v>163</v>
      </c>
      <c r="O138" s="7" t="s">
        <v>8</v>
      </c>
      <c r="P138" s="32">
        <v>46062.0</v>
      </c>
      <c r="Q138" s="7">
        <v>1.0</v>
      </c>
      <c r="R138" s="7" t="s">
        <v>235</v>
      </c>
      <c r="S138" s="32">
        <v>46062.0</v>
      </c>
      <c r="T138" s="32">
        <v>46062.0</v>
      </c>
      <c r="U138" s="32">
        <v>46072.0</v>
      </c>
      <c r="V138" s="7">
        <v>10.0</v>
      </c>
      <c r="W138" s="7"/>
      <c r="X138" s="7">
        <v>5.0</v>
      </c>
      <c r="Y138" s="7"/>
      <c r="Z138" s="7"/>
      <c r="AA138" s="7"/>
      <c r="AG138" s="7"/>
      <c r="AH138" s="7"/>
      <c r="AI138" s="7"/>
      <c r="AJ138" s="32"/>
      <c r="AK138" s="7"/>
      <c r="AL138" s="7"/>
      <c r="AP138" s="7">
        <v>37.17</v>
      </c>
      <c r="AQ138" s="7">
        <v>37.17</v>
      </c>
      <c r="AR138" s="7">
        <v>2.0</v>
      </c>
      <c r="AS138" s="7">
        <v>2.0</v>
      </c>
      <c r="AT138" s="7">
        <v>3.0</v>
      </c>
      <c r="AU138" s="7">
        <v>11.0</v>
      </c>
      <c r="AV138" s="7">
        <v>0.0</v>
      </c>
      <c r="AW138" s="7">
        <v>13.0</v>
      </c>
      <c r="AX138" s="7">
        <v>0.0</v>
      </c>
      <c r="AY138" s="7">
        <v>0.0</v>
      </c>
      <c r="AZ138" s="7">
        <v>0.0</v>
      </c>
      <c r="BA138" s="7">
        <v>0.0</v>
      </c>
      <c r="BB138" s="7" t="s">
        <v>2632</v>
      </c>
      <c r="BC138" s="7" t="s">
        <v>1103</v>
      </c>
      <c r="BD138" s="7"/>
      <c r="BE138" s="7"/>
    </row>
    <row r="139">
      <c r="A139" s="7">
        <v>313.0</v>
      </c>
      <c r="B139" s="7">
        <v>313.0</v>
      </c>
      <c r="C139" s="7">
        <v>304.0</v>
      </c>
      <c r="D139" s="7" t="s">
        <v>224</v>
      </c>
      <c r="E139" s="10" t="s">
        <v>2633</v>
      </c>
      <c r="F139" s="7">
        <v>2.02630400201969E14</v>
      </c>
      <c r="G139" s="10" t="s">
        <v>1637</v>
      </c>
      <c r="H139" s="7" t="s">
        <v>2634</v>
      </c>
      <c r="I139" s="7" t="s">
        <v>244</v>
      </c>
      <c r="J139" s="7">
        <v>88044.0</v>
      </c>
      <c r="K139" s="7" t="s">
        <v>84</v>
      </c>
      <c r="L139" s="7">
        <v>1.44</v>
      </c>
      <c r="M139" s="7">
        <v>2734.0</v>
      </c>
      <c r="N139" s="7" t="s">
        <v>163</v>
      </c>
      <c r="O139" s="7" t="s">
        <v>8</v>
      </c>
      <c r="P139" s="32">
        <v>46062.0</v>
      </c>
      <c r="Q139" s="7">
        <v>8.0</v>
      </c>
      <c r="R139" s="7" t="s">
        <v>235</v>
      </c>
      <c r="S139" s="32">
        <v>46062.0</v>
      </c>
      <c r="T139" s="32">
        <v>46062.0</v>
      </c>
      <c r="U139" s="32">
        <v>46071.0</v>
      </c>
      <c r="V139" s="7">
        <v>9.0</v>
      </c>
      <c r="W139" s="7"/>
      <c r="X139" s="7">
        <v>33273.0</v>
      </c>
      <c r="Y139" s="7"/>
      <c r="Z139" s="7"/>
      <c r="AA139" s="7"/>
      <c r="AG139" s="7"/>
      <c r="AH139" s="7"/>
      <c r="AI139" s="7"/>
      <c r="AJ139" s="32"/>
      <c r="AK139" s="7"/>
      <c r="AL139" s="7"/>
      <c r="AP139" s="7">
        <v>2.84</v>
      </c>
      <c r="AQ139" s="7">
        <v>22.72</v>
      </c>
      <c r="AR139" s="7" t="s">
        <v>187</v>
      </c>
      <c r="AS139" s="7">
        <v>92.0</v>
      </c>
      <c r="AT139" s="7">
        <v>132.0</v>
      </c>
      <c r="AU139" s="7">
        <v>455.0</v>
      </c>
      <c r="AV139" s="7">
        <v>0.0</v>
      </c>
      <c r="AW139" s="7">
        <v>28696.0</v>
      </c>
      <c r="AX139" s="7">
        <v>111159.0</v>
      </c>
      <c r="AY139" s="7">
        <v>0.0</v>
      </c>
      <c r="AZ139" s="7">
        <v>110.0</v>
      </c>
      <c r="BA139" s="7">
        <v>0.0</v>
      </c>
      <c r="BB139" s="7" t="s">
        <v>2615</v>
      </c>
      <c r="BC139" s="7" t="s">
        <v>2574</v>
      </c>
      <c r="BD139" s="7"/>
      <c r="BE139" s="7"/>
    </row>
    <row r="140">
      <c r="A140" s="7">
        <v>313.0</v>
      </c>
      <c r="B140" s="7">
        <v>313.0</v>
      </c>
      <c r="C140" s="7">
        <v>304.0</v>
      </c>
      <c r="D140" s="7" t="s">
        <v>224</v>
      </c>
      <c r="E140" s="10" t="s">
        <v>2635</v>
      </c>
      <c r="F140" s="7">
        <v>2.02630400201962E14</v>
      </c>
      <c r="G140" s="10" t="s">
        <v>2411</v>
      </c>
      <c r="H140" s="7" t="s">
        <v>2596</v>
      </c>
      <c r="I140" s="7" t="s">
        <v>2412</v>
      </c>
      <c r="J140" s="7">
        <v>88044.0</v>
      </c>
      <c r="K140" s="7" t="s">
        <v>84</v>
      </c>
      <c r="L140" s="7">
        <v>0.0</v>
      </c>
      <c r="M140" s="7">
        <v>2734.0</v>
      </c>
      <c r="N140" s="7" t="s">
        <v>163</v>
      </c>
      <c r="O140" s="7" t="s">
        <v>8</v>
      </c>
      <c r="P140" s="32">
        <v>46062.0</v>
      </c>
      <c r="Q140" s="7">
        <v>1.0</v>
      </c>
      <c r="R140" s="7" t="s">
        <v>235</v>
      </c>
      <c r="S140" s="32">
        <v>46062.0</v>
      </c>
      <c r="T140" s="32">
        <v>46062.0</v>
      </c>
      <c r="U140" s="32">
        <v>46071.0</v>
      </c>
      <c r="V140" s="7">
        <v>9.0</v>
      </c>
      <c r="W140" s="7"/>
      <c r="X140" s="7"/>
      <c r="Y140" s="7"/>
      <c r="Z140" s="7"/>
      <c r="AA140" s="7"/>
      <c r="AG140" s="7"/>
      <c r="AH140" s="7"/>
      <c r="AI140" s="7"/>
      <c r="AJ140" s="32"/>
      <c r="AK140" s="7"/>
      <c r="AP140" s="7" t="s">
        <v>263</v>
      </c>
      <c r="AQ140" s="7" t="s">
        <v>263</v>
      </c>
      <c r="AR140" s="7" t="s">
        <v>187</v>
      </c>
      <c r="AS140" s="7" t="s">
        <v>187</v>
      </c>
      <c r="AT140" s="7" t="s">
        <v>187</v>
      </c>
      <c r="AU140" s="7" t="s">
        <v>187</v>
      </c>
      <c r="AV140" s="7">
        <v>0.0</v>
      </c>
      <c r="AW140" s="7">
        <v>0.0</v>
      </c>
      <c r="AX140" s="7">
        <v>0.0</v>
      </c>
      <c r="AY140" s="7">
        <v>0.0</v>
      </c>
      <c r="AZ140" s="7">
        <v>0.0</v>
      </c>
      <c r="BA140" s="7">
        <v>0.0</v>
      </c>
      <c r="BB140" s="7" t="s">
        <v>2615</v>
      </c>
      <c r="BC140" s="7" t="s">
        <v>2574</v>
      </c>
      <c r="BD140" s="7"/>
      <c r="BE140" s="7"/>
    </row>
    <row r="141">
      <c r="A141" s="7">
        <v>313.0</v>
      </c>
      <c r="B141" s="7">
        <v>313.0</v>
      </c>
      <c r="C141" s="7">
        <v>304.0</v>
      </c>
      <c r="D141" s="7" t="s">
        <v>224</v>
      </c>
      <c r="E141" s="10" t="s">
        <v>2636</v>
      </c>
      <c r="F141" s="7">
        <v>2.0263040020196E14</v>
      </c>
      <c r="G141" s="10" t="s">
        <v>2406</v>
      </c>
      <c r="H141" s="7" t="s">
        <v>2637</v>
      </c>
      <c r="I141" s="7" t="s">
        <v>2408</v>
      </c>
      <c r="J141" s="7">
        <v>22995.0</v>
      </c>
      <c r="K141" s="7" t="s">
        <v>84</v>
      </c>
      <c r="L141" s="7">
        <v>505.0</v>
      </c>
      <c r="M141" s="7">
        <v>2734.0</v>
      </c>
      <c r="N141" s="7" t="s">
        <v>163</v>
      </c>
      <c r="O141" s="7" t="s">
        <v>8</v>
      </c>
      <c r="P141" s="32">
        <v>46062.0</v>
      </c>
      <c r="Q141" s="7">
        <v>1.0</v>
      </c>
      <c r="R141" s="7" t="s">
        <v>235</v>
      </c>
      <c r="S141" s="32">
        <v>46062.0</v>
      </c>
      <c r="T141" s="32">
        <v>46062.0</v>
      </c>
      <c r="U141" s="32">
        <v>46071.0</v>
      </c>
      <c r="V141" s="7">
        <v>9.0</v>
      </c>
      <c r="W141" s="7"/>
      <c r="X141" s="7">
        <v>2.0</v>
      </c>
      <c r="Y141" s="7"/>
      <c r="Z141" s="7"/>
      <c r="AA141" s="7"/>
      <c r="AG141" s="7"/>
      <c r="AH141" s="7"/>
      <c r="AI141" s="7"/>
      <c r="AJ141" s="32"/>
      <c r="AK141" s="7"/>
      <c r="AP141" s="7">
        <v>1171.6</v>
      </c>
      <c r="AQ141" s="7">
        <v>1171.6</v>
      </c>
      <c r="AR141" s="7">
        <v>2.0</v>
      </c>
      <c r="AS141" s="7">
        <v>2.0</v>
      </c>
      <c r="AT141" s="7">
        <v>2.0</v>
      </c>
      <c r="AU141" s="7">
        <v>3.0</v>
      </c>
      <c r="AV141" s="7">
        <v>0.0</v>
      </c>
      <c r="AW141" s="7">
        <v>0.0</v>
      </c>
      <c r="AX141" s="7">
        <v>407.0</v>
      </c>
      <c r="AY141" s="7">
        <v>259.0</v>
      </c>
      <c r="AZ141" s="7">
        <v>0.0</v>
      </c>
      <c r="BA141" s="7">
        <v>0.0</v>
      </c>
      <c r="BB141" s="7" t="s">
        <v>2615</v>
      </c>
      <c r="BC141" s="7" t="s">
        <v>2574</v>
      </c>
      <c r="BD141" s="7"/>
    </row>
    <row r="142">
      <c r="A142" s="7">
        <v>313.0</v>
      </c>
      <c r="B142" s="7">
        <v>313.0</v>
      </c>
      <c r="C142" s="7">
        <v>304.0</v>
      </c>
      <c r="D142" s="7" t="s">
        <v>224</v>
      </c>
      <c r="E142" s="10" t="s">
        <v>2638</v>
      </c>
      <c r="F142" s="7">
        <v>2.02630400201968E14</v>
      </c>
      <c r="G142" s="10" t="s">
        <v>2409</v>
      </c>
      <c r="H142" s="7" t="s">
        <v>2639</v>
      </c>
      <c r="I142" s="7" t="s">
        <v>787</v>
      </c>
      <c r="J142" s="7" t="s">
        <v>2640</v>
      </c>
      <c r="K142" s="7" t="s">
        <v>84</v>
      </c>
      <c r="L142" s="7">
        <v>0.0</v>
      </c>
      <c r="M142" s="7">
        <v>2734.0</v>
      </c>
      <c r="N142" s="7" t="s">
        <v>163</v>
      </c>
      <c r="O142" s="7" t="s">
        <v>8</v>
      </c>
      <c r="P142" s="32">
        <v>46062.0</v>
      </c>
      <c r="Q142" s="7">
        <v>1.0</v>
      </c>
      <c r="R142" s="7" t="s">
        <v>235</v>
      </c>
      <c r="S142" s="32">
        <v>46062.0</v>
      </c>
      <c r="T142" s="32">
        <v>46062.0</v>
      </c>
      <c r="U142" s="32">
        <v>46071.0</v>
      </c>
      <c r="V142" s="7">
        <v>9.0</v>
      </c>
      <c r="W142" s="7"/>
      <c r="X142" s="7">
        <v>24.0</v>
      </c>
      <c r="Y142" s="7"/>
      <c r="Z142" s="7"/>
      <c r="AA142" s="7"/>
      <c r="AG142" s="7"/>
      <c r="AH142" s="7"/>
      <c r="AI142" s="7"/>
      <c r="AJ142" s="32"/>
      <c r="AK142" s="7"/>
      <c r="AL142" s="7"/>
      <c r="AP142" s="7" t="s">
        <v>263</v>
      </c>
      <c r="AQ142" s="7" t="s">
        <v>263</v>
      </c>
      <c r="AR142" s="7">
        <v>1.0</v>
      </c>
      <c r="AS142" s="7">
        <v>1.0</v>
      </c>
      <c r="AT142" s="7">
        <v>1.0</v>
      </c>
      <c r="AU142" s="7">
        <v>1.0</v>
      </c>
      <c r="AV142" s="7">
        <v>0.0</v>
      </c>
      <c r="AW142" s="7">
        <v>11.0</v>
      </c>
      <c r="AX142" s="7">
        <v>1803.0</v>
      </c>
      <c r="AY142" s="7">
        <v>0.0</v>
      </c>
      <c r="AZ142" s="7">
        <v>30.0</v>
      </c>
      <c r="BA142" s="7">
        <v>0.0</v>
      </c>
      <c r="BB142" s="7" t="s">
        <v>2615</v>
      </c>
      <c r="BC142" s="7" t="s">
        <v>2574</v>
      </c>
    </row>
    <row r="143">
      <c r="A143" s="7">
        <v>313.0</v>
      </c>
      <c r="B143" s="7">
        <v>313.0</v>
      </c>
      <c r="C143" s="7">
        <v>304.0</v>
      </c>
      <c r="D143" s="7" t="s">
        <v>224</v>
      </c>
      <c r="E143" s="10" t="s">
        <v>2641</v>
      </c>
      <c r="F143" s="7">
        <v>2.02630400204848E14</v>
      </c>
      <c r="G143" s="10" t="s">
        <v>2432</v>
      </c>
      <c r="H143" s="7" t="s">
        <v>2642</v>
      </c>
      <c r="I143" s="7" t="s">
        <v>2433</v>
      </c>
      <c r="J143" s="7">
        <v>71379.0</v>
      </c>
      <c r="K143" s="7" t="s">
        <v>84</v>
      </c>
      <c r="L143" s="7">
        <v>518.31</v>
      </c>
      <c r="M143" s="7">
        <v>2730.0</v>
      </c>
      <c r="N143" s="7" t="s">
        <v>163</v>
      </c>
      <c r="O143" s="7" t="s">
        <v>8</v>
      </c>
      <c r="P143" s="32">
        <v>46062.0</v>
      </c>
      <c r="Q143" s="7">
        <v>2.0</v>
      </c>
      <c r="R143" s="7" t="s">
        <v>235</v>
      </c>
      <c r="S143" s="32">
        <v>46062.0</v>
      </c>
      <c r="T143" s="32">
        <v>46062.0</v>
      </c>
      <c r="U143" s="32">
        <v>46199.0</v>
      </c>
      <c r="V143" s="7">
        <v>137.0</v>
      </c>
      <c r="W143" s="7"/>
      <c r="X143" s="7">
        <v>1.0</v>
      </c>
      <c r="Y143" s="7"/>
      <c r="Z143" s="7"/>
      <c r="AA143" s="7"/>
      <c r="AG143" s="7" t="s">
        <v>2644</v>
      </c>
      <c r="AH143" s="7">
        <v>2.0</v>
      </c>
      <c r="AI143" s="7" t="s">
        <v>2252</v>
      </c>
      <c r="AJ143" s="32">
        <v>46241.0</v>
      </c>
      <c r="AK143" s="7" t="s">
        <v>180</v>
      </c>
      <c r="AL143" s="7"/>
      <c r="AP143" s="7">
        <v>1140.28</v>
      </c>
      <c r="AQ143" s="7">
        <v>2280.56</v>
      </c>
      <c r="AR143" s="7">
        <v>1.0</v>
      </c>
      <c r="AS143" s="7">
        <v>1.0</v>
      </c>
      <c r="AT143" s="7">
        <v>2.0</v>
      </c>
      <c r="AU143" s="7">
        <v>20.0</v>
      </c>
      <c r="AV143" s="7">
        <v>2.0</v>
      </c>
      <c r="AW143" s="7">
        <v>0.0</v>
      </c>
      <c r="AX143" s="7">
        <v>0.0</v>
      </c>
      <c r="AY143" s="7">
        <v>0.0</v>
      </c>
      <c r="AZ143" s="7">
        <v>0.0</v>
      </c>
      <c r="BA143" s="7">
        <v>0.0</v>
      </c>
      <c r="BB143" s="7" t="s">
        <v>2645</v>
      </c>
      <c r="BC143" s="7" t="s">
        <v>2646</v>
      </c>
      <c r="BD143" s="7"/>
      <c r="BE143" s="7"/>
    </row>
    <row r="144">
      <c r="A144" s="7">
        <v>313.0</v>
      </c>
      <c r="B144" s="7">
        <v>313.0</v>
      </c>
      <c r="C144" s="7">
        <v>304.0</v>
      </c>
      <c r="D144" s="7" t="s">
        <v>224</v>
      </c>
      <c r="E144" s="10" t="s">
        <v>2647</v>
      </c>
      <c r="F144" s="7">
        <v>2.02630400201974E14</v>
      </c>
      <c r="G144" s="10" t="s">
        <v>597</v>
      </c>
      <c r="H144" s="7" t="s">
        <v>2648</v>
      </c>
      <c r="I144" s="7" t="s">
        <v>599</v>
      </c>
      <c r="J144" s="7" t="s">
        <v>231</v>
      </c>
      <c r="K144" s="7" t="s">
        <v>84</v>
      </c>
      <c r="L144" s="7">
        <v>165.4</v>
      </c>
      <c r="M144" s="7">
        <v>2734.0</v>
      </c>
      <c r="N144" s="7" t="s">
        <v>163</v>
      </c>
      <c r="O144" s="7" t="s">
        <v>8</v>
      </c>
      <c r="P144" s="32">
        <v>46064.0</v>
      </c>
      <c r="Q144" s="7">
        <v>1.0</v>
      </c>
      <c r="R144" s="7" t="s">
        <v>235</v>
      </c>
      <c r="S144" s="32">
        <v>46064.0</v>
      </c>
      <c r="T144" s="32">
        <v>46064.0</v>
      </c>
      <c r="U144" s="32">
        <v>46071.0</v>
      </c>
      <c r="V144" s="7">
        <v>7.0</v>
      </c>
      <c r="W144" s="7"/>
      <c r="X144" s="7">
        <v>0.0</v>
      </c>
      <c r="Y144" s="7"/>
      <c r="Z144" s="7"/>
      <c r="AA144" s="7"/>
      <c r="AG144" s="7"/>
      <c r="AH144" s="7"/>
      <c r="AI144" s="7"/>
      <c r="AJ144" s="32"/>
      <c r="AK144" s="7"/>
      <c r="AP144" s="7">
        <v>439.95</v>
      </c>
      <c r="AQ144" s="7">
        <v>439.95</v>
      </c>
      <c r="AR144" s="7">
        <v>1.0</v>
      </c>
      <c r="AS144" s="7">
        <v>1.0</v>
      </c>
      <c r="AT144" s="7">
        <v>1.0</v>
      </c>
      <c r="AU144" s="7">
        <v>12.0</v>
      </c>
      <c r="AV144" s="7">
        <v>1.0</v>
      </c>
      <c r="AW144" s="7">
        <v>0.0</v>
      </c>
      <c r="AX144" s="7">
        <v>0.0</v>
      </c>
      <c r="AY144" s="7">
        <v>0.0</v>
      </c>
      <c r="AZ144" s="7">
        <v>0.0</v>
      </c>
      <c r="BA144" s="7">
        <v>0.0</v>
      </c>
      <c r="BB144" s="7" t="s">
        <v>2573</v>
      </c>
      <c r="BC144" s="7" t="s">
        <v>2574</v>
      </c>
      <c r="BD144" s="7"/>
      <c r="BE144" s="7"/>
    </row>
    <row r="145">
      <c r="A145" s="7">
        <v>313.0</v>
      </c>
      <c r="B145" s="7">
        <v>313.0</v>
      </c>
      <c r="C145" s="7">
        <v>304.0</v>
      </c>
      <c r="D145" s="7" t="s">
        <v>224</v>
      </c>
      <c r="E145" s="10" t="s">
        <v>2659</v>
      </c>
      <c r="F145" s="7">
        <v>2.02630400205251E14</v>
      </c>
      <c r="G145" s="10" t="s">
        <v>2446</v>
      </c>
      <c r="H145" s="7" t="s">
        <v>2660</v>
      </c>
      <c r="I145" s="7" t="s">
        <v>2447</v>
      </c>
      <c r="J145" s="7" t="s">
        <v>231</v>
      </c>
      <c r="K145" s="7" t="s">
        <v>94</v>
      </c>
      <c r="L145" s="7">
        <v>0.0</v>
      </c>
      <c r="M145" s="7">
        <v>2732.0</v>
      </c>
      <c r="N145" s="7" t="s">
        <v>1308</v>
      </c>
      <c r="O145" s="7" t="s">
        <v>8</v>
      </c>
      <c r="P145" s="32">
        <v>46090.0</v>
      </c>
      <c r="Q145" s="7">
        <v>1.0</v>
      </c>
      <c r="R145" s="7" t="s">
        <v>235</v>
      </c>
      <c r="S145" s="32">
        <v>46090.0</v>
      </c>
      <c r="T145" s="32">
        <v>46090.0</v>
      </c>
      <c r="U145" s="32">
        <v>46233.0</v>
      </c>
      <c r="V145" s="7">
        <v>143.0</v>
      </c>
      <c r="W145" s="7"/>
      <c r="X145" s="7">
        <v>0.0</v>
      </c>
      <c r="Y145" s="7"/>
      <c r="Z145" s="7"/>
      <c r="AA145" s="7"/>
      <c r="AG145" s="7"/>
      <c r="AH145" s="7"/>
      <c r="AI145" s="7"/>
      <c r="AJ145" s="32"/>
      <c r="AK145" s="7"/>
      <c r="AL145" s="7"/>
      <c r="AP145" s="7" t="s">
        <v>263</v>
      </c>
      <c r="AQ145" s="7" t="s">
        <v>263</v>
      </c>
      <c r="AR145" s="7" t="s">
        <v>187</v>
      </c>
      <c r="AS145" s="7" t="s">
        <v>187</v>
      </c>
      <c r="AT145" s="7" t="s">
        <v>187</v>
      </c>
      <c r="AU145" s="7" t="s">
        <v>187</v>
      </c>
      <c r="AV145" s="7">
        <v>0.0</v>
      </c>
      <c r="AW145" s="7">
        <v>0.0</v>
      </c>
      <c r="AX145" s="7">
        <v>0.0</v>
      </c>
      <c r="AY145" s="7">
        <v>0.0</v>
      </c>
      <c r="AZ145" s="7">
        <v>0.0</v>
      </c>
      <c r="BA145" s="7">
        <v>0.0</v>
      </c>
      <c r="BB145" s="7" t="s">
        <v>2661</v>
      </c>
      <c r="BC145" s="7" t="s">
        <v>2662</v>
      </c>
      <c r="BD145" s="7"/>
      <c r="BE145" s="7"/>
    </row>
    <row r="146">
      <c r="A146" s="7">
        <v>313.0</v>
      </c>
      <c r="B146" s="7">
        <v>313.0</v>
      </c>
      <c r="C146" s="7">
        <v>304.0</v>
      </c>
      <c r="D146" s="7" t="s">
        <v>224</v>
      </c>
      <c r="E146" s="10" t="s">
        <v>2664</v>
      </c>
      <c r="F146" s="7">
        <v>2.0263040020241E14</v>
      </c>
      <c r="G146" s="10" t="s">
        <v>2446</v>
      </c>
      <c r="H146" s="7" t="s">
        <v>2660</v>
      </c>
      <c r="I146" s="7" t="s">
        <v>2447</v>
      </c>
      <c r="J146" s="7" t="s">
        <v>231</v>
      </c>
      <c r="K146" s="7" t="s">
        <v>94</v>
      </c>
      <c r="L146" s="7">
        <v>0.0</v>
      </c>
      <c r="M146" s="7">
        <v>2734.0</v>
      </c>
      <c r="N146" s="7" t="s">
        <v>163</v>
      </c>
      <c r="O146" s="7" t="s">
        <v>8</v>
      </c>
      <c r="P146" s="32">
        <v>46090.0</v>
      </c>
      <c r="Q146" s="7">
        <v>1.0</v>
      </c>
      <c r="R146" s="7" t="s">
        <v>235</v>
      </c>
      <c r="S146" s="32">
        <v>46090.0</v>
      </c>
      <c r="T146" s="32">
        <v>46090.0</v>
      </c>
      <c r="U146" s="32">
        <v>46091.0</v>
      </c>
      <c r="V146" s="7">
        <v>1.0</v>
      </c>
      <c r="W146" s="7"/>
      <c r="X146" s="7">
        <v>0.0</v>
      </c>
      <c r="Y146" s="7"/>
      <c r="Z146" s="7"/>
      <c r="AA146" s="7"/>
      <c r="AG146" s="7"/>
      <c r="AH146" s="7"/>
      <c r="AI146" s="7"/>
      <c r="AJ146" s="32"/>
      <c r="AK146" s="7"/>
      <c r="AL146" s="7"/>
      <c r="AP146" s="7" t="s">
        <v>263</v>
      </c>
      <c r="AQ146" s="7" t="s">
        <v>263</v>
      </c>
      <c r="AR146" s="7" t="s">
        <v>187</v>
      </c>
      <c r="AS146" s="7" t="s">
        <v>187</v>
      </c>
      <c r="AT146" s="7" t="s">
        <v>187</v>
      </c>
      <c r="AU146" s="7" t="s">
        <v>187</v>
      </c>
      <c r="AV146" s="7">
        <v>0.0</v>
      </c>
      <c r="AW146" s="7">
        <v>0.0</v>
      </c>
      <c r="AX146" s="7">
        <v>0.0</v>
      </c>
      <c r="AY146" s="7">
        <v>0.0</v>
      </c>
      <c r="AZ146" s="7">
        <v>0.0</v>
      </c>
      <c r="BA146" s="7">
        <v>0.0</v>
      </c>
      <c r="BB146" s="7" t="s">
        <v>2665</v>
      </c>
      <c r="BC146" s="7"/>
      <c r="BD146" s="7"/>
      <c r="BE146" s="7"/>
    </row>
    <row r="147">
      <c r="A147" s="7">
        <v>313.0</v>
      </c>
      <c r="B147" s="7">
        <v>313.0</v>
      </c>
      <c r="C147" s="7">
        <v>304.0</v>
      </c>
      <c r="D147" s="7" t="s">
        <v>224</v>
      </c>
      <c r="E147" s="10" t="s">
        <v>2666</v>
      </c>
      <c r="F147" s="7">
        <v>2.02630400204925E14</v>
      </c>
      <c r="G147" s="10" t="s">
        <v>1524</v>
      </c>
      <c r="H147" s="7" t="s">
        <v>2609</v>
      </c>
      <c r="I147" s="7" t="s">
        <v>1525</v>
      </c>
      <c r="J147" s="7" t="s">
        <v>231</v>
      </c>
      <c r="K147" s="7" t="s">
        <v>84</v>
      </c>
      <c r="L147" s="7">
        <v>0.0</v>
      </c>
      <c r="M147" s="7">
        <v>2730.0</v>
      </c>
      <c r="N147" s="7" t="s">
        <v>163</v>
      </c>
      <c r="O147" s="7" t="s">
        <v>8</v>
      </c>
      <c r="P147" s="32">
        <v>46098.0</v>
      </c>
      <c r="Q147" s="7">
        <v>2.0</v>
      </c>
      <c r="R147" s="7" t="s">
        <v>235</v>
      </c>
      <c r="S147" s="32">
        <v>46098.0</v>
      </c>
      <c r="T147" s="32">
        <v>46098.0</v>
      </c>
      <c r="U147" s="32">
        <v>46210.0</v>
      </c>
      <c r="V147" s="7">
        <v>112.0</v>
      </c>
      <c r="W147" s="7"/>
      <c r="X147" s="7">
        <v>0.0</v>
      </c>
      <c r="Y147" s="7"/>
      <c r="Z147" s="7"/>
      <c r="AA147" s="7"/>
      <c r="AG147" s="7" t="s">
        <v>2610</v>
      </c>
      <c r="AH147" s="7">
        <v>10.0</v>
      </c>
      <c r="AI147" s="7" t="s">
        <v>2216</v>
      </c>
      <c r="AJ147" s="32">
        <v>46240.0</v>
      </c>
      <c r="AK147" s="7" t="s">
        <v>180</v>
      </c>
      <c r="AL147" s="7"/>
      <c r="AP147" s="7" t="s">
        <v>263</v>
      </c>
      <c r="AQ147" s="7" t="s">
        <v>263</v>
      </c>
      <c r="AR147" s="7" t="s">
        <v>187</v>
      </c>
      <c r="AS147" s="7" t="s">
        <v>187</v>
      </c>
      <c r="AT147" s="7" t="s">
        <v>187</v>
      </c>
      <c r="AU147" s="7">
        <v>1.0</v>
      </c>
      <c r="AV147" s="7">
        <v>0.0</v>
      </c>
      <c r="AW147" s="7">
        <v>0.0</v>
      </c>
      <c r="AX147" s="7">
        <v>0.0</v>
      </c>
      <c r="AY147" s="7">
        <v>0.0</v>
      </c>
      <c r="AZ147" s="7">
        <v>10.0</v>
      </c>
      <c r="BA147" s="7">
        <v>0.0</v>
      </c>
      <c r="BB147" s="7" t="s">
        <v>2667</v>
      </c>
      <c r="BC147" s="7"/>
    </row>
    <row r="148">
      <c r="A148" s="7">
        <v>313.0</v>
      </c>
      <c r="B148" s="7">
        <v>313.0</v>
      </c>
      <c r="C148" s="7">
        <v>304.0</v>
      </c>
      <c r="D148" s="7" t="s">
        <v>224</v>
      </c>
      <c r="E148" s="10" t="s">
        <v>2668</v>
      </c>
      <c r="F148" s="7">
        <v>2.02630400202864E14</v>
      </c>
      <c r="G148" s="10" t="s">
        <v>2428</v>
      </c>
      <c r="H148" s="7" t="s">
        <v>2620</v>
      </c>
      <c r="I148" s="7" t="s">
        <v>2429</v>
      </c>
      <c r="J148" s="7" t="s">
        <v>231</v>
      </c>
      <c r="K148" s="7" t="s">
        <v>84</v>
      </c>
      <c r="L148" s="7">
        <v>599.45</v>
      </c>
      <c r="M148" s="7">
        <v>2734.0</v>
      </c>
      <c r="N148" s="7" t="s">
        <v>163</v>
      </c>
      <c r="O148" s="7" t="s">
        <v>8</v>
      </c>
      <c r="P148" s="32">
        <v>46099.0</v>
      </c>
      <c r="Q148" s="7">
        <v>2.0</v>
      </c>
      <c r="R148" s="7" t="s">
        <v>235</v>
      </c>
      <c r="S148" s="32">
        <v>46099.0</v>
      </c>
      <c r="T148" s="32">
        <v>46099.0</v>
      </c>
      <c r="U148" s="32">
        <v>46219.0</v>
      </c>
      <c r="V148" s="7">
        <v>120.0</v>
      </c>
      <c r="W148" s="7"/>
      <c r="X148" s="7">
        <v>1.0</v>
      </c>
      <c r="Y148" s="7"/>
      <c r="Z148" s="7"/>
      <c r="AA148" s="7"/>
      <c r="AG148" s="7"/>
      <c r="AH148" s="7"/>
      <c r="AI148" s="7"/>
      <c r="AJ148" s="32"/>
      <c r="AK148" s="7"/>
      <c r="AL148" s="7"/>
      <c r="AP148" s="7">
        <v>2325.87</v>
      </c>
      <c r="AQ148" s="7">
        <v>4651.74</v>
      </c>
      <c r="AR148" s="7">
        <v>1.0</v>
      </c>
      <c r="AS148" s="7">
        <v>1.0</v>
      </c>
      <c r="AT148" s="7">
        <v>1.0</v>
      </c>
      <c r="AU148" s="7">
        <v>36.0</v>
      </c>
      <c r="AV148" s="7">
        <v>0.0</v>
      </c>
      <c r="AW148" s="7">
        <v>0.0</v>
      </c>
      <c r="AX148" s="7">
        <v>0.0</v>
      </c>
      <c r="AY148" s="7">
        <v>0.0</v>
      </c>
      <c r="AZ148" s="7">
        <v>0.0</v>
      </c>
      <c r="BA148" s="7">
        <v>0.0</v>
      </c>
      <c r="BB148" s="7" t="s">
        <v>2669</v>
      </c>
      <c r="BC148" s="7" t="s">
        <v>2670</v>
      </c>
    </row>
    <row r="149">
      <c r="A149" s="7">
        <v>313.0</v>
      </c>
      <c r="B149" s="7">
        <v>313.0</v>
      </c>
      <c r="C149" s="7">
        <v>304.0</v>
      </c>
      <c r="D149" s="7" t="s">
        <v>224</v>
      </c>
      <c r="E149" s="10" t="s">
        <v>2671</v>
      </c>
      <c r="F149" s="7">
        <v>2.02630400202866E14</v>
      </c>
      <c r="G149" s="10" t="s">
        <v>2428</v>
      </c>
      <c r="H149" s="7" t="s">
        <v>2620</v>
      </c>
      <c r="I149" s="7" t="s">
        <v>2429</v>
      </c>
      <c r="J149" s="7" t="s">
        <v>231</v>
      </c>
      <c r="K149" s="7" t="s">
        <v>84</v>
      </c>
      <c r="L149" s="7">
        <v>599.45</v>
      </c>
      <c r="M149" s="7">
        <v>2730.0</v>
      </c>
      <c r="N149" s="7" t="s">
        <v>2672</v>
      </c>
      <c r="O149" s="7" t="s">
        <v>8</v>
      </c>
      <c r="P149" s="32">
        <v>46099.0</v>
      </c>
      <c r="Q149" s="7">
        <v>2.0</v>
      </c>
      <c r="R149" s="7" t="s">
        <v>235</v>
      </c>
      <c r="S149" s="32">
        <v>46099.0</v>
      </c>
      <c r="T149" s="32">
        <v>46099.0</v>
      </c>
      <c r="U149" s="32">
        <v>46219.0</v>
      </c>
      <c r="V149" s="7">
        <v>120.0</v>
      </c>
      <c r="W149" s="7">
        <v>1.0</v>
      </c>
      <c r="X149" s="7">
        <v>1.0</v>
      </c>
      <c r="Y149" s="7"/>
      <c r="Z149" s="7"/>
      <c r="AA149" s="7"/>
      <c r="AG149" s="7"/>
      <c r="AH149" s="7"/>
      <c r="AI149" s="7"/>
      <c r="AJ149" s="32"/>
      <c r="AK149" s="7"/>
      <c r="AL149" s="7"/>
      <c r="AP149" s="7">
        <v>2325.87</v>
      </c>
      <c r="AQ149" s="7">
        <v>4651.74</v>
      </c>
      <c r="AR149" s="7">
        <v>1.0</v>
      </c>
      <c r="AS149" s="7">
        <v>1.0</v>
      </c>
      <c r="AT149" s="7">
        <v>1.0</v>
      </c>
      <c r="AU149" s="7">
        <v>36.0</v>
      </c>
      <c r="AV149" s="7">
        <v>0.0</v>
      </c>
      <c r="AW149" s="7">
        <v>0.0</v>
      </c>
      <c r="AX149" s="7">
        <v>0.0</v>
      </c>
      <c r="AY149" s="7">
        <v>0.0</v>
      </c>
      <c r="AZ149" s="7">
        <v>0.0</v>
      </c>
      <c r="BA149" s="7">
        <v>0.0</v>
      </c>
      <c r="BB149" s="7" t="s">
        <v>2673</v>
      </c>
      <c r="BC149" s="7" t="s">
        <v>2674</v>
      </c>
      <c r="BD149" s="7"/>
    </row>
    <row r="150">
      <c r="A150" s="7">
        <v>313.0</v>
      </c>
      <c r="B150" s="7">
        <v>313.0</v>
      </c>
      <c r="C150" s="7">
        <v>304.0</v>
      </c>
      <c r="D150" s="7" t="s">
        <v>224</v>
      </c>
      <c r="E150" s="10" t="s">
        <v>2675</v>
      </c>
      <c r="F150" s="7">
        <v>2.02630400202936E14</v>
      </c>
      <c r="G150" s="10" t="s">
        <v>1781</v>
      </c>
      <c r="H150" s="7" t="s">
        <v>2676</v>
      </c>
      <c r="I150" s="7" t="s">
        <v>2677</v>
      </c>
      <c r="J150" s="7" t="s">
        <v>231</v>
      </c>
      <c r="K150" s="7" t="s">
        <v>84</v>
      </c>
      <c r="L150" s="7">
        <v>4001.57</v>
      </c>
      <c r="M150" s="7">
        <v>2741.0</v>
      </c>
      <c r="N150" s="7" t="s">
        <v>163</v>
      </c>
      <c r="O150" s="7" t="s">
        <v>2568</v>
      </c>
      <c r="P150" s="32">
        <v>46105.0</v>
      </c>
      <c r="Q150" s="7">
        <v>1.0</v>
      </c>
      <c r="R150" s="7" t="s">
        <v>235</v>
      </c>
      <c r="S150" s="32">
        <v>46105.0</v>
      </c>
      <c r="T150" s="32">
        <v>46105.0</v>
      </c>
      <c r="U150" s="32">
        <v>46170.0</v>
      </c>
      <c r="V150" s="7">
        <v>65.0</v>
      </c>
      <c r="W150" s="7"/>
      <c r="X150" s="7">
        <v>0.0</v>
      </c>
      <c r="Y150" s="7"/>
      <c r="Z150" s="7"/>
      <c r="AA150" s="7"/>
      <c r="AG150" s="7"/>
      <c r="AH150" s="7"/>
      <c r="AI150" s="7"/>
      <c r="AJ150" s="32"/>
      <c r="AK150" s="7"/>
      <c r="AL150" s="7"/>
      <c r="AP150" s="7">
        <v>15766.17</v>
      </c>
      <c r="AQ150" s="7">
        <v>15766.17</v>
      </c>
      <c r="AR150" s="7" t="s">
        <v>187</v>
      </c>
      <c r="AS150" s="7" t="s">
        <v>187</v>
      </c>
      <c r="AT150" s="7" t="s">
        <v>187</v>
      </c>
      <c r="AU150" s="7">
        <v>1.0</v>
      </c>
      <c r="AV150" s="7">
        <v>0.0</v>
      </c>
      <c r="AW150" s="7">
        <v>0.0</v>
      </c>
      <c r="AX150" s="7">
        <v>0.0</v>
      </c>
      <c r="AY150" s="7">
        <v>0.0</v>
      </c>
      <c r="AZ150" s="7">
        <v>1.0</v>
      </c>
      <c r="BA150" s="7">
        <v>0.0</v>
      </c>
      <c r="BB150" s="7" t="s">
        <v>2678</v>
      </c>
      <c r="BC150" s="7"/>
      <c r="BD150" s="7"/>
      <c r="BE150" s="7"/>
    </row>
    <row r="151">
      <c r="A151" s="7">
        <v>313.0</v>
      </c>
      <c r="B151" s="7">
        <v>313.0</v>
      </c>
      <c r="C151" s="7">
        <v>304.0</v>
      </c>
      <c r="D151" s="7" t="s">
        <v>224</v>
      </c>
      <c r="E151" s="10" t="s">
        <v>2679</v>
      </c>
      <c r="F151" s="7">
        <v>2.02630400204058E14</v>
      </c>
      <c r="G151" s="10" t="s">
        <v>2457</v>
      </c>
      <c r="H151" s="7" t="s">
        <v>2680</v>
      </c>
      <c r="I151" s="7" t="s">
        <v>2459</v>
      </c>
      <c r="J151" s="7">
        <v>779.0</v>
      </c>
      <c r="K151" s="7" t="s">
        <v>84</v>
      </c>
      <c r="L151" s="7">
        <v>26.79</v>
      </c>
      <c r="M151" s="7">
        <v>2734.0</v>
      </c>
      <c r="N151" s="7" t="s">
        <v>163</v>
      </c>
      <c r="O151" s="7" t="s">
        <v>8</v>
      </c>
      <c r="P151" s="32">
        <v>46140.0</v>
      </c>
      <c r="Q151" s="7">
        <v>1.0</v>
      </c>
      <c r="R151" s="7" t="s">
        <v>235</v>
      </c>
      <c r="S151" s="32">
        <v>46140.0</v>
      </c>
      <c r="T151" s="32">
        <v>46140.0</v>
      </c>
      <c r="U151" s="32">
        <v>46153.0</v>
      </c>
      <c r="V151" s="7">
        <v>13.0</v>
      </c>
      <c r="W151" s="7"/>
      <c r="X151" s="7">
        <v>5.0</v>
      </c>
      <c r="Y151" s="7"/>
      <c r="Z151" s="7"/>
      <c r="AA151" s="7"/>
      <c r="AG151" s="7"/>
      <c r="AH151" s="7"/>
      <c r="AI151" s="7"/>
      <c r="AJ151" s="32"/>
      <c r="AK151" s="7"/>
      <c r="AL151" s="7"/>
      <c r="AP151" s="7">
        <v>59.48</v>
      </c>
      <c r="AQ151" s="7">
        <v>59.48</v>
      </c>
      <c r="AR151" s="7">
        <v>1.0</v>
      </c>
      <c r="AS151" s="7">
        <v>1.0</v>
      </c>
      <c r="AT151" s="7">
        <v>1.0</v>
      </c>
      <c r="AU151" s="7">
        <v>4.0</v>
      </c>
      <c r="AV151" s="7">
        <v>0.0</v>
      </c>
      <c r="AW151" s="7">
        <v>0.0</v>
      </c>
      <c r="AX151" s="7">
        <v>0.0</v>
      </c>
      <c r="AY151" s="7">
        <v>0.0</v>
      </c>
      <c r="AZ151" s="7">
        <v>0.0</v>
      </c>
      <c r="BA151" s="7">
        <v>0.0</v>
      </c>
      <c r="BB151" s="7" t="s">
        <v>2681</v>
      </c>
      <c r="BC151" s="7" t="s">
        <v>2682</v>
      </c>
      <c r="BD151" s="7"/>
      <c r="BE151" s="7"/>
    </row>
    <row r="152">
      <c r="A152" s="7">
        <v>313.0</v>
      </c>
      <c r="B152" s="7">
        <v>313.0</v>
      </c>
      <c r="C152" s="7">
        <v>304.0</v>
      </c>
      <c r="D152" s="7" t="s">
        <v>224</v>
      </c>
      <c r="E152" s="10" t="s">
        <v>2683</v>
      </c>
      <c r="F152" s="7">
        <v>2.02630400204057E14</v>
      </c>
      <c r="G152" s="10" t="s">
        <v>2455</v>
      </c>
      <c r="H152" s="7" t="s">
        <v>2684</v>
      </c>
      <c r="I152" s="7" t="s">
        <v>1366</v>
      </c>
      <c r="J152" s="7">
        <v>779.0</v>
      </c>
      <c r="K152" s="7" t="s">
        <v>84</v>
      </c>
      <c r="L152" s="7">
        <v>0.0</v>
      </c>
      <c r="M152" s="7">
        <v>2734.0</v>
      </c>
      <c r="N152" s="7" t="s">
        <v>163</v>
      </c>
      <c r="O152" s="7" t="s">
        <v>8</v>
      </c>
      <c r="P152" s="32">
        <v>46140.0</v>
      </c>
      <c r="Q152" s="7">
        <v>1.0</v>
      </c>
      <c r="R152" s="7" t="s">
        <v>235</v>
      </c>
      <c r="S152" s="32">
        <v>46140.0</v>
      </c>
      <c r="T152" s="32">
        <v>46140.0</v>
      </c>
      <c r="U152" s="32">
        <v>46153.0</v>
      </c>
      <c r="V152" s="7">
        <v>13.0</v>
      </c>
      <c r="W152" s="7"/>
      <c r="X152" s="7"/>
      <c r="Y152" s="7"/>
      <c r="Z152" s="7"/>
      <c r="AA152" s="7"/>
      <c r="AG152" s="7"/>
      <c r="AH152" s="7"/>
      <c r="AI152" s="7"/>
      <c r="AJ152" s="32"/>
      <c r="AK152" s="7"/>
      <c r="AL152" s="7"/>
      <c r="AP152" s="7" t="s">
        <v>263</v>
      </c>
      <c r="AQ152" s="7" t="s">
        <v>263</v>
      </c>
      <c r="AR152" s="7" t="s">
        <v>187</v>
      </c>
      <c r="AS152" s="7" t="s">
        <v>187</v>
      </c>
      <c r="AT152" s="7" t="s">
        <v>187</v>
      </c>
      <c r="AU152" s="7" t="s">
        <v>187</v>
      </c>
      <c r="AV152" s="7">
        <v>0.0</v>
      </c>
      <c r="AW152" s="7">
        <v>0.0</v>
      </c>
      <c r="AX152" s="7">
        <v>0.0</v>
      </c>
      <c r="AY152" s="7">
        <v>0.0</v>
      </c>
      <c r="AZ152" s="7">
        <v>0.0</v>
      </c>
      <c r="BA152" s="7">
        <v>0.0</v>
      </c>
      <c r="BB152" s="7" t="s">
        <v>2681</v>
      </c>
      <c r="BC152" s="7" t="s">
        <v>2682</v>
      </c>
      <c r="BD152" s="7"/>
      <c r="BE152" s="7"/>
    </row>
    <row r="153">
      <c r="A153" s="7">
        <v>313.0</v>
      </c>
      <c r="B153" s="7">
        <v>313.0</v>
      </c>
      <c r="C153" s="7">
        <v>304.0</v>
      </c>
      <c r="D153" s="7" t="s">
        <v>224</v>
      </c>
      <c r="E153" s="10" t="s">
        <v>2685</v>
      </c>
      <c r="F153" s="7">
        <v>2.02630400204141E14</v>
      </c>
      <c r="G153" s="10" t="s">
        <v>309</v>
      </c>
      <c r="H153" s="7" t="s">
        <v>2564</v>
      </c>
      <c r="I153" s="7" t="s">
        <v>307</v>
      </c>
      <c r="J153" s="7">
        <v>98891.0</v>
      </c>
      <c r="K153" s="7" t="s">
        <v>84</v>
      </c>
      <c r="L153" s="7">
        <v>5.73</v>
      </c>
      <c r="M153" s="7">
        <v>2730.0</v>
      </c>
      <c r="N153" s="7" t="s">
        <v>163</v>
      </c>
      <c r="O153" s="7" t="s">
        <v>8</v>
      </c>
      <c r="P153" s="32">
        <v>46155.0</v>
      </c>
      <c r="Q153" s="7">
        <v>2.0</v>
      </c>
      <c r="R153" s="7" t="s">
        <v>2211</v>
      </c>
      <c r="S153" s="32">
        <v>46155.0</v>
      </c>
      <c r="T153" s="32">
        <v>46155.0</v>
      </c>
      <c r="U153" s="32">
        <v>46156.0</v>
      </c>
      <c r="V153" s="7">
        <v>1.0</v>
      </c>
      <c r="W153" s="7"/>
      <c r="X153" s="7">
        <v>4.0</v>
      </c>
      <c r="Y153" s="7"/>
      <c r="Z153" s="7"/>
      <c r="AA153" s="7"/>
      <c r="AG153" s="7"/>
      <c r="AH153" s="7"/>
      <c r="AI153" s="7"/>
      <c r="AJ153" s="32"/>
      <c r="AK153" s="7"/>
      <c r="AP153" s="7">
        <v>9.91</v>
      </c>
      <c r="AQ153" s="7">
        <v>19.82</v>
      </c>
      <c r="AR153" s="7" t="s">
        <v>187</v>
      </c>
      <c r="AS153" s="7" t="s">
        <v>187</v>
      </c>
      <c r="AT153" s="7" t="s">
        <v>187</v>
      </c>
      <c r="AU153" s="7">
        <v>80.5</v>
      </c>
      <c r="AV153" s="7">
        <v>0.0</v>
      </c>
      <c r="AW153" s="7">
        <v>0.0</v>
      </c>
      <c r="AX153" s="7">
        <v>0.0</v>
      </c>
      <c r="AY153" s="7">
        <v>0.0</v>
      </c>
      <c r="AZ153" s="7">
        <v>0.0</v>
      </c>
      <c r="BA153" s="7">
        <v>0.0</v>
      </c>
      <c r="BB153" s="7" t="s">
        <v>2686</v>
      </c>
      <c r="BC153" s="7" t="s">
        <v>2687</v>
      </c>
      <c r="BD153" s="7"/>
      <c r="BE153" s="7"/>
    </row>
    <row r="154">
      <c r="A154" s="7">
        <v>313.0</v>
      </c>
      <c r="B154" s="7">
        <v>313.0</v>
      </c>
      <c r="C154" s="7">
        <v>304.0</v>
      </c>
      <c r="D154" s="7" t="s">
        <v>224</v>
      </c>
      <c r="E154" s="10" t="s">
        <v>2688</v>
      </c>
      <c r="F154" s="7">
        <v>2.02630400204245E14</v>
      </c>
      <c r="G154" s="10" t="s">
        <v>309</v>
      </c>
      <c r="H154" s="7" t="s">
        <v>2564</v>
      </c>
      <c r="I154" s="7" t="s">
        <v>307</v>
      </c>
      <c r="J154" s="7">
        <v>98891.0</v>
      </c>
      <c r="K154" s="7" t="s">
        <v>84</v>
      </c>
      <c r="L154" s="7">
        <v>5.73</v>
      </c>
      <c r="M154" s="7">
        <v>2734.0</v>
      </c>
      <c r="N154" s="7" t="s">
        <v>163</v>
      </c>
      <c r="O154" s="7" t="s">
        <v>8</v>
      </c>
      <c r="P154" s="32">
        <v>46155.0</v>
      </c>
      <c r="Q154" s="7">
        <v>2.0</v>
      </c>
      <c r="R154" s="7" t="s">
        <v>2211</v>
      </c>
      <c r="S154" s="32">
        <v>46155.0</v>
      </c>
      <c r="T154" s="32">
        <v>46155.0</v>
      </c>
      <c r="U154" s="32">
        <v>46157.0</v>
      </c>
      <c r="V154" s="7">
        <v>2.0</v>
      </c>
      <c r="W154" s="7"/>
      <c r="X154" s="7">
        <v>4.0</v>
      </c>
      <c r="Y154" s="7"/>
      <c r="Z154" s="7"/>
      <c r="AA154" s="7"/>
      <c r="AG154" s="7"/>
      <c r="AH154" s="7"/>
      <c r="AI154" s="7"/>
      <c r="AJ154" s="32"/>
      <c r="AK154" s="7"/>
      <c r="AL154" s="7"/>
      <c r="AP154" s="7">
        <v>9.91</v>
      </c>
      <c r="AQ154" s="7">
        <v>19.82</v>
      </c>
      <c r="AR154" s="7" t="s">
        <v>187</v>
      </c>
      <c r="AS154" s="7" t="s">
        <v>187</v>
      </c>
      <c r="AT154" s="7" t="s">
        <v>187</v>
      </c>
      <c r="AU154" s="7">
        <v>80.5</v>
      </c>
      <c r="AV154" s="7">
        <v>0.0</v>
      </c>
      <c r="AW154" s="7">
        <v>0.0</v>
      </c>
      <c r="AX154" s="7">
        <v>0.0</v>
      </c>
      <c r="AY154" s="7">
        <v>0.0</v>
      </c>
      <c r="AZ154" s="7">
        <v>0.0</v>
      </c>
      <c r="BA154" s="7">
        <v>0.0</v>
      </c>
      <c r="BB154" s="7" t="s">
        <v>2689</v>
      </c>
      <c r="BC154" s="7" t="s">
        <v>2690</v>
      </c>
      <c r="BD154" s="7"/>
      <c r="BE154" s="7"/>
    </row>
    <row r="155">
      <c r="A155" s="7">
        <v>313.0</v>
      </c>
      <c r="B155" s="7">
        <v>313.0</v>
      </c>
      <c r="C155" s="7">
        <v>304.0</v>
      </c>
      <c r="D155" s="7" t="s">
        <v>224</v>
      </c>
      <c r="E155" s="10" t="s">
        <v>2691</v>
      </c>
      <c r="F155" s="7">
        <v>2.0263040020478E14</v>
      </c>
      <c r="G155" s="10" t="s">
        <v>2508</v>
      </c>
      <c r="H155" s="7" t="s">
        <v>2692</v>
      </c>
      <c r="I155" s="7" t="s">
        <v>2510</v>
      </c>
      <c r="J155" s="7" t="s">
        <v>231</v>
      </c>
      <c r="K155" s="7" t="s">
        <v>84</v>
      </c>
      <c r="L155" s="7">
        <v>0.0</v>
      </c>
      <c r="M155" s="7">
        <v>2730.0</v>
      </c>
      <c r="N155" s="7" t="s">
        <v>163</v>
      </c>
      <c r="O155" s="7" t="s">
        <v>8</v>
      </c>
      <c r="P155" s="32">
        <v>46188.0</v>
      </c>
      <c r="Q155" s="7">
        <v>1.0</v>
      </c>
      <c r="R155" s="7" t="s">
        <v>2693</v>
      </c>
      <c r="S155" s="32">
        <v>46188.0</v>
      </c>
      <c r="T155" s="32">
        <v>46188.0</v>
      </c>
      <c r="U155" s="32">
        <v>46219.0</v>
      </c>
      <c r="V155" s="7">
        <v>31.0</v>
      </c>
      <c r="W155" s="7"/>
      <c r="X155" s="7"/>
      <c r="Y155" s="7"/>
      <c r="Z155" s="7"/>
      <c r="AA155" s="7"/>
      <c r="AG155" s="7"/>
      <c r="AH155" s="7"/>
      <c r="AI155" s="7"/>
      <c r="AJ155" s="32"/>
      <c r="AK155" s="7"/>
      <c r="AL155" s="7"/>
      <c r="AP155" s="7" t="s">
        <v>263</v>
      </c>
      <c r="AQ155" s="7" t="s">
        <v>263</v>
      </c>
      <c r="AR155" s="7" t="s">
        <v>187</v>
      </c>
      <c r="AS155" s="7" t="s">
        <v>187</v>
      </c>
      <c r="AT155" s="7" t="s">
        <v>187</v>
      </c>
      <c r="AU155" s="7" t="s">
        <v>187</v>
      </c>
      <c r="AV155" s="7">
        <v>0.0</v>
      </c>
      <c r="AW155" s="7">
        <v>0.0</v>
      </c>
      <c r="AX155" s="7">
        <v>0.0</v>
      </c>
      <c r="AY155" s="7">
        <v>0.0</v>
      </c>
      <c r="AZ155" s="7">
        <v>0.0</v>
      </c>
      <c r="BA155" s="7">
        <v>0.0</v>
      </c>
      <c r="BB155" s="7" t="s">
        <v>2694</v>
      </c>
      <c r="BC155" s="7" t="s">
        <v>2695</v>
      </c>
      <c r="BD155" s="7"/>
    </row>
    <row r="156">
      <c r="A156" s="7">
        <v>313.0</v>
      </c>
      <c r="B156" s="7">
        <v>313.0</v>
      </c>
      <c r="C156" s="7">
        <v>304.0</v>
      </c>
      <c r="D156" s="7" t="s">
        <v>224</v>
      </c>
      <c r="E156" s="10" t="s">
        <v>2696</v>
      </c>
      <c r="F156" s="7">
        <v>2.02630400204781E14</v>
      </c>
      <c r="G156" s="10" t="s">
        <v>2508</v>
      </c>
      <c r="H156" s="7" t="s">
        <v>2692</v>
      </c>
      <c r="I156" s="7" t="s">
        <v>2510</v>
      </c>
      <c r="J156" s="7" t="s">
        <v>231</v>
      </c>
      <c r="K156" s="7" t="s">
        <v>84</v>
      </c>
      <c r="L156" s="7">
        <v>0.0</v>
      </c>
      <c r="M156" s="7">
        <v>2734.0</v>
      </c>
      <c r="N156" s="7" t="s">
        <v>163</v>
      </c>
      <c r="O156" s="7" t="s">
        <v>8</v>
      </c>
      <c r="P156" s="32">
        <v>46188.0</v>
      </c>
      <c r="Q156" s="7">
        <v>1.0</v>
      </c>
      <c r="R156" s="7" t="s">
        <v>2693</v>
      </c>
      <c r="S156" s="32">
        <v>46188.0</v>
      </c>
      <c r="T156" s="32">
        <v>46188.0</v>
      </c>
      <c r="U156" s="32">
        <v>46219.0</v>
      </c>
      <c r="V156" s="7">
        <v>31.0</v>
      </c>
      <c r="W156" s="7"/>
      <c r="X156" s="7"/>
      <c r="Y156" s="7"/>
      <c r="Z156" s="7"/>
      <c r="AA156" s="7"/>
      <c r="AG156" s="7"/>
      <c r="AH156" s="7"/>
      <c r="AI156" s="7"/>
      <c r="AJ156" s="32"/>
      <c r="AK156" s="7"/>
      <c r="AL156" s="7"/>
      <c r="AP156" s="7" t="s">
        <v>263</v>
      </c>
      <c r="AQ156" s="7" t="s">
        <v>263</v>
      </c>
      <c r="AR156" s="7" t="s">
        <v>187</v>
      </c>
      <c r="AS156" s="7" t="s">
        <v>187</v>
      </c>
      <c r="AT156" s="7" t="s">
        <v>187</v>
      </c>
      <c r="AU156" s="7" t="s">
        <v>187</v>
      </c>
      <c r="AV156" s="7">
        <v>0.0</v>
      </c>
      <c r="AW156" s="7">
        <v>0.0</v>
      </c>
      <c r="AX156" s="7">
        <v>0.0</v>
      </c>
      <c r="AY156" s="7">
        <v>0.0</v>
      </c>
      <c r="AZ156" s="7">
        <v>0.0</v>
      </c>
      <c r="BA156" s="7">
        <v>0.0</v>
      </c>
      <c r="BB156" s="7" t="s">
        <v>2697</v>
      </c>
      <c r="BC156" s="7" t="s">
        <v>2695</v>
      </c>
    </row>
    <row r="157">
      <c r="A157" s="7">
        <v>313.0</v>
      </c>
      <c r="B157" s="7">
        <v>313.0</v>
      </c>
      <c r="C157" s="7">
        <v>304.0</v>
      </c>
      <c r="D157" s="7" t="s">
        <v>224</v>
      </c>
      <c r="E157" s="10" t="s">
        <v>2698</v>
      </c>
      <c r="F157" s="7"/>
      <c r="G157" s="10" t="s">
        <v>507</v>
      </c>
      <c r="H157" s="7" t="s">
        <v>2699</v>
      </c>
      <c r="I157" s="7" t="s">
        <v>508</v>
      </c>
      <c r="J157" s="7">
        <v>32108.0</v>
      </c>
      <c r="K157" s="7" t="s">
        <v>94</v>
      </c>
      <c r="L157" s="7">
        <v>0.0</v>
      </c>
      <c r="M157" s="7">
        <v>2736.0</v>
      </c>
      <c r="N157" s="7" t="s">
        <v>2672</v>
      </c>
      <c r="O157" s="7" t="s">
        <v>2568</v>
      </c>
      <c r="P157" s="32">
        <v>46205.0</v>
      </c>
      <c r="Q157" s="7">
        <v>3.0</v>
      </c>
      <c r="R157" s="7" t="s">
        <v>235</v>
      </c>
      <c r="S157" s="32">
        <v>46205.0</v>
      </c>
      <c r="T157" s="32">
        <v>46205.0</v>
      </c>
      <c r="U157" s="32">
        <v>46241.0</v>
      </c>
      <c r="V157" s="7">
        <v>36.0</v>
      </c>
      <c r="W157" s="7">
        <v>1.0</v>
      </c>
      <c r="X157" s="7">
        <v>0.0</v>
      </c>
      <c r="Y157" s="7"/>
      <c r="Z157" s="7"/>
      <c r="AA157" s="7" t="s">
        <v>239</v>
      </c>
      <c r="AG157" s="7"/>
      <c r="AH157" s="7"/>
      <c r="AI157" s="7"/>
      <c r="AJ157" s="32"/>
      <c r="AK157" s="7"/>
      <c r="AL157" s="7"/>
      <c r="AP157" s="7" t="s">
        <v>263</v>
      </c>
      <c r="AQ157" s="7" t="s">
        <v>263</v>
      </c>
      <c r="AR157" s="7">
        <v>10.0</v>
      </c>
      <c r="AS157" s="7">
        <v>10.0</v>
      </c>
      <c r="AT157" s="7">
        <v>10.0</v>
      </c>
      <c r="AU157" s="7">
        <v>64.0</v>
      </c>
      <c r="AV157" s="7">
        <v>0.0</v>
      </c>
      <c r="AW157" s="7">
        <v>83.0</v>
      </c>
      <c r="AX157" s="7">
        <v>481.0</v>
      </c>
      <c r="AY157" s="7">
        <v>0.0</v>
      </c>
      <c r="AZ157" s="7">
        <v>132.0</v>
      </c>
      <c r="BA157" s="7">
        <v>0.0</v>
      </c>
      <c r="BB157" s="7" t="s">
        <v>2700</v>
      </c>
      <c r="BC157" s="7"/>
      <c r="BD157" s="7"/>
      <c r="BE157" s="7"/>
    </row>
    <row r="158">
      <c r="A158" s="7">
        <v>313.0</v>
      </c>
      <c r="B158" s="7">
        <v>313.0</v>
      </c>
      <c r="C158" s="7">
        <v>304.0</v>
      </c>
      <c r="D158" s="7" t="s">
        <v>224</v>
      </c>
      <c r="E158" s="10" t="s">
        <v>2701</v>
      </c>
      <c r="F158" s="7">
        <v>2.02630400205966E14</v>
      </c>
      <c r="G158" s="10" t="s">
        <v>507</v>
      </c>
      <c r="H158" s="7" t="s">
        <v>2699</v>
      </c>
      <c r="I158" s="7" t="s">
        <v>508</v>
      </c>
      <c r="J158" s="7">
        <v>32108.0</v>
      </c>
      <c r="K158" s="7" t="s">
        <v>94</v>
      </c>
      <c r="L158" s="7">
        <v>0.0</v>
      </c>
      <c r="M158" s="7">
        <v>2737.0</v>
      </c>
      <c r="N158" s="7" t="s">
        <v>163</v>
      </c>
      <c r="O158" s="7" t="s">
        <v>2568</v>
      </c>
      <c r="P158" s="32">
        <v>46205.0</v>
      </c>
      <c r="Q158" s="7">
        <v>3.0</v>
      </c>
      <c r="R158" s="7" t="s">
        <v>235</v>
      </c>
      <c r="S158" s="32">
        <v>46205.0</v>
      </c>
      <c r="T158" s="32">
        <v>46205.0</v>
      </c>
      <c r="U158" s="32">
        <v>46247.0</v>
      </c>
      <c r="V158" s="7">
        <v>42.0</v>
      </c>
      <c r="W158" s="7"/>
      <c r="X158" s="7">
        <v>0.0</v>
      </c>
      <c r="Y158" s="7"/>
      <c r="Z158" s="7"/>
      <c r="AA158" s="7" t="s">
        <v>239</v>
      </c>
      <c r="AG158" s="7"/>
      <c r="AH158" s="7"/>
      <c r="AI158" s="7"/>
      <c r="AJ158" s="32"/>
      <c r="AK158" s="7"/>
      <c r="AL158" s="7"/>
      <c r="AP158" s="7" t="s">
        <v>263</v>
      </c>
      <c r="AQ158" s="7" t="s">
        <v>263</v>
      </c>
      <c r="AR158" s="7">
        <v>10.0</v>
      </c>
      <c r="AS158" s="7">
        <v>10.0</v>
      </c>
      <c r="AT158" s="7">
        <v>10.0</v>
      </c>
      <c r="AU158" s="7">
        <v>64.0</v>
      </c>
      <c r="AV158" s="7">
        <v>0.0</v>
      </c>
      <c r="AW158" s="7">
        <v>83.0</v>
      </c>
      <c r="AX158" s="7">
        <v>481.0</v>
      </c>
      <c r="AY158" s="7">
        <v>0.0</v>
      </c>
      <c r="AZ158" s="7">
        <v>132.0</v>
      </c>
      <c r="BA158" s="7">
        <v>0.0</v>
      </c>
      <c r="BB158" s="7" t="s">
        <v>2700</v>
      </c>
      <c r="BC158" s="7" t="s">
        <v>2702</v>
      </c>
      <c r="BD158" s="7"/>
      <c r="BE158" s="7"/>
    </row>
    <row r="159">
      <c r="A159" s="7">
        <v>313.0</v>
      </c>
      <c r="B159" s="7">
        <v>313.0</v>
      </c>
      <c r="C159" s="7">
        <v>381.0</v>
      </c>
      <c r="D159" s="7" t="s">
        <v>224</v>
      </c>
      <c r="E159" s="10" t="s">
        <v>2703</v>
      </c>
      <c r="F159" s="7">
        <v>2.02638100221049E14</v>
      </c>
      <c r="G159" s="10" t="s">
        <v>143</v>
      </c>
      <c r="H159" s="7" t="s">
        <v>406</v>
      </c>
      <c r="I159" s="7" t="s">
        <v>144</v>
      </c>
      <c r="J159" s="7">
        <v>198.0</v>
      </c>
      <c r="K159" s="7" t="s">
        <v>124</v>
      </c>
      <c r="L159" s="7">
        <v>288215.57</v>
      </c>
      <c r="M159" s="7">
        <v>2732.0</v>
      </c>
      <c r="N159" s="7" t="s">
        <v>163</v>
      </c>
      <c r="O159" s="7" t="s">
        <v>8</v>
      </c>
      <c r="P159" s="32">
        <v>46216.0</v>
      </c>
      <c r="Q159" s="7">
        <v>1.0</v>
      </c>
      <c r="R159" s="7" t="s">
        <v>235</v>
      </c>
      <c r="S159" s="32">
        <v>46216.0</v>
      </c>
      <c r="T159" s="32">
        <v>46216.0</v>
      </c>
      <c r="U159" s="32">
        <v>46219.0</v>
      </c>
      <c r="V159" s="7">
        <v>3.0</v>
      </c>
      <c r="W159" s="7"/>
      <c r="X159" s="7">
        <v>0.0</v>
      </c>
      <c r="Y159" s="7">
        <v>3.810279579E9</v>
      </c>
      <c r="Z159" s="7" t="s">
        <v>412</v>
      </c>
      <c r="AA159" s="7" t="s">
        <v>1486</v>
      </c>
      <c r="AG159" s="7"/>
      <c r="AH159" s="7"/>
      <c r="AI159" s="7"/>
      <c r="AJ159" s="32"/>
      <c r="AK159" s="7"/>
      <c r="AL159" s="7"/>
      <c r="AP159" s="7">
        <v>902114.72</v>
      </c>
      <c r="AQ159" s="7">
        <v>902114.72</v>
      </c>
      <c r="AR159" s="7">
        <v>6.0</v>
      </c>
      <c r="AS159" s="7">
        <v>10.0</v>
      </c>
      <c r="AT159" s="7">
        <v>16.0</v>
      </c>
      <c r="AU159" s="7">
        <v>111.0</v>
      </c>
      <c r="AV159" s="7">
        <v>0.0</v>
      </c>
      <c r="AW159" s="7" t="s">
        <v>187</v>
      </c>
      <c r="AX159" s="7">
        <v>0.0</v>
      </c>
      <c r="AY159" s="7">
        <v>0.0</v>
      </c>
      <c r="AZ159" s="7">
        <v>0.0</v>
      </c>
      <c r="BA159" s="7">
        <v>0.0</v>
      </c>
      <c r="BB159" s="7" t="s">
        <v>2704</v>
      </c>
      <c r="BC159" s="7" t="s">
        <v>2705</v>
      </c>
      <c r="BD159" s="7"/>
      <c r="BE159" s="7"/>
    </row>
    <row r="160">
      <c r="A160" s="7">
        <v>329.0</v>
      </c>
      <c r="B160" s="7">
        <v>329.0</v>
      </c>
      <c r="C160" s="7">
        <v>381.0</v>
      </c>
      <c r="D160" s="7" t="s">
        <v>224</v>
      </c>
      <c r="E160" s="10" t="s">
        <v>2706</v>
      </c>
      <c r="F160" s="7">
        <v>2.0263810022069E14</v>
      </c>
      <c r="G160" s="10" t="s">
        <v>143</v>
      </c>
      <c r="H160" s="7" t="s">
        <v>406</v>
      </c>
      <c r="I160" s="7" t="s">
        <v>144</v>
      </c>
      <c r="J160" s="7">
        <v>198.0</v>
      </c>
      <c r="K160" s="7" t="s">
        <v>124</v>
      </c>
      <c r="L160" s="7">
        <v>288215.57</v>
      </c>
      <c r="M160" s="7">
        <v>2721.0</v>
      </c>
      <c r="N160" s="7" t="s">
        <v>163</v>
      </c>
      <c r="O160" s="7" t="s">
        <v>131</v>
      </c>
      <c r="P160" s="32">
        <v>46195.0</v>
      </c>
      <c r="Q160" s="7">
        <v>1.0</v>
      </c>
      <c r="R160" s="7" t="s">
        <v>235</v>
      </c>
      <c r="S160" s="32">
        <v>46195.0</v>
      </c>
      <c r="T160" s="32">
        <v>46195.0</v>
      </c>
      <c r="U160" s="32">
        <v>46199.0</v>
      </c>
      <c r="V160" s="7">
        <v>4.0</v>
      </c>
      <c r="W160" s="7"/>
      <c r="X160" s="7">
        <v>0.0</v>
      </c>
      <c r="Y160" s="7">
        <v>3.810279428E9</v>
      </c>
      <c r="Z160" s="7" t="s">
        <v>412</v>
      </c>
      <c r="AA160" s="7" t="s">
        <v>1486</v>
      </c>
      <c r="AG160" s="7"/>
      <c r="AH160" s="7"/>
      <c r="AI160" s="7"/>
      <c r="AJ160" s="32"/>
      <c r="AK160" s="7"/>
      <c r="AP160" s="7">
        <v>902114.72</v>
      </c>
      <c r="AQ160" s="7">
        <v>902114.72</v>
      </c>
      <c r="AR160" s="7">
        <v>6.0</v>
      </c>
      <c r="AS160" s="7">
        <v>10.0</v>
      </c>
      <c r="AT160" s="7">
        <v>16.0</v>
      </c>
      <c r="AU160" s="7">
        <v>111.0</v>
      </c>
      <c r="AV160" s="7">
        <v>0.0</v>
      </c>
      <c r="AW160" s="7" t="s">
        <v>187</v>
      </c>
      <c r="AX160" s="7">
        <v>0.0</v>
      </c>
      <c r="AY160" s="7">
        <v>0.0</v>
      </c>
      <c r="AZ160" s="7">
        <v>0.0</v>
      </c>
      <c r="BA160" s="7">
        <v>0.0</v>
      </c>
      <c r="BB160" s="7"/>
      <c r="BC160" s="7" t="s">
        <v>2707</v>
      </c>
      <c r="BD160" s="7"/>
      <c r="BE160" s="7"/>
    </row>
    <row r="161">
      <c r="A161" s="7">
        <v>329.0</v>
      </c>
      <c r="B161" s="7">
        <v>329.0</v>
      </c>
      <c r="C161" s="7">
        <v>304.0</v>
      </c>
      <c r="D161" s="7" t="s">
        <v>224</v>
      </c>
      <c r="E161" s="10" t="s">
        <v>2708</v>
      </c>
      <c r="F161" s="7">
        <v>2.02630400205843E14</v>
      </c>
      <c r="G161" s="10" t="s">
        <v>466</v>
      </c>
      <c r="H161" s="7" t="s">
        <v>2709</v>
      </c>
      <c r="I161" s="7" t="s">
        <v>469</v>
      </c>
      <c r="J161" s="7" t="s">
        <v>231</v>
      </c>
      <c r="K161" s="7" t="s">
        <v>124</v>
      </c>
      <c r="L161" s="7">
        <v>2857.18</v>
      </c>
      <c r="M161" s="7">
        <v>2721.0</v>
      </c>
      <c r="N161" s="7" t="s">
        <v>163</v>
      </c>
      <c r="O161" s="7" t="s">
        <v>131</v>
      </c>
      <c r="P161" s="32">
        <v>46241.0</v>
      </c>
      <c r="Q161" s="7">
        <v>2.0</v>
      </c>
      <c r="R161" s="7" t="s">
        <v>235</v>
      </c>
      <c r="S161" s="32">
        <v>46241.0</v>
      </c>
      <c r="T161" s="32">
        <v>46241.0</v>
      </c>
      <c r="U161" s="32">
        <v>46245.0</v>
      </c>
      <c r="V161" s="7">
        <v>4.0</v>
      </c>
      <c r="W161" s="7"/>
      <c r="X161" s="7">
        <v>1.0</v>
      </c>
      <c r="Y161" s="7"/>
      <c r="Z161" s="7"/>
      <c r="AA161" s="7" t="s">
        <v>239</v>
      </c>
      <c r="AG161" s="7"/>
      <c r="AH161" s="7"/>
      <c r="AI161" s="7"/>
      <c r="AJ161" s="32"/>
      <c r="AK161" s="7"/>
      <c r="AL161" s="7"/>
      <c r="AP161" s="7">
        <v>5171.5</v>
      </c>
      <c r="AQ161" s="7">
        <v>10343.0</v>
      </c>
      <c r="AR161" s="7">
        <v>4.0</v>
      </c>
      <c r="AS161" s="7">
        <v>5.0</v>
      </c>
      <c r="AT161" s="7">
        <v>6.0</v>
      </c>
      <c r="AU161" s="7">
        <v>58.0</v>
      </c>
      <c r="AV161" s="7">
        <v>0.0</v>
      </c>
      <c r="AW161" s="7">
        <v>0.0</v>
      </c>
      <c r="AX161" s="7">
        <v>0.0</v>
      </c>
      <c r="AY161" s="7">
        <v>0.0</v>
      </c>
      <c r="AZ161" s="7">
        <v>0.0</v>
      </c>
      <c r="BA161" s="7">
        <v>0.0</v>
      </c>
      <c r="BB161" s="7" t="s">
        <v>2710</v>
      </c>
      <c r="BC161" s="7" t="s">
        <v>2711</v>
      </c>
      <c r="BD161" s="7" t="s">
        <v>2712</v>
      </c>
      <c r="BE161" s="7" t="s">
        <v>2713</v>
      </c>
    </row>
    <row r="162">
      <c r="A162" s="7">
        <v>329.0</v>
      </c>
      <c r="B162" s="7">
        <v>329.0</v>
      </c>
      <c r="C162" s="7">
        <v>304.0</v>
      </c>
      <c r="D162" s="7" t="s">
        <v>224</v>
      </c>
      <c r="E162" s="10" t="s">
        <v>2714</v>
      </c>
      <c r="F162" s="7"/>
      <c r="G162" s="10" t="s">
        <v>348</v>
      </c>
      <c r="H162" s="7" t="s">
        <v>383</v>
      </c>
      <c r="I162" s="7" t="s">
        <v>368</v>
      </c>
      <c r="J162" s="7">
        <v>76275.0</v>
      </c>
      <c r="K162" s="7" t="s">
        <v>124</v>
      </c>
      <c r="L162" s="7">
        <v>17070.53</v>
      </c>
      <c r="M162" s="7">
        <v>2721.0</v>
      </c>
      <c r="N162" s="7" t="s">
        <v>233</v>
      </c>
      <c r="O162" s="7" t="s">
        <v>131</v>
      </c>
      <c r="P162" s="32">
        <v>46247.0</v>
      </c>
      <c r="Q162" s="7">
        <v>1.0</v>
      </c>
      <c r="R162" s="7" t="s">
        <v>235</v>
      </c>
      <c r="S162" s="32">
        <v>46247.0</v>
      </c>
      <c r="T162" s="32">
        <v>46247.0</v>
      </c>
      <c r="U162" s="32">
        <v>46247.0</v>
      </c>
      <c r="V162" s="7">
        <v>0.0</v>
      </c>
      <c r="W162" s="7"/>
      <c r="X162" s="7">
        <v>0.0</v>
      </c>
      <c r="Y162" s="7"/>
      <c r="Z162" s="7"/>
      <c r="AA162" s="7" t="s">
        <v>388</v>
      </c>
      <c r="AG162" s="7"/>
      <c r="AH162" s="7"/>
      <c r="AI162" s="7"/>
      <c r="AJ162" s="32"/>
      <c r="AK162" s="7"/>
      <c r="AL162" s="7"/>
      <c r="AP162" s="7">
        <v>43700.56</v>
      </c>
      <c r="AQ162" s="7">
        <v>43700.56</v>
      </c>
      <c r="AR162" s="7">
        <v>5.0</v>
      </c>
      <c r="AS162" s="7">
        <v>8.0</v>
      </c>
      <c r="AT162" s="7">
        <v>15.0</v>
      </c>
      <c r="AU162" s="7">
        <v>110.0</v>
      </c>
      <c r="AV162" s="7">
        <v>0.0</v>
      </c>
      <c r="AW162" s="7" t="s">
        <v>187</v>
      </c>
      <c r="AX162" s="7" t="s">
        <v>187</v>
      </c>
      <c r="AY162" s="7">
        <v>0.0</v>
      </c>
      <c r="AZ162" s="7">
        <v>0.0</v>
      </c>
      <c r="BA162" s="7">
        <v>0.0</v>
      </c>
      <c r="BB162" s="7" t="s">
        <v>2715</v>
      </c>
      <c r="BC162" s="7"/>
      <c r="BD162" s="7"/>
    </row>
    <row r="163">
      <c r="A163" s="7">
        <v>329.0</v>
      </c>
      <c r="B163" s="7">
        <v>329.0</v>
      </c>
      <c r="C163" s="7">
        <v>304.0</v>
      </c>
      <c r="D163" s="7" t="s">
        <v>224</v>
      </c>
      <c r="E163" s="10" t="s">
        <v>2716</v>
      </c>
      <c r="F163" s="7"/>
      <c r="G163" s="10" t="s">
        <v>1509</v>
      </c>
      <c r="H163" s="7" t="s">
        <v>2717</v>
      </c>
      <c r="I163" s="7" t="s">
        <v>1510</v>
      </c>
      <c r="J163" s="7">
        <v>22373.0</v>
      </c>
      <c r="K163" s="7" t="s">
        <v>124</v>
      </c>
      <c r="L163" s="7">
        <v>2203.01</v>
      </c>
      <c r="M163" s="7">
        <v>2721.0</v>
      </c>
      <c r="N163" s="7" t="s">
        <v>233</v>
      </c>
      <c r="O163" s="7" t="s">
        <v>2568</v>
      </c>
      <c r="P163" s="32">
        <v>46248.0</v>
      </c>
      <c r="Q163" s="7">
        <v>1.0</v>
      </c>
      <c r="R163" s="7" t="s">
        <v>235</v>
      </c>
      <c r="S163" s="32">
        <v>46248.0</v>
      </c>
      <c r="T163" s="32">
        <v>46248.0</v>
      </c>
      <c r="U163" s="32">
        <v>46248.0</v>
      </c>
      <c r="V163" s="7">
        <v>0.0</v>
      </c>
      <c r="W163" s="7"/>
      <c r="X163" s="7">
        <v>14.0</v>
      </c>
      <c r="Y163" s="7"/>
      <c r="Z163" s="7"/>
      <c r="AA163" s="7" t="s">
        <v>2718</v>
      </c>
      <c r="AG163" s="7"/>
      <c r="AH163" s="7"/>
      <c r="AI163" s="7"/>
      <c r="AJ163" s="32"/>
      <c r="AK163" s="7"/>
      <c r="AL163" s="7"/>
      <c r="AP163" s="7">
        <v>11521.74</v>
      </c>
      <c r="AQ163" s="7">
        <v>11521.74</v>
      </c>
      <c r="AR163" s="7">
        <v>2.0</v>
      </c>
      <c r="AS163" s="7">
        <v>3.0</v>
      </c>
      <c r="AT163" s="7">
        <v>4.0</v>
      </c>
      <c r="AU163" s="7">
        <v>41.0</v>
      </c>
      <c r="AV163" s="7">
        <v>0.0</v>
      </c>
      <c r="AW163" s="7">
        <v>27.0</v>
      </c>
      <c r="AX163" s="7">
        <v>0.0</v>
      </c>
      <c r="AY163" s="7">
        <v>0.0</v>
      </c>
      <c r="AZ163" s="7">
        <v>0.0</v>
      </c>
      <c r="BA163" s="7">
        <v>0.0</v>
      </c>
      <c r="BB163" s="7" t="s">
        <v>2719</v>
      </c>
      <c r="BC163" s="7"/>
    </row>
    <row r="164">
      <c r="A164" s="7">
        <v>329.0</v>
      </c>
      <c r="B164" s="7">
        <v>329.0</v>
      </c>
      <c r="C164" s="7">
        <v>304.0</v>
      </c>
      <c r="D164" s="7" t="s">
        <v>224</v>
      </c>
      <c r="E164" s="10" t="s">
        <v>2720</v>
      </c>
      <c r="F164" s="7">
        <v>2.02630400206172E14</v>
      </c>
      <c r="G164" s="10" t="s">
        <v>1431</v>
      </c>
      <c r="H164" s="7" t="s">
        <v>2721</v>
      </c>
      <c r="I164" s="7" t="s">
        <v>1432</v>
      </c>
      <c r="J164" s="7" t="s">
        <v>231</v>
      </c>
      <c r="K164" s="7" t="s">
        <v>94</v>
      </c>
      <c r="L164" s="7">
        <v>997.03</v>
      </c>
      <c r="M164" s="7">
        <v>2720.0</v>
      </c>
      <c r="N164" s="7" t="s">
        <v>163</v>
      </c>
      <c r="O164" s="7" t="s">
        <v>8</v>
      </c>
      <c r="P164" s="32">
        <v>46248.0</v>
      </c>
      <c r="Q164" s="7">
        <v>1.0</v>
      </c>
      <c r="R164" s="7" t="s">
        <v>235</v>
      </c>
      <c r="S164" s="32">
        <v>46248.0</v>
      </c>
      <c r="T164" s="32">
        <v>46248.0</v>
      </c>
      <c r="U164" s="32">
        <v>46248.0</v>
      </c>
      <c r="V164" s="7">
        <v>0.0</v>
      </c>
      <c r="W164" s="7"/>
      <c r="X164" s="7">
        <v>2.0</v>
      </c>
      <c r="Y164" s="7"/>
      <c r="Z164" s="7"/>
      <c r="AA164" s="7" t="s">
        <v>239</v>
      </c>
      <c r="AG164" s="7"/>
      <c r="AH164" s="7"/>
      <c r="AI164" s="7"/>
      <c r="AJ164" s="32"/>
      <c r="AK164" s="7"/>
      <c r="AL164" s="7"/>
      <c r="AP164" s="7">
        <v>3230.38</v>
      </c>
      <c r="AQ164" s="7">
        <v>3230.38</v>
      </c>
      <c r="AR164" s="7">
        <v>1.0</v>
      </c>
      <c r="AS164" s="7">
        <v>1.0</v>
      </c>
      <c r="AT164" s="7">
        <v>3.0</v>
      </c>
      <c r="AU164" s="7">
        <v>37.0</v>
      </c>
      <c r="AV164" s="7">
        <v>0.0</v>
      </c>
      <c r="AW164" s="7">
        <v>0.0</v>
      </c>
      <c r="AX164" s="7">
        <v>0.0</v>
      </c>
      <c r="AY164" s="7">
        <v>0.0</v>
      </c>
      <c r="AZ164" s="7">
        <v>0.0</v>
      </c>
      <c r="BA164" s="7">
        <v>0.0</v>
      </c>
      <c r="BB164" s="7" t="s">
        <v>2722</v>
      </c>
      <c r="BC164" s="7" t="s">
        <v>2723</v>
      </c>
      <c r="BD164" s="7"/>
    </row>
    <row r="165">
      <c r="A165" s="7">
        <v>329.0</v>
      </c>
      <c r="B165" s="7">
        <v>329.0</v>
      </c>
      <c r="C165" s="7">
        <v>304.0</v>
      </c>
      <c r="D165" s="7" t="s">
        <v>224</v>
      </c>
      <c r="E165" s="10" t="s">
        <v>2724</v>
      </c>
      <c r="F165" s="7"/>
      <c r="G165" s="10" t="s">
        <v>348</v>
      </c>
      <c r="H165" s="7" t="s">
        <v>383</v>
      </c>
      <c r="I165" s="7" t="s">
        <v>368</v>
      </c>
      <c r="J165" s="7">
        <v>76275.0</v>
      </c>
      <c r="K165" s="7" t="s">
        <v>124</v>
      </c>
      <c r="L165" s="7">
        <v>17070.53</v>
      </c>
      <c r="M165" s="7">
        <v>2709.0</v>
      </c>
      <c r="N165" s="7" t="s">
        <v>233</v>
      </c>
      <c r="O165" s="7" t="s">
        <v>131</v>
      </c>
      <c r="P165" s="32">
        <v>46249.0</v>
      </c>
      <c r="Q165" s="7">
        <v>1.0</v>
      </c>
      <c r="R165" s="7" t="s">
        <v>235</v>
      </c>
      <c r="S165" s="32">
        <v>46249.0</v>
      </c>
      <c r="T165" s="32">
        <v>46249.0</v>
      </c>
      <c r="U165" s="32">
        <v>46249.0</v>
      </c>
      <c r="V165" s="7">
        <v>0.0</v>
      </c>
      <c r="W165" s="7"/>
      <c r="X165" s="7">
        <v>0.0</v>
      </c>
      <c r="Y165" s="7"/>
      <c r="Z165" s="7"/>
      <c r="AA165" s="7" t="s">
        <v>388</v>
      </c>
      <c r="AG165" s="7"/>
      <c r="AH165" s="7"/>
      <c r="AI165" s="7"/>
      <c r="AJ165" s="32"/>
      <c r="AK165" s="7"/>
      <c r="AL165" s="7"/>
      <c r="AP165" s="7">
        <v>43700.56</v>
      </c>
      <c r="AQ165" s="7">
        <v>43700.56</v>
      </c>
      <c r="AR165" s="7">
        <v>5.0</v>
      </c>
      <c r="AS165" s="7">
        <v>8.0</v>
      </c>
      <c r="AT165" s="7">
        <v>15.0</v>
      </c>
      <c r="AU165" s="7">
        <v>110.0</v>
      </c>
      <c r="AV165" s="7">
        <v>0.0</v>
      </c>
      <c r="AW165" s="7" t="s">
        <v>187</v>
      </c>
      <c r="AX165" s="7" t="s">
        <v>187</v>
      </c>
      <c r="AY165" s="7">
        <v>0.0</v>
      </c>
      <c r="AZ165" s="7">
        <v>0.0</v>
      </c>
      <c r="BA165" s="7">
        <v>0.0</v>
      </c>
      <c r="BB165" s="7" t="s">
        <v>2725</v>
      </c>
      <c r="BC165" s="7"/>
      <c r="BD165" s="7"/>
      <c r="BE165" s="7"/>
    </row>
    <row r="166">
      <c r="A166" s="7">
        <v>384.0</v>
      </c>
      <c r="B166" s="7">
        <v>384.0</v>
      </c>
      <c r="C166" s="7">
        <v>304.0</v>
      </c>
      <c r="D166" s="7" t="s">
        <v>224</v>
      </c>
      <c r="E166" s="10" t="s">
        <v>2726</v>
      </c>
      <c r="F166" s="7">
        <v>2.02630400202125E14</v>
      </c>
      <c r="G166" s="10" t="s">
        <v>2727</v>
      </c>
      <c r="H166" s="7" t="s">
        <v>2728</v>
      </c>
      <c r="I166" s="7" t="s">
        <v>2729</v>
      </c>
      <c r="J166" s="7" t="s">
        <v>231</v>
      </c>
      <c r="K166" s="7" t="s">
        <v>84</v>
      </c>
      <c r="L166" s="7">
        <v>0.0</v>
      </c>
      <c r="M166" s="7">
        <v>2742.0</v>
      </c>
      <c r="N166" s="7" t="s">
        <v>163</v>
      </c>
      <c r="O166" s="7" t="s">
        <v>2568</v>
      </c>
      <c r="P166" s="32">
        <v>46079.0</v>
      </c>
      <c r="Q166" s="7">
        <v>1.0</v>
      </c>
      <c r="R166" s="7" t="s">
        <v>235</v>
      </c>
      <c r="S166" s="32">
        <v>46079.0</v>
      </c>
      <c r="T166" s="32">
        <v>46079.0</v>
      </c>
      <c r="U166" s="32">
        <v>46146.0</v>
      </c>
      <c r="V166" s="7">
        <v>67.0</v>
      </c>
      <c r="W166" s="7"/>
      <c r="X166" s="7"/>
      <c r="Y166" s="7"/>
      <c r="Z166" s="7"/>
      <c r="AA166" s="7"/>
      <c r="AG166" s="7"/>
      <c r="AH166" s="7"/>
      <c r="AI166" s="7"/>
      <c r="AJ166" s="32"/>
      <c r="AK166" s="7"/>
      <c r="AL166" s="7"/>
      <c r="AP166" s="7" t="s">
        <v>263</v>
      </c>
      <c r="AQ166" s="7" t="s">
        <v>263</v>
      </c>
      <c r="AR166" s="7" t="s">
        <v>187</v>
      </c>
      <c r="AS166" s="7" t="s">
        <v>187</v>
      </c>
      <c r="AT166" s="7" t="s">
        <v>187</v>
      </c>
      <c r="AU166" s="7" t="s">
        <v>187</v>
      </c>
      <c r="AV166" s="7">
        <v>0.0</v>
      </c>
      <c r="AW166" s="7">
        <v>0.0</v>
      </c>
      <c r="AX166" s="7">
        <v>0.0</v>
      </c>
      <c r="AY166" s="7">
        <v>0.0</v>
      </c>
      <c r="AZ166" s="7">
        <v>0.0</v>
      </c>
      <c r="BA166" s="7">
        <v>0.0</v>
      </c>
      <c r="BB166" s="7" t="s">
        <v>2730</v>
      </c>
      <c r="BC166" s="7" t="s">
        <v>2731</v>
      </c>
      <c r="BD166" s="7"/>
    </row>
    <row r="167">
      <c r="A167" s="7">
        <v>384.0</v>
      </c>
      <c r="B167" s="7">
        <v>384.0</v>
      </c>
      <c r="C167" s="7">
        <v>304.0</v>
      </c>
      <c r="D167" s="7" t="s">
        <v>224</v>
      </c>
      <c r="E167" s="10" t="s">
        <v>2732</v>
      </c>
      <c r="F167" s="7">
        <v>2.02630400205968E14</v>
      </c>
      <c r="G167" s="10" t="s">
        <v>418</v>
      </c>
      <c r="H167" s="7" t="s">
        <v>2733</v>
      </c>
      <c r="I167" s="7" t="s">
        <v>2734</v>
      </c>
      <c r="J167" s="7" t="s">
        <v>231</v>
      </c>
      <c r="K167" s="7" t="s">
        <v>94</v>
      </c>
      <c r="L167" s="7">
        <v>5025.45</v>
      </c>
      <c r="M167" s="7">
        <v>2742.0</v>
      </c>
      <c r="N167" s="7" t="s">
        <v>163</v>
      </c>
      <c r="O167" s="7" t="s">
        <v>2568</v>
      </c>
      <c r="P167" s="32">
        <v>46245.0</v>
      </c>
      <c r="Q167" s="7">
        <v>1.0</v>
      </c>
      <c r="R167" s="7" t="s">
        <v>235</v>
      </c>
      <c r="S167" s="32">
        <v>46245.0</v>
      </c>
      <c r="T167" s="32">
        <v>46245.0</v>
      </c>
      <c r="U167" s="32">
        <v>46247.0</v>
      </c>
      <c r="V167" s="7">
        <v>2.0</v>
      </c>
      <c r="W167" s="7"/>
      <c r="X167" s="7">
        <v>0.0</v>
      </c>
      <c r="Y167" s="7"/>
      <c r="Z167" s="7"/>
      <c r="AA167" s="7" t="s">
        <v>2718</v>
      </c>
      <c r="AG167" s="7"/>
      <c r="AH167" s="7"/>
      <c r="AI167" s="7"/>
      <c r="AJ167" s="32"/>
      <c r="AK167" s="7"/>
      <c r="AL167" s="7"/>
      <c r="AP167" s="7">
        <v>18845.42</v>
      </c>
      <c r="AQ167" s="7">
        <v>18845.42</v>
      </c>
      <c r="AR167" s="7">
        <v>1.0</v>
      </c>
      <c r="AS167" s="7">
        <v>1.0</v>
      </c>
      <c r="AT167" s="7">
        <v>1.0</v>
      </c>
      <c r="AU167" s="7">
        <v>38.0</v>
      </c>
      <c r="AV167" s="7">
        <v>0.0</v>
      </c>
      <c r="AW167" s="7">
        <v>0.0</v>
      </c>
      <c r="AX167" s="7">
        <v>0.0</v>
      </c>
      <c r="AY167" s="7">
        <v>0.0</v>
      </c>
      <c r="AZ167" s="7">
        <v>0.0</v>
      </c>
      <c r="BA167" s="7">
        <v>0.0</v>
      </c>
      <c r="BB167" s="7" t="s">
        <v>2735</v>
      </c>
      <c r="BC167" s="7" t="s">
        <v>2702</v>
      </c>
      <c r="BD167" s="7"/>
      <c r="BE167" s="7"/>
    </row>
    <row r="168">
      <c r="A168" s="7">
        <v>384.0</v>
      </c>
      <c r="B168" s="7">
        <v>384.0</v>
      </c>
      <c r="C168" s="7">
        <v>304.0</v>
      </c>
      <c r="D168" s="7" t="s">
        <v>224</v>
      </c>
      <c r="E168" s="10" t="s">
        <v>2736</v>
      </c>
      <c r="F168" s="7">
        <v>2.02630400205969E14</v>
      </c>
      <c r="G168" s="10" t="s">
        <v>657</v>
      </c>
      <c r="H168" s="7" t="s">
        <v>2737</v>
      </c>
      <c r="I168" s="7" t="s">
        <v>660</v>
      </c>
      <c r="J168" s="7" t="s">
        <v>231</v>
      </c>
      <c r="K168" s="7" t="s">
        <v>84</v>
      </c>
      <c r="L168" s="7">
        <v>69.49</v>
      </c>
      <c r="M168" s="7">
        <v>2742.0</v>
      </c>
      <c r="N168" s="7" t="s">
        <v>163</v>
      </c>
      <c r="O168" s="7" t="s">
        <v>2568</v>
      </c>
      <c r="P168" s="32">
        <v>46245.0</v>
      </c>
      <c r="Q168" s="7">
        <v>1.0</v>
      </c>
      <c r="R168" s="7" t="s">
        <v>235</v>
      </c>
      <c r="S168" s="32">
        <v>46245.0</v>
      </c>
      <c r="T168" s="32">
        <v>46245.0</v>
      </c>
      <c r="U168" s="32">
        <v>46247.0</v>
      </c>
      <c r="V168" s="7">
        <v>2.0</v>
      </c>
      <c r="X168" s="7">
        <v>0.0</v>
      </c>
      <c r="Y168" s="7"/>
      <c r="Z168" s="7"/>
      <c r="AA168" s="7"/>
      <c r="AG168" s="7"/>
      <c r="AH168" s="7"/>
      <c r="AI168" s="7"/>
      <c r="AJ168" s="32"/>
      <c r="AK168" s="7"/>
      <c r="AL168" s="7"/>
      <c r="AP168" s="7">
        <v>129.95</v>
      </c>
      <c r="AQ168" s="7">
        <v>129.95</v>
      </c>
      <c r="AR168" s="7" t="s">
        <v>187</v>
      </c>
      <c r="AS168" s="7" t="s">
        <v>187</v>
      </c>
      <c r="AT168" s="7" t="s">
        <v>187</v>
      </c>
      <c r="AU168" s="7">
        <v>16.0</v>
      </c>
      <c r="AV168" s="7">
        <v>1.0</v>
      </c>
      <c r="AW168" s="7">
        <v>0.0</v>
      </c>
      <c r="AX168" s="7">
        <v>0.0</v>
      </c>
      <c r="AY168" s="7">
        <v>0.0</v>
      </c>
      <c r="AZ168" s="7">
        <v>0.0</v>
      </c>
      <c r="BA168" s="7">
        <v>0.0</v>
      </c>
      <c r="BB168" s="7" t="s">
        <v>2738</v>
      </c>
      <c r="BC168" s="7" t="s">
        <v>2702</v>
      </c>
      <c r="BD168" s="7"/>
      <c r="BE168" s="7"/>
    </row>
    <row r="169">
      <c r="A169" s="7">
        <v>384.0</v>
      </c>
      <c r="B169" s="7">
        <v>384.0</v>
      </c>
      <c r="C169" s="7">
        <v>304.0</v>
      </c>
      <c r="D169" s="7" t="s">
        <v>224</v>
      </c>
      <c r="E169" s="10" t="s">
        <v>2739</v>
      </c>
      <c r="F169" s="7">
        <v>2.02630400205973E14</v>
      </c>
      <c r="G169" s="10" t="s">
        <v>312</v>
      </c>
      <c r="H169" s="7" t="s">
        <v>314</v>
      </c>
      <c r="I169" s="7" t="s">
        <v>315</v>
      </c>
      <c r="J169" s="7" t="s">
        <v>231</v>
      </c>
      <c r="K169" s="7" t="s">
        <v>124</v>
      </c>
      <c r="L169" s="7">
        <v>379.96</v>
      </c>
      <c r="M169" s="7">
        <v>2742.0</v>
      </c>
      <c r="N169" s="7" t="s">
        <v>163</v>
      </c>
      <c r="O169" s="7" t="s">
        <v>2568</v>
      </c>
      <c r="P169" s="32">
        <v>46246.0</v>
      </c>
      <c r="Q169" s="7">
        <v>1.0</v>
      </c>
      <c r="R169" s="7" t="s">
        <v>235</v>
      </c>
      <c r="S169" s="32">
        <v>46246.0</v>
      </c>
      <c r="T169" s="32">
        <v>46246.0</v>
      </c>
      <c r="U169" s="32">
        <v>46247.0</v>
      </c>
      <c r="V169" s="7">
        <v>1.0</v>
      </c>
      <c r="W169" s="7"/>
      <c r="X169" s="7">
        <v>0.0</v>
      </c>
      <c r="Y169" s="7"/>
      <c r="Z169" s="7"/>
      <c r="AA169" s="7" t="s">
        <v>239</v>
      </c>
      <c r="AG169" s="7"/>
      <c r="AH169" s="7"/>
      <c r="AI169" s="7"/>
      <c r="AJ169" s="32"/>
      <c r="AK169" s="7"/>
      <c r="AL169" s="7"/>
      <c r="AP169" s="7">
        <v>1975.8</v>
      </c>
      <c r="AQ169" s="7">
        <v>1975.8</v>
      </c>
      <c r="AR169" s="7" t="s">
        <v>187</v>
      </c>
      <c r="AS169" s="7" t="s">
        <v>187</v>
      </c>
      <c r="AT169" s="7" t="s">
        <v>187</v>
      </c>
      <c r="AU169" s="7">
        <v>25.0</v>
      </c>
      <c r="AV169" s="7">
        <v>0.0</v>
      </c>
      <c r="AW169" s="7" t="s">
        <v>187</v>
      </c>
      <c r="AX169" s="7">
        <v>0.0</v>
      </c>
      <c r="AY169" s="7">
        <v>0.0</v>
      </c>
      <c r="AZ169" s="7">
        <v>0.0</v>
      </c>
      <c r="BA169" s="7">
        <v>0.0</v>
      </c>
      <c r="BB169" s="7" t="s">
        <v>2710</v>
      </c>
      <c r="BC169" s="7" t="s">
        <v>2740</v>
      </c>
      <c r="BD169" s="7" t="s">
        <v>2741</v>
      </c>
      <c r="BE169" s="7" t="s">
        <v>2740</v>
      </c>
    </row>
    <row r="170">
      <c r="A170" s="7">
        <v>386.0</v>
      </c>
      <c r="B170" s="7">
        <v>386.0</v>
      </c>
      <c r="C170" s="7">
        <v>304.0</v>
      </c>
      <c r="D170" s="7" t="s">
        <v>224</v>
      </c>
      <c r="E170" s="10" t="s">
        <v>2742</v>
      </c>
      <c r="F170" s="7">
        <v>2.02630400205976E14</v>
      </c>
      <c r="G170" s="10" t="s">
        <v>1054</v>
      </c>
      <c r="H170" s="7" t="s">
        <v>2743</v>
      </c>
      <c r="I170" s="7" t="s">
        <v>1056</v>
      </c>
      <c r="J170" s="7" t="s">
        <v>231</v>
      </c>
      <c r="K170" s="7" t="s">
        <v>84</v>
      </c>
      <c r="L170" s="7">
        <v>117.07</v>
      </c>
      <c r="M170" s="7">
        <v>2743.0</v>
      </c>
      <c r="N170" s="7" t="s">
        <v>1308</v>
      </c>
      <c r="O170" s="7" t="s">
        <v>2568</v>
      </c>
      <c r="P170" s="32">
        <v>46244.0</v>
      </c>
      <c r="Q170" s="7">
        <v>6.0</v>
      </c>
      <c r="R170" s="7" t="s">
        <v>235</v>
      </c>
      <c r="S170" s="32">
        <v>46244.0</v>
      </c>
      <c r="T170" s="32">
        <v>46244.0</v>
      </c>
      <c r="U170" s="32">
        <v>46247.0</v>
      </c>
      <c r="V170" s="7">
        <v>3.0</v>
      </c>
      <c r="W170" s="7"/>
      <c r="X170" s="7">
        <v>3.0</v>
      </c>
      <c r="Y170" s="7"/>
      <c r="Z170" s="7"/>
      <c r="AA170" s="7"/>
      <c r="AG170" s="7"/>
      <c r="AH170" s="7"/>
      <c r="AI170" s="7"/>
      <c r="AJ170" s="32"/>
      <c r="AK170" s="7"/>
      <c r="AL170" s="7"/>
      <c r="AP170" s="7">
        <v>443.68</v>
      </c>
      <c r="AQ170" s="7">
        <v>2662.08</v>
      </c>
      <c r="AR170" s="7">
        <v>6.0</v>
      </c>
      <c r="AS170" s="7">
        <v>6.0</v>
      </c>
      <c r="AT170" s="7">
        <v>13.0</v>
      </c>
      <c r="AU170" s="7">
        <v>244.0</v>
      </c>
      <c r="AV170" s="7">
        <v>10.0</v>
      </c>
      <c r="AW170" s="7" t="s">
        <v>187</v>
      </c>
      <c r="AX170" s="7">
        <v>0.0</v>
      </c>
      <c r="AY170" s="7">
        <v>0.0</v>
      </c>
      <c r="AZ170" s="7">
        <v>0.0</v>
      </c>
      <c r="BA170" s="7">
        <v>0.0</v>
      </c>
      <c r="BB170" s="7" t="s">
        <v>2744</v>
      </c>
      <c r="BC170" s="7" t="s">
        <v>2745</v>
      </c>
      <c r="BD170" s="7" t="s">
        <v>2746</v>
      </c>
      <c r="BE170" s="7"/>
    </row>
    <row r="171">
      <c r="A171" s="7">
        <v>396.0</v>
      </c>
      <c r="B171" s="7">
        <v>396.0</v>
      </c>
      <c r="C171" s="7">
        <v>304.0</v>
      </c>
      <c r="D171" s="7" t="s">
        <v>224</v>
      </c>
      <c r="E171" s="10" t="s">
        <v>2747</v>
      </c>
      <c r="F171" s="7">
        <v>2.02230400166813E14</v>
      </c>
      <c r="G171" s="10" t="s">
        <v>1352</v>
      </c>
      <c r="H171" s="7" t="s">
        <v>2748</v>
      </c>
      <c r="I171" s="7" t="s">
        <v>1354</v>
      </c>
      <c r="J171" s="7" t="s">
        <v>231</v>
      </c>
      <c r="K171" s="7" t="s">
        <v>84</v>
      </c>
      <c r="L171" s="7">
        <v>0.0</v>
      </c>
      <c r="M171" s="7">
        <v>2726.0</v>
      </c>
      <c r="N171" s="7" t="s">
        <v>163</v>
      </c>
      <c r="O171" s="7" t="s">
        <v>131</v>
      </c>
      <c r="P171" s="32">
        <v>44726.0</v>
      </c>
      <c r="Q171" s="7">
        <v>1.0</v>
      </c>
      <c r="R171" s="7" t="s">
        <v>235</v>
      </c>
      <c r="S171" s="32">
        <v>44726.0</v>
      </c>
      <c r="T171" s="32">
        <v>44726.0</v>
      </c>
      <c r="U171" s="32">
        <v>45916.0</v>
      </c>
      <c r="V171" s="7">
        <v>1190.0</v>
      </c>
      <c r="W171" s="7"/>
      <c r="X171" s="7"/>
      <c r="Y171" s="7"/>
      <c r="Z171" s="7"/>
      <c r="AA171" s="7"/>
      <c r="AG171" s="7"/>
      <c r="AH171" s="7"/>
      <c r="AI171" s="7"/>
      <c r="AJ171" s="32"/>
      <c r="AK171" s="7"/>
      <c r="AL171" s="7"/>
      <c r="AP171" s="7" t="s">
        <v>263</v>
      </c>
      <c r="AQ171" s="7" t="s">
        <v>263</v>
      </c>
      <c r="AR171" s="7" t="s">
        <v>187</v>
      </c>
      <c r="AS171" s="7" t="s">
        <v>187</v>
      </c>
      <c r="AT171" s="7" t="s">
        <v>187</v>
      </c>
      <c r="AU171" s="7" t="s">
        <v>187</v>
      </c>
      <c r="AV171" s="7">
        <v>0.0</v>
      </c>
      <c r="AW171" s="7">
        <v>0.0</v>
      </c>
      <c r="AX171" s="7">
        <v>0.0</v>
      </c>
      <c r="AY171" s="7">
        <v>0.0</v>
      </c>
      <c r="AZ171" s="7">
        <v>0.0</v>
      </c>
      <c r="BA171" s="7">
        <v>0.0</v>
      </c>
      <c r="BB171" s="7" t="s">
        <v>2749</v>
      </c>
      <c r="BC171" s="7" t="s">
        <v>2750</v>
      </c>
      <c r="BD171" s="7"/>
      <c r="BE171" s="7"/>
    </row>
    <row r="172">
      <c r="A172" s="7">
        <v>396.0</v>
      </c>
      <c r="B172" s="7">
        <v>396.0</v>
      </c>
      <c r="C172" s="7">
        <v>304.0</v>
      </c>
      <c r="D172" s="7" t="s">
        <v>224</v>
      </c>
      <c r="E172" s="10" t="s">
        <v>2751</v>
      </c>
      <c r="F172" s="7">
        <v>2.02530400187157E14</v>
      </c>
      <c r="G172" s="10" t="s">
        <v>670</v>
      </c>
      <c r="H172" s="7" t="s">
        <v>2752</v>
      </c>
      <c r="I172" s="7" t="s">
        <v>671</v>
      </c>
      <c r="J172" s="7" t="s">
        <v>231</v>
      </c>
      <c r="K172" s="7" t="s">
        <v>84</v>
      </c>
      <c r="L172" s="7">
        <v>137.33</v>
      </c>
      <c r="M172" s="7">
        <v>2726.0</v>
      </c>
      <c r="N172" s="7" t="s">
        <v>163</v>
      </c>
      <c r="O172" s="7" t="s">
        <v>131</v>
      </c>
      <c r="P172" s="32">
        <v>44727.0</v>
      </c>
      <c r="Q172" s="7">
        <v>5.0</v>
      </c>
      <c r="R172" s="7" t="s">
        <v>235</v>
      </c>
      <c r="S172" s="32">
        <v>44727.0</v>
      </c>
      <c r="T172" s="32">
        <v>44727.0</v>
      </c>
      <c r="U172" s="32">
        <v>45916.0</v>
      </c>
      <c r="V172" s="7">
        <v>1189.0</v>
      </c>
      <c r="W172" s="7">
        <v>2.0</v>
      </c>
      <c r="X172" s="7">
        <v>0.0</v>
      </c>
      <c r="Y172" s="7"/>
      <c r="Z172" s="7"/>
      <c r="AA172" s="7"/>
      <c r="AG172" s="7"/>
      <c r="AH172" s="7"/>
      <c r="AI172" s="7"/>
      <c r="AJ172" s="32"/>
      <c r="AK172" s="7"/>
      <c r="AL172" s="7"/>
      <c r="AP172" s="7">
        <v>248.56</v>
      </c>
      <c r="AQ172" s="7">
        <v>1242.8</v>
      </c>
      <c r="AR172" s="7" t="s">
        <v>187</v>
      </c>
      <c r="AS172" s="7" t="s">
        <v>187</v>
      </c>
      <c r="AT172" s="7">
        <v>2.0</v>
      </c>
      <c r="AU172" s="7">
        <v>2.0</v>
      </c>
      <c r="AV172" s="7">
        <v>0.0</v>
      </c>
      <c r="AW172" s="7">
        <v>0.0</v>
      </c>
      <c r="AX172" s="7">
        <v>0.0</v>
      </c>
      <c r="AY172" s="7">
        <v>0.0</v>
      </c>
      <c r="AZ172" s="7">
        <v>0.0</v>
      </c>
      <c r="BA172" s="7">
        <v>0.0</v>
      </c>
      <c r="BB172" s="7" t="s">
        <v>2753</v>
      </c>
      <c r="BC172" s="7" t="s">
        <v>2754</v>
      </c>
      <c r="BD172" s="7"/>
    </row>
    <row r="173">
      <c r="A173" s="7">
        <v>396.0</v>
      </c>
      <c r="B173" s="7">
        <v>396.0</v>
      </c>
      <c r="C173" s="7">
        <v>304.0</v>
      </c>
      <c r="D173" s="7" t="s">
        <v>224</v>
      </c>
      <c r="E173" s="10" t="s">
        <v>2755</v>
      </c>
      <c r="F173" s="7">
        <v>2.02330400170642E14</v>
      </c>
      <c r="G173" s="10" t="s">
        <v>1321</v>
      </c>
      <c r="H173" s="7" t="s">
        <v>2110</v>
      </c>
      <c r="I173" s="7" t="s">
        <v>2112</v>
      </c>
      <c r="J173" s="7">
        <v>74025.0</v>
      </c>
      <c r="K173" s="7" t="s">
        <v>94</v>
      </c>
      <c r="L173" s="7">
        <v>8738.4</v>
      </c>
      <c r="M173" s="7">
        <v>2726.0</v>
      </c>
      <c r="N173" s="7" t="s">
        <v>163</v>
      </c>
      <c r="O173" s="7" t="s">
        <v>131</v>
      </c>
      <c r="P173" s="32">
        <v>44727.0</v>
      </c>
      <c r="Q173" s="7">
        <v>1.0</v>
      </c>
      <c r="R173" s="7" t="s">
        <v>235</v>
      </c>
      <c r="S173" s="32">
        <v>44727.0</v>
      </c>
      <c r="T173" s="32">
        <v>44727.0</v>
      </c>
      <c r="U173" s="32">
        <v>45916.0</v>
      </c>
      <c r="V173" s="7">
        <v>1189.0</v>
      </c>
      <c r="W173" s="7"/>
      <c r="X173" s="7">
        <v>0.0</v>
      </c>
      <c r="Y173" s="7"/>
      <c r="Z173" s="7"/>
      <c r="AA173" s="7" t="s">
        <v>2125</v>
      </c>
      <c r="AG173" s="7"/>
      <c r="AH173" s="7"/>
      <c r="AI173" s="7"/>
      <c r="AJ173" s="32"/>
      <c r="AK173" s="7"/>
      <c r="AL173" s="7"/>
      <c r="AP173" s="7">
        <v>49284.58</v>
      </c>
      <c r="AQ173" s="7">
        <v>49284.58</v>
      </c>
      <c r="AR173" s="7">
        <v>2.0</v>
      </c>
      <c r="AS173" s="7">
        <v>3.0</v>
      </c>
      <c r="AT173" s="7">
        <v>5.0</v>
      </c>
      <c r="AU173" s="7">
        <v>60.0</v>
      </c>
      <c r="AV173" s="7">
        <v>0.0</v>
      </c>
      <c r="AW173" s="7">
        <v>0.0</v>
      </c>
      <c r="AX173" s="7">
        <v>0.0</v>
      </c>
      <c r="AY173" s="7">
        <v>0.0</v>
      </c>
      <c r="AZ173" s="7">
        <v>0.0</v>
      </c>
      <c r="BA173" s="7">
        <v>0.0</v>
      </c>
      <c r="BB173" s="7" t="s">
        <v>2756</v>
      </c>
      <c r="BC173" s="7" t="s">
        <v>2750</v>
      </c>
      <c r="BD173" s="7"/>
      <c r="BE173" s="7"/>
    </row>
    <row r="174">
      <c r="A174" s="7">
        <v>396.0</v>
      </c>
      <c r="B174" s="7">
        <v>396.0</v>
      </c>
      <c r="C174" s="7">
        <v>304.0</v>
      </c>
      <c r="D174" s="7" t="s">
        <v>224</v>
      </c>
      <c r="E174" s="10" t="s">
        <v>2757</v>
      </c>
      <c r="F174" s="7">
        <v>2.02330400170614E14</v>
      </c>
      <c r="G174" s="10" t="s">
        <v>487</v>
      </c>
      <c r="H174" s="7" t="s">
        <v>2061</v>
      </c>
      <c r="I174" s="7" t="s">
        <v>488</v>
      </c>
      <c r="J174" s="7">
        <v>83326.0</v>
      </c>
      <c r="K174" s="7" t="s">
        <v>124</v>
      </c>
      <c r="L174" s="7">
        <v>3831.27</v>
      </c>
      <c r="M174" s="7">
        <v>2726.0</v>
      </c>
      <c r="N174" s="7" t="s">
        <v>163</v>
      </c>
      <c r="O174" s="7" t="s">
        <v>131</v>
      </c>
      <c r="P174" s="32">
        <v>44727.0</v>
      </c>
      <c r="Q174" s="7">
        <v>1.0</v>
      </c>
      <c r="R174" s="7" t="s">
        <v>235</v>
      </c>
      <c r="S174" s="32">
        <v>44727.0</v>
      </c>
      <c r="T174" s="32">
        <v>44727.0</v>
      </c>
      <c r="U174" s="32">
        <v>45916.0</v>
      </c>
      <c r="V174" s="7">
        <v>1189.0</v>
      </c>
      <c r="W174" s="7"/>
      <c r="X174" s="7">
        <v>1.0</v>
      </c>
      <c r="Y174" s="7"/>
      <c r="Z174" s="7"/>
      <c r="AA174" s="7" t="s">
        <v>2066</v>
      </c>
      <c r="AG174" s="7"/>
      <c r="AH174" s="7"/>
      <c r="AI174" s="7"/>
      <c r="AJ174" s="79"/>
      <c r="AK174" s="7"/>
      <c r="AP174" s="7">
        <v>21608.37</v>
      </c>
      <c r="AQ174" s="7">
        <v>21608.37</v>
      </c>
      <c r="AR174" s="7">
        <v>1.0</v>
      </c>
      <c r="AS174" s="7">
        <v>2.0</v>
      </c>
      <c r="AT174" s="7">
        <v>5.0</v>
      </c>
      <c r="AU174" s="7">
        <v>66.0</v>
      </c>
      <c r="AV174" s="7">
        <v>0.0</v>
      </c>
      <c r="AW174" s="7">
        <v>0.0</v>
      </c>
      <c r="AX174" s="7">
        <v>0.0</v>
      </c>
      <c r="AY174" s="7">
        <v>0.0</v>
      </c>
      <c r="AZ174" s="7">
        <v>0.0</v>
      </c>
      <c r="BA174" s="7">
        <v>0.0</v>
      </c>
      <c r="BB174" s="7" t="s">
        <v>2758</v>
      </c>
      <c r="BC174" s="7" t="s">
        <v>2759</v>
      </c>
      <c r="BD174" s="7"/>
      <c r="BE174" s="7"/>
    </row>
    <row r="175">
      <c r="A175" s="7">
        <v>396.0</v>
      </c>
      <c r="B175" s="7">
        <v>396.0</v>
      </c>
      <c r="C175" s="7">
        <v>304.0</v>
      </c>
      <c r="D175" s="7" t="s">
        <v>224</v>
      </c>
      <c r="E175" s="10" t="s">
        <v>2760</v>
      </c>
      <c r="F175" s="7">
        <v>2.02530400188106E14</v>
      </c>
      <c r="G175" s="10" t="s">
        <v>539</v>
      </c>
      <c r="H175" s="7" t="s">
        <v>2761</v>
      </c>
      <c r="I175" s="7" t="s">
        <v>2762</v>
      </c>
      <c r="J175" s="7" t="s">
        <v>231</v>
      </c>
      <c r="K175" s="7" t="s">
        <v>84</v>
      </c>
      <c r="L175" s="7">
        <v>62.24</v>
      </c>
      <c r="M175" s="7">
        <v>2726.0</v>
      </c>
      <c r="N175" s="7" t="s">
        <v>163</v>
      </c>
      <c r="O175" s="7" t="s">
        <v>131</v>
      </c>
      <c r="P175" s="32">
        <v>44727.0</v>
      </c>
      <c r="Q175" s="7">
        <v>20.0</v>
      </c>
      <c r="R175" s="7" t="s">
        <v>235</v>
      </c>
      <c r="S175" s="32">
        <v>44727.0</v>
      </c>
      <c r="T175" s="32">
        <v>44727.0</v>
      </c>
      <c r="U175" s="32">
        <v>45916.0</v>
      </c>
      <c r="V175" s="7">
        <v>1189.0</v>
      </c>
      <c r="W175" s="7"/>
      <c r="X175" s="7">
        <v>11.0</v>
      </c>
      <c r="AA175" s="7"/>
      <c r="AG175" s="7"/>
      <c r="AH175" s="7"/>
      <c r="AI175" s="7"/>
      <c r="AJ175" s="32"/>
      <c r="AK175" s="7"/>
      <c r="AL175" s="7"/>
      <c r="AP175" s="7">
        <v>132.57</v>
      </c>
      <c r="AQ175" s="7">
        <v>2651.4</v>
      </c>
      <c r="AR175" s="7" t="s">
        <v>187</v>
      </c>
      <c r="AS175" s="7" t="s">
        <v>187</v>
      </c>
      <c r="AT175" s="7">
        <v>7.0</v>
      </c>
      <c r="AU175" s="7">
        <v>151.0</v>
      </c>
      <c r="AV175" s="7">
        <v>0.0</v>
      </c>
      <c r="AW175" s="7">
        <v>0.0</v>
      </c>
      <c r="AX175" s="7">
        <v>0.0</v>
      </c>
      <c r="AY175" s="7">
        <v>0.0</v>
      </c>
      <c r="AZ175" s="7">
        <v>0.0</v>
      </c>
      <c r="BA175" s="7">
        <v>0.0</v>
      </c>
      <c r="BB175" s="7" t="s">
        <v>2763</v>
      </c>
      <c r="BC175" s="7" t="s">
        <v>2764</v>
      </c>
      <c r="BD175" s="7"/>
      <c r="BE175" s="7"/>
    </row>
    <row r="176">
      <c r="A176" s="7">
        <v>396.0</v>
      </c>
      <c r="B176" s="7">
        <v>396.0</v>
      </c>
      <c r="C176" s="7">
        <v>304.0</v>
      </c>
      <c r="D176" s="7" t="s">
        <v>224</v>
      </c>
      <c r="E176" s="10" t="s">
        <v>2765</v>
      </c>
      <c r="F176" s="7">
        <v>2.02530400188107E14</v>
      </c>
      <c r="G176" s="10" t="s">
        <v>466</v>
      </c>
      <c r="H176" s="7" t="s">
        <v>2709</v>
      </c>
      <c r="I176" s="7" t="s">
        <v>469</v>
      </c>
      <c r="J176" s="7" t="s">
        <v>231</v>
      </c>
      <c r="K176" s="7" t="s">
        <v>124</v>
      </c>
      <c r="L176" s="7">
        <v>2857.18</v>
      </c>
      <c r="M176" s="7">
        <v>2726.0</v>
      </c>
      <c r="N176" s="7" t="s">
        <v>163</v>
      </c>
      <c r="O176" s="7" t="s">
        <v>131</v>
      </c>
      <c r="P176" s="32">
        <v>44727.0</v>
      </c>
      <c r="Q176" s="7">
        <v>1.0</v>
      </c>
      <c r="R176" s="7" t="s">
        <v>235</v>
      </c>
      <c r="S176" s="32">
        <v>44727.0</v>
      </c>
      <c r="T176" s="32">
        <v>44727.0</v>
      </c>
      <c r="U176" s="32">
        <v>45916.0</v>
      </c>
      <c r="V176" s="7">
        <v>1189.0</v>
      </c>
      <c r="W176" s="7"/>
      <c r="X176" s="7">
        <v>1.0</v>
      </c>
      <c r="Y176" s="7"/>
      <c r="Z176" s="7"/>
      <c r="AA176" s="7" t="s">
        <v>239</v>
      </c>
      <c r="AL176" s="7"/>
      <c r="AP176" s="7">
        <v>5171.5</v>
      </c>
      <c r="AQ176" s="7">
        <v>5171.5</v>
      </c>
      <c r="AR176" s="7">
        <v>4.0</v>
      </c>
      <c r="AS176" s="7">
        <v>5.0</v>
      </c>
      <c r="AT176" s="7">
        <v>6.0</v>
      </c>
      <c r="AU176" s="7">
        <v>58.0</v>
      </c>
      <c r="AV176" s="7">
        <v>0.0</v>
      </c>
      <c r="AW176" s="7">
        <v>0.0</v>
      </c>
      <c r="AX176" s="7">
        <v>0.0</v>
      </c>
      <c r="AY176" s="7">
        <v>0.0</v>
      </c>
      <c r="AZ176" s="7">
        <v>0.0</v>
      </c>
      <c r="BA176" s="7">
        <v>0.0</v>
      </c>
      <c r="BB176" s="7"/>
      <c r="BC176" s="7" t="s">
        <v>2764</v>
      </c>
      <c r="BD176" s="7"/>
      <c r="BE176" s="7"/>
    </row>
    <row r="177">
      <c r="A177" s="7">
        <v>396.0</v>
      </c>
      <c r="B177" s="7">
        <v>396.0</v>
      </c>
      <c r="C177" s="7">
        <v>304.0</v>
      </c>
      <c r="D177" s="7" t="s">
        <v>224</v>
      </c>
      <c r="E177" s="10" t="s">
        <v>2767</v>
      </c>
      <c r="F177" s="7">
        <v>2.02530400188108E14</v>
      </c>
      <c r="G177" s="10" t="s">
        <v>507</v>
      </c>
      <c r="H177" s="7" t="s">
        <v>2699</v>
      </c>
      <c r="I177" s="7" t="s">
        <v>508</v>
      </c>
      <c r="J177" s="7">
        <v>32108.0</v>
      </c>
      <c r="K177" s="7" t="s">
        <v>94</v>
      </c>
      <c r="L177" s="7">
        <v>0.0</v>
      </c>
      <c r="M177" s="7">
        <v>2726.0</v>
      </c>
      <c r="N177" s="7" t="s">
        <v>163</v>
      </c>
      <c r="O177" s="7" t="s">
        <v>2568</v>
      </c>
      <c r="P177" s="32">
        <v>44782.0</v>
      </c>
      <c r="Q177" s="7">
        <v>1.0</v>
      </c>
      <c r="R177" s="7" t="s">
        <v>235</v>
      </c>
      <c r="S177" s="32">
        <v>44782.0</v>
      </c>
      <c r="T177" s="32">
        <v>44782.0</v>
      </c>
      <c r="U177" s="32">
        <v>45736.0</v>
      </c>
      <c r="V177" s="7">
        <v>954.0</v>
      </c>
      <c r="W177" s="7"/>
      <c r="X177" s="7">
        <v>0.0</v>
      </c>
      <c r="Y177" s="7"/>
      <c r="Z177" s="7"/>
      <c r="AA177" s="7" t="s">
        <v>239</v>
      </c>
      <c r="AG177" s="7"/>
      <c r="AH177" s="7"/>
      <c r="AI177" s="7"/>
      <c r="AJ177" s="79"/>
      <c r="AK177" s="7"/>
      <c r="AL177" s="7"/>
      <c r="AP177" s="7" t="s">
        <v>263</v>
      </c>
      <c r="AQ177" s="7" t="s">
        <v>263</v>
      </c>
      <c r="AR177" s="7">
        <v>10.0</v>
      </c>
      <c r="AS177" s="7">
        <v>10.0</v>
      </c>
      <c r="AT177" s="7">
        <v>10.0</v>
      </c>
      <c r="AU177" s="7">
        <v>64.0</v>
      </c>
      <c r="AV177" s="7">
        <v>0.0</v>
      </c>
      <c r="AW177" s="7">
        <v>83.0</v>
      </c>
      <c r="AX177" s="7">
        <v>481.0</v>
      </c>
      <c r="AY177" s="7">
        <v>0.0</v>
      </c>
      <c r="AZ177" s="7">
        <v>132.0</v>
      </c>
      <c r="BA177" s="7">
        <v>0.0</v>
      </c>
      <c r="BB177" s="7" t="s">
        <v>2768</v>
      </c>
      <c r="BC177" s="7" t="s">
        <v>2764</v>
      </c>
      <c r="BD177" s="7"/>
      <c r="BE177" s="7"/>
    </row>
    <row r="178">
      <c r="A178" s="7">
        <v>396.0</v>
      </c>
      <c r="B178" s="7">
        <v>396.0</v>
      </c>
      <c r="C178" s="7">
        <v>304.0</v>
      </c>
      <c r="D178" s="7" t="s">
        <v>224</v>
      </c>
      <c r="E178" s="10" t="s">
        <v>2769</v>
      </c>
      <c r="F178" s="7">
        <v>2.02530400188109E14</v>
      </c>
      <c r="G178" s="10" t="s">
        <v>507</v>
      </c>
      <c r="H178" s="7" t="s">
        <v>2699</v>
      </c>
      <c r="I178" s="7" t="s">
        <v>508</v>
      </c>
      <c r="J178" s="7">
        <v>32108.0</v>
      </c>
      <c r="K178" s="7" t="s">
        <v>94</v>
      </c>
      <c r="L178" s="7">
        <v>0.0</v>
      </c>
      <c r="M178" s="7">
        <v>2726.0</v>
      </c>
      <c r="N178" s="7" t="s">
        <v>163</v>
      </c>
      <c r="O178" s="7" t="s">
        <v>2568</v>
      </c>
      <c r="P178" s="32">
        <v>44782.0</v>
      </c>
      <c r="Q178" s="7">
        <v>1.0</v>
      </c>
      <c r="R178" s="7" t="s">
        <v>235</v>
      </c>
      <c r="S178" s="32">
        <v>44782.0</v>
      </c>
      <c r="T178" s="32">
        <v>44782.0</v>
      </c>
      <c r="U178" s="32">
        <v>45736.0</v>
      </c>
      <c r="V178" s="7">
        <v>954.0</v>
      </c>
      <c r="W178" s="7"/>
      <c r="X178" s="7">
        <v>0.0</v>
      </c>
      <c r="Y178" s="7"/>
      <c r="Z178" s="7"/>
      <c r="AA178" s="7" t="s">
        <v>239</v>
      </c>
      <c r="AG178" s="7"/>
      <c r="AH178" s="7"/>
      <c r="AI178" s="7"/>
      <c r="AJ178" s="32"/>
      <c r="AK178" s="7"/>
      <c r="AL178" s="7"/>
      <c r="AP178" s="7" t="s">
        <v>263</v>
      </c>
      <c r="AQ178" s="7" t="s">
        <v>263</v>
      </c>
      <c r="AR178" s="7">
        <v>10.0</v>
      </c>
      <c r="AS178" s="7">
        <v>10.0</v>
      </c>
      <c r="AT178" s="7">
        <v>10.0</v>
      </c>
      <c r="AU178" s="7">
        <v>64.0</v>
      </c>
      <c r="AV178" s="7">
        <v>0.0</v>
      </c>
      <c r="AW178" s="7">
        <v>83.0</v>
      </c>
      <c r="AX178" s="7">
        <v>481.0</v>
      </c>
      <c r="AY178" s="7">
        <v>0.0</v>
      </c>
      <c r="AZ178" s="7">
        <v>132.0</v>
      </c>
      <c r="BA178" s="7">
        <v>0.0</v>
      </c>
      <c r="BB178" s="7" t="s">
        <v>2770</v>
      </c>
      <c r="BC178" s="7" t="s">
        <v>2764</v>
      </c>
      <c r="BD178" s="7"/>
    </row>
    <row r="179">
      <c r="A179" s="7">
        <v>396.0</v>
      </c>
      <c r="B179" s="7">
        <v>396.0</v>
      </c>
      <c r="C179" s="7">
        <v>304.0</v>
      </c>
      <c r="D179" s="7" t="s">
        <v>224</v>
      </c>
      <c r="E179" s="10" t="s">
        <v>2771</v>
      </c>
      <c r="F179" s="7">
        <v>2.0253040018811E14</v>
      </c>
      <c r="G179" s="10" t="s">
        <v>507</v>
      </c>
      <c r="H179" s="7" t="s">
        <v>2699</v>
      </c>
      <c r="I179" s="7" t="s">
        <v>508</v>
      </c>
      <c r="J179" s="7">
        <v>32108.0</v>
      </c>
      <c r="K179" s="7" t="s">
        <v>94</v>
      </c>
      <c r="L179" s="7">
        <v>0.0</v>
      </c>
      <c r="M179" s="7">
        <v>2726.0</v>
      </c>
      <c r="N179" s="7" t="s">
        <v>163</v>
      </c>
      <c r="O179" s="7" t="s">
        <v>2568</v>
      </c>
      <c r="P179" s="32">
        <v>44782.0</v>
      </c>
      <c r="Q179" s="7">
        <v>1.0</v>
      </c>
      <c r="R179" s="7" t="s">
        <v>235</v>
      </c>
      <c r="S179" s="32">
        <v>44782.0</v>
      </c>
      <c r="T179" s="32">
        <v>44782.0</v>
      </c>
      <c r="U179" s="32">
        <v>45736.0</v>
      </c>
      <c r="V179" s="7">
        <v>954.0</v>
      </c>
      <c r="W179" s="7"/>
      <c r="X179" s="7">
        <v>0.0</v>
      </c>
      <c r="Y179" s="7"/>
      <c r="Z179" s="7"/>
      <c r="AA179" s="7" t="s">
        <v>239</v>
      </c>
      <c r="AG179" s="7"/>
      <c r="AH179" s="7"/>
      <c r="AI179" s="7"/>
      <c r="AJ179" s="32"/>
      <c r="AK179" s="7"/>
      <c r="AL179" s="7"/>
      <c r="AP179" s="7" t="s">
        <v>263</v>
      </c>
      <c r="AQ179" s="7" t="s">
        <v>263</v>
      </c>
      <c r="AR179" s="7">
        <v>10.0</v>
      </c>
      <c r="AS179" s="7">
        <v>10.0</v>
      </c>
      <c r="AT179" s="7">
        <v>10.0</v>
      </c>
      <c r="AU179" s="7">
        <v>64.0</v>
      </c>
      <c r="AV179" s="7">
        <v>0.0</v>
      </c>
      <c r="AW179" s="7">
        <v>83.0</v>
      </c>
      <c r="AX179" s="7">
        <v>481.0</v>
      </c>
      <c r="AY179" s="7">
        <v>0.0</v>
      </c>
      <c r="AZ179" s="7">
        <v>132.0</v>
      </c>
      <c r="BA179" s="7">
        <v>0.0</v>
      </c>
      <c r="BB179" s="7" t="s">
        <v>2772</v>
      </c>
      <c r="BC179" s="7" t="s">
        <v>2764</v>
      </c>
      <c r="BD179" s="7"/>
      <c r="BE179" s="7"/>
    </row>
    <row r="180">
      <c r="A180" s="7">
        <v>396.0</v>
      </c>
      <c r="B180" s="7">
        <v>396.0</v>
      </c>
      <c r="C180" s="7">
        <v>304.0</v>
      </c>
      <c r="D180" s="7" t="s">
        <v>224</v>
      </c>
      <c r="E180" s="10" t="s">
        <v>2773</v>
      </c>
      <c r="F180" s="7">
        <v>2.02530400188111E14</v>
      </c>
      <c r="G180" s="10" t="s">
        <v>466</v>
      </c>
      <c r="H180" s="7" t="s">
        <v>2709</v>
      </c>
      <c r="I180" s="7" t="s">
        <v>469</v>
      </c>
      <c r="J180" s="7" t="s">
        <v>231</v>
      </c>
      <c r="K180" s="7" t="s">
        <v>124</v>
      </c>
      <c r="L180" s="7">
        <v>2857.18</v>
      </c>
      <c r="M180" s="7">
        <v>2726.0</v>
      </c>
      <c r="N180" s="7" t="s">
        <v>163</v>
      </c>
      <c r="O180" s="7" t="s">
        <v>131</v>
      </c>
      <c r="P180" s="32">
        <v>44958.0</v>
      </c>
      <c r="Q180" s="7">
        <v>1.0</v>
      </c>
      <c r="R180" s="7" t="s">
        <v>235</v>
      </c>
      <c r="S180" s="32">
        <v>44958.0</v>
      </c>
      <c r="T180" s="32">
        <v>44958.0</v>
      </c>
      <c r="U180" s="32">
        <v>45916.0</v>
      </c>
      <c r="V180" s="7">
        <v>958.0</v>
      </c>
      <c r="W180" s="7"/>
      <c r="X180" s="7">
        <v>1.0</v>
      </c>
      <c r="Y180" s="7"/>
      <c r="Z180" s="7"/>
      <c r="AA180" s="7" t="s">
        <v>239</v>
      </c>
      <c r="AG180" s="7"/>
      <c r="AH180" s="7"/>
      <c r="AI180" s="7"/>
      <c r="AJ180" s="32"/>
      <c r="AK180" s="7"/>
      <c r="AL180" s="7"/>
      <c r="AP180" s="7">
        <v>5171.5</v>
      </c>
      <c r="AQ180" s="7">
        <v>5171.5</v>
      </c>
      <c r="AR180" s="7">
        <v>4.0</v>
      </c>
      <c r="AS180" s="7">
        <v>5.0</v>
      </c>
      <c r="AT180" s="7">
        <v>6.0</v>
      </c>
      <c r="AU180" s="7">
        <v>58.0</v>
      </c>
      <c r="AV180" s="7">
        <v>0.0</v>
      </c>
      <c r="AW180" s="7">
        <v>0.0</v>
      </c>
      <c r="AX180" s="7">
        <v>0.0</v>
      </c>
      <c r="AY180" s="7">
        <v>0.0</v>
      </c>
      <c r="AZ180" s="7">
        <v>0.0</v>
      </c>
      <c r="BA180" s="7">
        <v>0.0</v>
      </c>
      <c r="BB180" s="7" t="s">
        <v>2774</v>
      </c>
      <c r="BC180" s="7" t="s">
        <v>2764</v>
      </c>
      <c r="BD180" s="7"/>
      <c r="BE180" s="7"/>
    </row>
    <row r="181">
      <c r="A181" s="7">
        <v>396.0</v>
      </c>
      <c r="B181" s="7">
        <v>396.0</v>
      </c>
      <c r="C181" s="7">
        <v>304.0</v>
      </c>
      <c r="D181" s="7" t="s">
        <v>224</v>
      </c>
      <c r="E181" s="10" t="s">
        <v>2775</v>
      </c>
      <c r="F181" s="7">
        <v>2.02530400188112E14</v>
      </c>
      <c r="G181" s="10" t="s">
        <v>1416</v>
      </c>
      <c r="H181" s="7" t="s">
        <v>2776</v>
      </c>
      <c r="I181" s="7" t="s">
        <v>1872</v>
      </c>
      <c r="J181" s="7" t="s">
        <v>231</v>
      </c>
      <c r="K181" s="7" t="s">
        <v>84</v>
      </c>
      <c r="L181" s="7">
        <v>27.41</v>
      </c>
      <c r="M181" s="7">
        <v>2726.0</v>
      </c>
      <c r="N181" s="7" t="s">
        <v>163</v>
      </c>
      <c r="O181" s="7" t="s">
        <v>131</v>
      </c>
      <c r="P181" s="32">
        <v>44959.0</v>
      </c>
      <c r="Q181" s="7">
        <v>10.0</v>
      </c>
      <c r="R181" s="7" t="s">
        <v>2211</v>
      </c>
      <c r="S181" s="32">
        <v>44959.0</v>
      </c>
      <c r="T181" s="32">
        <v>44959.0</v>
      </c>
      <c r="U181" s="32">
        <v>45916.0</v>
      </c>
      <c r="V181" s="7">
        <v>957.0</v>
      </c>
      <c r="W181" s="7"/>
      <c r="X181" s="7">
        <v>64.0</v>
      </c>
      <c r="AA181" s="7"/>
      <c r="AG181" s="7"/>
      <c r="AH181" s="7"/>
      <c r="AI181" s="7"/>
      <c r="AJ181" s="32"/>
      <c r="AK181" s="7"/>
      <c r="AP181" s="7">
        <v>103.87</v>
      </c>
      <c r="AQ181" s="7">
        <v>1038.7</v>
      </c>
      <c r="AR181" s="7" t="s">
        <v>187</v>
      </c>
      <c r="AS181" s="7" t="s">
        <v>187</v>
      </c>
      <c r="AT181" s="7">
        <v>12.0</v>
      </c>
      <c r="AU181" s="7">
        <v>360.66</v>
      </c>
      <c r="AV181" s="7">
        <v>0.0</v>
      </c>
      <c r="AW181" s="7" t="s">
        <v>187</v>
      </c>
      <c r="AX181" s="7">
        <v>0.0</v>
      </c>
      <c r="AY181" s="7">
        <v>0.0</v>
      </c>
      <c r="AZ181" s="7">
        <v>0.0</v>
      </c>
      <c r="BA181" s="7">
        <v>0.0</v>
      </c>
      <c r="BB181" s="7" t="s">
        <v>2777</v>
      </c>
      <c r="BC181" s="7" t="s">
        <v>2764</v>
      </c>
      <c r="BD181" s="7"/>
      <c r="BE181" s="7"/>
    </row>
    <row r="182">
      <c r="A182" s="7">
        <v>396.0</v>
      </c>
      <c r="B182" s="7">
        <v>396.0</v>
      </c>
      <c r="C182" s="7">
        <v>304.0</v>
      </c>
      <c r="D182" s="7" t="s">
        <v>224</v>
      </c>
      <c r="E182" s="10" t="s">
        <v>2778</v>
      </c>
      <c r="F182" s="7">
        <v>2.02530400188099E14</v>
      </c>
      <c r="G182" s="10" t="s">
        <v>1422</v>
      </c>
      <c r="H182" s="7" t="s">
        <v>2779</v>
      </c>
      <c r="I182" s="7" t="s">
        <v>1418</v>
      </c>
      <c r="J182" s="7" t="s">
        <v>231</v>
      </c>
      <c r="K182" s="7" t="s">
        <v>84</v>
      </c>
      <c r="L182" s="7">
        <v>13.91</v>
      </c>
      <c r="M182" s="7">
        <v>2726.0</v>
      </c>
      <c r="N182" s="7" t="s">
        <v>163</v>
      </c>
      <c r="O182" s="7" t="s">
        <v>131</v>
      </c>
      <c r="P182" s="32">
        <v>44960.0</v>
      </c>
      <c r="Q182" s="7">
        <v>10.0</v>
      </c>
      <c r="R182" s="7" t="s">
        <v>2211</v>
      </c>
      <c r="S182" s="32">
        <v>44960.0</v>
      </c>
      <c r="T182" s="32">
        <v>44960.0</v>
      </c>
      <c r="U182" s="32">
        <v>45916.0</v>
      </c>
      <c r="V182" s="7">
        <v>956.0</v>
      </c>
      <c r="W182" s="7"/>
      <c r="X182" s="7"/>
      <c r="Y182" s="7"/>
      <c r="Z182" s="7"/>
      <c r="AA182" s="7"/>
      <c r="AG182" s="7" t="s">
        <v>2781</v>
      </c>
      <c r="AH182" s="7">
        <v>10.0</v>
      </c>
      <c r="AI182" s="7" t="s">
        <v>1671</v>
      </c>
      <c r="AJ182" s="32">
        <v>45708.0</v>
      </c>
      <c r="AK182" s="7" t="s">
        <v>180</v>
      </c>
      <c r="AL182" s="7"/>
      <c r="AP182" s="7">
        <v>36.03</v>
      </c>
      <c r="AQ182" s="7">
        <v>360.3</v>
      </c>
      <c r="AR182" s="7" t="s">
        <v>187</v>
      </c>
      <c r="AS182" s="7" t="s">
        <v>187</v>
      </c>
      <c r="AT182" s="7" t="s">
        <v>187</v>
      </c>
      <c r="AU182" s="7">
        <v>8.0</v>
      </c>
      <c r="AV182" s="7">
        <v>30.0</v>
      </c>
      <c r="AW182" s="7">
        <v>0.0</v>
      </c>
      <c r="AX182" s="7" t="s">
        <v>187</v>
      </c>
      <c r="AY182" s="7">
        <v>0.0</v>
      </c>
      <c r="AZ182" s="7">
        <v>60.0</v>
      </c>
      <c r="BA182" s="7">
        <v>0.0</v>
      </c>
      <c r="BB182" s="7" t="s">
        <v>2782</v>
      </c>
      <c r="BC182" s="7" t="s">
        <v>2783</v>
      </c>
    </row>
    <row r="183">
      <c r="A183" s="7">
        <v>396.0</v>
      </c>
      <c r="B183" s="7">
        <v>396.0</v>
      </c>
      <c r="C183" s="7">
        <v>304.0</v>
      </c>
      <c r="D183" s="7" t="s">
        <v>224</v>
      </c>
      <c r="E183" s="10" t="s">
        <v>2784</v>
      </c>
      <c r="F183" s="7">
        <v>2.025304001881E14</v>
      </c>
      <c r="G183" s="10" t="s">
        <v>1241</v>
      </c>
      <c r="H183" s="7" t="s">
        <v>1984</v>
      </c>
      <c r="I183" s="7" t="s">
        <v>1242</v>
      </c>
      <c r="J183" s="7" t="s">
        <v>231</v>
      </c>
      <c r="K183" s="7" t="s">
        <v>94</v>
      </c>
      <c r="L183" s="7">
        <v>12120.27</v>
      </c>
      <c r="M183" s="7">
        <v>2726.0</v>
      </c>
      <c r="N183" s="7" t="s">
        <v>163</v>
      </c>
      <c r="O183" s="7" t="s">
        <v>131</v>
      </c>
      <c r="P183" s="32">
        <v>45019.0</v>
      </c>
      <c r="Q183" s="7">
        <v>1.0</v>
      </c>
      <c r="R183" s="7" t="s">
        <v>235</v>
      </c>
      <c r="S183" s="32">
        <v>45019.0</v>
      </c>
      <c r="T183" s="32">
        <v>45019.0</v>
      </c>
      <c r="U183" s="32">
        <v>45916.0</v>
      </c>
      <c r="V183" s="7">
        <v>897.0</v>
      </c>
      <c r="W183" s="7">
        <v>0.0</v>
      </c>
      <c r="X183" s="7">
        <v>1.0</v>
      </c>
      <c r="Y183" s="7">
        <v>3.040248579E9</v>
      </c>
      <c r="Z183" s="7" t="s">
        <v>2785</v>
      </c>
      <c r="AA183" s="7" t="s">
        <v>2786</v>
      </c>
      <c r="AG183" s="7"/>
      <c r="AH183" s="7"/>
      <c r="AI183" s="7"/>
      <c r="AJ183" s="32"/>
      <c r="AK183" s="7"/>
      <c r="AL183" s="7"/>
      <c r="AP183" s="7">
        <v>39269.66</v>
      </c>
      <c r="AQ183" s="7">
        <v>39269.66</v>
      </c>
      <c r="AR183" s="7">
        <v>5.0</v>
      </c>
      <c r="AS183" s="7">
        <v>5.0</v>
      </c>
      <c r="AT183" s="7">
        <v>5.0</v>
      </c>
      <c r="AU183" s="7">
        <v>27.0</v>
      </c>
      <c r="AV183" s="7">
        <v>0.0</v>
      </c>
      <c r="AW183" s="7">
        <v>0.0</v>
      </c>
      <c r="AX183" s="7">
        <v>0.0</v>
      </c>
      <c r="AY183" s="7">
        <v>0.0</v>
      </c>
      <c r="AZ183" s="7">
        <v>0.0</v>
      </c>
      <c r="BA183" s="7">
        <v>0.0</v>
      </c>
      <c r="BB183" s="7" t="s">
        <v>2787</v>
      </c>
      <c r="BC183" s="7" t="s">
        <v>2788</v>
      </c>
      <c r="BD183" s="7"/>
      <c r="BE183" s="7"/>
    </row>
    <row r="184">
      <c r="A184" s="7">
        <v>396.0</v>
      </c>
      <c r="B184" s="7">
        <v>396.0</v>
      </c>
      <c r="C184" s="7">
        <v>304.0</v>
      </c>
      <c r="D184" s="7" t="s">
        <v>224</v>
      </c>
      <c r="E184" s="10" t="s">
        <v>2789</v>
      </c>
      <c r="F184" s="7">
        <v>2.02530400186605E14</v>
      </c>
      <c r="G184" s="10" t="s">
        <v>444</v>
      </c>
      <c r="H184" s="7" t="s">
        <v>2790</v>
      </c>
      <c r="I184" s="7" t="s">
        <v>2791</v>
      </c>
      <c r="J184" s="7">
        <v>22373.0</v>
      </c>
      <c r="K184" s="7" t="s">
        <v>124</v>
      </c>
      <c r="L184" s="7">
        <v>2148.65</v>
      </c>
      <c r="M184" s="7">
        <v>2726.0</v>
      </c>
      <c r="N184" s="7" t="s">
        <v>163</v>
      </c>
      <c r="O184" s="7" t="s">
        <v>2568</v>
      </c>
      <c r="P184" s="32">
        <v>45019.0</v>
      </c>
      <c r="Q184" s="7">
        <v>1.0</v>
      </c>
      <c r="R184" s="7" t="s">
        <v>235</v>
      </c>
      <c r="S184" s="32">
        <v>45019.0</v>
      </c>
      <c r="T184" s="32">
        <v>45019.0</v>
      </c>
      <c r="U184" s="32">
        <v>45736.0</v>
      </c>
      <c r="V184" s="7">
        <v>717.0</v>
      </c>
      <c r="W184" s="7"/>
      <c r="X184" s="7">
        <v>2.0</v>
      </c>
      <c r="Y184" s="7"/>
      <c r="Z184" s="7"/>
      <c r="AA184" s="7" t="s">
        <v>239</v>
      </c>
      <c r="AG184" s="7"/>
      <c r="AH184" s="7"/>
      <c r="AI184" s="7"/>
      <c r="AJ184" s="79"/>
      <c r="AK184" s="7"/>
      <c r="AL184" s="7"/>
      <c r="AP184" s="7">
        <v>3824.6</v>
      </c>
      <c r="AQ184" s="7">
        <v>3824.6</v>
      </c>
      <c r="AR184" s="7">
        <v>2.0</v>
      </c>
      <c r="AS184" s="7">
        <v>2.0</v>
      </c>
      <c r="AT184" s="7">
        <v>3.0</v>
      </c>
      <c r="AU184" s="7">
        <v>41.0</v>
      </c>
      <c r="AV184" s="7">
        <v>0.0</v>
      </c>
      <c r="AW184" s="7" t="s">
        <v>187</v>
      </c>
      <c r="AX184" s="7">
        <v>0.0</v>
      </c>
      <c r="AY184" s="7">
        <v>0.0</v>
      </c>
      <c r="AZ184" s="7">
        <v>0.0</v>
      </c>
      <c r="BA184" s="7">
        <v>0.0</v>
      </c>
      <c r="BB184" s="7" t="s">
        <v>2749</v>
      </c>
      <c r="BC184" s="7" t="s">
        <v>2750</v>
      </c>
      <c r="BD184" s="7"/>
      <c r="BE184" s="7"/>
    </row>
    <row r="185">
      <c r="A185" s="7">
        <v>396.0</v>
      </c>
      <c r="B185" s="7">
        <v>396.0</v>
      </c>
      <c r="C185" s="7">
        <v>304.0</v>
      </c>
      <c r="D185" s="7" t="s">
        <v>224</v>
      </c>
      <c r="E185" s="10" t="s">
        <v>2792</v>
      </c>
      <c r="F185" s="7">
        <v>2.02530400186668E14</v>
      </c>
      <c r="G185" s="10" t="s">
        <v>347</v>
      </c>
      <c r="H185" s="7" t="s">
        <v>2793</v>
      </c>
      <c r="I185" s="7" t="s">
        <v>303</v>
      </c>
      <c r="J185" s="7">
        <v>22373.0</v>
      </c>
      <c r="K185" s="7" t="s">
        <v>124</v>
      </c>
      <c r="L185" s="7">
        <v>4905.59</v>
      </c>
      <c r="M185" s="7">
        <v>2726.0</v>
      </c>
      <c r="N185" s="7" t="s">
        <v>163</v>
      </c>
      <c r="O185" s="7" t="s">
        <v>2568</v>
      </c>
      <c r="P185" s="32">
        <v>45019.0</v>
      </c>
      <c r="Q185" s="7">
        <v>1.0</v>
      </c>
      <c r="R185" s="7" t="s">
        <v>235</v>
      </c>
      <c r="S185" s="32">
        <v>45019.0</v>
      </c>
      <c r="T185" s="32">
        <v>45019.0</v>
      </c>
      <c r="U185" s="32">
        <v>45736.0</v>
      </c>
      <c r="V185" s="7">
        <v>717.0</v>
      </c>
      <c r="W185" s="7"/>
      <c r="X185" s="7">
        <v>2.0</v>
      </c>
      <c r="AA185" s="7" t="s">
        <v>239</v>
      </c>
      <c r="AG185" s="7"/>
      <c r="AH185" s="7"/>
      <c r="AI185" s="7"/>
      <c r="AJ185" s="32"/>
      <c r="AK185" s="7"/>
      <c r="AL185" s="7"/>
      <c r="AP185" s="7">
        <v>15403.54</v>
      </c>
      <c r="AQ185" s="7">
        <v>15403.54</v>
      </c>
      <c r="AR185" s="7">
        <v>4.0</v>
      </c>
      <c r="AS185" s="7">
        <v>6.0</v>
      </c>
      <c r="AT185" s="7">
        <v>11.0</v>
      </c>
      <c r="AU185" s="7">
        <v>118.0</v>
      </c>
      <c r="AV185" s="7">
        <v>0.0</v>
      </c>
      <c r="AW185" s="7">
        <v>12.0</v>
      </c>
      <c r="AX185" s="7">
        <v>68.0</v>
      </c>
      <c r="AY185" s="7">
        <v>0.0</v>
      </c>
      <c r="AZ185" s="7">
        <v>0.0</v>
      </c>
      <c r="BA185" s="7">
        <v>0.0</v>
      </c>
      <c r="BB185" s="7" t="s">
        <v>2749</v>
      </c>
      <c r="BC185" s="7" t="s">
        <v>2750</v>
      </c>
      <c r="BD185" s="7"/>
      <c r="BE185" s="7"/>
    </row>
    <row r="186">
      <c r="A186" s="7">
        <v>396.0</v>
      </c>
      <c r="B186" s="7">
        <v>396.0</v>
      </c>
      <c r="C186" s="7">
        <v>304.0</v>
      </c>
      <c r="D186" s="7" t="s">
        <v>224</v>
      </c>
      <c r="E186" s="10" t="s">
        <v>2794</v>
      </c>
      <c r="F186" s="7">
        <v>2.02330400172785E14</v>
      </c>
      <c r="G186" s="10" t="s">
        <v>1054</v>
      </c>
      <c r="H186" s="7" t="s">
        <v>2743</v>
      </c>
      <c r="I186" s="7" t="s">
        <v>1056</v>
      </c>
      <c r="J186" s="7" t="s">
        <v>231</v>
      </c>
      <c r="K186" s="7" t="s">
        <v>84</v>
      </c>
      <c r="L186" s="7">
        <v>117.07</v>
      </c>
      <c r="M186" s="7">
        <v>2726.0</v>
      </c>
      <c r="N186" s="7" t="s">
        <v>163</v>
      </c>
      <c r="O186" s="7" t="s">
        <v>131</v>
      </c>
      <c r="P186" s="32">
        <v>45020.0</v>
      </c>
      <c r="Q186" s="7">
        <v>3.0</v>
      </c>
      <c r="R186" s="7" t="s">
        <v>235</v>
      </c>
      <c r="S186" s="32">
        <v>45020.0</v>
      </c>
      <c r="T186" s="32">
        <v>45020.0</v>
      </c>
      <c r="U186" s="32">
        <v>45916.0</v>
      </c>
      <c r="V186" s="7">
        <v>896.0</v>
      </c>
      <c r="X186" s="7">
        <v>3.0</v>
      </c>
      <c r="Y186" s="7"/>
      <c r="Z186" s="7"/>
      <c r="AA186" s="7"/>
      <c r="AG186" s="7"/>
      <c r="AH186" s="7"/>
      <c r="AI186" s="7"/>
      <c r="AJ186" s="32"/>
      <c r="AK186" s="7"/>
      <c r="AL186" s="7"/>
      <c r="AP186" s="7">
        <v>443.68</v>
      </c>
      <c r="AQ186" s="7">
        <v>1331.04</v>
      </c>
      <c r="AR186" s="7">
        <v>6.0</v>
      </c>
      <c r="AS186" s="7">
        <v>6.0</v>
      </c>
      <c r="AT186" s="7">
        <v>13.0</v>
      </c>
      <c r="AU186" s="7">
        <v>244.0</v>
      </c>
      <c r="AV186" s="7">
        <v>10.0</v>
      </c>
      <c r="AW186" s="7" t="s">
        <v>187</v>
      </c>
      <c r="AX186" s="7">
        <v>0.0</v>
      </c>
      <c r="AY186" s="7">
        <v>0.0</v>
      </c>
      <c r="AZ186" s="7">
        <v>0.0</v>
      </c>
      <c r="BA186" s="7">
        <v>0.0</v>
      </c>
      <c r="BB186" s="7" t="s">
        <v>2749</v>
      </c>
      <c r="BC186" s="7" t="s">
        <v>2750</v>
      </c>
      <c r="BD186" s="7"/>
    </row>
    <row r="187">
      <c r="A187" s="7">
        <v>396.0</v>
      </c>
      <c r="B187" s="7">
        <v>396.0</v>
      </c>
      <c r="C187" s="7">
        <v>304.0</v>
      </c>
      <c r="D187" s="7" t="s">
        <v>224</v>
      </c>
      <c r="E187" s="10" t="s">
        <v>2795</v>
      </c>
      <c r="F187" s="7">
        <v>2.02530400196285E14</v>
      </c>
      <c r="G187" s="10" t="s">
        <v>348</v>
      </c>
      <c r="H187" s="7" t="s">
        <v>383</v>
      </c>
      <c r="I187" s="7" t="s">
        <v>368</v>
      </c>
      <c r="J187" s="7">
        <v>76275.0</v>
      </c>
      <c r="K187" s="7" t="s">
        <v>124</v>
      </c>
      <c r="L187" s="7">
        <v>17070.53</v>
      </c>
      <c r="M187" s="7">
        <v>2726.0</v>
      </c>
      <c r="N187" s="7" t="s">
        <v>163</v>
      </c>
      <c r="O187" s="7" t="s">
        <v>131</v>
      </c>
      <c r="P187" s="32">
        <v>45020.0</v>
      </c>
      <c r="Q187" s="7">
        <v>1.0</v>
      </c>
      <c r="R187" s="7" t="s">
        <v>235</v>
      </c>
      <c r="S187" s="32">
        <v>45020.0</v>
      </c>
      <c r="T187" s="32">
        <v>45020.0</v>
      </c>
      <c r="U187" s="32">
        <v>45916.0</v>
      </c>
      <c r="V187" s="7">
        <v>896.0</v>
      </c>
      <c r="X187" s="7">
        <v>0.0</v>
      </c>
      <c r="Y187" s="7">
        <v>3.040252386E9</v>
      </c>
      <c r="Z187" s="7" t="s">
        <v>2797</v>
      </c>
      <c r="AA187" s="7" t="s">
        <v>1945</v>
      </c>
      <c r="AG187" s="7"/>
      <c r="AH187" s="7"/>
      <c r="AI187" s="7"/>
      <c r="AJ187" s="32"/>
      <c r="AK187" s="7"/>
      <c r="AL187" s="7"/>
      <c r="AP187" s="7">
        <v>43700.56</v>
      </c>
      <c r="AQ187" s="7">
        <v>43700.56</v>
      </c>
      <c r="AR187" s="7">
        <v>5.0</v>
      </c>
      <c r="AS187" s="7">
        <v>8.0</v>
      </c>
      <c r="AT187" s="7">
        <v>15.0</v>
      </c>
      <c r="AU187" s="7">
        <v>110.0</v>
      </c>
      <c r="AV187" s="7">
        <v>0.0</v>
      </c>
      <c r="AW187" s="7" t="s">
        <v>187</v>
      </c>
      <c r="AX187" s="7" t="s">
        <v>187</v>
      </c>
      <c r="AY187" s="7">
        <v>0.0</v>
      </c>
      <c r="AZ187" s="7">
        <v>0.0</v>
      </c>
      <c r="BA187" s="7">
        <v>0.0</v>
      </c>
      <c r="BB187" s="7" t="s">
        <v>2798</v>
      </c>
      <c r="BC187" s="7" t="s">
        <v>2799</v>
      </c>
      <c r="BD187" s="7"/>
    </row>
    <row r="188">
      <c r="A188" s="7">
        <v>396.0</v>
      </c>
      <c r="B188" s="7">
        <v>396.0</v>
      </c>
      <c r="C188" s="7">
        <v>304.0</v>
      </c>
      <c r="D188" s="7" t="s">
        <v>224</v>
      </c>
      <c r="E188" s="10" t="s">
        <v>2800</v>
      </c>
      <c r="F188" s="7">
        <v>2.02530400192395E14</v>
      </c>
      <c r="G188" s="10" t="s">
        <v>1494</v>
      </c>
      <c r="H188" s="7" t="s">
        <v>2801</v>
      </c>
      <c r="I188" s="7" t="s">
        <v>1495</v>
      </c>
      <c r="J188" s="7" t="s">
        <v>231</v>
      </c>
      <c r="K188" s="7" t="s">
        <v>94</v>
      </c>
      <c r="L188" s="7">
        <v>5410.0</v>
      </c>
      <c r="M188" s="7">
        <v>2726.0</v>
      </c>
      <c r="N188" s="7" t="s">
        <v>163</v>
      </c>
      <c r="O188" s="7" t="s">
        <v>131</v>
      </c>
      <c r="P188" s="32">
        <v>45040.0</v>
      </c>
      <c r="Q188" s="7">
        <v>1.0</v>
      </c>
      <c r="R188" s="7" t="s">
        <v>235</v>
      </c>
      <c r="S188" s="32">
        <v>45040.0</v>
      </c>
      <c r="T188" s="32">
        <v>45040.0</v>
      </c>
      <c r="U188" s="32">
        <v>45916.0</v>
      </c>
      <c r="V188" s="7">
        <v>876.0</v>
      </c>
      <c r="W188" s="7"/>
      <c r="X188" s="7">
        <v>0.0</v>
      </c>
      <c r="Y188" s="7"/>
      <c r="Z188" s="7"/>
      <c r="AA188" s="7" t="s">
        <v>239</v>
      </c>
      <c r="AG188" s="7"/>
      <c r="AH188" s="7"/>
      <c r="AI188" s="7"/>
      <c r="AJ188" s="32"/>
      <c r="AK188" s="7"/>
      <c r="AL188" s="7"/>
      <c r="AP188" s="7">
        <v>12551.2</v>
      </c>
      <c r="AQ188" s="7">
        <v>12551.2</v>
      </c>
      <c r="AR188" s="7" t="s">
        <v>187</v>
      </c>
      <c r="AS188" s="7" t="s">
        <v>187</v>
      </c>
      <c r="AT188" s="7" t="s">
        <v>187</v>
      </c>
      <c r="AU188" s="7">
        <v>6.0</v>
      </c>
      <c r="AV188" s="7">
        <v>0.0</v>
      </c>
      <c r="AW188" s="7">
        <v>0.0</v>
      </c>
      <c r="AX188" s="7">
        <v>0.0</v>
      </c>
      <c r="AY188" s="7">
        <v>0.0</v>
      </c>
      <c r="AZ188" s="7">
        <v>0.0</v>
      </c>
      <c r="BA188" s="7">
        <v>0.0</v>
      </c>
      <c r="BB188" s="7" t="s">
        <v>2802</v>
      </c>
      <c r="BC188" s="7" t="s">
        <v>2032</v>
      </c>
      <c r="BD188" s="7"/>
      <c r="BE188" s="7"/>
    </row>
    <row r="189">
      <c r="A189" s="7">
        <v>396.0</v>
      </c>
      <c r="B189" s="7">
        <v>396.0</v>
      </c>
      <c r="C189" s="7">
        <v>304.0</v>
      </c>
      <c r="D189" s="7" t="s">
        <v>224</v>
      </c>
      <c r="E189" s="10" t="s">
        <v>2803</v>
      </c>
      <c r="F189" s="7">
        <v>2.02330400172793E14</v>
      </c>
      <c r="G189" s="10" t="s">
        <v>1550</v>
      </c>
      <c r="H189" s="7" t="s">
        <v>2804</v>
      </c>
      <c r="I189" s="7" t="s">
        <v>1551</v>
      </c>
      <c r="J189" s="7" t="s">
        <v>231</v>
      </c>
      <c r="K189" s="7" t="s">
        <v>84</v>
      </c>
      <c r="L189" s="7">
        <v>40.0</v>
      </c>
      <c r="M189" s="7">
        <v>2726.0</v>
      </c>
      <c r="N189" s="7" t="s">
        <v>163</v>
      </c>
      <c r="O189" s="7" t="s">
        <v>131</v>
      </c>
      <c r="P189" s="32">
        <v>45056.0</v>
      </c>
      <c r="Q189" s="7">
        <v>4.0</v>
      </c>
      <c r="R189" s="7" t="s">
        <v>235</v>
      </c>
      <c r="S189" s="32">
        <v>45056.0</v>
      </c>
      <c r="T189" s="32">
        <v>45056.0</v>
      </c>
      <c r="U189" s="32">
        <v>45916.0</v>
      </c>
      <c r="V189" s="7">
        <v>860.0</v>
      </c>
      <c r="W189" s="7"/>
      <c r="X189" s="7">
        <v>0.0</v>
      </c>
      <c r="Y189" s="7"/>
      <c r="Z189" s="7"/>
      <c r="AA189" s="7"/>
      <c r="AG189" s="7"/>
      <c r="AH189" s="7"/>
      <c r="AI189" s="7"/>
      <c r="AJ189" s="32"/>
      <c r="AK189" s="7"/>
      <c r="AL189" s="7"/>
      <c r="AP189" s="7">
        <v>62.0</v>
      </c>
      <c r="AQ189" s="7">
        <v>248.0</v>
      </c>
      <c r="AR189" s="7" t="s">
        <v>187</v>
      </c>
      <c r="AS189" s="7" t="s">
        <v>187</v>
      </c>
      <c r="AT189" s="7">
        <v>2.0</v>
      </c>
      <c r="AU189" s="7">
        <v>9.0</v>
      </c>
      <c r="AV189" s="7">
        <v>0.0</v>
      </c>
      <c r="AW189" s="7">
        <v>0.0</v>
      </c>
      <c r="AX189" s="7">
        <v>0.0</v>
      </c>
      <c r="AY189" s="7">
        <v>0.0</v>
      </c>
      <c r="AZ189" s="7">
        <v>0.0</v>
      </c>
      <c r="BA189" s="7">
        <v>0.0</v>
      </c>
      <c r="BB189" s="7" t="s">
        <v>2749</v>
      </c>
      <c r="BC189" s="7" t="s">
        <v>2750</v>
      </c>
      <c r="BD189" s="7"/>
      <c r="BE189" s="7"/>
    </row>
    <row r="190">
      <c r="A190" s="7">
        <v>396.0</v>
      </c>
      <c r="B190" s="7">
        <v>396.0</v>
      </c>
      <c r="C190" s="7">
        <v>304.0</v>
      </c>
      <c r="D190" s="7" t="s">
        <v>224</v>
      </c>
      <c r="E190" s="10" t="s">
        <v>2805</v>
      </c>
      <c r="F190" s="7">
        <v>2.023304001728E14</v>
      </c>
      <c r="G190" s="10" t="s">
        <v>1555</v>
      </c>
      <c r="H190" s="7" t="s">
        <v>2806</v>
      </c>
      <c r="I190" s="7" t="s">
        <v>1556</v>
      </c>
      <c r="J190" s="7">
        <v>58880.0</v>
      </c>
      <c r="K190" s="7" t="s">
        <v>84</v>
      </c>
      <c r="L190" s="7">
        <v>2534.85</v>
      </c>
      <c r="M190" s="7">
        <v>2726.0</v>
      </c>
      <c r="N190" s="7" t="s">
        <v>163</v>
      </c>
      <c r="O190" s="7" t="s">
        <v>131</v>
      </c>
      <c r="P190" s="32">
        <v>45061.0</v>
      </c>
      <c r="Q190" s="7">
        <v>1.0</v>
      </c>
      <c r="R190" s="7" t="s">
        <v>235</v>
      </c>
      <c r="S190" s="32">
        <v>45061.0</v>
      </c>
      <c r="T190" s="32">
        <v>45061.0</v>
      </c>
      <c r="U190" s="32">
        <v>45916.0</v>
      </c>
      <c r="V190" s="7">
        <v>855.0</v>
      </c>
      <c r="X190" s="7">
        <v>1.0</v>
      </c>
      <c r="Y190" s="7"/>
      <c r="Z190" s="7"/>
      <c r="AA190" s="7"/>
      <c r="AG190" s="7"/>
      <c r="AH190" s="7"/>
      <c r="AI190" s="7"/>
      <c r="AJ190" s="32"/>
      <c r="AK190" s="7"/>
      <c r="AL190" s="7"/>
      <c r="AP190" s="7">
        <v>9835.23</v>
      </c>
      <c r="AQ190" s="7">
        <v>9835.23</v>
      </c>
      <c r="AR190" s="7" t="s">
        <v>187</v>
      </c>
      <c r="AS190" s="7" t="s">
        <v>187</v>
      </c>
      <c r="AT190" s="7">
        <v>2.0</v>
      </c>
      <c r="AU190" s="7">
        <v>40.0</v>
      </c>
      <c r="AV190" s="7">
        <v>10.0</v>
      </c>
      <c r="AW190" s="7">
        <v>0.0</v>
      </c>
      <c r="AX190" s="7">
        <v>0.0</v>
      </c>
      <c r="AY190" s="7">
        <v>0.0</v>
      </c>
      <c r="AZ190" s="7">
        <v>0.0</v>
      </c>
      <c r="BA190" s="7">
        <v>0.0</v>
      </c>
      <c r="BB190" s="7" t="s">
        <v>2749</v>
      </c>
      <c r="BC190" s="7" t="s">
        <v>2750</v>
      </c>
      <c r="BD190" s="7"/>
      <c r="BE190" s="7"/>
    </row>
    <row r="191">
      <c r="A191" s="7">
        <v>396.0</v>
      </c>
      <c r="B191" s="7">
        <v>396.0</v>
      </c>
      <c r="C191" s="7">
        <v>304.0</v>
      </c>
      <c r="D191" s="7" t="s">
        <v>224</v>
      </c>
      <c r="E191" s="10" t="s">
        <v>2807</v>
      </c>
      <c r="F191" s="7">
        <v>2.02430400185594E14</v>
      </c>
      <c r="G191" s="10" t="s">
        <v>1977</v>
      </c>
      <c r="H191" s="7" t="s">
        <v>2808</v>
      </c>
      <c r="I191" s="7" t="s">
        <v>1979</v>
      </c>
      <c r="J191" s="7">
        <v>78286.0</v>
      </c>
      <c r="K191" s="7" t="s">
        <v>94</v>
      </c>
      <c r="L191" s="7">
        <v>301.88</v>
      </c>
      <c r="M191" s="7">
        <v>2726.0</v>
      </c>
      <c r="N191" s="7" t="s">
        <v>163</v>
      </c>
      <c r="O191" s="7" t="s">
        <v>2568</v>
      </c>
      <c r="P191" s="79">
        <v>45621.0</v>
      </c>
      <c r="Q191" s="7">
        <v>1.0</v>
      </c>
      <c r="R191" s="7" t="s">
        <v>235</v>
      </c>
      <c r="S191" s="79">
        <v>45621.0</v>
      </c>
      <c r="T191" s="79">
        <v>45621.0</v>
      </c>
      <c r="U191" s="79">
        <v>45622.0</v>
      </c>
      <c r="V191" s="7">
        <v>1.0</v>
      </c>
      <c r="W191" s="7"/>
      <c r="X191" s="7">
        <v>17.0</v>
      </c>
      <c r="Y191" s="7"/>
      <c r="Z191" s="7"/>
      <c r="AA191" s="7" t="s">
        <v>2809</v>
      </c>
      <c r="AG191" s="7"/>
      <c r="AH191" s="7"/>
      <c r="AI191" s="7"/>
      <c r="AJ191" s="32"/>
      <c r="AK191" s="7"/>
      <c r="AL191" s="7"/>
      <c r="AP191" s="7">
        <v>736.58</v>
      </c>
      <c r="AQ191" s="7">
        <v>736.58</v>
      </c>
      <c r="AR191" s="7" t="s">
        <v>187</v>
      </c>
      <c r="AS191" s="7" t="s">
        <v>187</v>
      </c>
      <c r="AT191" s="7" t="s">
        <v>187</v>
      </c>
      <c r="AU191" s="7">
        <v>71.0</v>
      </c>
      <c r="AV191" s="7">
        <v>100.0</v>
      </c>
      <c r="AW191" s="7">
        <v>245.0</v>
      </c>
      <c r="AX191" s="7">
        <v>2390.0</v>
      </c>
      <c r="AY191" s="7">
        <v>0.0</v>
      </c>
      <c r="AZ191" s="7">
        <v>566.0</v>
      </c>
      <c r="BA191" s="7">
        <v>0.0</v>
      </c>
      <c r="BB191" s="7" t="s">
        <v>2810</v>
      </c>
      <c r="BC191" s="7" t="s">
        <v>2811</v>
      </c>
      <c r="BD191" s="7"/>
      <c r="BE191" s="7"/>
    </row>
    <row r="192">
      <c r="A192" s="7">
        <v>396.0</v>
      </c>
      <c r="B192" s="7">
        <v>396.0</v>
      </c>
      <c r="C192" s="7">
        <v>304.0</v>
      </c>
      <c r="D192" s="7" t="s">
        <v>224</v>
      </c>
      <c r="E192" s="10" t="s">
        <v>2812</v>
      </c>
      <c r="F192" s="7">
        <v>2.02530400186399E14</v>
      </c>
      <c r="G192" s="10" t="s">
        <v>871</v>
      </c>
      <c r="H192" s="7" t="s">
        <v>2813</v>
      </c>
      <c r="I192" s="7" t="s">
        <v>873</v>
      </c>
      <c r="J192" s="7" t="s">
        <v>231</v>
      </c>
      <c r="K192" s="7" t="s">
        <v>94</v>
      </c>
      <c r="L192" s="7">
        <v>332.99</v>
      </c>
      <c r="M192" s="7">
        <v>2726.0</v>
      </c>
      <c r="N192" s="7" t="s">
        <v>163</v>
      </c>
      <c r="O192" s="7" t="s">
        <v>131</v>
      </c>
      <c r="P192" s="79">
        <v>45656.0</v>
      </c>
      <c r="Q192" s="7">
        <v>1.0</v>
      </c>
      <c r="R192" s="7" t="s">
        <v>235</v>
      </c>
      <c r="S192" s="79">
        <v>45656.0</v>
      </c>
      <c r="T192" s="79">
        <v>45656.0</v>
      </c>
      <c r="U192" s="32">
        <v>45916.0</v>
      </c>
      <c r="V192" s="7">
        <v>260.0</v>
      </c>
      <c r="W192" s="7"/>
      <c r="X192" s="7">
        <v>1.0</v>
      </c>
      <c r="AA192" s="7"/>
      <c r="AG192" s="7"/>
      <c r="AH192" s="7"/>
      <c r="AI192" s="7"/>
      <c r="AJ192" s="32"/>
      <c r="AK192" s="7"/>
      <c r="AL192" s="7"/>
      <c r="AP192" s="7">
        <v>592.72</v>
      </c>
      <c r="AQ192" s="7">
        <v>592.72</v>
      </c>
      <c r="AR192" s="7" t="s">
        <v>187</v>
      </c>
      <c r="AS192" s="7" t="s">
        <v>187</v>
      </c>
      <c r="AT192" s="7" t="s">
        <v>187</v>
      </c>
      <c r="AU192" s="7">
        <v>7.0</v>
      </c>
      <c r="AV192" s="7">
        <v>0.0</v>
      </c>
      <c r="AW192" s="7">
        <v>0.0</v>
      </c>
      <c r="AX192" s="7">
        <v>0.0</v>
      </c>
      <c r="AY192" s="7">
        <v>0.0</v>
      </c>
      <c r="AZ192" s="7">
        <v>0.0</v>
      </c>
      <c r="BA192" s="7">
        <v>1.0</v>
      </c>
      <c r="BB192" s="7" t="s">
        <v>2814</v>
      </c>
      <c r="BC192" s="7" t="s">
        <v>2815</v>
      </c>
      <c r="BD192" s="7"/>
      <c r="BE192" s="7"/>
    </row>
    <row r="193">
      <c r="A193" s="7">
        <v>396.0</v>
      </c>
      <c r="B193" s="7">
        <v>396.0</v>
      </c>
      <c r="C193" s="7">
        <v>304.0</v>
      </c>
      <c r="D193" s="7" t="s">
        <v>224</v>
      </c>
      <c r="E193" s="10" t="s">
        <v>2816</v>
      </c>
      <c r="F193" s="7">
        <v>2.02530400188103E14</v>
      </c>
      <c r="G193" s="10" t="s">
        <v>1997</v>
      </c>
      <c r="H193" s="7" t="s">
        <v>2817</v>
      </c>
      <c r="I193" s="7" t="s">
        <v>1998</v>
      </c>
      <c r="J193" s="7" t="s">
        <v>231</v>
      </c>
      <c r="K193" s="7" t="s">
        <v>84</v>
      </c>
      <c r="L193" s="7">
        <v>0.0</v>
      </c>
      <c r="M193" s="7">
        <v>2726.0</v>
      </c>
      <c r="N193" s="7" t="s">
        <v>163</v>
      </c>
      <c r="O193" s="7" t="s">
        <v>131</v>
      </c>
      <c r="P193" s="32">
        <v>45667.0</v>
      </c>
      <c r="Q193" s="7">
        <v>1.0</v>
      </c>
      <c r="R193" s="7" t="s">
        <v>235</v>
      </c>
      <c r="S193" s="32">
        <v>45667.0</v>
      </c>
      <c r="T193" s="32">
        <v>45667.0</v>
      </c>
      <c r="U193" s="32">
        <v>45916.0</v>
      </c>
      <c r="V193" s="7">
        <v>249.0</v>
      </c>
      <c r="W193" s="7"/>
      <c r="X193" s="7">
        <v>0.0</v>
      </c>
      <c r="Y193" s="7"/>
      <c r="Z193" s="7"/>
      <c r="AA193" s="7"/>
      <c r="AG193" s="7"/>
      <c r="AH193" s="7"/>
      <c r="AI193" s="7"/>
      <c r="AJ193" s="79"/>
      <c r="AK193" s="7"/>
      <c r="AL193" s="7"/>
      <c r="AP193" s="7" t="s">
        <v>263</v>
      </c>
      <c r="AQ193" s="7" t="s">
        <v>263</v>
      </c>
      <c r="AR193" s="7" t="s">
        <v>187</v>
      </c>
      <c r="AS193" s="7" t="s">
        <v>187</v>
      </c>
      <c r="AT193" s="7" t="s">
        <v>187</v>
      </c>
      <c r="AU193" s="7">
        <v>16.0</v>
      </c>
      <c r="AV193" s="7">
        <v>5.0</v>
      </c>
      <c r="AW193" s="7">
        <v>0.0</v>
      </c>
      <c r="AX193" s="7">
        <v>0.0</v>
      </c>
      <c r="AY193" s="7">
        <v>0.0</v>
      </c>
      <c r="AZ193" s="7">
        <v>0.0</v>
      </c>
      <c r="BA193" s="7">
        <v>0.0</v>
      </c>
      <c r="BB193" s="7" t="s">
        <v>2818</v>
      </c>
      <c r="BC193" s="7" t="s">
        <v>2819</v>
      </c>
      <c r="BD193" s="7"/>
    </row>
    <row r="194">
      <c r="A194" s="7">
        <v>396.0</v>
      </c>
      <c r="B194" s="7">
        <v>396.0</v>
      </c>
      <c r="C194" s="7">
        <v>304.0</v>
      </c>
      <c r="D194" s="7" t="s">
        <v>224</v>
      </c>
      <c r="E194" s="10" t="s">
        <v>2820</v>
      </c>
      <c r="F194" s="7">
        <v>2.02530400188104E14</v>
      </c>
      <c r="G194" s="10" t="s">
        <v>1999</v>
      </c>
      <c r="H194" s="7" t="s">
        <v>2821</v>
      </c>
      <c r="I194" s="7" t="s">
        <v>2000</v>
      </c>
      <c r="J194" s="7" t="s">
        <v>231</v>
      </c>
      <c r="K194" s="7" t="s">
        <v>84</v>
      </c>
      <c r="L194" s="7">
        <v>0.0</v>
      </c>
      <c r="M194" s="7">
        <v>2726.0</v>
      </c>
      <c r="N194" s="7" t="s">
        <v>163</v>
      </c>
      <c r="O194" s="7" t="s">
        <v>131</v>
      </c>
      <c r="P194" s="32">
        <v>45667.0</v>
      </c>
      <c r="Q194" s="7">
        <v>3.0</v>
      </c>
      <c r="R194" s="7" t="s">
        <v>235</v>
      </c>
      <c r="S194" s="32">
        <v>45667.0</v>
      </c>
      <c r="T194" s="32">
        <v>45667.0</v>
      </c>
      <c r="U194" s="32">
        <v>45916.0</v>
      </c>
      <c r="V194" s="7">
        <v>249.0</v>
      </c>
      <c r="X194" s="7">
        <v>0.0</v>
      </c>
      <c r="Y194" s="7"/>
      <c r="Z194" s="7"/>
      <c r="AA194" s="7"/>
      <c r="AG194" s="7"/>
      <c r="AH194" s="7"/>
      <c r="AI194" s="7"/>
      <c r="AJ194" s="32"/>
      <c r="AK194" s="7"/>
      <c r="AP194" s="7" t="s">
        <v>263</v>
      </c>
      <c r="AQ194" s="7" t="s">
        <v>263</v>
      </c>
      <c r="AR194" s="7" t="s">
        <v>187</v>
      </c>
      <c r="AS194" s="7" t="s">
        <v>187</v>
      </c>
      <c r="AT194" s="7" t="s">
        <v>187</v>
      </c>
      <c r="AU194" s="7">
        <v>4.0</v>
      </c>
      <c r="AV194" s="7">
        <v>0.0</v>
      </c>
      <c r="AW194" s="7">
        <v>0.0</v>
      </c>
      <c r="AX194" s="7">
        <v>0.0</v>
      </c>
      <c r="AY194" s="7">
        <v>0.0</v>
      </c>
      <c r="AZ194" s="7">
        <v>0.0</v>
      </c>
      <c r="BA194" s="7">
        <v>0.0</v>
      </c>
      <c r="BB194" s="7" t="s">
        <v>2822</v>
      </c>
      <c r="BC194" s="7" t="s">
        <v>2819</v>
      </c>
      <c r="BD194" s="7"/>
      <c r="BE194" s="7"/>
    </row>
    <row r="195">
      <c r="A195" s="7">
        <v>396.0</v>
      </c>
      <c r="B195" s="7">
        <v>396.0</v>
      </c>
      <c r="C195" s="7">
        <v>304.0</v>
      </c>
      <c r="D195" s="7" t="s">
        <v>224</v>
      </c>
      <c r="E195" s="10" t="s">
        <v>2823</v>
      </c>
      <c r="F195" s="7">
        <v>2.02630400204449E14</v>
      </c>
      <c r="G195" s="10" t="s">
        <v>819</v>
      </c>
      <c r="H195" s="7" t="s">
        <v>2824</v>
      </c>
      <c r="I195" s="7" t="s">
        <v>582</v>
      </c>
      <c r="J195" s="7" t="s">
        <v>231</v>
      </c>
      <c r="K195" s="7" t="s">
        <v>94</v>
      </c>
      <c r="L195" s="7">
        <v>865.97</v>
      </c>
      <c r="M195" s="7">
        <v>2726.0</v>
      </c>
      <c r="N195" s="7" t="s">
        <v>163</v>
      </c>
      <c r="O195" s="7" t="s">
        <v>131</v>
      </c>
      <c r="P195" s="32">
        <v>45680.0</v>
      </c>
      <c r="Q195" s="7">
        <v>2.0</v>
      </c>
      <c r="R195" s="7" t="s">
        <v>235</v>
      </c>
      <c r="S195" s="32">
        <v>45680.0</v>
      </c>
      <c r="T195" s="32">
        <v>45680.0</v>
      </c>
      <c r="U195" s="32">
        <v>45831.0</v>
      </c>
      <c r="V195" s="7">
        <v>151.0</v>
      </c>
      <c r="W195" s="7">
        <v>1.0</v>
      </c>
      <c r="X195" s="7">
        <v>4.0</v>
      </c>
      <c r="Y195" s="7"/>
      <c r="Z195" s="7"/>
      <c r="AA195" s="7" t="s">
        <v>280</v>
      </c>
      <c r="AG195" s="7"/>
      <c r="AH195" s="7"/>
      <c r="AI195" s="7"/>
      <c r="AJ195" s="32"/>
      <c r="AK195" s="7"/>
      <c r="AL195" s="7"/>
      <c r="AP195" s="7">
        <v>4884.08</v>
      </c>
      <c r="AQ195" s="7">
        <v>9768.16</v>
      </c>
      <c r="AR195" s="7">
        <v>7.0</v>
      </c>
      <c r="AS195" s="7">
        <v>9.0</v>
      </c>
      <c r="AT195" s="7">
        <v>23.0</v>
      </c>
      <c r="AU195" s="7">
        <v>126.0</v>
      </c>
      <c r="AV195" s="7">
        <v>10.0</v>
      </c>
      <c r="AW195" s="7" t="s">
        <v>187</v>
      </c>
      <c r="AX195" s="7">
        <v>0.0</v>
      </c>
      <c r="AY195" s="7">
        <v>0.0</v>
      </c>
      <c r="AZ195" s="7">
        <v>0.0</v>
      </c>
      <c r="BA195" s="7">
        <v>0.0</v>
      </c>
      <c r="BB195" s="7" t="s">
        <v>2825</v>
      </c>
      <c r="BC195" s="7" t="s">
        <v>2826</v>
      </c>
      <c r="BD195" s="7"/>
      <c r="BE195" s="7"/>
    </row>
    <row r="196">
      <c r="A196" s="7">
        <v>396.0</v>
      </c>
      <c r="B196" s="7">
        <v>396.0</v>
      </c>
      <c r="C196" s="7">
        <v>304.0</v>
      </c>
      <c r="D196" s="7" t="s">
        <v>224</v>
      </c>
      <c r="E196" s="10" t="s">
        <v>2827</v>
      </c>
      <c r="F196" s="7">
        <v>2.02530400188797E14</v>
      </c>
      <c r="G196" s="10" t="s">
        <v>1856</v>
      </c>
      <c r="H196" s="7" t="s">
        <v>2245</v>
      </c>
      <c r="I196" s="7" t="s">
        <v>1857</v>
      </c>
      <c r="J196" s="7" t="s">
        <v>231</v>
      </c>
      <c r="K196" s="7" t="s">
        <v>84</v>
      </c>
      <c r="L196" s="7">
        <v>707.92</v>
      </c>
      <c r="M196" s="7">
        <v>2726.0</v>
      </c>
      <c r="N196" s="7" t="s">
        <v>163</v>
      </c>
      <c r="O196" s="7" t="s">
        <v>131</v>
      </c>
      <c r="P196" s="32">
        <v>45763.0</v>
      </c>
      <c r="Q196" s="7">
        <v>1.0</v>
      </c>
      <c r="R196" s="7" t="s">
        <v>235</v>
      </c>
      <c r="S196" s="32">
        <v>45763.0</v>
      </c>
      <c r="T196" s="32">
        <v>45763.0</v>
      </c>
      <c r="U196" s="32">
        <v>45916.0</v>
      </c>
      <c r="V196" s="7">
        <v>153.0</v>
      </c>
      <c r="W196" s="7"/>
      <c r="X196" s="7">
        <v>0.0</v>
      </c>
      <c r="AA196" s="7"/>
      <c r="AG196" s="7"/>
      <c r="AH196" s="7"/>
      <c r="AI196" s="7"/>
      <c r="AJ196" s="32"/>
      <c r="AK196" s="7"/>
      <c r="AL196" s="7"/>
      <c r="AP196" s="7">
        <v>1578.66</v>
      </c>
      <c r="AQ196" s="7">
        <v>1578.66</v>
      </c>
      <c r="AR196" s="7" t="s">
        <v>187</v>
      </c>
      <c r="AS196" s="7">
        <v>1.0</v>
      </c>
      <c r="AT196" s="7">
        <v>2.0</v>
      </c>
      <c r="AU196" s="7">
        <v>10.0</v>
      </c>
      <c r="AV196" s="7">
        <v>0.0</v>
      </c>
      <c r="AW196" s="7">
        <v>0.0</v>
      </c>
      <c r="AX196" s="7">
        <v>0.0</v>
      </c>
      <c r="AY196" s="7">
        <v>0.0</v>
      </c>
      <c r="AZ196" s="7">
        <v>0.0</v>
      </c>
      <c r="BA196" s="7">
        <v>0.0</v>
      </c>
      <c r="BB196" s="7" t="s">
        <v>2828</v>
      </c>
      <c r="BC196" s="7" t="s">
        <v>2828</v>
      </c>
      <c r="BD196" s="7"/>
      <c r="BE196" s="7"/>
    </row>
    <row r="197">
      <c r="A197" s="7">
        <v>396.0</v>
      </c>
      <c r="B197" s="7">
        <v>396.0</v>
      </c>
      <c r="C197" s="7">
        <v>304.0</v>
      </c>
      <c r="D197" s="7" t="s">
        <v>224</v>
      </c>
      <c r="E197" s="10" t="s">
        <v>2829</v>
      </c>
      <c r="F197" s="7">
        <v>2.02530400194093E14</v>
      </c>
      <c r="G197" s="10" t="s">
        <v>136</v>
      </c>
      <c r="H197" s="7" t="s">
        <v>2830</v>
      </c>
      <c r="I197" s="7" t="s">
        <v>2831</v>
      </c>
      <c r="J197" s="7">
        <v>22373.0</v>
      </c>
      <c r="K197" s="7" t="s">
        <v>124</v>
      </c>
      <c r="L197" s="7">
        <v>15334.12</v>
      </c>
      <c r="M197" s="7">
        <v>2726.0</v>
      </c>
      <c r="N197" s="7" t="s">
        <v>163</v>
      </c>
      <c r="O197" s="7" t="s">
        <v>2568</v>
      </c>
      <c r="P197" s="32">
        <v>45771.0</v>
      </c>
      <c r="Q197" s="7">
        <v>1.0</v>
      </c>
      <c r="R197" s="7" t="s">
        <v>235</v>
      </c>
      <c r="S197" s="32">
        <v>45771.0</v>
      </c>
      <c r="T197" s="32">
        <v>45771.0</v>
      </c>
      <c r="U197" s="32">
        <v>45853.0</v>
      </c>
      <c r="V197" s="7">
        <v>82.0</v>
      </c>
      <c r="X197" s="7">
        <v>0.0</v>
      </c>
      <c r="Y197" s="7"/>
      <c r="Z197" s="7"/>
      <c r="AA197" s="7" t="s">
        <v>1393</v>
      </c>
      <c r="AG197" s="7"/>
      <c r="AH197" s="7"/>
      <c r="AI197" s="7"/>
      <c r="AJ197" s="32"/>
      <c r="AK197" s="7"/>
      <c r="AL197" s="7"/>
      <c r="AP197" s="7">
        <v>59496.38</v>
      </c>
      <c r="AQ197" s="7">
        <v>59496.38</v>
      </c>
      <c r="AR197" s="7">
        <v>2.0</v>
      </c>
      <c r="AS197" s="7">
        <v>4.0</v>
      </c>
      <c r="AT197" s="7">
        <v>7.0</v>
      </c>
      <c r="AU197" s="7">
        <v>130.0</v>
      </c>
      <c r="AV197" s="7">
        <v>0.0</v>
      </c>
      <c r="AW197" s="7">
        <v>12.0</v>
      </c>
      <c r="AX197" s="7">
        <v>4.0</v>
      </c>
      <c r="AY197" s="7">
        <v>0.0</v>
      </c>
      <c r="AZ197" s="7">
        <v>0.0</v>
      </c>
      <c r="BA197" s="7">
        <v>0.0</v>
      </c>
      <c r="BB197" s="7" t="s">
        <v>2832</v>
      </c>
      <c r="BC197" s="7" t="s">
        <v>2032</v>
      </c>
      <c r="BD197" s="7"/>
      <c r="BE197" s="7"/>
    </row>
    <row r="198">
      <c r="A198" s="7">
        <v>396.0</v>
      </c>
      <c r="B198" s="7">
        <v>396.0</v>
      </c>
      <c r="C198" s="7">
        <v>304.0</v>
      </c>
      <c r="D198" s="7" t="s">
        <v>224</v>
      </c>
      <c r="E198" s="10" t="s">
        <v>2833</v>
      </c>
      <c r="F198" s="7">
        <v>2.02530400189153E14</v>
      </c>
      <c r="G198" s="10" t="s">
        <v>2834</v>
      </c>
      <c r="H198" s="7" t="s">
        <v>2835</v>
      </c>
      <c r="I198" s="7" t="s">
        <v>2836</v>
      </c>
      <c r="J198" s="7" t="s">
        <v>231</v>
      </c>
      <c r="K198" s="7" t="s">
        <v>84</v>
      </c>
      <c r="L198" s="7">
        <v>351.52</v>
      </c>
      <c r="M198" s="7">
        <v>2726.0</v>
      </c>
      <c r="N198" s="7" t="s">
        <v>163</v>
      </c>
      <c r="O198" s="7" t="s">
        <v>2568</v>
      </c>
      <c r="P198" s="32">
        <v>45777.0</v>
      </c>
      <c r="Q198" s="7">
        <v>1.0</v>
      </c>
      <c r="R198" s="7" t="s">
        <v>235</v>
      </c>
      <c r="S198" s="32">
        <v>45777.0</v>
      </c>
      <c r="T198" s="32">
        <v>45777.0</v>
      </c>
      <c r="U198" s="32">
        <v>45782.0</v>
      </c>
      <c r="V198" s="7">
        <v>5.0</v>
      </c>
      <c r="X198" s="7">
        <v>0.0</v>
      </c>
      <c r="Y198" s="7"/>
      <c r="Z198" s="7"/>
      <c r="AA198" s="7"/>
      <c r="AG198" s="7"/>
      <c r="AH198" s="7"/>
      <c r="AI198" s="7"/>
      <c r="AJ198" s="32"/>
      <c r="AK198" s="7"/>
      <c r="AL198" s="7"/>
      <c r="AP198" s="7">
        <v>1100.25</v>
      </c>
      <c r="AQ198" s="7">
        <v>1100.25</v>
      </c>
      <c r="AR198" s="7" t="s">
        <v>187</v>
      </c>
      <c r="AS198" s="7" t="s">
        <v>187</v>
      </c>
      <c r="AT198" s="7" t="s">
        <v>187</v>
      </c>
      <c r="AU198" s="7">
        <v>23.0</v>
      </c>
      <c r="AV198" s="7" t="s">
        <v>187</v>
      </c>
      <c r="AW198" s="7">
        <v>0.0</v>
      </c>
      <c r="AX198" s="7" t="s">
        <v>187</v>
      </c>
      <c r="AY198" s="7">
        <v>0.0</v>
      </c>
      <c r="AZ198" s="7">
        <v>4.0</v>
      </c>
      <c r="BA198" s="7">
        <v>0.0</v>
      </c>
      <c r="BB198" s="7" t="s">
        <v>2837</v>
      </c>
      <c r="BC198" s="7" t="s">
        <v>2838</v>
      </c>
      <c r="BD198" s="7"/>
      <c r="BE198" s="7"/>
    </row>
    <row r="199">
      <c r="A199" s="7">
        <v>396.0</v>
      </c>
      <c r="B199" s="7">
        <v>396.0</v>
      </c>
      <c r="C199" s="7">
        <v>304.0</v>
      </c>
      <c r="D199" s="7" t="s">
        <v>224</v>
      </c>
      <c r="E199" s="10" t="s">
        <v>2839</v>
      </c>
      <c r="F199" s="7">
        <v>2.02530400189463E14</v>
      </c>
      <c r="G199" s="10" t="s">
        <v>739</v>
      </c>
      <c r="H199" s="7" t="s">
        <v>2840</v>
      </c>
      <c r="I199" s="7" t="s">
        <v>2841</v>
      </c>
      <c r="J199" s="7">
        <v>33269.0</v>
      </c>
      <c r="K199" s="7" t="s">
        <v>94</v>
      </c>
      <c r="L199" s="7">
        <v>665.18</v>
      </c>
      <c r="M199" s="7">
        <v>2726.0</v>
      </c>
      <c r="N199" s="7" t="s">
        <v>163</v>
      </c>
      <c r="O199" s="7" t="s">
        <v>131</v>
      </c>
      <c r="P199" s="32">
        <v>45782.0</v>
      </c>
      <c r="Q199" s="7">
        <v>1.0</v>
      </c>
      <c r="R199" s="7" t="s">
        <v>235</v>
      </c>
      <c r="S199" s="32">
        <v>45782.0</v>
      </c>
      <c r="T199" s="32">
        <v>45782.0</v>
      </c>
      <c r="U199" s="32">
        <v>45916.0</v>
      </c>
      <c r="V199" s="7">
        <v>134.0</v>
      </c>
      <c r="W199" s="7"/>
      <c r="X199" s="7">
        <v>0.0</v>
      </c>
      <c r="Y199" s="7"/>
      <c r="Z199" s="7"/>
      <c r="AA199" s="7" t="s">
        <v>280</v>
      </c>
      <c r="AG199" s="7"/>
      <c r="AH199" s="7"/>
      <c r="AI199" s="7"/>
      <c r="AJ199" s="32"/>
      <c r="AK199" s="7"/>
      <c r="AL199" s="7"/>
      <c r="AP199" s="7">
        <v>3838.11</v>
      </c>
      <c r="AQ199" s="7">
        <v>3838.11</v>
      </c>
      <c r="AR199" s="7">
        <v>6.0</v>
      </c>
      <c r="AS199" s="7">
        <v>12.0</v>
      </c>
      <c r="AT199" s="7">
        <v>25.0</v>
      </c>
      <c r="AU199" s="7">
        <v>248.0</v>
      </c>
      <c r="AV199" s="7">
        <v>0.0</v>
      </c>
      <c r="AW199" s="7">
        <v>0.0</v>
      </c>
      <c r="AX199" s="7">
        <v>0.0</v>
      </c>
      <c r="AY199" s="7">
        <v>0.0</v>
      </c>
      <c r="AZ199" s="7">
        <v>0.0</v>
      </c>
      <c r="BA199" s="7">
        <v>0.0</v>
      </c>
      <c r="BB199" s="7" t="s">
        <v>2842</v>
      </c>
      <c r="BC199" s="7" t="s">
        <v>2843</v>
      </c>
      <c r="BD199" s="7" t="s">
        <v>2844</v>
      </c>
      <c r="BE199" s="7"/>
    </row>
    <row r="200">
      <c r="A200" s="7">
        <v>396.0</v>
      </c>
      <c r="B200" s="7">
        <v>396.0</v>
      </c>
      <c r="C200" s="7">
        <v>304.0</v>
      </c>
      <c r="D200" s="7" t="s">
        <v>224</v>
      </c>
      <c r="E200" s="10" t="s">
        <v>2845</v>
      </c>
      <c r="F200" s="7">
        <v>2.02530400189357E14</v>
      </c>
      <c r="G200" s="10" t="s">
        <v>1490</v>
      </c>
      <c r="H200" s="7" t="s">
        <v>2846</v>
      </c>
      <c r="I200" s="7" t="s">
        <v>2847</v>
      </c>
      <c r="J200" s="7" t="s">
        <v>231</v>
      </c>
      <c r="K200" s="7" t="s">
        <v>94</v>
      </c>
      <c r="L200" s="7">
        <v>8200.09</v>
      </c>
      <c r="M200" s="7">
        <v>2726.0</v>
      </c>
      <c r="N200" s="7" t="s">
        <v>163</v>
      </c>
      <c r="O200" s="7" t="s">
        <v>131</v>
      </c>
      <c r="P200" s="32">
        <v>45782.0</v>
      </c>
      <c r="Q200" s="7">
        <v>1.0</v>
      </c>
      <c r="R200" s="7" t="s">
        <v>235</v>
      </c>
      <c r="S200" s="32">
        <v>45782.0</v>
      </c>
      <c r="T200" s="32">
        <v>45782.0</v>
      </c>
      <c r="U200" s="32">
        <v>45916.0</v>
      </c>
      <c r="V200" s="7">
        <v>134.0</v>
      </c>
      <c r="W200" s="7"/>
      <c r="X200" s="7">
        <v>0.0</v>
      </c>
      <c r="Y200" s="7"/>
      <c r="Z200" s="7"/>
      <c r="AA200" s="7" t="s">
        <v>239</v>
      </c>
      <c r="AG200" s="7"/>
      <c r="AH200" s="7"/>
      <c r="AI200" s="7"/>
      <c r="AJ200" s="79"/>
      <c r="AK200" s="7"/>
      <c r="AL200" s="7"/>
      <c r="AP200" s="7">
        <v>26650.3</v>
      </c>
      <c r="AQ200" s="7">
        <v>26650.3</v>
      </c>
      <c r="AR200" s="7" t="s">
        <v>187</v>
      </c>
      <c r="AS200" s="7" t="s">
        <v>187</v>
      </c>
      <c r="AT200" s="7" t="s">
        <v>187</v>
      </c>
      <c r="AU200" s="7">
        <v>14.0</v>
      </c>
      <c r="AV200" s="7">
        <v>0.0</v>
      </c>
      <c r="AW200" s="7">
        <v>0.0</v>
      </c>
      <c r="AX200" s="7">
        <v>0.0</v>
      </c>
      <c r="AY200" s="7">
        <v>0.0</v>
      </c>
      <c r="AZ200" s="7">
        <v>0.0</v>
      </c>
      <c r="BA200" s="7">
        <v>0.0</v>
      </c>
      <c r="BB200" s="7" t="s">
        <v>2848</v>
      </c>
      <c r="BC200" s="7" t="s">
        <v>2849</v>
      </c>
      <c r="BD200" s="7"/>
      <c r="BE200" s="7"/>
    </row>
    <row r="201">
      <c r="A201" s="7">
        <v>396.0</v>
      </c>
      <c r="B201" s="7">
        <v>396.0</v>
      </c>
      <c r="C201" s="7">
        <v>304.0</v>
      </c>
      <c r="D201" s="7" t="s">
        <v>224</v>
      </c>
      <c r="E201" s="10" t="s">
        <v>2850</v>
      </c>
      <c r="F201" s="7">
        <v>2.02530400189466E14</v>
      </c>
      <c r="G201" s="10" t="s">
        <v>1825</v>
      </c>
      <c r="H201" s="7" t="s">
        <v>2851</v>
      </c>
      <c r="I201" s="7" t="s">
        <v>1827</v>
      </c>
      <c r="J201" s="7" t="s">
        <v>231</v>
      </c>
      <c r="K201" s="7" t="s">
        <v>94</v>
      </c>
      <c r="L201" s="7">
        <v>2194.58</v>
      </c>
      <c r="M201" s="7">
        <v>2726.0</v>
      </c>
      <c r="N201" s="7" t="s">
        <v>163</v>
      </c>
      <c r="O201" s="7" t="s">
        <v>131</v>
      </c>
      <c r="P201" s="32">
        <v>45784.0</v>
      </c>
      <c r="Q201" s="7">
        <v>1.0</v>
      </c>
      <c r="R201" s="7" t="s">
        <v>235</v>
      </c>
      <c r="S201" s="32">
        <v>45784.0</v>
      </c>
      <c r="T201" s="32">
        <v>45784.0</v>
      </c>
      <c r="U201" s="32">
        <v>45916.0</v>
      </c>
      <c r="V201" s="7">
        <v>132.0</v>
      </c>
      <c r="X201" s="7">
        <v>0.0</v>
      </c>
      <c r="Y201" s="7"/>
      <c r="Z201" s="7"/>
      <c r="AA201" s="7" t="s">
        <v>280</v>
      </c>
      <c r="AG201" s="7"/>
      <c r="AH201" s="7"/>
      <c r="AI201" s="7"/>
      <c r="AJ201" s="32"/>
      <c r="AK201" s="7"/>
      <c r="AL201" s="7"/>
      <c r="AP201" s="7">
        <v>3818.57</v>
      </c>
      <c r="AQ201" s="7">
        <v>3818.57</v>
      </c>
      <c r="AR201" s="7" t="s">
        <v>187</v>
      </c>
      <c r="AS201" s="7">
        <v>2.0</v>
      </c>
      <c r="AT201" s="7">
        <v>3.0</v>
      </c>
      <c r="AU201" s="7">
        <v>42.0</v>
      </c>
      <c r="AV201" s="7">
        <v>0.0</v>
      </c>
      <c r="AW201" s="7">
        <v>0.0</v>
      </c>
      <c r="AX201" s="7">
        <v>0.0</v>
      </c>
      <c r="AY201" s="7">
        <v>0.0</v>
      </c>
      <c r="AZ201" s="7">
        <v>0.0</v>
      </c>
      <c r="BA201" s="7">
        <v>0.0</v>
      </c>
      <c r="BB201" s="7" t="s">
        <v>2852</v>
      </c>
      <c r="BC201" s="7" t="s">
        <v>2843</v>
      </c>
      <c r="BD201" s="7" t="s">
        <v>2844</v>
      </c>
      <c r="BE201" s="7"/>
    </row>
    <row r="202">
      <c r="A202" s="7">
        <v>396.0</v>
      </c>
      <c r="B202" s="7">
        <v>396.0</v>
      </c>
      <c r="C202" s="7">
        <v>304.0</v>
      </c>
      <c r="D202" s="7" t="s">
        <v>224</v>
      </c>
      <c r="E202" s="10" t="s">
        <v>2853</v>
      </c>
      <c r="F202" s="7">
        <v>2.02530400189414E14</v>
      </c>
      <c r="G202" s="10" t="s">
        <v>1646</v>
      </c>
      <c r="H202" s="7" t="s">
        <v>2854</v>
      </c>
      <c r="I202" s="7" t="s">
        <v>1647</v>
      </c>
      <c r="J202" s="7">
        <v>33269.0</v>
      </c>
      <c r="K202" s="7" t="s">
        <v>84</v>
      </c>
      <c r="L202" s="7">
        <v>88.4</v>
      </c>
      <c r="M202" s="7">
        <v>2726.0</v>
      </c>
      <c r="N202" s="7" t="s">
        <v>163</v>
      </c>
      <c r="O202" s="7" t="s">
        <v>131</v>
      </c>
      <c r="P202" s="32">
        <v>45792.0</v>
      </c>
      <c r="Q202" s="7">
        <v>4.0</v>
      </c>
      <c r="R202" s="7" t="s">
        <v>235</v>
      </c>
      <c r="S202" s="32">
        <v>45792.0</v>
      </c>
      <c r="T202" s="32">
        <v>45792.0</v>
      </c>
      <c r="U202" s="32">
        <v>45916.0</v>
      </c>
      <c r="V202" s="7">
        <v>124.0</v>
      </c>
      <c r="X202" s="7">
        <v>1.0</v>
      </c>
      <c r="Y202" s="7"/>
      <c r="Z202" s="7"/>
      <c r="AA202" s="7"/>
      <c r="AG202" s="7"/>
      <c r="AH202" s="7"/>
      <c r="AI202" s="7"/>
      <c r="AJ202" s="32"/>
      <c r="AK202" s="7"/>
      <c r="AL202" s="7"/>
      <c r="AP202" s="7">
        <v>331.48</v>
      </c>
      <c r="AQ202" s="7">
        <v>1325.92</v>
      </c>
      <c r="AR202" s="7" t="s">
        <v>187</v>
      </c>
      <c r="AS202" s="7">
        <v>4.0</v>
      </c>
      <c r="AT202" s="7">
        <v>4.0</v>
      </c>
      <c r="AU202" s="7">
        <v>19.0</v>
      </c>
      <c r="AV202" s="7">
        <v>0.0</v>
      </c>
      <c r="AW202" s="7" t="s">
        <v>187</v>
      </c>
      <c r="AX202" s="7">
        <v>442.0</v>
      </c>
      <c r="AY202" s="7">
        <v>0.0</v>
      </c>
      <c r="AZ202" s="7">
        <v>0.0</v>
      </c>
      <c r="BA202" s="7">
        <v>0.0</v>
      </c>
      <c r="BB202" s="7" t="s">
        <v>2855</v>
      </c>
      <c r="BC202" s="7" t="s">
        <v>2856</v>
      </c>
      <c r="BD202" s="7"/>
    </row>
    <row r="203">
      <c r="A203" s="7">
        <v>396.0</v>
      </c>
      <c r="B203" s="7">
        <v>396.0</v>
      </c>
      <c r="C203" s="7">
        <v>304.0</v>
      </c>
      <c r="D203" s="7" t="s">
        <v>224</v>
      </c>
      <c r="E203" s="10" t="s">
        <v>2857</v>
      </c>
      <c r="F203" s="7">
        <v>2.02530400191059E14</v>
      </c>
      <c r="G203" s="10" t="s">
        <v>994</v>
      </c>
      <c r="H203" s="7" t="s">
        <v>2858</v>
      </c>
      <c r="I203" s="7" t="s">
        <v>451</v>
      </c>
      <c r="J203" s="7" t="s">
        <v>231</v>
      </c>
      <c r="K203" s="7" t="s">
        <v>84</v>
      </c>
      <c r="L203" s="7">
        <v>94.65</v>
      </c>
      <c r="M203" s="7">
        <v>2726.0</v>
      </c>
      <c r="N203" s="7" t="s">
        <v>2672</v>
      </c>
      <c r="O203" s="7" t="s">
        <v>131</v>
      </c>
      <c r="P203" s="32">
        <v>45798.0</v>
      </c>
      <c r="Q203" s="7">
        <v>3.0</v>
      </c>
      <c r="R203" s="7" t="s">
        <v>235</v>
      </c>
      <c r="S203" s="32">
        <v>45798.0</v>
      </c>
      <c r="T203" s="32">
        <v>45798.0</v>
      </c>
      <c r="U203" s="32">
        <v>45916.0</v>
      </c>
      <c r="V203" s="7">
        <v>118.0</v>
      </c>
      <c r="W203" s="7">
        <v>2.0</v>
      </c>
      <c r="X203" s="7">
        <v>0.0</v>
      </c>
      <c r="AA203" s="7"/>
      <c r="AG203" s="7"/>
      <c r="AH203" s="7"/>
      <c r="AI203" s="7"/>
      <c r="AJ203" s="32"/>
      <c r="AK203" s="7"/>
      <c r="AL203" s="7"/>
      <c r="AP203" s="7">
        <v>205.4</v>
      </c>
      <c r="AQ203" s="7">
        <v>616.2</v>
      </c>
      <c r="AR203" s="7" t="s">
        <v>187</v>
      </c>
      <c r="AS203" s="7" t="s">
        <v>187</v>
      </c>
      <c r="AT203" s="7" t="s">
        <v>187</v>
      </c>
      <c r="AU203" s="7">
        <v>57.0</v>
      </c>
      <c r="AV203" s="7">
        <v>1.0</v>
      </c>
      <c r="AW203" s="7">
        <v>0.0</v>
      </c>
      <c r="AX203" s="7">
        <v>0.0</v>
      </c>
      <c r="AY203" s="7">
        <v>0.0</v>
      </c>
      <c r="AZ203" s="7">
        <v>6.0</v>
      </c>
      <c r="BA203" s="7">
        <v>0.0</v>
      </c>
      <c r="BB203" s="7" t="s">
        <v>2859</v>
      </c>
      <c r="BC203" s="7" t="s">
        <v>2860</v>
      </c>
      <c r="BD203" s="7"/>
      <c r="BE203" s="7"/>
    </row>
    <row r="204">
      <c r="A204" s="7">
        <v>396.0</v>
      </c>
      <c r="B204" s="7">
        <v>396.0</v>
      </c>
      <c r="C204" s="7">
        <v>381.0</v>
      </c>
      <c r="D204" s="7" t="s">
        <v>224</v>
      </c>
      <c r="E204" s="10" t="s">
        <v>2861</v>
      </c>
      <c r="F204" s="7">
        <v>2.0253810021387E14</v>
      </c>
      <c r="G204" s="10" t="s">
        <v>143</v>
      </c>
      <c r="H204" s="7" t="s">
        <v>406</v>
      </c>
      <c r="I204" s="7" t="s">
        <v>144</v>
      </c>
      <c r="J204" s="7">
        <v>198.0</v>
      </c>
      <c r="K204" s="7" t="s">
        <v>124</v>
      </c>
      <c r="L204" s="7">
        <v>288215.57</v>
      </c>
      <c r="M204" s="7">
        <v>2726.0</v>
      </c>
      <c r="N204" s="7" t="s">
        <v>163</v>
      </c>
      <c r="O204" s="7" t="s">
        <v>131</v>
      </c>
      <c r="P204" s="32">
        <v>45799.0</v>
      </c>
      <c r="Q204" s="7">
        <v>1.0</v>
      </c>
      <c r="R204" s="7" t="s">
        <v>235</v>
      </c>
      <c r="S204" s="32">
        <v>45799.0</v>
      </c>
      <c r="T204" s="32">
        <v>45799.0</v>
      </c>
      <c r="U204" s="79">
        <v>45975.0</v>
      </c>
      <c r="V204" s="7">
        <v>176.0</v>
      </c>
      <c r="X204" s="7">
        <v>0.0</v>
      </c>
      <c r="Y204" s="7">
        <v>3.810264674E9</v>
      </c>
      <c r="Z204" s="7" t="s">
        <v>412</v>
      </c>
      <c r="AA204" s="7" t="s">
        <v>1486</v>
      </c>
      <c r="AG204" s="7"/>
      <c r="AH204" s="7"/>
      <c r="AI204" s="7"/>
      <c r="AJ204" s="32"/>
      <c r="AK204" s="7"/>
      <c r="AL204" s="7"/>
      <c r="AP204" s="7">
        <v>902114.72</v>
      </c>
      <c r="AQ204" s="7">
        <v>902114.72</v>
      </c>
      <c r="AR204" s="7">
        <v>6.0</v>
      </c>
      <c r="AS204" s="7">
        <v>10.0</v>
      </c>
      <c r="AT204" s="7">
        <v>16.0</v>
      </c>
      <c r="AU204" s="7">
        <v>111.0</v>
      </c>
      <c r="AV204" s="7">
        <v>0.0</v>
      </c>
      <c r="AW204" s="7" t="s">
        <v>187</v>
      </c>
      <c r="AX204" s="7">
        <v>0.0</v>
      </c>
      <c r="AY204" s="7">
        <v>0.0</v>
      </c>
      <c r="AZ204" s="7">
        <v>0.0</v>
      </c>
      <c r="BA204" s="7">
        <v>0.0</v>
      </c>
      <c r="BB204" s="7"/>
      <c r="BC204" s="7" t="s">
        <v>2862</v>
      </c>
    </row>
    <row r="205">
      <c r="A205" s="7">
        <v>396.0</v>
      </c>
      <c r="B205" s="7">
        <v>396.0</v>
      </c>
      <c r="C205" s="7">
        <v>304.0</v>
      </c>
      <c r="D205" s="7" t="s">
        <v>224</v>
      </c>
      <c r="E205" s="10" t="s">
        <v>2863</v>
      </c>
      <c r="F205" s="7">
        <v>2.02530400192016E14</v>
      </c>
      <c r="G205" s="10" t="s">
        <v>500</v>
      </c>
      <c r="H205" s="7" t="s">
        <v>2864</v>
      </c>
      <c r="I205" s="7" t="s">
        <v>2865</v>
      </c>
      <c r="J205" s="7" t="s">
        <v>231</v>
      </c>
      <c r="K205" s="7" t="s">
        <v>84</v>
      </c>
      <c r="L205" s="7">
        <v>43.36</v>
      </c>
      <c r="M205" s="7">
        <v>2726.0</v>
      </c>
      <c r="N205" s="7" t="s">
        <v>163</v>
      </c>
      <c r="O205" s="7" t="s">
        <v>131</v>
      </c>
      <c r="P205" s="32">
        <v>45813.0</v>
      </c>
      <c r="Q205" s="7">
        <v>4.0</v>
      </c>
      <c r="R205" s="7" t="s">
        <v>235</v>
      </c>
      <c r="S205" s="32">
        <v>45813.0</v>
      </c>
      <c r="T205" s="32">
        <v>45813.0</v>
      </c>
      <c r="U205" s="32">
        <v>45916.0</v>
      </c>
      <c r="V205" s="7">
        <v>103.0</v>
      </c>
      <c r="X205" s="7">
        <v>0.0</v>
      </c>
      <c r="Y205" s="7"/>
      <c r="Z205" s="7"/>
      <c r="AA205" s="7"/>
      <c r="AG205" s="7"/>
      <c r="AH205" s="7"/>
      <c r="AI205" s="7"/>
      <c r="AJ205" s="32"/>
      <c r="AK205" s="7"/>
      <c r="AL205" s="7"/>
      <c r="AP205" s="7">
        <v>250.18</v>
      </c>
      <c r="AQ205" s="7">
        <v>1000.72</v>
      </c>
      <c r="AR205" s="7" t="s">
        <v>187</v>
      </c>
      <c r="AS205" s="7">
        <v>4.0</v>
      </c>
      <c r="AT205" s="7">
        <v>4.0</v>
      </c>
      <c r="AU205" s="7">
        <v>26.0</v>
      </c>
      <c r="AV205" s="7">
        <v>0.0</v>
      </c>
      <c r="AW205" s="7">
        <v>0.0</v>
      </c>
      <c r="AX205" s="7">
        <v>0.0</v>
      </c>
      <c r="AY205" s="7">
        <v>0.0</v>
      </c>
      <c r="AZ205" s="7">
        <v>0.0</v>
      </c>
      <c r="BA205" s="7">
        <v>0.0</v>
      </c>
      <c r="BB205" s="7" t="s">
        <v>2866</v>
      </c>
      <c r="BC205" s="7" t="s">
        <v>2867</v>
      </c>
      <c r="BD205" s="7"/>
      <c r="BE205" s="7"/>
    </row>
    <row r="206">
      <c r="A206" s="7">
        <v>396.0</v>
      </c>
      <c r="B206" s="7">
        <v>396.0</v>
      </c>
      <c r="C206" s="7">
        <v>304.0</v>
      </c>
      <c r="D206" s="7" t="s">
        <v>224</v>
      </c>
      <c r="E206" s="10" t="s">
        <v>2868</v>
      </c>
      <c r="F206" s="7">
        <v>2.02530400192017E14</v>
      </c>
      <c r="G206" s="10" t="s">
        <v>633</v>
      </c>
      <c r="H206" s="7" t="s">
        <v>635</v>
      </c>
      <c r="I206" s="7" t="s">
        <v>636</v>
      </c>
      <c r="J206" s="7" t="s">
        <v>231</v>
      </c>
      <c r="K206" s="7" t="s">
        <v>84</v>
      </c>
      <c r="L206" s="7">
        <v>21.5</v>
      </c>
      <c r="M206" s="7">
        <v>2726.0</v>
      </c>
      <c r="N206" s="7" t="s">
        <v>2672</v>
      </c>
      <c r="O206" s="7" t="s">
        <v>131</v>
      </c>
      <c r="P206" s="32">
        <v>45813.0</v>
      </c>
      <c r="Q206" s="7">
        <v>2.0</v>
      </c>
      <c r="R206" s="7" t="s">
        <v>235</v>
      </c>
      <c r="S206" s="32">
        <v>45813.0</v>
      </c>
      <c r="T206" s="32">
        <v>45813.0</v>
      </c>
      <c r="U206" s="32">
        <v>45916.0</v>
      </c>
      <c r="V206" s="7">
        <v>103.0</v>
      </c>
      <c r="W206" s="7">
        <v>1.0</v>
      </c>
      <c r="X206" s="7">
        <v>0.0</v>
      </c>
      <c r="Y206" s="7"/>
      <c r="Z206" s="7"/>
      <c r="AA206" s="7"/>
      <c r="AG206" s="7" t="s">
        <v>1504</v>
      </c>
      <c r="AH206" s="7">
        <v>4.0</v>
      </c>
      <c r="AI206" s="7">
        <v>4.0</v>
      </c>
      <c r="AJ206" s="32">
        <v>46072.0</v>
      </c>
      <c r="AK206" s="7" t="s">
        <v>180</v>
      </c>
      <c r="AL206" s="7"/>
      <c r="AP206" s="7">
        <v>21.5</v>
      </c>
      <c r="AQ206" s="7">
        <v>43.0</v>
      </c>
      <c r="AR206" s="7" t="s">
        <v>187</v>
      </c>
      <c r="AS206" s="7" t="s">
        <v>187</v>
      </c>
      <c r="AT206" s="7">
        <v>1.0</v>
      </c>
      <c r="AU206" s="7">
        <v>17.0</v>
      </c>
      <c r="AV206" s="7">
        <v>0.0</v>
      </c>
      <c r="AW206" s="7">
        <v>0.0</v>
      </c>
      <c r="AX206" s="7">
        <v>0.0</v>
      </c>
      <c r="AY206" s="7">
        <v>0.0</v>
      </c>
      <c r="AZ206" s="7">
        <v>0.0</v>
      </c>
      <c r="BA206" s="7">
        <v>0.0</v>
      </c>
      <c r="BB206" s="7" t="s">
        <v>2869</v>
      </c>
      <c r="BC206" s="7" t="s">
        <v>2870</v>
      </c>
    </row>
    <row r="207">
      <c r="A207" s="7">
        <v>396.0</v>
      </c>
      <c r="B207" s="7">
        <v>396.0</v>
      </c>
      <c r="C207" s="7">
        <v>304.0</v>
      </c>
      <c r="D207" s="7" t="s">
        <v>224</v>
      </c>
      <c r="E207" s="10" t="s">
        <v>2871</v>
      </c>
      <c r="F207" s="7">
        <v>2.0253040019202E14</v>
      </c>
      <c r="G207" s="10" t="s">
        <v>333</v>
      </c>
      <c r="H207" s="7" t="s">
        <v>2872</v>
      </c>
      <c r="I207" s="7" t="s">
        <v>2166</v>
      </c>
      <c r="J207" s="7" t="s">
        <v>231</v>
      </c>
      <c r="K207" s="7" t="s">
        <v>84</v>
      </c>
      <c r="L207" s="7">
        <v>445.0</v>
      </c>
      <c r="M207" s="7">
        <v>2726.0</v>
      </c>
      <c r="N207" s="7" t="s">
        <v>163</v>
      </c>
      <c r="O207" s="7" t="s">
        <v>131</v>
      </c>
      <c r="P207" s="32">
        <v>45813.0</v>
      </c>
      <c r="Q207" s="7">
        <v>1.0</v>
      </c>
      <c r="R207" s="7" t="s">
        <v>235</v>
      </c>
      <c r="S207" s="32">
        <v>45813.0</v>
      </c>
      <c r="T207" s="32">
        <v>45813.0</v>
      </c>
      <c r="U207" s="32">
        <v>45916.0</v>
      </c>
      <c r="V207" s="7">
        <v>103.0</v>
      </c>
      <c r="X207" s="7">
        <v>0.0</v>
      </c>
      <c r="Y207" s="7"/>
      <c r="Z207" s="7"/>
      <c r="AA207" s="7"/>
      <c r="AG207" s="7"/>
      <c r="AH207" s="7"/>
      <c r="AI207" s="7"/>
      <c r="AJ207" s="79"/>
      <c r="AK207" s="7"/>
      <c r="AL207" s="7"/>
      <c r="AP207" s="7">
        <v>952.3</v>
      </c>
      <c r="AQ207" s="7">
        <v>952.3</v>
      </c>
      <c r="AR207" s="7" t="s">
        <v>187</v>
      </c>
      <c r="AS207" s="7" t="s">
        <v>187</v>
      </c>
      <c r="AT207" s="7" t="s">
        <v>187</v>
      </c>
      <c r="AU207" s="7">
        <v>7.0</v>
      </c>
      <c r="AV207" s="7">
        <v>0.0</v>
      </c>
      <c r="AW207" s="7">
        <v>0.0</v>
      </c>
      <c r="AX207" s="7">
        <v>0.0</v>
      </c>
      <c r="AY207" s="7">
        <v>0.0</v>
      </c>
      <c r="AZ207" s="7">
        <v>0.0</v>
      </c>
      <c r="BA207" s="7">
        <v>0.0</v>
      </c>
      <c r="BB207" s="7" t="s">
        <v>2873</v>
      </c>
      <c r="BC207" s="7" t="s">
        <v>2874</v>
      </c>
    </row>
    <row r="208">
      <c r="A208" s="7">
        <v>396.0</v>
      </c>
      <c r="B208" s="7">
        <v>396.0</v>
      </c>
      <c r="C208" s="7">
        <v>304.0</v>
      </c>
      <c r="D208" s="7" t="s">
        <v>224</v>
      </c>
      <c r="E208" s="10" t="s">
        <v>2875</v>
      </c>
      <c r="F208" s="7">
        <v>2.02530400192014E14</v>
      </c>
      <c r="G208" s="10" t="s">
        <v>815</v>
      </c>
      <c r="H208" s="7" t="s">
        <v>2876</v>
      </c>
      <c r="I208" s="7" t="s">
        <v>2877</v>
      </c>
      <c r="J208" s="7">
        <v>96906.0</v>
      </c>
      <c r="K208" s="7" t="s">
        <v>84</v>
      </c>
      <c r="L208" s="7">
        <v>65.0</v>
      </c>
      <c r="M208" s="7">
        <v>2726.0</v>
      </c>
      <c r="N208" s="7" t="s">
        <v>163</v>
      </c>
      <c r="O208" s="7" t="s">
        <v>131</v>
      </c>
      <c r="P208" s="32">
        <v>45813.0</v>
      </c>
      <c r="Q208" s="7">
        <v>2.0</v>
      </c>
      <c r="R208" s="7" t="s">
        <v>235</v>
      </c>
      <c r="S208" s="32">
        <v>45813.0</v>
      </c>
      <c r="T208" s="32">
        <v>45813.0</v>
      </c>
      <c r="U208" s="32">
        <v>45916.0</v>
      </c>
      <c r="V208" s="7">
        <v>103.0</v>
      </c>
      <c r="X208" s="7">
        <v>1.0</v>
      </c>
      <c r="AA208" s="7"/>
      <c r="AG208" s="7"/>
      <c r="AH208" s="7"/>
      <c r="AI208" s="7"/>
      <c r="AJ208" s="32"/>
      <c r="AK208" s="7"/>
      <c r="AL208" s="7"/>
      <c r="AP208" s="7">
        <v>100.75</v>
      </c>
      <c r="AQ208" s="7">
        <v>201.5</v>
      </c>
      <c r="AR208" s="7" t="s">
        <v>187</v>
      </c>
      <c r="AS208" s="7" t="s">
        <v>187</v>
      </c>
      <c r="AT208" s="7">
        <v>1.0</v>
      </c>
      <c r="AU208" s="7">
        <v>13.0</v>
      </c>
      <c r="AV208" s="7">
        <v>0.0</v>
      </c>
      <c r="AW208" s="7">
        <v>0.0</v>
      </c>
      <c r="AX208" s="7">
        <v>0.0</v>
      </c>
      <c r="AY208" s="7">
        <v>0.0</v>
      </c>
      <c r="AZ208" s="7">
        <v>0.0</v>
      </c>
      <c r="BA208" s="7">
        <v>0.0</v>
      </c>
      <c r="BB208" s="7" t="s">
        <v>2878</v>
      </c>
      <c r="BC208" s="7" t="s">
        <v>2879</v>
      </c>
    </row>
    <row r="209">
      <c r="A209" s="7">
        <v>396.0</v>
      </c>
      <c r="B209" s="7">
        <v>396.0</v>
      </c>
      <c r="C209" s="7">
        <v>304.0</v>
      </c>
      <c r="D209" s="7" t="s">
        <v>224</v>
      </c>
      <c r="E209" s="10" t="s">
        <v>2880</v>
      </c>
      <c r="F209" s="7">
        <v>2.02530400192038E14</v>
      </c>
      <c r="G209" s="10" t="s">
        <v>1358</v>
      </c>
      <c r="H209" s="7" t="s">
        <v>2881</v>
      </c>
      <c r="I209" s="7" t="s">
        <v>451</v>
      </c>
      <c r="J209" s="7" t="s">
        <v>231</v>
      </c>
      <c r="K209" s="7" t="s">
        <v>84</v>
      </c>
      <c r="L209" s="7">
        <v>90.42</v>
      </c>
      <c r="M209" s="7">
        <v>2726.0</v>
      </c>
      <c r="N209" s="7" t="s">
        <v>163</v>
      </c>
      <c r="O209" s="7" t="s">
        <v>131</v>
      </c>
      <c r="P209" s="32">
        <v>45813.0</v>
      </c>
      <c r="Q209" s="7">
        <v>1.0</v>
      </c>
      <c r="R209" s="7" t="s">
        <v>235</v>
      </c>
      <c r="S209" s="32">
        <v>45813.0</v>
      </c>
      <c r="T209" s="32">
        <v>45813.0</v>
      </c>
      <c r="U209" s="32">
        <v>45916.0</v>
      </c>
      <c r="V209" s="7">
        <v>103.0</v>
      </c>
      <c r="X209" s="7">
        <v>0.0</v>
      </c>
      <c r="Y209" s="7"/>
      <c r="Z209" s="7"/>
      <c r="AA209" s="7"/>
      <c r="AG209" s="7" t="s">
        <v>2882</v>
      </c>
      <c r="AH209" s="7">
        <v>4.0</v>
      </c>
      <c r="AI209" s="7" t="s">
        <v>1522</v>
      </c>
      <c r="AJ209" s="32">
        <v>46120.0</v>
      </c>
      <c r="AK209" s="7" t="s">
        <v>180</v>
      </c>
      <c r="AL209" s="7"/>
      <c r="AP209" s="7">
        <v>217.0</v>
      </c>
      <c r="AQ209" s="7">
        <v>217.0</v>
      </c>
      <c r="AR209" s="7" t="s">
        <v>187</v>
      </c>
      <c r="AS209" s="7" t="s">
        <v>187</v>
      </c>
      <c r="AT209" s="7">
        <v>1.0</v>
      </c>
      <c r="AU209" s="7">
        <v>4.0</v>
      </c>
      <c r="AV209" s="7">
        <v>5.0</v>
      </c>
      <c r="AW209" s="7">
        <v>0.0</v>
      </c>
      <c r="AX209" s="7">
        <v>0.0</v>
      </c>
      <c r="AY209" s="7">
        <v>0.0</v>
      </c>
      <c r="AZ209" s="7">
        <v>0.0</v>
      </c>
      <c r="BA209" s="7">
        <v>0.0</v>
      </c>
      <c r="BB209" s="7" t="s">
        <v>2883</v>
      </c>
      <c r="BC209" s="7" t="s">
        <v>2884</v>
      </c>
      <c r="BD209" s="7"/>
      <c r="BE209" s="7"/>
    </row>
    <row r="210">
      <c r="A210" s="7">
        <v>396.0</v>
      </c>
      <c r="B210" s="7">
        <v>396.0</v>
      </c>
      <c r="C210" s="7">
        <v>304.0</v>
      </c>
      <c r="D210" s="7" t="s">
        <v>224</v>
      </c>
      <c r="E210" s="10" t="s">
        <v>2885</v>
      </c>
      <c r="F210" s="7">
        <v>2.02530400192063E14</v>
      </c>
      <c r="G210" s="10" t="s">
        <v>97</v>
      </c>
      <c r="H210" s="7" t="s">
        <v>1690</v>
      </c>
      <c r="I210" s="7" t="s">
        <v>91</v>
      </c>
      <c r="J210" s="7">
        <v>33269.0</v>
      </c>
      <c r="K210" s="7" t="s">
        <v>94</v>
      </c>
      <c r="L210" s="7">
        <v>821.67</v>
      </c>
      <c r="M210" s="7">
        <v>2726.0</v>
      </c>
      <c r="N210" s="7" t="s">
        <v>163</v>
      </c>
      <c r="O210" s="7" t="s">
        <v>131</v>
      </c>
      <c r="P210" s="32">
        <v>45813.0</v>
      </c>
      <c r="Q210" s="7">
        <v>2.0</v>
      </c>
      <c r="R210" s="7" t="s">
        <v>235</v>
      </c>
      <c r="S210" s="32">
        <v>45813.0</v>
      </c>
      <c r="T210" s="32">
        <v>45813.0</v>
      </c>
      <c r="U210" s="32">
        <v>45916.0</v>
      </c>
      <c r="V210" s="7">
        <v>103.0</v>
      </c>
      <c r="X210" s="7">
        <v>1.0</v>
      </c>
      <c r="Y210" s="7">
        <v>3.040252936E9</v>
      </c>
      <c r="Z210" s="7" t="s">
        <v>412</v>
      </c>
      <c r="AA210" s="7" t="s">
        <v>239</v>
      </c>
      <c r="AG210" s="7"/>
      <c r="AH210" s="7"/>
      <c r="AI210" s="7"/>
      <c r="AJ210" s="32"/>
      <c r="AK210" s="7"/>
      <c r="AP210" s="7">
        <v>4502.73</v>
      </c>
      <c r="AQ210" s="7">
        <v>9005.46</v>
      </c>
      <c r="AR210" s="7">
        <v>5.0</v>
      </c>
      <c r="AS210" s="7">
        <v>9.0</v>
      </c>
      <c r="AT210" s="7">
        <v>13.0</v>
      </c>
      <c r="AU210" s="7">
        <v>205.0</v>
      </c>
      <c r="AV210" s="7">
        <v>0.0</v>
      </c>
      <c r="AW210" s="7">
        <v>0.0</v>
      </c>
      <c r="AX210" s="7" t="s">
        <v>187</v>
      </c>
      <c r="AY210" s="7">
        <v>0.0</v>
      </c>
      <c r="AZ210" s="7">
        <v>6.0</v>
      </c>
      <c r="BA210" s="7">
        <v>0.0</v>
      </c>
      <c r="BB210" s="7" t="s">
        <v>2886</v>
      </c>
      <c r="BC210" s="7" t="s">
        <v>2887</v>
      </c>
    </row>
    <row r="211">
      <c r="A211" s="7">
        <v>396.0</v>
      </c>
      <c r="B211" s="7">
        <v>396.0</v>
      </c>
      <c r="C211" s="7">
        <v>304.0</v>
      </c>
      <c r="D211" s="7" t="s">
        <v>224</v>
      </c>
      <c r="E211" s="10" t="s">
        <v>2888</v>
      </c>
      <c r="F211" s="7">
        <v>2.02530400192039E14</v>
      </c>
      <c r="G211" s="10" t="s">
        <v>2168</v>
      </c>
      <c r="H211" s="7" t="s">
        <v>2889</v>
      </c>
      <c r="I211" s="7" t="s">
        <v>2170</v>
      </c>
      <c r="J211" s="7" t="s">
        <v>231</v>
      </c>
      <c r="K211" s="7" t="s">
        <v>84</v>
      </c>
      <c r="L211" s="7">
        <v>25.35</v>
      </c>
      <c r="M211" s="7">
        <v>2726.0</v>
      </c>
      <c r="N211" s="7" t="s">
        <v>163</v>
      </c>
      <c r="O211" s="7" t="s">
        <v>131</v>
      </c>
      <c r="P211" s="32">
        <v>45813.0</v>
      </c>
      <c r="Q211" s="7">
        <v>1.0</v>
      </c>
      <c r="R211" s="7" t="s">
        <v>235</v>
      </c>
      <c r="S211" s="32">
        <v>45813.0</v>
      </c>
      <c r="T211" s="32">
        <v>45813.0</v>
      </c>
      <c r="U211" s="32">
        <v>45916.0</v>
      </c>
      <c r="V211" s="7">
        <v>103.0</v>
      </c>
      <c r="X211" s="7">
        <v>0.0</v>
      </c>
      <c r="AA211" s="7"/>
      <c r="AG211" s="7"/>
      <c r="AH211" s="7"/>
      <c r="AI211" s="7"/>
      <c r="AJ211" s="32"/>
      <c r="AK211" s="7"/>
      <c r="AP211" s="7">
        <v>25.35</v>
      </c>
      <c r="AQ211" s="7">
        <v>25.35</v>
      </c>
      <c r="AR211" s="7" t="s">
        <v>187</v>
      </c>
      <c r="AS211" s="7" t="s">
        <v>187</v>
      </c>
      <c r="AT211" s="7" t="s">
        <v>187</v>
      </c>
      <c r="AU211" s="7">
        <v>2.0</v>
      </c>
      <c r="AV211" s="7">
        <v>0.0</v>
      </c>
      <c r="AW211" s="7">
        <v>0.0</v>
      </c>
      <c r="AX211" s="7">
        <v>0.0</v>
      </c>
      <c r="AY211" s="7">
        <v>0.0</v>
      </c>
      <c r="AZ211" s="7">
        <v>0.0</v>
      </c>
      <c r="BA211" s="7">
        <v>2.0</v>
      </c>
      <c r="BB211" s="7" t="s">
        <v>2890</v>
      </c>
      <c r="BC211" s="7" t="s">
        <v>2891</v>
      </c>
    </row>
    <row r="212">
      <c r="A212" s="7">
        <v>396.0</v>
      </c>
      <c r="B212" s="7">
        <v>396.0</v>
      </c>
      <c r="C212" s="7">
        <v>304.0</v>
      </c>
      <c r="D212" s="7" t="s">
        <v>224</v>
      </c>
      <c r="E212" s="10" t="s">
        <v>2892</v>
      </c>
      <c r="F212" s="7">
        <v>2.02530400192041E14</v>
      </c>
      <c r="G212" s="10" t="s">
        <v>2172</v>
      </c>
      <c r="H212" s="7" t="s">
        <v>2893</v>
      </c>
      <c r="I212" s="7" t="s">
        <v>2174</v>
      </c>
      <c r="J212" s="7" t="s">
        <v>231</v>
      </c>
      <c r="K212" s="7" t="s">
        <v>84</v>
      </c>
      <c r="L212" s="7">
        <v>205.02</v>
      </c>
      <c r="M212" s="7">
        <v>2726.0</v>
      </c>
      <c r="N212" s="7" t="s">
        <v>163</v>
      </c>
      <c r="O212" s="7" t="s">
        <v>131</v>
      </c>
      <c r="P212" s="32">
        <v>45813.0</v>
      </c>
      <c r="Q212" s="7">
        <v>1.0</v>
      </c>
      <c r="R212" s="7" t="s">
        <v>235</v>
      </c>
      <c r="S212" s="32">
        <v>45813.0</v>
      </c>
      <c r="T212" s="32">
        <v>45813.0</v>
      </c>
      <c r="U212" s="32">
        <v>45916.0</v>
      </c>
      <c r="V212" s="7">
        <v>103.0</v>
      </c>
      <c r="X212" s="7">
        <v>0.0</v>
      </c>
      <c r="Y212" s="7"/>
      <c r="Z212" s="7"/>
      <c r="AA212" s="7"/>
      <c r="AG212" s="7"/>
      <c r="AH212" s="7"/>
      <c r="AI212" s="7"/>
      <c r="AJ212" s="79"/>
      <c r="AK212" s="7"/>
      <c r="AL212" s="7"/>
      <c r="AP212" s="7">
        <v>420.3</v>
      </c>
      <c r="AQ212" s="7">
        <v>420.3</v>
      </c>
      <c r="AR212" s="7" t="s">
        <v>187</v>
      </c>
      <c r="AS212" s="7" t="s">
        <v>187</v>
      </c>
      <c r="AT212" s="7">
        <v>3.0</v>
      </c>
      <c r="AU212" s="7">
        <v>6.0</v>
      </c>
      <c r="AV212" s="7">
        <v>0.0</v>
      </c>
      <c r="AW212" s="7">
        <v>0.0</v>
      </c>
      <c r="AX212" s="7">
        <v>0.0</v>
      </c>
      <c r="AY212" s="7">
        <v>0.0</v>
      </c>
      <c r="AZ212" s="7">
        <v>0.0</v>
      </c>
      <c r="BA212" s="7">
        <v>0.0</v>
      </c>
      <c r="BB212" s="7" t="s">
        <v>2894</v>
      </c>
      <c r="BC212" s="7" t="s">
        <v>2895</v>
      </c>
    </row>
    <row r="213">
      <c r="A213" s="7">
        <v>396.0</v>
      </c>
      <c r="B213" s="7">
        <v>396.0</v>
      </c>
      <c r="C213" s="7">
        <v>304.0</v>
      </c>
      <c r="D213" s="7" t="s">
        <v>224</v>
      </c>
      <c r="E213" s="10" t="s">
        <v>2896</v>
      </c>
      <c r="F213" s="7">
        <v>2.02530400192109E14</v>
      </c>
      <c r="G213" s="10" t="s">
        <v>1381</v>
      </c>
      <c r="H213" s="7" t="s">
        <v>2897</v>
      </c>
      <c r="I213" s="7" t="s">
        <v>1382</v>
      </c>
      <c r="J213" s="7" t="s">
        <v>231</v>
      </c>
      <c r="K213" s="7" t="s">
        <v>84</v>
      </c>
      <c r="L213" s="7">
        <v>95.0</v>
      </c>
      <c r="M213" s="7">
        <v>2726.0</v>
      </c>
      <c r="N213" s="7" t="s">
        <v>163</v>
      </c>
      <c r="O213" s="7" t="s">
        <v>131</v>
      </c>
      <c r="P213" s="32">
        <v>45813.0</v>
      </c>
      <c r="Q213" s="7">
        <v>2.0</v>
      </c>
      <c r="R213" s="7" t="s">
        <v>235</v>
      </c>
      <c r="S213" s="32">
        <v>45813.0</v>
      </c>
      <c r="T213" s="32">
        <v>45813.0</v>
      </c>
      <c r="U213" s="32">
        <v>45916.0</v>
      </c>
      <c r="V213" s="7">
        <v>103.0</v>
      </c>
      <c r="X213" s="7">
        <v>0.0</v>
      </c>
      <c r="Y213" s="7"/>
      <c r="Z213" s="7"/>
      <c r="AA213" s="7"/>
      <c r="AG213" s="7"/>
      <c r="AH213" s="7"/>
      <c r="AI213" s="7"/>
      <c r="AJ213" s="32"/>
      <c r="AK213" s="7"/>
      <c r="AL213" s="7">
        <v>3.042025000039E13</v>
      </c>
      <c r="AP213" s="7">
        <v>205.2</v>
      </c>
      <c r="AQ213" s="7">
        <v>410.4</v>
      </c>
      <c r="AR213" s="7" t="s">
        <v>187</v>
      </c>
      <c r="AS213" s="7">
        <v>2.0</v>
      </c>
      <c r="AT213" s="7">
        <v>3.0</v>
      </c>
      <c r="AU213" s="7">
        <v>3.0</v>
      </c>
      <c r="AV213" s="7">
        <v>0.0</v>
      </c>
      <c r="AW213" s="7">
        <v>0.0</v>
      </c>
      <c r="AX213" s="7">
        <v>0.0</v>
      </c>
      <c r="AY213" s="7">
        <v>0.0</v>
      </c>
      <c r="AZ213" s="7">
        <v>1.0</v>
      </c>
      <c r="BA213" s="7">
        <v>0.0</v>
      </c>
      <c r="BB213" s="7" t="s">
        <v>2898</v>
      </c>
      <c r="BC213" s="7" t="s">
        <v>2899</v>
      </c>
      <c r="BD213" s="7"/>
      <c r="BE213" s="7"/>
    </row>
    <row r="214">
      <c r="A214" s="7">
        <v>396.0</v>
      </c>
      <c r="B214" s="7">
        <v>396.0</v>
      </c>
      <c r="C214" s="7">
        <v>304.0</v>
      </c>
      <c r="D214" s="7" t="s">
        <v>224</v>
      </c>
      <c r="E214" s="10" t="s">
        <v>2900</v>
      </c>
      <c r="F214" s="7">
        <v>2.02530400192042E14</v>
      </c>
      <c r="G214" s="10" t="s">
        <v>1991</v>
      </c>
      <c r="H214" s="7" t="s">
        <v>2901</v>
      </c>
      <c r="I214" s="7" t="s">
        <v>1992</v>
      </c>
      <c r="J214" s="7" t="s">
        <v>231</v>
      </c>
      <c r="K214" s="7" t="s">
        <v>84</v>
      </c>
      <c r="L214" s="7">
        <v>193.24</v>
      </c>
      <c r="M214" s="7">
        <v>2726.0</v>
      </c>
      <c r="N214" s="7" t="s">
        <v>163</v>
      </c>
      <c r="O214" s="7" t="s">
        <v>131</v>
      </c>
      <c r="P214" s="32">
        <v>45813.0</v>
      </c>
      <c r="Q214" s="7">
        <v>1.0</v>
      </c>
      <c r="R214" s="7" t="s">
        <v>235</v>
      </c>
      <c r="S214" s="32">
        <v>45813.0</v>
      </c>
      <c r="T214" s="32">
        <v>45813.0</v>
      </c>
      <c r="U214" s="32">
        <v>45916.0</v>
      </c>
      <c r="V214" s="7">
        <v>103.0</v>
      </c>
      <c r="X214" s="7">
        <v>1.0</v>
      </c>
      <c r="AA214" s="7"/>
      <c r="AG214" s="7" t="s">
        <v>2902</v>
      </c>
      <c r="AH214" s="7">
        <v>1.0</v>
      </c>
      <c r="AI214" s="7" t="s">
        <v>1522</v>
      </c>
      <c r="AJ214" s="32">
        <v>46105.0</v>
      </c>
      <c r="AK214" s="7" t="s">
        <v>180</v>
      </c>
      <c r="AL214" s="7"/>
      <c r="AP214" s="7">
        <v>774.89</v>
      </c>
      <c r="AQ214" s="7">
        <v>774.89</v>
      </c>
      <c r="AR214" s="7" t="s">
        <v>187</v>
      </c>
      <c r="AS214" s="7" t="s">
        <v>187</v>
      </c>
      <c r="AT214" s="7" t="s">
        <v>187</v>
      </c>
      <c r="AU214" s="7">
        <v>21.0</v>
      </c>
      <c r="AV214" s="7">
        <v>10.0</v>
      </c>
      <c r="AW214" s="7">
        <v>0.0</v>
      </c>
      <c r="AX214" s="7">
        <v>0.0</v>
      </c>
      <c r="AY214" s="7">
        <v>0.0</v>
      </c>
      <c r="AZ214" s="7">
        <v>0.0</v>
      </c>
      <c r="BA214" s="7">
        <v>0.0</v>
      </c>
      <c r="BB214" s="7" t="s">
        <v>2903</v>
      </c>
      <c r="BC214" s="7" t="s">
        <v>2904</v>
      </c>
    </row>
    <row r="215">
      <c r="A215" s="7">
        <v>396.0</v>
      </c>
      <c r="B215" s="7">
        <v>396.0</v>
      </c>
      <c r="C215" s="7">
        <v>304.0</v>
      </c>
      <c r="D215" s="7" t="s">
        <v>224</v>
      </c>
      <c r="E215" s="10" t="s">
        <v>2905</v>
      </c>
      <c r="F215" s="7">
        <v>2.02530400192111E14</v>
      </c>
      <c r="G215" s="10" t="s">
        <v>2175</v>
      </c>
      <c r="H215" s="7" t="s">
        <v>2906</v>
      </c>
      <c r="I215" s="7" t="s">
        <v>2177</v>
      </c>
      <c r="J215" s="7" t="s">
        <v>231</v>
      </c>
      <c r="K215" s="7" t="s">
        <v>84</v>
      </c>
      <c r="L215" s="7">
        <v>90.52</v>
      </c>
      <c r="M215" s="7">
        <v>2726.0</v>
      </c>
      <c r="N215" s="7" t="s">
        <v>163</v>
      </c>
      <c r="O215" s="7" t="s">
        <v>131</v>
      </c>
      <c r="P215" s="32">
        <v>45813.0</v>
      </c>
      <c r="Q215" s="7">
        <v>1.0</v>
      </c>
      <c r="R215" s="7" t="s">
        <v>235</v>
      </c>
      <c r="S215" s="32">
        <v>45813.0</v>
      </c>
      <c r="T215" s="32">
        <v>45813.0</v>
      </c>
      <c r="U215" s="32">
        <v>45916.0</v>
      </c>
      <c r="V215" s="7">
        <v>103.0</v>
      </c>
      <c r="X215" s="7"/>
      <c r="AA215" s="7"/>
      <c r="AG215" s="7"/>
      <c r="AH215" s="7"/>
      <c r="AI215" s="7"/>
      <c r="AJ215" s="32"/>
      <c r="AK215" s="7"/>
      <c r="AL215" s="7"/>
      <c r="AP215" s="7">
        <v>217.25</v>
      </c>
      <c r="AQ215" s="7">
        <v>217.25</v>
      </c>
      <c r="AR215" s="7" t="s">
        <v>187</v>
      </c>
      <c r="AS215" s="7" t="s">
        <v>187</v>
      </c>
      <c r="AT215" s="7" t="s">
        <v>187</v>
      </c>
      <c r="AU215" s="7" t="s">
        <v>187</v>
      </c>
      <c r="AV215" s="7">
        <v>30.0</v>
      </c>
      <c r="AW215" s="7">
        <v>0.0</v>
      </c>
      <c r="AX215" s="7">
        <v>0.0</v>
      </c>
      <c r="AY215" s="7">
        <v>0.0</v>
      </c>
      <c r="AZ215" s="7">
        <v>0.0</v>
      </c>
      <c r="BA215" s="7">
        <v>0.0</v>
      </c>
      <c r="BB215" s="7" t="s">
        <v>2907</v>
      </c>
      <c r="BC215" s="7" t="s">
        <v>2908</v>
      </c>
    </row>
    <row r="216">
      <c r="A216" s="7">
        <v>396.0</v>
      </c>
      <c r="B216" s="7">
        <v>396.0</v>
      </c>
      <c r="C216" s="7">
        <v>304.0</v>
      </c>
      <c r="D216" s="7" t="s">
        <v>224</v>
      </c>
      <c r="E216" s="10" t="s">
        <v>2909</v>
      </c>
      <c r="F216" s="7">
        <v>2.0253040019211E14</v>
      </c>
      <c r="G216" s="10" t="s">
        <v>2179</v>
      </c>
      <c r="H216" s="7" t="s">
        <v>2910</v>
      </c>
      <c r="I216" s="7" t="s">
        <v>2181</v>
      </c>
      <c r="J216" s="7" t="s">
        <v>231</v>
      </c>
      <c r="K216" s="7" t="s">
        <v>84</v>
      </c>
      <c r="L216" s="7">
        <v>3.74</v>
      </c>
      <c r="M216" s="7">
        <v>2726.0</v>
      </c>
      <c r="N216" s="7" t="s">
        <v>163</v>
      </c>
      <c r="O216" s="7" t="s">
        <v>131</v>
      </c>
      <c r="P216" s="32">
        <v>45813.0</v>
      </c>
      <c r="Q216" s="7">
        <v>8.0</v>
      </c>
      <c r="R216" s="7" t="s">
        <v>235</v>
      </c>
      <c r="S216" s="32">
        <v>45813.0</v>
      </c>
      <c r="T216" s="32">
        <v>45813.0</v>
      </c>
      <c r="U216" s="32">
        <v>45916.0</v>
      </c>
      <c r="V216" s="7">
        <v>103.0</v>
      </c>
      <c r="X216" s="7">
        <v>62.0</v>
      </c>
      <c r="Y216" s="7"/>
      <c r="Z216" s="7"/>
      <c r="AA216" s="7"/>
      <c r="AG216" s="7" t="s">
        <v>2911</v>
      </c>
      <c r="AH216" s="7">
        <v>60.0</v>
      </c>
      <c r="AI216" s="7" t="s">
        <v>1522</v>
      </c>
      <c r="AJ216" s="79">
        <v>45960.0</v>
      </c>
      <c r="AK216" s="7" t="s">
        <v>180</v>
      </c>
      <c r="AP216" s="7">
        <v>7.55</v>
      </c>
      <c r="AQ216" s="7">
        <v>60.4</v>
      </c>
      <c r="AR216" s="7" t="s">
        <v>187</v>
      </c>
      <c r="AS216" s="7" t="s">
        <v>187</v>
      </c>
      <c r="AT216" s="7" t="s">
        <v>187</v>
      </c>
      <c r="AU216" s="7">
        <v>188.0</v>
      </c>
      <c r="AV216" s="7">
        <v>2.0</v>
      </c>
      <c r="AW216" s="7">
        <v>0.0</v>
      </c>
      <c r="AX216" s="7">
        <v>0.0</v>
      </c>
      <c r="AY216" s="7">
        <v>0.0</v>
      </c>
      <c r="AZ216" s="7">
        <v>0.0</v>
      </c>
      <c r="BA216" s="7">
        <v>0.0</v>
      </c>
      <c r="BB216" s="7" t="s">
        <v>2912</v>
      </c>
      <c r="BC216" s="7" t="s">
        <v>2913</v>
      </c>
    </row>
    <row r="217">
      <c r="A217" s="7">
        <v>396.0</v>
      </c>
      <c r="B217" s="7">
        <v>396.0</v>
      </c>
      <c r="C217" s="7">
        <v>304.0</v>
      </c>
      <c r="D217" s="7" t="s">
        <v>224</v>
      </c>
      <c r="E217" s="10" t="s">
        <v>2914</v>
      </c>
      <c r="F217" s="7">
        <v>2.02530400192112E14</v>
      </c>
      <c r="G217" s="10" t="s">
        <v>1069</v>
      </c>
      <c r="H217" s="7" t="s">
        <v>2915</v>
      </c>
      <c r="I217" s="7" t="s">
        <v>1084</v>
      </c>
      <c r="J217" s="7" t="s">
        <v>231</v>
      </c>
      <c r="K217" s="7" t="s">
        <v>84</v>
      </c>
      <c r="L217" s="7">
        <v>3.27</v>
      </c>
      <c r="M217" s="7">
        <v>2726.0</v>
      </c>
      <c r="N217" s="7" t="s">
        <v>163</v>
      </c>
      <c r="O217" s="7" t="s">
        <v>131</v>
      </c>
      <c r="P217" s="32">
        <v>45813.0</v>
      </c>
      <c r="Q217" s="7">
        <v>12.0</v>
      </c>
      <c r="R217" s="7" t="s">
        <v>235</v>
      </c>
      <c r="S217" s="32">
        <v>45813.0</v>
      </c>
      <c r="T217" s="32">
        <v>45813.0</v>
      </c>
      <c r="U217" s="32">
        <v>45916.0</v>
      </c>
      <c r="V217" s="7">
        <v>103.0</v>
      </c>
      <c r="X217" s="7">
        <v>0.0</v>
      </c>
      <c r="AA217" s="7"/>
      <c r="AG217" s="7" t="s">
        <v>2916</v>
      </c>
      <c r="AH217" s="7">
        <v>15.0</v>
      </c>
      <c r="AI217" s="7" t="s">
        <v>1522</v>
      </c>
      <c r="AJ217" s="32">
        <v>46198.0</v>
      </c>
      <c r="AK217" s="7" t="s">
        <v>180</v>
      </c>
      <c r="AL217" s="7"/>
      <c r="AP217" s="7">
        <v>17.86</v>
      </c>
      <c r="AQ217" s="7">
        <v>214.32</v>
      </c>
      <c r="AR217" s="7">
        <v>12.0</v>
      </c>
      <c r="AS217" s="7">
        <v>12.0</v>
      </c>
      <c r="AT217" s="7">
        <v>12.0</v>
      </c>
      <c r="AU217" s="7">
        <v>545.0</v>
      </c>
      <c r="AV217" s="7">
        <v>1.0</v>
      </c>
      <c r="AW217" s="7">
        <v>0.0</v>
      </c>
      <c r="AX217" s="7">
        <v>0.0</v>
      </c>
      <c r="AY217" s="7">
        <v>0.0</v>
      </c>
      <c r="AZ217" s="7">
        <v>0.0</v>
      </c>
      <c r="BA217" s="7">
        <v>0.0</v>
      </c>
      <c r="BB217" s="7" t="s">
        <v>2917</v>
      </c>
      <c r="BC217" s="7" t="s">
        <v>2918</v>
      </c>
      <c r="BD217" s="7"/>
      <c r="BE217" s="7"/>
    </row>
    <row r="218">
      <c r="A218" s="7">
        <v>396.0</v>
      </c>
      <c r="B218" s="7">
        <v>396.0</v>
      </c>
      <c r="C218" s="7">
        <v>304.0</v>
      </c>
      <c r="D218" s="7" t="s">
        <v>224</v>
      </c>
      <c r="E218" s="10" t="s">
        <v>2919</v>
      </c>
      <c r="F218" s="7">
        <v>2.02530400192113E14</v>
      </c>
      <c r="G218" s="10" t="s">
        <v>1054</v>
      </c>
      <c r="H218" s="7" t="s">
        <v>2743</v>
      </c>
      <c r="I218" s="7" t="s">
        <v>1056</v>
      </c>
      <c r="J218" s="7" t="s">
        <v>231</v>
      </c>
      <c r="K218" s="7" t="s">
        <v>84</v>
      </c>
      <c r="L218" s="7">
        <v>117.07</v>
      </c>
      <c r="M218" s="7">
        <v>2726.0</v>
      </c>
      <c r="N218" s="7" t="s">
        <v>163</v>
      </c>
      <c r="O218" s="7" t="s">
        <v>131</v>
      </c>
      <c r="P218" s="32">
        <v>45813.0</v>
      </c>
      <c r="Q218" s="7">
        <v>3.0</v>
      </c>
      <c r="R218" s="7" t="s">
        <v>235</v>
      </c>
      <c r="S218" s="32">
        <v>45813.0</v>
      </c>
      <c r="T218" s="32">
        <v>45813.0</v>
      </c>
      <c r="U218" s="32">
        <v>45916.0</v>
      </c>
      <c r="V218" s="7">
        <v>103.0</v>
      </c>
      <c r="X218" s="7">
        <v>3.0</v>
      </c>
      <c r="Y218" s="7"/>
      <c r="Z218" s="7"/>
      <c r="AA218" s="7"/>
      <c r="AG218" s="7" t="s">
        <v>2920</v>
      </c>
      <c r="AH218" s="7">
        <v>4.0</v>
      </c>
      <c r="AI218" s="7" t="s">
        <v>2216</v>
      </c>
      <c r="AJ218" s="32">
        <v>45777.0</v>
      </c>
      <c r="AK218" s="7" t="s">
        <v>2921</v>
      </c>
      <c r="AL218" s="7"/>
      <c r="AP218" s="7">
        <v>443.68</v>
      </c>
      <c r="AQ218" s="7">
        <v>1331.04</v>
      </c>
      <c r="AR218" s="7">
        <v>6.0</v>
      </c>
      <c r="AS218" s="7">
        <v>6.0</v>
      </c>
      <c r="AT218" s="7">
        <v>13.0</v>
      </c>
      <c r="AU218" s="7">
        <v>244.0</v>
      </c>
      <c r="AV218" s="7">
        <v>10.0</v>
      </c>
      <c r="AW218" s="7" t="s">
        <v>187</v>
      </c>
      <c r="AX218" s="7">
        <v>0.0</v>
      </c>
      <c r="AY218" s="7">
        <v>0.0</v>
      </c>
      <c r="AZ218" s="7">
        <v>0.0</v>
      </c>
      <c r="BA218" s="7">
        <v>0.0</v>
      </c>
      <c r="BB218" s="7" t="s">
        <v>2922</v>
      </c>
      <c r="BC218" s="7" t="s">
        <v>2923</v>
      </c>
    </row>
    <row r="219">
      <c r="A219" s="7">
        <v>396.0</v>
      </c>
      <c r="B219" s="7">
        <v>396.0</v>
      </c>
      <c r="C219" s="7">
        <v>304.0</v>
      </c>
      <c r="D219" s="7" t="s">
        <v>224</v>
      </c>
      <c r="E219" s="10" t="s">
        <v>2924</v>
      </c>
      <c r="F219" s="7">
        <v>2.02530400192166E14</v>
      </c>
      <c r="G219" s="10" t="s">
        <v>882</v>
      </c>
      <c r="H219" s="7" t="s">
        <v>2925</v>
      </c>
      <c r="I219" s="7" t="s">
        <v>2926</v>
      </c>
      <c r="J219" s="7">
        <v>88044.0</v>
      </c>
      <c r="K219" s="7" t="s">
        <v>84</v>
      </c>
      <c r="L219" s="7">
        <v>0.0</v>
      </c>
      <c r="M219" s="7">
        <v>2726.0</v>
      </c>
      <c r="N219" s="7" t="s">
        <v>163</v>
      </c>
      <c r="O219" s="7" t="s">
        <v>131</v>
      </c>
      <c r="P219" s="32">
        <v>45813.0</v>
      </c>
      <c r="Q219" s="7">
        <v>1.0</v>
      </c>
      <c r="R219" s="7" t="s">
        <v>235</v>
      </c>
      <c r="S219" s="32">
        <v>45813.0</v>
      </c>
      <c r="T219" s="32">
        <v>45813.0</v>
      </c>
      <c r="U219" s="32">
        <v>45916.0</v>
      </c>
      <c r="V219" s="7">
        <v>103.0</v>
      </c>
      <c r="X219" s="7">
        <v>0.0</v>
      </c>
      <c r="Y219" s="7"/>
      <c r="Z219" s="7"/>
      <c r="AA219" s="7"/>
      <c r="AG219" s="7"/>
      <c r="AH219" s="7"/>
      <c r="AI219" s="7"/>
      <c r="AJ219" s="32"/>
      <c r="AK219" s="7"/>
      <c r="AP219" s="7" t="s">
        <v>263</v>
      </c>
      <c r="AQ219" s="7" t="s">
        <v>263</v>
      </c>
      <c r="AR219" s="7" t="s">
        <v>187</v>
      </c>
      <c r="AS219" s="7" t="s">
        <v>187</v>
      </c>
      <c r="AT219" s="7" t="s">
        <v>187</v>
      </c>
      <c r="AU219" s="7" t="s">
        <v>187</v>
      </c>
      <c r="AV219" s="7">
        <v>0.0</v>
      </c>
      <c r="AW219" s="7" t="s">
        <v>187</v>
      </c>
      <c r="AX219" s="7" t="s">
        <v>187</v>
      </c>
      <c r="AY219" s="7">
        <v>0.0</v>
      </c>
      <c r="AZ219" s="7">
        <v>0.0</v>
      </c>
      <c r="BA219" s="7">
        <v>0.0</v>
      </c>
      <c r="BB219" s="7" t="s">
        <v>2927</v>
      </c>
      <c r="BC219" s="7" t="s">
        <v>2928</v>
      </c>
    </row>
    <row r="220">
      <c r="A220" s="7">
        <v>396.0</v>
      </c>
      <c r="B220" s="7">
        <v>396.0</v>
      </c>
      <c r="C220" s="7">
        <v>304.0</v>
      </c>
      <c r="D220" s="7" t="s">
        <v>224</v>
      </c>
      <c r="E220" s="10" t="s">
        <v>2929</v>
      </c>
      <c r="F220" s="7">
        <v>2.02530400192127E14</v>
      </c>
      <c r="G220" s="10" t="s">
        <v>2190</v>
      </c>
      <c r="H220" s="7" t="s">
        <v>2930</v>
      </c>
      <c r="I220" s="7" t="s">
        <v>2193</v>
      </c>
      <c r="J220" s="7" t="s">
        <v>231</v>
      </c>
      <c r="K220" s="7" t="s">
        <v>84</v>
      </c>
      <c r="L220" s="7">
        <v>516.21</v>
      </c>
      <c r="M220" s="7">
        <v>2726.0</v>
      </c>
      <c r="N220" s="7" t="s">
        <v>163</v>
      </c>
      <c r="O220" s="7" t="s">
        <v>131</v>
      </c>
      <c r="P220" s="32">
        <v>45814.0</v>
      </c>
      <c r="Q220" s="7">
        <v>1.0</v>
      </c>
      <c r="R220" s="7" t="s">
        <v>235</v>
      </c>
      <c r="S220" s="32">
        <v>45814.0</v>
      </c>
      <c r="T220" s="32">
        <v>45814.0</v>
      </c>
      <c r="U220" s="32">
        <v>45916.0</v>
      </c>
      <c r="V220" s="7">
        <v>102.0</v>
      </c>
      <c r="X220" s="7">
        <v>0.0</v>
      </c>
      <c r="AA220" s="7"/>
      <c r="AG220" s="7"/>
      <c r="AH220" s="7"/>
      <c r="AI220" s="7"/>
      <c r="AJ220" s="32"/>
      <c r="AK220" s="7"/>
      <c r="AP220" s="7">
        <v>1166.64</v>
      </c>
      <c r="AQ220" s="7">
        <v>1166.64</v>
      </c>
      <c r="AR220" s="7" t="s">
        <v>187</v>
      </c>
      <c r="AS220" s="7" t="s">
        <v>187</v>
      </c>
      <c r="AT220" s="7" t="s">
        <v>187</v>
      </c>
      <c r="AU220" s="7">
        <v>7.0</v>
      </c>
      <c r="AV220" s="7">
        <v>50.0</v>
      </c>
      <c r="AW220" s="7">
        <v>0.0</v>
      </c>
      <c r="AX220" s="7">
        <v>0.0</v>
      </c>
      <c r="AY220" s="7">
        <v>0.0</v>
      </c>
      <c r="AZ220" s="7">
        <v>0.0</v>
      </c>
      <c r="BA220" s="7">
        <v>0.0</v>
      </c>
      <c r="BB220" s="7" t="s">
        <v>2931</v>
      </c>
      <c r="BC220" s="7" t="s">
        <v>2932</v>
      </c>
    </row>
    <row r="221">
      <c r="A221" s="7">
        <v>396.0</v>
      </c>
      <c r="B221" s="7">
        <v>396.0</v>
      </c>
      <c r="C221" s="7">
        <v>304.0</v>
      </c>
      <c r="D221" s="7" t="s">
        <v>224</v>
      </c>
      <c r="E221" s="10" t="s">
        <v>2933</v>
      </c>
      <c r="F221" s="7">
        <v>2.02630400204672E14</v>
      </c>
      <c r="G221" s="10" t="s">
        <v>697</v>
      </c>
      <c r="H221" s="7" t="s">
        <v>2934</v>
      </c>
      <c r="I221" s="7" t="s">
        <v>2935</v>
      </c>
      <c r="J221" s="7">
        <v>25693.0</v>
      </c>
      <c r="K221" s="7" t="s">
        <v>84</v>
      </c>
      <c r="L221" s="7">
        <v>5.18</v>
      </c>
      <c r="M221" s="7">
        <v>2726.0</v>
      </c>
      <c r="N221" s="7" t="s">
        <v>163</v>
      </c>
      <c r="O221" s="7" t="s">
        <v>131</v>
      </c>
      <c r="P221" s="32">
        <v>45818.0</v>
      </c>
      <c r="Q221" s="7">
        <v>15.0</v>
      </c>
      <c r="R221" s="7" t="s">
        <v>235</v>
      </c>
      <c r="S221" s="32">
        <v>45818.0</v>
      </c>
      <c r="T221" s="32">
        <v>45818.0</v>
      </c>
      <c r="U221" s="32">
        <v>46190.0</v>
      </c>
      <c r="V221" s="7">
        <v>372.0</v>
      </c>
      <c r="X221" s="7">
        <v>0.0</v>
      </c>
      <c r="Y221" s="7"/>
      <c r="Z221" s="7"/>
      <c r="AA221" s="7"/>
      <c r="AG221" s="7"/>
      <c r="AH221" s="7"/>
      <c r="AI221" s="7"/>
      <c r="AJ221" s="32"/>
      <c r="AK221" s="7"/>
      <c r="AL221" s="7">
        <v>3.0420260000457E13</v>
      </c>
      <c r="AP221" s="7">
        <v>14.82</v>
      </c>
      <c r="AQ221" s="7">
        <v>222.3</v>
      </c>
      <c r="AR221" s="7" t="s">
        <v>187</v>
      </c>
      <c r="AS221" s="7" t="s">
        <v>187</v>
      </c>
      <c r="AT221" s="7">
        <v>10.0</v>
      </c>
      <c r="AU221" s="7">
        <v>413.0</v>
      </c>
      <c r="AV221" s="7">
        <v>2.0</v>
      </c>
      <c r="AW221" s="7">
        <v>0.0</v>
      </c>
      <c r="AX221" s="7">
        <v>0.0</v>
      </c>
      <c r="AY221" s="7">
        <v>0.0</v>
      </c>
      <c r="AZ221" s="7">
        <v>0.0</v>
      </c>
      <c r="BA221" s="7">
        <v>0.0</v>
      </c>
      <c r="BB221" s="7" t="s">
        <v>2936</v>
      </c>
      <c r="BC221" s="7" t="s">
        <v>2937</v>
      </c>
      <c r="BD221" s="7"/>
      <c r="BE221" s="7"/>
    </row>
    <row r="222">
      <c r="A222" s="7">
        <v>396.0</v>
      </c>
      <c r="B222" s="7">
        <v>396.0</v>
      </c>
      <c r="C222" s="7">
        <v>304.0</v>
      </c>
      <c r="D222" s="7" t="s">
        <v>224</v>
      </c>
      <c r="E222" s="10" t="s">
        <v>2939</v>
      </c>
      <c r="F222" s="7">
        <v>2.02630400205631E14</v>
      </c>
      <c r="G222" s="10" t="s">
        <v>2199</v>
      </c>
      <c r="H222" s="7" t="s">
        <v>2940</v>
      </c>
      <c r="I222" s="7" t="s">
        <v>2200</v>
      </c>
      <c r="J222" s="7" t="s">
        <v>231</v>
      </c>
      <c r="K222" s="7" t="s">
        <v>84</v>
      </c>
      <c r="L222" s="7">
        <v>762.43</v>
      </c>
      <c r="M222" s="7">
        <v>2726.0</v>
      </c>
      <c r="N222" s="7" t="s">
        <v>163</v>
      </c>
      <c r="O222" s="7" t="s">
        <v>131</v>
      </c>
      <c r="P222" s="32">
        <v>45819.0</v>
      </c>
      <c r="Q222" s="7">
        <v>1.0</v>
      </c>
      <c r="R222" s="7" t="s">
        <v>235</v>
      </c>
      <c r="S222" s="32">
        <v>45819.0</v>
      </c>
      <c r="T222" s="32">
        <v>45819.0</v>
      </c>
      <c r="U222" s="32">
        <v>46244.0</v>
      </c>
      <c r="V222" s="7">
        <v>425.0</v>
      </c>
      <c r="X222" s="7">
        <v>0.0</v>
      </c>
      <c r="Y222" s="7"/>
      <c r="Z222" s="7"/>
      <c r="AA222" s="7"/>
      <c r="AG222" s="7" t="s">
        <v>2941</v>
      </c>
      <c r="AH222" s="7">
        <v>1.0</v>
      </c>
      <c r="AI222" s="7" t="s">
        <v>2216</v>
      </c>
      <c r="AJ222" s="32">
        <v>46244.0</v>
      </c>
      <c r="AK222" s="7" t="s">
        <v>180</v>
      </c>
      <c r="AL222" s="7"/>
      <c r="AP222" s="7">
        <v>1654.47</v>
      </c>
      <c r="AQ222" s="7">
        <v>1654.47</v>
      </c>
      <c r="AR222" s="7" t="s">
        <v>187</v>
      </c>
      <c r="AS222" s="7" t="s">
        <v>187</v>
      </c>
      <c r="AT222" s="7" t="s">
        <v>187</v>
      </c>
      <c r="AU222" s="7">
        <v>3.0</v>
      </c>
      <c r="AV222" s="7">
        <v>0.0</v>
      </c>
      <c r="AW222" s="7">
        <v>0.0</v>
      </c>
      <c r="AX222" s="7">
        <v>0.0</v>
      </c>
      <c r="AY222" s="7">
        <v>0.0</v>
      </c>
      <c r="AZ222" s="7">
        <v>0.0</v>
      </c>
      <c r="BA222" s="7">
        <v>0.0</v>
      </c>
      <c r="BB222" s="7" t="s">
        <v>2942</v>
      </c>
      <c r="BC222" s="7" t="s">
        <v>2943</v>
      </c>
    </row>
    <row r="223">
      <c r="A223" s="7">
        <v>396.0</v>
      </c>
      <c r="B223" s="7">
        <v>396.0</v>
      </c>
      <c r="C223" s="7">
        <v>304.0</v>
      </c>
      <c r="D223" s="7" t="s">
        <v>224</v>
      </c>
      <c r="E223" s="10" t="s">
        <v>2944</v>
      </c>
      <c r="F223" s="7">
        <v>2.02530400192225E14</v>
      </c>
      <c r="G223" s="10" t="s">
        <v>1882</v>
      </c>
      <c r="H223" s="7" t="s">
        <v>2945</v>
      </c>
      <c r="I223" s="7" t="s">
        <v>1883</v>
      </c>
      <c r="J223" s="7" t="s">
        <v>231</v>
      </c>
      <c r="K223" s="7" t="s">
        <v>84</v>
      </c>
      <c r="L223" s="7">
        <v>0.0</v>
      </c>
      <c r="M223" s="7">
        <v>2726.0</v>
      </c>
      <c r="N223" s="7" t="s">
        <v>163</v>
      </c>
      <c r="O223" s="7" t="s">
        <v>131</v>
      </c>
      <c r="P223" s="32">
        <v>45819.0</v>
      </c>
      <c r="Q223" s="7">
        <v>8.0</v>
      </c>
      <c r="R223" s="7" t="s">
        <v>235</v>
      </c>
      <c r="S223" s="32">
        <v>45819.0</v>
      </c>
      <c r="T223" s="32">
        <v>45819.0</v>
      </c>
      <c r="U223" s="32">
        <v>45916.0</v>
      </c>
      <c r="V223" s="7">
        <v>97.0</v>
      </c>
      <c r="X223" s="7">
        <v>1.0</v>
      </c>
      <c r="AA223" s="7"/>
      <c r="AG223" s="7"/>
      <c r="AH223" s="7"/>
      <c r="AI223" s="7"/>
      <c r="AJ223" s="32"/>
      <c r="AK223" s="7"/>
      <c r="AL223" s="7"/>
      <c r="AP223" s="7" t="s">
        <v>263</v>
      </c>
      <c r="AQ223" s="7" t="s">
        <v>263</v>
      </c>
      <c r="AR223" s="7" t="s">
        <v>187</v>
      </c>
      <c r="AS223" s="7" t="s">
        <v>187</v>
      </c>
      <c r="AT223" s="7" t="s">
        <v>187</v>
      </c>
      <c r="AU223" s="7" t="s">
        <v>187</v>
      </c>
      <c r="AV223" s="7">
        <v>15.0</v>
      </c>
      <c r="AW223" s="7">
        <v>8.0</v>
      </c>
      <c r="AX223" s="7">
        <v>0.0</v>
      </c>
      <c r="AY223" s="7">
        <v>0.0</v>
      </c>
      <c r="AZ223" s="7">
        <v>0.0</v>
      </c>
      <c r="BA223" s="7">
        <v>0.0</v>
      </c>
      <c r="BB223" s="7" t="s">
        <v>2946</v>
      </c>
      <c r="BC223" s="7" t="s">
        <v>2947</v>
      </c>
    </row>
    <row r="224">
      <c r="A224" s="7">
        <v>396.0</v>
      </c>
      <c r="B224" s="7">
        <v>396.0</v>
      </c>
      <c r="C224" s="7">
        <v>304.0</v>
      </c>
      <c r="D224" s="7" t="s">
        <v>224</v>
      </c>
      <c r="E224" s="10" t="s">
        <v>2948</v>
      </c>
      <c r="F224" s="7">
        <v>2.02530400192228E14</v>
      </c>
      <c r="G224" s="10" t="s">
        <v>2201</v>
      </c>
      <c r="H224" s="7" t="s">
        <v>2949</v>
      </c>
      <c r="I224" s="7" t="s">
        <v>2202</v>
      </c>
      <c r="J224" s="7" t="s">
        <v>231</v>
      </c>
      <c r="K224" s="7" t="s">
        <v>84</v>
      </c>
      <c r="L224" s="7">
        <v>0.0</v>
      </c>
      <c r="M224" s="7">
        <v>2726.0</v>
      </c>
      <c r="N224" s="7" t="s">
        <v>163</v>
      </c>
      <c r="O224" s="7" t="s">
        <v>131</v>
      </c>
      <c r="P224" s="32">
        <v>45819.0</v>
      </c>
      <c r="Q224" s="7">
        <v>1.0</v>
      </c>
      <c r="R224" s="7" t="s">
        <v>235</v>
      </c>
      <c r="S224" s="32">
        <v>45819.0</v>
      </c>
      <c r="T224" s="32">
        <v>45819.0</v>
      </c>
      <c r="U224" s="32">
        <v>45916.0</v>
      </c>
      <c r="V224" s="7">
        <v>97.0</v>
      </c>
      <c r="X224" s="7"/>
      <c r="Y224" s="7"/>
      <c r="Z224" s="7"/>
      <c r="AA224" s="7"/>
      <c r="AG224" s="7"/>
      <c r="AH224" s="7"/>
      <c r="AI224" s="7"/>
      <c r="AJ224" s="32"/>
      <c r="AK224" s="7"/>
      <c r="AP224" s="7" t="s">
        <v>263</v>
      </c>
      <c r="AQ224" s="7" t="s">
        <v>263</v>
      </c>
      <c r="AR224" s="7" t="s">
        <v>187</v>
      </c>
      <c r="AS224" s="7" t="s">
        <v>187</v>
      </c>
      <c r="AT224" s="7" t="s">
        <v>187</v>
      </c>
      <c r="AU224" s="7" t="s">
        <v>187</v>
      </c>
      <c r="AV224" s="7">
        <v>15.0</v>
      </c>
      <c r="AW224" s="7">
        <v>0.0</v>
      </c>
      <c r="AX224" s="7">
        <v>0.0</v>
      </c>
      <c r="AY224" s="7">
        <v>0.0</v>
      </c>
      <c r="AZ224" s="7">
        <v>0.0</v>
      </c>
      <c r="BA224" s="7">
        <v>0.0</v>
      </c>
      <c r="BB224" s="7" t="s">
        <v>2950</v>
      </c>
      <c r="BC224" s="7" t="s">
        <v>2951</v>
      </c>
    </row>
    <row r="225">
      <c r="A225" s="7">
        <v>396.0</v>
      </c>
      <c r="B225" s="7">
        <v>396.0</v>
      </c>
      <c r="C225" s="7">
        <v>304.0</v>
      </c>
      <c r="D225" s="7" t="s">
        <v>224</v>
      </c>
      <c r="E225" s="10" t="s">
        <v>2952</v>
      </c>
      <c r="F225" s="7">
        <v>2.02530400192227E14</v>
      </c>
      <c r="G225" s="10" t="s">
        <v>2203</v>
      </c>
      <c r="H225" s="7" t="s">
        <v>2953</v>
      </c>
      <c r="I225" s="7" t="s">
        <v>2204</v>
      </c>
      <c r="J225" s="7" t="s">
        <v>231</v>
      </c>
      <c r="K225" s="7" t="s">
        <v>84</v>
      </c>
      <c r="L225" s="7">
        <v>0.0</v>
      </c>
      <c r="M225" s="7">
        <v>2726.0</v>
      </c>
      <c r="N225" s="7" t="s">
        <v>163</v>
      </c>
      <c r="O225" s="7" t="s">
        <v>131</v>
      </c>
      <c r="P225" s="32">
        <v>45819.0</v>
      </c>
      <c r="Q225" s="7">
        <v>1.0</v>
      </c>
      <c r="R225" s="7" t="s">
        <v>235</v>
      </c>
      <c r="S225" s="32">
        <v>45819.0</v>
      </c>
      <c r="T225" s="32">
        <v>45819.0</v>
      </c>
      <c r="U225" s="32">
        <v>45916.0</v>
      </c>
      <c r="V225" s="7">
        <v>97.0</v>
      </c>
      <c r="X225" s="7"/>
      <c r="Y225" s="7"/>
      <c r="Z225" s="7"/>
      <c r="AA225" s="7"/>
      <c r="AG225" s="7"/>
      <c r="AH225" s="7"/>
      <c r="AI225" s="7"/>
      <c r="AJ225" s="32"/>
      <c r="AK225" s="7"/>
      <c r="AP225" s="7" t="s">
        <v>263</v>
      </c>
      <c r="AQ225" s="7" t="s">
        <v>263</v>
      </c>
      <c r="AR225" s="7" t="s">
        <v>187</v>
      </c>
      <c r="AS225" s="7" t="s">
        <v>187</v>
      </c>
      <c r="AT225" s="7" t="s">
        <v>187</v>
      </c>
      <c r="AU225" s="7" t="s">
        <v>187</v>
      </c>
      <c r="AV225" s="7">
        <v>10.0</v>
      </c>
      <c r="AW225" s="7">
        <v>0.0</v>
      </c>
      <c r="AX225" s="7">
        <v>0.0</v>
      </c>
      <c r="AY225" s="7">
        <v>0.0</v>
      </c>
      <c r="AZ225" s="7">
        <v>0.0</v>
      </c>
      <c r="BA225" s="7">
        <v>0.0</v>
      </c>
      <c r="BB225" s="7" t="s">
        <v>2954</v>
      </c>
      <c r="BC225" s="7" t="s">
        <v>2955</v>
      </c>
    </row>
    <row r="226">
      <c r="A226" s="7">
        <v>396.0</v>
      </c>
      <c r="B226" s="7">
        <v>396.0</v>
      </c>
      <c r="C226" s="7">
        <v>304.0</v>
      </c>
      <c r="D226" s="7" t="s">
        <v>224</v>
      </c>
      <c r="E226" s="10" t="s">
        <v>2956</v>
      </c>
      <c r="F226" s="7">
        <v>2.02530400192229E14</v>
      </c>
      <c r="G226" s="10" t="s">
        <v>2207</v>
      </c>
      <c r="H226" s="7" t="s">
        <v>2957</v>
      </c>
      <c r="I226" s="7" t="s">
        <v>2209</v>
      </c>
      <c r="J226" s="7">
        <v>55787.0</v>
      </c>
      <c r="K226" s="7" t="s">
        <v>84</v>
      </c>
      <c r="L226" s="7">
        <v>24.66</v>
      </c>
      <c r="M226" s="7">
        <v>2726.0</v>
      </c>
      <c r="N226" s="7" t="s">
        <v>163</v>
      </c>
      <c r="O226" s="7" t="s">
        <v>131</v>
      </c>
      <c r="P226" s="32">
        <v>45819.0</v>
      </c>
      <c r="Q226" s="7">
        <v>12.0</v>
      </c>
      <c r="R226" s="7" t="s">
        <v>235</v>
      </c>
      <c r="S226" s="32">
        <v>45819.0</v>
      </c>
      <c r="T226" s="32">
        <v>45819.0</v>
      </c>
      <c r="U226" s="32">
        <v>45916.0</v>
      </c>
      <c r="V226" s="7">
        <v>97.0</v>
      </c>
      <c r="X226" s="7">
        <v>11.0</v>
      </c>
      <c r="AA226" s="7"/>
      <c r="AG226" s="7"/>
      <c r="AH226" s="7"/>
      <c r="AI226" s="7"/>
      <c r="AJ226" s="32"/>
      <c r="AK226" s="7"/>
      <c r="AL226" s="7"/>
      <c r="AP226" s="7">
        <v>91.72</v>
      </c>
      <c r="AQ226" s="7">
        <v>1100.64</v>
      </c>
      <c r="AR226" s="7" t="s">
        <v>187</v>
      </c>
      <c r="AS226" s="7" t="s">
        <v>187</v>
      </c>
      <c r="AT226" s="7" t="s">
        <v>187</v>
      </c>
      <c r="AU226" s="7">
        <v>63.0</v>
      </c>
      <c r="AV226" s="7">
        <v>0.0</v>
      </c>
      <c r="AW226" s="7" t="s">
        <v>187</v>
      </c>
      <c r="AX226" s="7">
        <v>0.0</v>
      </c>
      <c r="AY226" s="7">
        <v>0.0</v>
      </c>
      <c r="AZ226" s="7">
        <v>0.0</v>
      </c>
      <c r="BA226" s="7">
        <v>0.0</v>
      </c>
      <c r="BB226" s="7" t="s">
        <v>2958</v>
      </c>
      <c r="BC226" s="7" t="s">
        <v>2959</v>
      </c>
    </row>
    <row r="227">
      <c r="A227" s="7">
        <v>396.0</v>
      </c>
      <c r="B227" s="7">
        <v>396.0</v>
      </c>
      <c r="C227" s="7">
        <v>304.0</v>
      </c>
      <c r="D227" s="7" t="s">
        <v>224</v>
      </c>
      <c r="E227" s="10" t="s">
        <v>2960</v>
      </c>
      <c r="F227" s="7">
        <v>2.02530400192226E14</v>
      </c>
      <c r="G227" s="10" t="s">
        <v>2210</v>
      </c>
      <c r="H227" s="7" t="s">
        <v>2961</v>
      </c>
      <c r="I227" s="7" t="s">
        <v>2212</v>
      </c>
      <c r="J227" s="7" t="s">
        <v>231</v>
      </c>
      <c r="K227" s="7" t="s">
        <v>94</v>
      </c>
      <c r="L227" s="7">
        <v>1336.57</v>
      </c>
      <c r="M227" s="7">
        <v>2726.0</v>
      </c>
      <c r="N227" s="7" t="s">
        <v>163</v>
      </c>
      <c r="O227" s="7" t="s">
        <v>131</v>
      </c>
      <c r="P227" s="32">
        <v>45819.0</v>
      </c>
      <c r="Q227" s="7">
        <v>1.0</v>
      </c>
      <c r="R227" s="7" t="s">
        <v>235</v>
      </c>
      <c r="S227" s="32">
        <v>45819.0</v>
      </c>
      <c r="T227" s="32">
        <v>45819.0</v>
      </c>
      <c r="U227" s="32">
        <v>45916.0</v>
      </c>
      <c r="V227" s="7">
        <v>97.0</v>
      </c>
      <c r="X227" s="7"/>
      <c r="Y227" s="7"/>
      <c r="Z227" s="7"/>
      <c r="AA227" s="7"/>
      <c r="AG227" s="7"/>
      <c r="AH227" s="7"/>
      <c r="AI227" s="7"/>
      <c r="AJ227" s="32"/>
      <c r="AK227" s="7"/>
      <c r="AL227" s="7"/>
      <c r="AP227" s="7">
        <v>5266.07</v>
      </c>
      <c r="AQ227" s="7">
        <v>5266.07</v>
      </c>
      <c r="AR227" s="7" t="s">
        <v>187</v>
      </c>
      <c r="AS227" s="7" t="s">
        <v>187</v>
      </c>
      <c r="AT227" s="7" t="s">
        <v>187</v>
      </c>
      <c r="AU227" s="7">
        <v>1.0</v>
      </c>
      <c r="AV227" s="7">
        <v>0.0</v>
      </c>
      <c r="AW227" s="7">
        <v>0.0</v>
      </c>
      <c r="AX227" s="7">
        <v>0.0</v>
      </c>
      <c r="AY227" s="7">
        <v>0.0</v>
      </c>
      <c r="AZ227" s="7">
        <v>0.0</v>
      </c>
      <c r="BA227" s="7">
        <v>0.0</v>
      </c>
      <c r="BB227" s="7" t="s">
        <v>2962</v>
      </c>
      <c r="BC227" s="7" t="s">
        <v>2963</v>
      </c>
    </row>
    <row r="228">
      <c r="A228" s="7">
        <v>396.0</v>
      </c>
      <c r="B228" s="7">
        <v>396.0</v>
      </c>
      <c r="C228" s="7">
        <v>304.0</v>
      </c>
      <c r="D228" s="7" t="s">
        <v>224</v>
      </c>
      <c r="E228" s="10" t="s">
        <v>2964</v>
      </c>
      <c r="F228" s="7">
        <v>2.02530400192264E14</v>
      </c>
      <c r="G228" s="10" t="s">
        <v>2213</v>
      </c>
      <c r="H228" s="7" t="s">
        <v>2965</v>
      </c>
      <c r="I228" s="7" t="s">
        <v>2215</v>
      </c>
      <c r="J228" s="7" t="s">
        <v>231</v>
      </c>
      <c r="K228" s="7" t="s">
        <v>84</v>
      </c>
      <c r="L228" s="7">
        <v>437.28</v>
      </c>
      <c r="M228" s="7">
        <v>2726.0</v>
      </c>
      <c r="N228" s="7" t="s">
        <v>163</v>
      </c>
      <c r="O228" s="7" t="s">
        <v>131</v>
      </c>
      <c r="P228" s="32">
        <v>45824.0</v>
      </c>
      <c r="Q228" s="7">
        <v>2.0</v>
      </c>
      <c r="R228" s="7" t="s">
        <v>235</v>
      </c>
      <c r="S228" s="32">
        <v>45824.0</v>
      </c>
      <c r="T228" s="32">
        <v>45824.0</v>
      </c>
      <c r="U228" s="32">
        <v>45916.0</v>
      </c>
      <c r="V228" s="7">
        <v>92.0</v>
      </c>
      <c r="X228" s="7">
        <v>0.0</v>
      </c>
      <c r="Y228" s="7"/>
      <c r="Z228" s="7"/>
      <c r="AA228" s="7"/>
      <c r="AL228" s="7"/>
      <c r="AP228" s="7">
        <v>1674.79</v>
      </c>
      <c r="AQ228" s="7">
        <v>3349.58</v>
      </c>
      <c r="AR228" s="7" t="s">
        <v>187</v>
      </c>
      <c r="AS228" s="7" t="s">
        <v>187</v>
      </c>
      <c r="AT228" s="7" t="s">
        <v>187</v>
      </c>
      <c r="AU228" s="7">
        <v>10.0</v>
      </c>
      <c r="AV228" s="7">
        <v>0.0</v>
      </c>
      <c r="AW228" s="7">
        <v>0.0</v>
      </c>
      <c r="AX228" s="7">
        <v>0.0</v>
      </c>
      <c r="AY228" s="7">
        <v>0.0</v>
      </c>
      <c r="AZ228" s="7">
        <v>0.0</v>
      </c>
      <c r="BA228" s="7">
        <v>0.0</v>
      </c>
      <c r="BB228" s="7" t="s">
        <v>2966</v>
      </c>
      <c r="BC228" s="7" t="s">
        <v>2967</v>
      </c>
      <c r="BD228" s="7"/>
      <c r="BE228" s="7"/>
    </row>
    <row r="229">
      <c r="A229" s="7">
        <v>396.0</v>
      </c>
      <c r="B229" s="7">
        <v>396.0</v>
      </c>
      <c r="C229" s="7">
        <v>304.0</v>
      </c>
      <c r="D229" s="7" t="s">
        <v>224</v>
      </c>
      <c r="E229" s="10" t="s">
        <v>2968</v>
      </c>
      <c r="F229" s="7">
        <v>2.0253040019231E14</v>
      </c>
      <c r="G229" s="10" t="s">
        <v>2217</v>
      </c>
      <c r="H229" s="7" t="s">
        <v>2969</v>
      </c>
      <c r="I229" s="7" t="s">
        <v>2218</v>
      </c>
      <c r="J229" s="7" t="s">
        <v>231</v>
      </c>
      <c r="K229" s="7" t="s">
        <v>84</v>
      </c>
      <c r="L229" s="7">
        <v>149.55</v>
      </c>
      <c r="M229" s="7">
        <v>2726.0</v>
      </c>
      <c r="N229" s="7" t="s">
        <v>163</v>
      </c>
      <c r="O229" s="7" t="s">
        <v>131</v>
      </c>
      <c r="P229" s="32">
        <v>45824.0</v>
      </c>
      <c r="Q229" s="7">
        <v>4.0</v>
      </c>
      <c r="R229" s="7" t="s">
        <v>235</v>
      </c>
      <c r="S229" s="32">
        <v>45824.0</v>
      </c>
      <c r="T229" s="32">
        <v>45824.0</v>
      </c>
      <c r="U229" s="32">
        <v>46198.0</v>
      </c>
      <c r="V229" s="7">
        <v>374.0</v>
      </c>
      <c r="X229" s="7">
        <v>0.0</v>
      </c>
      <c r="AA229" s="7"/>
      <c r="AG229" s="7"/>
      <c r="AH229" s="7"/>
      <c r="AI229" s="7"/>
      <c r="AJ229" s="32"/>
      <c r="AK229" s="7"/>
      <c r="AP229" s="7">
        <v>149.55</v>
      </c>
      <c r="AQ229" s="7">
        <v>598.2</v>
      </c>
      <c r="AR229" s="7" t="s">
        <v>187</v>
      </c>
      <c r="AS229" s="7" t="s">
        <v>187</v>
      </c>
      <c r="AT229" s="7" t="s">
        <v>187</v>
      </c>
      <c r="AU229" s="7">
        <v>4.0</v>
      </c>
      <c r="AV229" s="7">
        <v>0.0</v>
      </c>
      <c r="AW229" s="7">
        <v>0.0</v>
      </c>
      <c r="AX229" s="7">
        <v>0.0</v>
      </c>
      <c r="AY229" s="7">
        <v>0.0</v>
      </c>
      <c r="AZ229" s="7">
        <v>0.0</v>
      </c>
      <c r="BA229" s="7">
        <v>0.0</v>
      </c>
      <c r="BB229" s="7" t="s">
        <v>2970</v>
      </c>
      <c r="BC229" s="7" t="s">
        <v>2971</v>
      </c>
    </row>
    <row r="230">
      <c r="A230" s="7">
        <v>396.0</v>
      </c>
      <c r="B230" s="7">
        <v>396.0</v>
      </c>
      <c r="C230" s="7">
        <v>304.0</v>
      </c>
      <c r="D230" s="7" t="s">
        <v>224</v>
      </c>
      <c r="E230" s="10" t="s">
        <v>2972</v>
      </c>
      <c r="F230" s="7">
        <v>2.02630400204662E14</v>
      </c>
      <c r="G230" s="10" t="s">
        <v>2222</v>
      </c>
      <c r="H230" s="7" t="s">
        <v>2973</v>
      </c>
      <c r="I230" s="7" t="s">
        <v>780</v>
      </c>
      <c r="J230" s="7">
        <v>80205.0</v>
      </c>
      <c r="K230" s="7" t="s">
        <v>84</v>
      </c>
      <c r="L230" s="7">
        <v>18.28</v>
      </c>
      <c r="M230" s="7">
        <v>2726.0</v>
      </c>
      <c r="N230" s="7" t="s">
        <v>163</v>
      </c>
      <c r="O230" s="7" t="s">
        <v>131</v>
      </c>
      <c r="P230" s="32">
        <v>45824.0</v>
      </c>
      <c r="Q230" s="7">
        <v>2.0</v>
      </c>
      <c r="R230" s="7" t="s">
        <v>235</v>
      </c>
      <c r="S230" s="32">
        <v>45824.0</v>
      </c>
      <c r="T230" s="32">
        <v>45824.0</v>
      </c>
      <c r="U230" s="32">
        <v>46190.0</v>
      </c>
      <c r="V230" s="7">
        <v>366.0</v>
      </c>
      <c r="X230" s="7">
        <v>0.0</v>
      </c>
      <c r="Y230" s="7"/>
      <c r="Z230" s="7"/>
      <c r="AA230" s="7"/>
      <c r="AG230" s="7"/>
      <c r="AH230" s="7"/>
      <c r="AI230" s="7"/>
      <c r="AJ230" s="32"/>
      <c r="AK230" s="7"/>
      <c r="AL230" s="7">
        <v>3.0420260000449E13</v>
      </c>
      <c r="AP230" s="7">
        <v>42.41</v>
      </c>
      <c r="AQ230" s="7">
        <v>84.82</v>
      </c>
      <c r="AR230" s="7">
        <v>1.0</v>
      </c>
      <c r="AS230" s="7">
        <v>1.0</v>
      </c>
      <c r="AT230" s="7">
        <v>3.0</v>
      </c>
      <c r="AU230" s="7">
        <v>35.0</v>
      </c>
      <c r="AV230" s="7">
        <v>0.0</v>
      </c>
      <c r="AW230" s="7">
        <v>0.0</v>
      </c>
      <c r="AX230" s="7">
        <v>0.0</v>
      </c>
      <c r="AY230" s="7">
        <v>0.0</v>
      </c>
      <c r="AZ230" s="7">
        <v>0.0</v>
      </c>
      <c r="BA230" s="7">
        <v>0.0</v>
      </c>
      <c r="BB230" s="7" t="s">
        <v>2974</v>
      </c>
      <c r="BC230" s="7" t="s">
        <v>2975</v>
      </c>
    </row>
    <row r="231">
      <c r="A231" s="7">
        <v>396.0</v>
      </c>
      <c r="B231" s="7">
        <v>396.0</v>
      </c>
      <c r="C231" s="7">
        <v>304.0</v>
      </c>
      <c r="D231" s="7" t="s">
        <v>224</v>
      </c>
      <c r="E231" s="10" t="s">
        <v>2976</v>
      </c>
      <c r="F231" s="7">
        <v>2.02630400204663E14</v>
      </c>
      <c r="G231" s="10" t="s">
        <v>2224</v>
      </c>
      <c r="H231" s="7" t="s">
        <v>2977</v>
      </c>
      <c r="I231" s="7" t="s">
        <v>780</v>
      </c>
      <c r="J231" s="7">
        <v>80205.0</v>
      </c>
      <c r="K231" s="7" t="s">
        <v>84</v>
      </c>
      <c r="L231" s="7">
        <v>18.44</v>
      </c>
      <c r="M231" s="7">
        <v>2726.0</v>
      </c>
      <c r="N231" s="7" t="s">
        <v>163</v>
      </c>
      <c r="O231" s="7" t="s">
        <v>131</v>
      </c>
      <c r="P231" s="32">
        <v>45824.0</v>
      </c>
      <c r="Q231" s="7">
        <v>2.0</v>
      </c>
      <c r="R231" s="7" t="s">
        <v>235</v>
      </c>
      <c r="S231" s="32">
        <v>45824.0</v>
      </c>
      <c r="T231" s="32">
        <v>45824.0</v>
      </c>
      <c r="U231" s="32">
        <v>46190.0</v>
      </c>
      <c r="V231" s="7">
        <v>366.0</v>
      </c>
      <c r="X231" s="7">
        <v>0.0</v>
      </c>
      <c r="Y231" s="7"/>
      <c r="Z231" s="7"/>
      <c r="AA231" s="7"/>
      <c r="AG231" s="7"/>
      <c r="AH231" s="7"/>
      <c r="AI231" s="7"/>
      <c r="AJ231" s="32"/>
      <c r="AK231" s="7"/>
      <c r="AL231" s="7">
        <v>3.042026000045E13</v>
      </c>
      <c r="AP231" s="7">
        <v>45.54</v>
      </c>
      <c r="AQ231" s="7">
        <v>91.08</v>
      </c>
      <c r="AR231" s="7" t="s">
        <v>187</v>
      </c>
      <c r="AS231" s="7" t="s">
        <v>187</v>
      </c>
      <c r="AT231" s="7" t="s">
        <v>187</v>
      </c>
      <c r="AU231" s="7">
        <v>34.0</v>
      </c>
      <c r="AV231" s="7">
        <v>0.0</v>
      </c>
      <c r="AW231" s="7">
        <v>0.0</v>
      </c>
      <c r="AX231" s="7">
        <v>0.0</v>
      </c>
      <c r="AY231" s="7">
        <v>0.0</v>
      </c>
      <c r="AZ231" s="7">
        <v>0.0</v>
      </c>
      <c r="BA231" s="7">
        <v>0.0</v>
      </c>
      <c r="BB231" s="7" t="s">
        <v>2978</v>
      </c>
      <c r="BC231" s="7" t="s">
        <v>2979</v>
      </c>
    </row>
    <row r="232">
      <c r="A232" s="7">
        <v>396.0</v>
      </c>
      <c r="B232" s="7">
        <v>396.0</v>
      </c>
      <c r="C232" s="7">
        <v>304.0</v>
      </c>
      <c r="D232" s="7" t="s">
        <v>224</v>
      </c>
      <c r="E232" s="10" t="s">
        <v>2980</v>
      </c>
      <c r="F232" s="7">
        <v>2.02630400203285E14</v>
      </c>
      <c r="G232" s="10" t="s">
        <v>2231</v>
      </c>
      <c r="H232" s="7" t="s">
        <v>2981</v>
      </c>
      <c r="I232" s="7" t="s">
        <v>2232</v>
      </c>
      <c r="J232" s="7" t="s">
        <v>231</v>
      </c>
      <c r="K232" s="7" t="s">
        <v>94</v>
      </c>
      <c r="L232" s="7">
        <v>0.0</v>
      </c>
      <c r="M232" s="7">
        <v>2726.0</v>
      </c>
      <c r="N232" s="7" t="s">
        <v>163</v>
      </c>
      <c r="O232" s="7" t="s">
        <v>131</v>
      </c>
      <c r="P232" s="32">
        <v>45824.0</v>
      </c>
      <c r="Q232" s="7">
        <v>1.0</v>
      </c>
      <c r="R232" s="7" t="s">
        <v>235</v>
      </c>
      <c r="S232" s="32">
        <v>45824.0</v>
      </c>
      <c r="T232" s="32">
        <v>45824.0</v>
      </c>
      <c r="U232" s="32">
        <v>46119.0</v>
      </c>
      <c r="V232" s="7">
        <v>295.0</v>
      </c>
      <c r="X232" s="7"/>
      <c r="Y232" s="7"/>
      <c r="Z232" s="7"/>
      <c r="AA232" s="7"/>
      <c r="AG232" s="7"/>
      <c r="AH232" s="7"/>
      <c r="AI232" s="7"/>
      <c r="AJ232" s="32"/>
      <c r="AK232" s="7"/>
      <c r="AL232" s="7"/>
      <c r="AP232" s="7" t="s">
        <v>263</v>
      </c>
      <c r="AQ232" s="7" t="s">
        <v>263</v>
      </c>
      <c r="AR232" s="7" t="s">
        <v>187</v>
      </c>
      <c r="AS232" s="7" t="s">
        <v>187</v>
      </c>
      <c r="AT232" s="7" t="s">
        <v>187</v>
      </c>
      <c r="AU232" s="7" t="s">
        <v>187</v>
      </c>
      <c r="AV232" s="7">
        <v>0.0</v>
      </c>
      <c r="AW232" s="7">
        <v>0.0</v>
      </c>
      <c r="AX232" s="7">
        <v>0.0</v>
      </c>
      <c r="AY232" s="7">
        <v>0.0</v>
      </c>
      <c r="AZ232" s="7">
        <v>0.0</v>
      </c>
      <c r="BA232" s="7">
        <v>0.0</v>
      </c>
      <c r="BB232" s="7" t="s">
        <v>2982</v>
      </c>
      <c r="BC232" s="7"/>
    </row>
    <row r="233">
      <c r="A233" s="7">
        <v>396.0</v>
      </c>
      <c r="B233" s="7">
        <v>396.0</v>
      </c>
      <c r="C233" s="7">
        <v>304.0</v>
      </c>
      <c r="D233" s="7" t="s">
        <v>224</v>
      </c>
      <c r="E233" s="10" t="s">
        <v>2983</v>
      </c>
      <c r="F233" s="7">
        <v>2.02530400192411E14</v>
      </c>
      <c r="G233" s="10" t="s">
        <v>2235</v>
      </c>
      <c r="H233" s="7" t="s">
        <v>2984</v>
      </c>
      <c r="I233" s="7" t="s">
        <v>2236</v>
      </c>
      <c r="J233" s="7" t="s">
        <v>231</v>
      </c>
      <c r="K233" s="7" t="s">
        <v>84</v>
      </c>
      <c r="L233" s="7">
        <v>0.0</v>
      </c>
      <c r="M233" s="7">
        <v>2726.0</v>
      </c>
      <c r="N233" s="7" t="s">
        <v>163</v>
      </c>
      <c r="O233" s="7" t="s">
        <v>131</v>
      </c>
      <c r="P233" s="32">
        <v>45826.0</v>
      </c>
      <c r="Q233" s="7">
        <v>2.0</v>
      </c>
      <c r="R233" s="7" t="s">
        <v>235</v>
      </c>
      <c r="S233" s="32">
        <v>45826.0</v>
      </c>
      <c r="T233" s="32">
        <v>45826.0</v>
      </c>
      <c r="U233" s="32">
        <v>45916.0</v>
      </c>
      <c r="V233" s="7">
        <v>90.0</v>
      </c>
      <c r="X233" s="7">
        <v>0.0</v>
      </c>
      <c r="AA233" s="7"/>
      <c r="AG233" s="7" t="s">
        <v>2985</v>
      </c>
      <c r="AH233" s="7">
        <v>2.0</v>
      </c>
      <c r="AI233" s="7" t="s">
        <v>2216</v>
      </c>
      <c r="AJ233" s="32">
        <v>45049.0</v>
      </c>
      <c r="AK233" s="7" t="s">
        <v>1622</v>
      </c>
      <c r="AP233" s="7" t="s">
        <v>263</v>
      </c>
      <c r="AQ233" s="7" t="s">
        <v>263</v>
      </c>
      <c r="AR233" s="7" t="s">
        <v>187</v>
      </c>
      <c r="AS233" s="7" t="s">
        <v>187</v>
      </c>
      <c r="AT233" s="7" t="s">
        <v>187</v>
      </c>
      <c r="AU233" s="7">
        <v>2.0</v>
      </c>
      <c r="AV233" s="7">
        <v>0.1</v>
      </c>
      <c r="AW233" s="7">
        <v>0.0</v>
      </c>
      <c r="AX233" s="7">
        <v>0.0</v>
      </c>
      <c r="AY233" s="7">
        <v>0.0</v>
      </c>
      <c r="AZ233" s="7">
        <v>0.0</v>
      </c>
      <c r="BA233" s="7">
        <v>0.0</v>
      </c>
      <c r="BB233" s="7" t="s">
        <v>2986</v>
      </c>
      <c r="BC233" s="7" t="s">
        <v>2987</v>
      </c>
      <c r="BD233" s="7"/>
      <c r="BE233" s="7"/>
    </row>
    <row r="234">
      <c r="A234" s="7">
        <v>396.0</v>
      </c>
      <c r="B234" s="7">
        <v>396.0</v>
      </c>
      <c r="C234" s="7">
        <v>304.0</v>
      </c>
      <c r="D234" s="7" t="s">
        <v>224</v>
      </c>
      <c r="E234" s="10" t="s">
        <v>2988</v>
      </c>
      <c r="F234" s="7">
        <v>2.02530400198609E14</v>
      </c>
      <c r="G234" s="10" t="s">
        <v>1433</v>
      </c>
      <c r="H234" s="7" t="s">
        <v>2989</v>
      </c>
      <c r="I234" s="7" t="s">
        <v>1434</v>
      </c>
      <c r="J234" s="7" t="s">
        <v>231</v>
      </c>
      <c r="K234" s="7" t="s">
        <v>94</v>
      </c>
      <c r="L234" s="7">
        <v>5240.64</v>
      </c>
      <c r="M234" s="7">
        <v>2726.0</v>
      </c>
      <c r="N234" s="7" t="s">
        <v>163</v>
      </c>
      <c r="O234" s="7" t="s">
        <v>131</v>
      </c>
      <c r="P234" s="32">
        <v>45852.0</v>
      </c>
      <c r="Q234" s="7">
        <v>1.0</v>
      </c>
      <c r="R234" s="7" t="s">
        <v>235</v>
      </c>
      <c r="S234" s="32">
        <v>45852.0</v>
      </c>
      <c r="T234" s="32">
        <v>45852.0</v>
      </c>
      <c r="U234" s="79">
        <v>45960.0</v>
      </c>
      <c r="V234" s="7">
        <v>108.0</v>
      </c>
      <c r="X234" s="7">
        <v>0.0</v>
      </c>
      <c r="AA234" s="7" t="s">
        <v>2990</v>
      </c>
      <c r="AG234" s="7"/>
      <c r="AH234" s="7"/>
      <c r="AI234" s="7"/>
      <c r="AJ234" s="32"/>
      <c r="AK234" s="7"/>
      <c r="AP234" s="7">
        <v>17294.1</v>
      </c>
      <c r="AQ234" s="7">
        <v>17294.1</v>
      </c>
      <c r="AR234" s="7">
        <v>1.0</v>
      </c>
      <c r="AS234" s="7">
        <v>2.0</v>
      </c>
      <c r="AT234" s="7">
        <v>2.0</v>
      </c>
      <c r="AU234" s="7">
        <v>25.0</v>
      </c>
      <c r="AV234" s="7">
        <v>0.0</v>
      </c>
      <c r="AW234" s="7">
        <v>0.0</v>
      </c>
      <c r="AX234" s="7">
        <v>0.0</v>
      </c>
      <c r="AY234" s="7">
        <v>0.0</v>
      </c>
      <c r="AZ234" s="7">
        <v>0.0</v>
      </c>
      <c r="BA234" s="7">
        <v>0.0</v>
      </c>
      <c r="BB234" s="7" t="s">
        <v>2991</v>
      </c>
      <c r="BC234" s="7" t="s">
        <v>2992</v>
      </c>
    </row>
    <row r="235">
      <c r="A235" s="7">
        <v>396.0</v>
      </c>
      <c r="B235" s="7">
        <v>396.0</v>
      </c>
      <c r="C235" s="7">
        <v>304.0</v>
      </c>
      <c r="D235" s="7" t="s">
        <v>224</v>
      </c>
      <c r="E235" s="10" t="s">
        <v>2993</v>
      </c>
      <c r="F235" s="7">
        <v>2.02530400195E14</v>
      </c>
      <c r="G235" s="10" t="s">
        <v>1370</v>
      </c>
      <c r="H235" s="7" t="s">
        <v>2994</v>
      </c>
      <c r="I235" s="7" t="s">
        <v>1372</v>
      </c>
      <c r="J235" s="7" t="s">
        <v>231</v>
      </c>
      <c r="K235" s="7" t="s">
        <v>94</v>
      </c>
      <c r="L235" s="7">
        <v>1199.33</v>
      </c>
      <c r="M235" s="7">
        <v>2726.0</v>
      </c>
      <c r="N235" s="7" t="s">
        <v>163</v>
      </c>
      <c r="O235" s="7" t="s">
        <v>131</v>
      </c>
      <c r="P235" s="32">
        <v>45861.0</v>
      </c>
      <c r="Q235" s="7">
        <v>2.0</v>
      </c>
      <c r="R235" s="7" t="s">
        <v>235</v>
      </c>
      <c r="S235" s="32">
        <v>45861.0</v>
      </c>
      <c r="T235" s="32">
        <v>45861.0</v>
      </c>
      <c r="U235" s="32">
        <v>45916.0</v>
      </c>
      <c r="V235" s="7">
        <v>55.0</v>
      </c>
      <c r="X235" s="7">
        <v>1.0</v>
      </c>
      <c r="AA235" s="7" t="s">
        <v>239</v>
      </c>
      <c r="AG235" s="7"/>
      <c r="AH235" s="7"/>
      <c r="AI235" s="7"/>
      <c r="AJ235" s="32"/>
      <c r="AK235" s="7"/>
      <c r="AP235" s="7">
        <v>4269.61</v>
      </c>
      <c r="AQ235" s="7">
        <v>8539.22</v>
      </c>
      <c r="AR235" s="7" t="s">
        <v>187</v>
      </c>
      <c r="AS235" s="7">
        <v>1.0</v>
      </c>
      <c r="AT235" s="7">
        <v>1.0</v>
      </c>
      <c r="AU235" s="7">
        <v>11.0</v>
      </c>
      <c r="AV235" s="7">
        <v>0.0</v>
      </c>
      <c r="AW235" s="7">
        <v>0.0</v>
      </c>
      <c r="AX235" s="7">
        <v>0.0</v>
      </c>
      <c r="AY235" s="7">
        <v>0.0</v>
      </c>
      <c r="AZ235" s="7">
        <v>0.0</v>
      </c>
      <c r="BA235" s="7">
        <v>0.0</v>
      </c>
      <c r="BB235" s="7"/>
      <c r="BC235" s="7" t="s">
        <v>2032</v>
      </c>
    </row>
    <row r="236">
      <c r="A236" s="7">
        <v>396.0</v>
      </c>
      <c r="B236" s="7">
        <v>396.0</v>
      </c>
      <c r="C236" s="7">
        <v>304.0</v>
      </c>
      <c r="D236" s="7" t="s">
        <v>224</v>
      </c>
      <c r="E236" s="10" t="s">
        <v>2995</v>
      </c>
      <c r="F236" s="7">
        <v>2.02530400194631E14</v>
      </c>
      <c r="G236" s="10" t="s">
        <v>2201</v>
      </c>
      <c r="H236" s="7" t="s">
        <v>2949</v>
      </c>
      <c r="I236" s="7" t="s">
        <v>2202</v>
      </c>
      <c r="J236" s="7" t="s">
        <v>231</v>
      </c>
      <c r="K236" s="7" t="s">
        <v>84</v>
      </c>
      <c r="L236" s="7">
        <v>0.0</v>
      </c>
      <c r="M236" s="7">
        <v>2726.0</v>
      </c>
      <c r="N236" s="7" t="s">
        <v>163</v>
      </c>
      <c r="O236" s="7" t="s">
        <v>131</v>
      </c>
      <c r="P236" s="32">
        <v>45863.0</v>
      </c>
      <c r="Q236" s="7">
        <v>4.0</v>
      </c>
      <c r="R236" s="7" t="s">
        <v>235</v>
      </c>
      <c r="S236" s="32">
        <v>45863.0</v>
      </c>
      <c r="T236" s="32">
        <v>45863.0</v>
      </c>
      <c r="U236" s="32">
        <v>45916.0</v>
      </c>
      <c r="V236" s="7">
        <v>53.0</v>
      </c>
      <c r="X236" s="7"/>
      <c r="Y236" s="7"/>
      <c r="Z236" s="7"/>
      <c r="AA236" s="7"/>
      <c r="AG236" s="7"/>
      <c r="AH236" s="7"/>
      <c r="AI236" s="7"/>
      <c r="AJ236" s="32"/>
      <c r="AK236" s="7"/>
      <c r="AP236" s="7" t="s">
        <v>263</v>
      </c>
      <c r="AQ236" s="7" t="s">
        <v>263</v>
      </c>
      <c r="AR236" s="7" t="s">
        <v>187</v>
      </c>
      <c r="AS236" s="7" t="s">
        <v>187</v>
      </c>
      <c r="AT236" s="7" t="s">
        <v>187</v>
      </c>
      <c r="AU236" s="7" t="s">
        <v>187</v>
      </c>
      <c r="AV236" s="7">
        <v>15.0</v>
      </c>
      <c r="AW236" s="7">
        <v>0.0</v>
      </c>
      <c r="AX236" s="7">
        <v>0.0</v>
      </c>
      <c r="AY236" s="7">
        <v>0.0</v>
      </c>
      <c r="AZ236" s="7">
        <v>0.0</v>
      </c>
      <c r="BA236" s="7">
        <v>0.0</v>
      </c>
      <c r="BB236" s="7" t="s">
        <v>2996</v>
      </c>
      <c r="BC236" s="7" t="s">
        <v>2678</v>
      </c>
    </row>
    <row r="237">
      <c r="A237" s="7">
        <v>396.0</v>
      </c>
      <c r="B237" s="7">
        <v>396.0</v>
      </c>
      <c r="C237" s="7">
        <v>304.0</v>
      </c>
      <c r="D237" s="7" t="s">
        <v>224</v>
      </c>
      <c r="E237" s="10" t="s">
        <v>2998</v>
      </c>
      <c r="F237" s="7">
        <v>2.02530400194633E14</v>
      </c>
      <c r="G237" s="10" t="s">
        <v>1882</v>
      </c>
      <c r="H237" s="7" t="s">
        <v>2945</v>
      </c>
      <c r="I237" s="7" t="s">
        <v>1883</v>
      </c>
      <c r="J237" s="7" t="s">
        <v>231</v>
      </c>
      <c r="K237" s="7" t="s">
        <v>84</v>
      </c>
      <c r="L237" s="7">
        <v>0.0</v>
      </c>
      <c r="M237" s="7">
        <v>2726.0</v>
      </c>
      <c r="N237" s="7" t="s">
        <v>163</v>
      </c>
      <c r="O237" s="7" t="s">
        <v>131</v>
      </c>
      <c r="P237" s="32">
        <v>45863.0</v>
      </c>
      <c r="Q237" s="7">
        <v>6.0</v>
      </c>
      <c r="R237" s="7" t="s">
        <v>235</v>
      </c>
      <c r="S237" s="32">
        <v>45863.0</v>
      </c>
      <c r="T237" s="32">
        <v>45863.0</v>
      </c>
      <c r="U237" s="32">
        <v>45916.0</v>
      </c>
      <c r="V237" s="7">
        <v>53.0</v>
      </c>
      <c r="X237" s="7">
        <v>1.0</v>
      </c>
      <c r="AA237" s="7"/>
      <c r="AG237" s="7"/>
      <c r="AH237" s="7"/>
      <c r="AI237" s="7"/>
      <c r="AJ237" s="32"/>
      <c r="AK237" s="7"/>
      <c r="AL237" s="7"/>
      <c r="AP237" s="7" t="s">
        <v>263</v>
      </c>
      <c r="AQ237" s="7" t="s">
        <v>263</v>
      </c>
      <c r="AR237" s="7" t="s">
        <v>187</v>
      </c>
      <c r="AS237" s="7" t="s">
        <v>187</v>
      </c>
      <c r="AT237" s="7" t="s">
        <v>187</v>
      </c>
      <c r="AU237" s="7" t="s">
        <v>187</v>
      </c>
      <c r="AV237" s="7">
        <v>15.0</v>
      </c>
      <c r="AW237" s="7">
        <v>8.0</v>
      </c>
      <c r="AX237" s="7">
        <v>0.0</v>
      </c>
      <c r="AY237" s="7">
        <v>0.0</v>
      </c>
      <c r="AZ237" s="7">
        <v>0.0</v>
      </c>
      <c r="BA237" s="7">
        <v>0.0</v>
      </c>
      <c r="BB237" s="7" t="s">
        <v>2999</v>
      </c>
      <c r="BC237" s="7" t="s">
        <v>2678</v>
      </c>
      <c r="BD237" s="7"/>
      <c r="BE237" s="7"/>
    </row>
    <row r="238">
      <c r="A238" s="7">
        <v>396.0</v>
      </c>
      <c r="B238" s="7">
        <v>396.0</v>
      </c>
      <c r="C238" s="7">
        <v>304.0</v>
      </c>
      <c r="D238" s="7" t="s">
        <v>224</v>
      </c>
      <c r="E238" s="10" t="s">
        <v>3000</v>
      </c>
      <c r="F238" s="7">
        <v>2.02530400195026E14</v>
      </c>
      <c r="G238" s="10" t="s">
        <v>2131</v>
      </c>
      <c r="H238" s="7" t="s">
        <v>3001</v>
      </c>
      <c r="I238" s="7" t="s">
        <v>2132</v>
      </c>
      <c r="J238" s="7" t="s">
        <v>231</v>
      </c>
      <c r="K238" s="7" t="s">
        <v>84</v>
      </c>
      <c r="L238" s="7">
        <v>74.3</v>
      </c>
      <c r="M238" s="7">
        <v>2726.0</v>
      </c>
      <c r="N238" s="7" t="s">
        <v>163</v>
      </c>
      <c r="O238" s="7" t="s">
        <v>131</v>
      </c>
      <c r="P238" s="32">
        <v>45875.0</v>
      </c>
      <c r="Q238" s="7">
        <v>4.0</v>
      </c>
      <c r="R238" s="7" t="s">
        <v>235</v>
      </c>
      <c r="S238" s="32">
        <v>45875.0</v>
      </c>
      <c r="T238" s="32">
        <v>45875.0</v>
      </c>
      <c r="U238" s="32">
        <v>46197.0</v>
      </c>
      <c r="V238" s="7">
        <v>322.0</v>
      </c>
      <c r="X238" s="7">
        <v>0.0</v>
      </c>
      <c r="Y238" s="7"/>
      <c r="Z238" s="7"/>
      <c r="AA238" s="7"/>
      <c r="AG238" s="7"/>
      <c r="AH238" s="7"/>
      <c r="AI238" s="7"/>
      <c r="AJ238" s="32"/>
      <c r="AK238" s="7"/>
      <c r="AP238" s="7">
        <v>172.37</v>
      </c>
      <c r="AQ238" s="7">
        <v>689.48</v>
      </c>
      <c r="AR238" s="7" t="s">
        <v>187</v>
      </c>
      <c r="AS238" s="7" t="s">
        <v>187</v>
      </c>
      <c r="AT238" s="7" t="s">
        <v>187</v>
      </c>
      <c r="AU238" s="7">
        <v>2.0</v>
      </c>
      <c r="AV238" s="7">
        <v>0.0</v>
      </c>
      <c r="AW238" s="7">
        <v>0.0</v>
      </c>
      <c r="AX238" s="7">
        <v>0.0</v>
      </c>
      <c r="AY238" s="7">
        <v>0.0</v>
      </c>
      <c r="AZ238" s="7">
        <v>0.0</v>
      </c>
      <c r="BA238" s="7">
        <v>0.0</v>
      </c>
      <c r="BB238" s="7" t="s">
        <v>3002</v>
      </c>
      <c r="BC238" s="7"/>
    </row>
    <row r="239">
      <c r="A239" s="7">
        <v>396.0</v>
      </c>
      <c r="B239" s="7">
        <v>396.0</v>
      </c>
      <c r="C239" s="7">
        <v>304.0</v>
      </c>
      <c r="D239" s="7" t="s">
        <v>224</v>
      </c>
      <c r="E239" s="10" t="s">
        <v>3003</v>
      </c>
      <c r="F239" s="7">
        <v>2.02530400195216E14</v>
      </c>
      <c r="G239" s="10" t="s">
        <v>608</v>
      </c>
      <c r="H239" s="7" t="s">
        <v>609</v>
      </c>
      <c r="I239" s="7" t="s">
        <v>610</v>
      </c>
      <c r="J239" s="7" t="s">
        <v>231</v>
      </c>
      <c r="K239" s="7" t="s">
        <v>84</v>
      </c>
      <c r="L239" s="7">
        <v>201.26</v>
      </c>
      <c r="M239" s="7">
        <v>2726.0</v>
      </c>
      <c r="N239" s="7" t="s">
        <v>163</v>
      </c>
      <c r="O239" s="7" t="s">
        <v>131</v>
      </c>
      <c r="P239" s="32">
        <v>45887.0</v>
      </c>
      <c r="Q239" s="7">
        <v>1.0</v>
      </c>
      <c r="R239" s="7" t="s">
        <v>235</v>
      </c>
      <c r="S239" s="32">
        <v>45887.0</v>
      </c>
      <c r="T239" s="32">
        <v>45887.0</v>
      </c>
      <c r="U239" s="32">
        <v>45916.0</v>
      </c>
      <c r="V239" s="7">
        <v>29.0</v>
      </c>
      <c r="X239" s="7">
        <v>4.0</v>
      </c>
      <c r="Y239" s="7"/>
      <c r="Z239" s="7"/>
      <c r="AA239" s="7"/>
      <c r="AG239" s="7"/>
      <c r="AH239" s="7"/>
      <c r="AI239" s="7"/>
      <c r="AJ239" s="32"/>
      <c r="AK239" s="7"/>
      <c r="AP239" s="7">
        <v>454.84</v>
      </c>
      <c r="AQ239" s="7">
        <v>454.84</v>
      </c>
      <c r="AR239" s="7" t="s">
        <v>187</v>
      </c>
      <c r="AS239" s="7">
        <v>1.0</v>
      </c>
      <c r="AT239" s="7">
        <v>1.0</v>
      </c>
      <c r="AU239" s="7">
        <v>22.0</v>
      </c>
      <c r="AV239" s="7">
        <v>0.0</v>
      </c>
      <c r="AW239" s="7">
        <v>0.0</v>
      </c>
      <c r="AX239" s="7">
        <v>0.0</v>
      </c>
      <c r="AY239" s="7">
        <v>0.0</v>
      </c>
      <c r="AZ239" s="7">
        <v>0.0</v>
      </c>
      <c r="BA239" s="7">
        <v>0.0</v>
      </c>
      <c r="BB239" s="7" t="s">
        <v>3004</v>
      </c>
      <c r="BC239" s="7" t="s">
        <v>3005</v>
      </c>
      <c r="BD239" s="7"/>
      <c r="BE239" s="7"/>
    </row>
    <row r="240">
      <c r="A240" s="7">
        <v>396.0</v>
      </c>
      <c r="B240" s="7">
        <v>396.0</v>
      </c>
      <c r="C240" s="7">
        <v>304.0</v>
      </c>
      <c r="D240" s="7" t="s">
        <v>224</v>
      </c>
      <c r="E240" s="10" t="s">
        <v>3006</v>
      </c>
      <c r="F240" s="7">
        <v>2.02530400195897E14</v>
      </c>
      <c r="G240" s="10" t="s">
        <v>2101</v>
      </c>
      <c r="H240" s="7" t="s">
        <v>3007</v>
      </c>
      <c r="I240" s="7" t="s">
        <v>1994</v>
      </c>
      <c r="J240" s="7">
        <v>71379.0</v>
      </c>
      <c r="K240" s="7" t="s">
        <v>84</v>
      </c>
      <c r="L240" s="7">
        <v>1307.48</v>
      </c>
      <c r="M240" s="7">
        <v>2726.0</v>
      </c>
      <c r="N240" s="7" t="s">
        <v>163</v>
      </c>
      <c r="O240" s="7" t="s">
        <v>131</v>
      </c>
      <c r="P240" s="32">
        <v>45888.0</v>
      </c>
      <c r="Q240" s="7">
        <v>1.0</v>
      </c>
      <c r="R240" s="7" t="s">
        <v>235</v>
      </c>
      <c r="S240" s="32">
        <v>45888.0</v>
      </c>
      <c r="T240" s="32">
        <v>45888.0</v>
      </c>
      <c r="U240" s="32">
        <v>45916.0</v>
      </c>
      <c r="V240" s="7">
        <v>28.0</v>
      </c>
      <c r="X240" s="7">
        <v>0.0</v>
      </c>
      <c r="AA240" s="7"/>
      <c r="AG240" s="7" t="s">
        <v>3008</v>
      </c>
      <c r="AH240" s="7">
        <v>4.0</v>
      </c>
      <c r="AI240" s="7" t="s">
        <v>1522</v>
      </c>
      <c r="AJ240" s="32">
        <v>46063.0</v>
      </c>
      <c r="AK240" s="7" t="s">
        <v>180</v>
      </c>
      <c r="AP240" s="7">
        <v>5412.98</v>
      </c>
      <c r="AQ240" s="7">
        <v>5412.98</v>
      </c>
      <c r="AR240" s="7" t="s">
        <v>187</v>
      </c>
      <c r="AS240" s="7" t="s">
        <v>187</v>
      </c>
      <c r="AT240" s="7">
        <v>2.0</v>
      </c>
      <c r="AU240" s="7">
        <v>99.0</v>
      </c>
      <c r="AV240" s="7">
        <v>10.0</v>
      </c>
      <c r="AW240" s="7">
        <v>0.0</v>
      </c>
      <c r="AX240" s="7">
        <v>0.0</v>
      </c>
      <c r="AY240" s="7">
        <v>0.0</v>
      </c>
      <c r="AZ240" s="7">
        <v>0.0</v>
      </c>
      <c r="BA240" s="7">
        <v>0.0</v>
      </c>
      <c r="BB240" s="7" t="s">
        <v>3009</v>
      </c>
      <c r="BC240" s="7" t="s">
        <v>3010</v>
      </c>
      <c r="BD240" s="7"/>
      <c r="BE240" s="7"/>
    </row>
    <row r="241">
      <c r="A241" s="7">
        <v>396.0</v>
      </c>
      <c r="B241" s="7">
        <v>396.0</v>
      </c>
      <c r="C241" s="7">
        <v>304.0</v>
      </c>
      <c r="D241" s="7" t="s">
        <v>224</v>
      </c>
      <c r="E241" s="10" t="s">
        <v>3011</v>
      </c>
      <c r="F241" s="7">
        <v>2.02630400204665E14</v>
      </c>
      <c r="G241" s="10" t="s">
        <v>306</v>
      </c>
      <c r="H241" s="7" t="s">
        <v>2564</v>
      </c>
      <c r="I241" s="7" t="s">
        <v>307</v>
      </c>
      <c r="J241" s="7">
        <v>71379.0</v>
      </c>
      <c r="K241" s="7" t="s">
        <v>84</v>
      </c>
      <c r="L241" s="7">
        <v>15.23</v>
      </c>
      <c r="M241" s="7">
        <v>2726.0</v>
      </c>
      <c r="N241" s="7" t="s">
        <v>163</v>
      </c>
      <c r="O241" s="7" t="s">
        <v>131</v>
      </c>
      <c r="P241" s="32">
        <v>45894.0</v>
      </c>
      <c r="Q241" s="7">
        <v>4.0</v>
      </c>
      <c r="R241" s="7" t="s">
        <v>2211</v>
      </c>
      <c r="S241" s="32">
        <v>45894.0</v>
      </c>
      <c r="T241" s="32">
        <v>45894.0</v>
      </c>
      <c r="U241" s="32">
        <v>46190.0</v>
      </c>
      <c r="V241" s="7">
        <v>296.0</v>
      </c>
      <c r="X241" s="7">
        <v>0.0</v>
      </c>
      <c r="Y241" s="7"/>
      <c r="Z241" s="7"/>
      <c r="AA241" s="7"/>
      <c r="AG241" s="7"/>
      <c r="AH241" s="7"/>
      <c r="AI241" s="7"/>
      <c r="AJ241" s="32"/>
      <c r="AK241" s="7"/>
      <c r="AL241" s="7">
        <v>3.0420260000452E13</v>
      </c>
      <c r="AP241" s="7">
        <v>49.35</v>
      </c>
      <c r="AQ241" s="7">
        <v>197.4</v>
      </c>
      <c r="AR241" s="7" t="s">
        <v>187</v>
      </c>
      <c r="AS241" s="7" t="s">
        <v>187</v>
      </c>
      <c r="AT241" s="7" t="s">
        <v>187</v>
      </c>
      <c r="AU241" s="7">
        <v>3.0</v>
      </c>
      <c r="AV241" s="7">
        <v>0.0</v>
      </c>
      <c r="AW241" s="7">
        <v>0.0</v>
      </c>
      <c r="AX241" s="7">
        <v>0.0</v>
      </c>
      <c r="AY241" s="7">
        <v>0.0</v>
      </c>
      <c r="AZ241" s="7">
        <v>0.0</v>
      </c>
      <c r="BA241" s="7">
        <v>0.0</v>
      </c>
      <c r="BB241" s="7" t="s">
        <v>3012</v>
      </c>
      <c r="BC241" s="7" t="s">
        <v>2576</v>
      </c>
      <c r="BD241" s="7"/>
      <c r="BE241" s="7"/>
    </row>
    <row r="242">
      <c r="A242" s="7">
        <v>396.0</v>
      </c>
      <c r="B242" s="7">
        <v>396.0</v>
      </c>
      <c r="C242" s="7">
        <v>304.0</v>
      </c>
      <c r="D242" s="7" t="s">
        <v>224</v>
      </c>
      <c r="E242" s="10" t="s">
        <v>3013</v>
      </c>
      <c r="F242" s="7">
        <v>2.02530400195494E14</v>
      </c>
      <c r="G242" s="10" t="s">
        <v>2017</v>
      </c>
      <c r="H242" s="7" t="s">
        <v>3014</v>
      </c>
      <c r="I242" s="7" t="s">
        <v>2018</v>
      </c>
      <c r="J242" s="7" t="s">
        <v>231</v>
      </c>
      <c r="K242" s="7" t="s">
        <v>84</v>
      </c>
      <c r="L242" s="7">
        <v>25.0</v>
      </c>
      <c r="M242" s="7">
        <v>2726.0</v>
      </c>
      <c r="N242" s="7" t="s">
        <v>163</v>
      </c>
      <c r="O242" s="7" t="s">
        <v>131</v>
      </c>
      <c r="P242" s="32">
        <v>45894.0</v>
      </c>
      <c r="Q242" s="7">
        <v>1.0</v>
      </c>
      <c r="R242" s="7" t="s">
        <v>235</v>
      </c>
      <c r="S242" s="32">
        <v>45894.0</v>
      </c>
      <c r="T242" s="32">
        <v>45894.0</v>
      </c>
      <c r="U242" s="32">
        <v>45916.0</v>
      </c>
      <c r="V242" s="7">
        <v>22.0</v>
      </c>
      <c r="X242" s="7">
        <v>0.0</v>
      </c>
      <c r="AA242" s="7"/>
      <c r="AG242" s="7"/>
      <c r="AH242" s="7"/>
      <c r="AI242" s="7"/>
      <c r="AJ242" s="32"/>
      <c r="AK242" s="7"/>
      <c r="AP242" s="7">
        <v>89.0</v>
      </c>
      <c r="AQ242" s="7">
        <v>89.0</v>
      </c>
      <c r="AR242" s="7" t="s">
        <v>187</v>
      </c>
      <c r="AS242" s="7">
        <v>1.0</v>
      </c>
      <c r="AT242" s="7">
        <v>1.0</v>
      </c>
      <c r="AU242" s="7">
        <v>7.0</v>
      </c>
      <c r="AV242" s="7">
        <v>0.0</v>
      </c>
      <c r="AW242" s="7">
        <v>0.0</v>
      </c>
      <c r="AX242" s="7">
        <v>0.0</v>
      </c>
      <c r="AY242" s="7">
        <v>0.0</v>
      </c>
      <c r="AZ242" s="7">
        <v>0.0</v>
      </c>
      <c r="BA242" s="7">
        <v>0.0</v>
      </c>
      <c r="BB242" s="7" t="s">
        <v>3015</v>
      </c>
      <c r="BC242" s="7"/>
    </row>
    <row r="243">
      <c r="A243" s="7">
        <v>396.0</v>
      </c>
      <c r="B243" s="7">
        <v>396.0</v>
      </c>
      <c r="C243" s="7">
        <v>304.0</v>
      </c>
      <c r="D243" s="7" t="s">
        <v>224</v>
      </c>
      <c r="E243" s="10" t="s">
        <v>3016</v>
      </c>
      <c r="F243" s="7">
        <v>2.02530400200511E14</v>
      </c>
      <c r="G243" s="10" t="s">
        <v>1770</v>
      </c>
      <c r="H243" s="7" t="s">
        <v>2542</v>
      </c>
      <c r="I243" s="7" t="s">
        <v>307</v>
      </c>
      <c r="J243" s="7">
        <v>71379.0</v>
      </c>
      <c r="K243" s="7" t="s">
        <v>84</v>
      </c>
      <c r="L243" s="7">
        <v>33.9</v>
      </c>
      <c r="M243" s="7">
        <v>2726.0</v>
      </c>
      <c r="N243" s="7" t="s">
        <v>163</v>
      </c>
      <c r="O243" s="7" t="s">
        <v>131</v>
      </c>
      <c r="P243" s="32">
        <v>45897.0</v>
      </c>
      <c r="Q243" s="7">
        <v>1.0</v>
      </c>
      <c r="R243" s="7" t="s">
        <v>235</v>
      </c>
      <c r="S243" s="32">
        <v>45897.0</v>
      </c>
      <c r="T243" s="32">
        <v>45897.0</v>
      </c>
      <c r="U243" s="79">
        <v>46010.0</v>
      </c>
      <c r="V243" s="7">
        <v>113.0</v>
      </c>
      <c r="X243" s="7"/>
      <c r="AA243" s="7"/>
      <c r="AG243" s="7" t="s">
        <v>2543</v>
      </c>
      <c r="AH243" s="7">
        <v>12.0</v>
      </c>
      <c r="AI243" s="7" t="s">
        <v>2544</v>
      </c>
      <c r="AJ243" s="32">
        <v>46175.0</v>
      </c>
      <c r="AK243" s="7" t="s">
        <v>180</v>
      </c>
      <c r="AP243" s="7">
        <v>87.8</v>
      </c>
      <c r="AQ243" s="7">
        <v>87.8</v>
      </c>
      <c r="AR243" s="7" t="s">
        <v>187</v>
      </c>
      <c r="AS243" s="7" t="s">
        <v>187</v>
      </c>
      <c r="AT243" s="7" t="s">
        <v>187</v>
      </c>
      <c r="AU243" s="7" t="s">
        <v>187</v>
      </c>
      <c r="AV243" s="7">
        <v>0.0</v>
      </c>
      <c r="AW243" s="7">
        <v>0.0</v>
      </c>
      <c r="AX243" s="7" t="s">
        <v>187</v>
      </c>
      <c r="AY243" s="7">
        <v>0.0</v>
      </c>
      <c r="AZ243" s="7">
        <v>14.0</v>
      </c>
      <c r="BA243" s="7">
        <v>0.0</v>
      </c>
      <c r="BB243" s="7" t="s">
        <v>3017</v>
      </c>
      <c r="BC243" s="7" t="s">
        <v>2546</v>
      </c>
      <c r="BD243" s="7"/>
      <c r="BE243" s="7"/>
    </row>
    <row r="244">
      <c r="A244" s="7">
        <v>396.0</v>
      </c>
      <c r="B244" s="7">
        <v>396.0</v>
      </c>
      <c r="C244" s="7">
        <v>304.0</v>
      </c>
      <c r="D244" s="7" t="s">
        <v>224</v>
      </c>
      <c r="E244" s="10" t="s">
        <v>3018</v>
      </c>
      <c r="F244" s="7">
        <v>2.0253040020051E14</v>
      </c>
      <c r="G244" s="10" t="s">
        <v>1770</v>
      </c>
      <c r="H244" s="7" t="s">
        <v>2542</v>
      </c>
      <c r="I244" s="7" t="s">
        <v>307</v>
      </c>
      <c r="J244" s="7">
        <v>71379.0</v>
      </c>
      <c r="K244" s="7" t="s">
        <v>84</v>
      </c>
      <c r="L244" s="7">
        <v>33.9</v>
      </c>
      <c r="M244" s="7">
        <v>2726.0</v>
      </c>
      <c r="N244" s="7" t="s">
        <v>163</v>
      </c>
      <c r="O244" s="7" t="s">
        <v>131</v>
      </c>
      <c r="P244" s="32">
        <v>45904.0</v>
      </c>
      <c r="Q244" s="7">
        <v>1.0</v>
      </c>
      <c r="R244" s="7" t="s">
        <v>235</v>
      </c>
      <c r="S244" s="32">
        <v>45904.0</v>
      </c>
      <c r="T244" s="32">
        <v>45904.0</v>
      </c>
      <c r="U244" s="79">
        <v>46010.0</v>
      </c>
      <c r="V244" s="7">
        <v>106.0</v>
      </c>
      <c r="X244" s="7"/>
      <c r="AA244" s="7"/>
      <c r="AG244" s="7"/>
      <c r="AH244" s="7"/>
      <c r="AI244" s="7"/>
      <c r="AJ244" s="32"/>
      <c r="AK244" s="7"/>
      <c r="AP244" s="7">
        <v>87.8</v>
      </c>
      <c r="AQ244" s="7">
        <v>87.8</v>
      </c>
      <c r="AR244" s="7" t="s">
        <v>187</v>
      </c>
      <c r="AS244" s="7" t="s">
        <v>187</v>
      </c>
      <c r="AT244" s="7" t="s">
        <v>187</v>
      </c>
      <c r="AU244" s="7" t="s">
        <v>187</v>
      </c>
      <c r="AV244" s="7">
        <v>0.0</v>
      </c>
      <c r="AW244" s="7">
        <v>0.0</v>
      </c>
      <c r="AX244" s="7" t="s">
        <v>187</v>
      </c>
      <c r="AY244" s="7">
        <v>0.0</v>
      </c>
      <c r="AZ244" s="7">
        <v>14.0</v>
      </c>
      <c r="BA244" s="7">
        <v>0.0</v>
      </c>
      <c r="BB244" s="7" t="s">
        <v>3019</v>
      </c>
      <c r="BC244" s="7" t="s">
        <v>3020</v>
      </c>
      <c r="BD244" s="7"/>
      <c r="BE244" s="7"/>
    </row>
    <row r="245">
      <c r="A245" s="7">
        <v>396.0</v>
      </c>
      <c r="B245" s="7">
        <v>396.0</v>
      </c>
      <c r="C245" s="7">
        <v>304.0</v>
      </c>
      <c r="D245" s="7" t="s">
        <v>224</v>
      </c>
      <c r="E245" s="10" t="s">
        <v>3021</v>
      </c>
      <c r="F245" s="7">
        <v>2.02630400203139E14</v>
      </c>
      <c r="G245" s="10" t="s">
        <v>425</v>
      </c>
      <c r="H245" s="7" t="s">
        <v>3022</v>
      </c>
      <c r="I245" s="7" t="s">
        <v>3023</v>
      </c>
      <c r="J245" s="7">
        <v>13068.0</v>
      </c>
      <c r="K245" s="7" t="s">
        <v>124</v>
      </c>
      <c r="L245" s="7">
        <v>1998.0</v>
      </c>
      <c r="M245" s="7">
        <v>2726.0</v>
      </c>
      <c r="N245" s="7" t="s">
        <v>163</v>
      </c>
      <c r="O245" s="7" t="s">
        <v>131</v>
      </c>
      <c r="P245" s="32">
        <v>45912.0</v>
      </c>
      <c r="Q245" s="7">
        <v>1.0</v>
      </c>
      <c r="R245" s="7" t="s">
        <v>235</v>
      </c>
      <c r="S245" s="32">
        <v>45912.0</v>
      </c>
      <c r="T245" s="32">
        <v>45912.0</v>
      </c>
      <c r="U245" s="32">
        <v>46112.0</v>
      </c>
      <c r="V245" s="7">
        <v>200.0</v>
      </c>
      <c r="X245" s="7">
        <v>0.0</v>
      </c>
      <c r="Y245" s="7">
        <v>3.040261371E9</v>
      </c>
      <c r="Z245" s="7" t="s">
        <v>412</v>
      </c>
      <c r="AA245" s="7" t="s">
        <v>239</v>
      </c>
      <c r="AG245" s="7"/>
      <c r="AH245" s="7"/>
      <c r="AI245" s="7"/>
      <c r="AJ245" s="32"/>
      <c r="AK245" s="7"/>
      <c r="AP245" s="7">
        <v>4235.76</v>
      </c>
      <c r="AQ245" s="7">
        <v>4235.76</v>
      </c>
      <c r="AR245" s="7" t="s">
        <v>187</v>
      </c>
      <c r="AS245" s="7" t="s">
        <v>187</v>
      </c>
      <c r="AT245" s="7" t="s">
        <v>187</v>
      </c>
      <c r="AU245" s="7">
        <v>1.0</v>
      </c>
      <c r="AV245" s="7">
        <v>0.0</v>
      </c>
      <c r="AW245" s="7">
        <v>0.0</v>
      </c>
      <c r="AX245" s="7" t="s">
        <v>187</v>
      </c>
      <c r="AY245" s="7">
        <v>0.0</v>
      </c>
      <c r="AZ245" s="7">
        <v>1.0</v>
      </c>
      <c r="BA245" s="7">
        <v>0.0</v>
      </c>
      <c r="BB245" s="7"/>
      <c r="BC245" s="7" t="s">
        <v>3024</v>
      </c>
    </row>
    <row r="246">
      <c r="A246" s="7">
        <v>396.0</v>
      </c>
      <c r="B246" s="7">
        <v>396.0</v>
      </c>
      <c r="C246" s="7">
        <v>304.0</v>
      </c>
      <c r="D246" s="7" t="s">
        <v>224</v>
      </c>
      <c r="E246" s="10" t="s">
        <v>3025</v>
      </c>
      <c r="F246" s="7">
        <v>2.02530400196352E14</v>
      </c>
      <c r="G246" s="10" t="s">
        <v>2161</v>
      </c>
      <c r="H246" s="7" t="s">
        <v>3026</v>
      </c>
      <c r="I246" s="7" t="s">
        <v>2162</v>
      </c>
      <c r="J246" s="7" t="s">
        <v>231</v>
      </c>
      <c r="K246" s="7" t="s">
        <v>84</v>
      </c>
      <c r="L246" s="7">
        <v>687.41</v>
      </c>
      <c r="M246" s="7">
        <v>2726.0</v>
      </c>
      <c r="N246" s="7" t="s">
        <v>163</v>
      </c>
      <c r="O246" s="7" t="s">
        <v>131</v>
      </c>
      <c r="P246" s="32">
        <v>45917.0</v>
      </c>
      <c r="Q246" s="7">
        <v>1.0</v>
      </c>
      <c r="R246" s="7" t="s">
        <v>235</v>
      </c>
      <c r="S246" s="32">
        <v>45917.0</v>
      </c>
      <c r="T246" s="32">
        <v>45917.0</v>
      </c>
      <c r="U246" s="32">
        <v>45917.0</v>
      </c>
      <c r="V246" s="7">
        <v>0.0</v>
      </c>
      <c r="X246" s="7">
        <v>1.0</v>
      </c>
      <c r="AA246" s="7"/>
      <c r="AG246" s="7"/>
      <c r="AH246" s="7"/>
      <c r="AI246" s="7"/>
      <c r="AJ246" s="32"/>
      <c r="AK246" s="7"/>
      <c r="AP246" s="7">
        <v>1367.94</v>
      </c>
      <c r="AQ246" s="7">
        <v>1367.94</v>
      </c>
      <c r="AR246" s="7">
        <v>1.0</v>
      </c>
      <c r="AS246" s="7">
        <v>2.0</v>
      </c>
      <c r="AT246" s="7">
        <v>3.0</v>
      </c>
      <c r="AU246" s="7">
        <v>12.0</v>
      </c>
      <c r="AV246" s="7">
        <v>10.0</v>
      </c>
      <c r="AW246" s="7">
        <v>0.0</v>
      </c>
      <c r="AX246" s="7">
        <v>0.0</v>
      </c>
      <c r="AY246" s="7">
        <v>0.0</v>
      </c>
      <c r="AZ246" s="7">
        <v>0.0</v>
      </c>
      <c r="BA246" s="7">
        <v>0.0</v>
      </c>
      <c r="BB246" s="7" t="s">
        <v>3027</v>
      </c>
      <c r="BC246" s="7"/>
    </row>
    <row r="247">
      <c r="A247" s="7">
        <v>396.0</v>
      </c>
      <c r="B247" s="7">
        <v>396.0</v>
      </c>
      <c r="C247" s="7">
        <v>304.0</v>
      </c>
      <c r="D247" s="7" t="s">
        <v>224</v>
      </c>
      <c r="E247" s="10" t="s">
        <v>3028</v>
      </c>
      <c r="F247" s="7">
        <v>2.02530400196346E14</v>
      </c>
      <c r="G247" s="10" t="s">
        <v>1521</v>
      </c>
      <c r="H247" s="7" t="s">
        <v>3029</v>
      </c>
      <c r="I247" s="7" t="s">
        <v>1523</v>
      </c>
      <c r="J247" s="7" t="s">
        <v>231</v>
      </c>
      <c r="K247" s="7" t="s">
        <v>84</v>
      </c>
      <c r="L247" s="7">
        <v>333.8</v>
      </c>
      <c r="M247" s="7">
        <v>2726.0</v>
      </c>
      <c r="N247" s="7" t="s">
        <v>163</v>
      </c>
      <c r="O247" s="7" t="s">
        <v>131</v>
      </c>
      <c r="P247" s="32">
        <v>45917.0</v>
      </c>
      <c r="Q247" s="7">
        <v>2.0</v>
      </c>
      <c r="R247" s="7" t="s">
        <v>235</v>
      </c>
      <c r="S247" s="32">
        <v>45917.0</v>
      </c>
      <c r="T247" s="32">
        <v>45917.0</v>
      </c>
      <c r="U247" s="32">
        <v>45917.0</v>
      </c>
      <c r="V247" s="7">
        <v>0.0</v>
      </c>
      <c r="X247" s="7">
        <v>0.0</v>
      </c>
      <c r="AA247" s="7"/>
      <c r="AG247" s="7"/>
      <c r="AH247" s="7"/>
      <c r="AI247" s="7"/>
      <c r="AJ247" s="32"/>
      <c r="AK247" s="7"/>
      <c r="AP247" s="7">
        <v>560.78</v>
      </c>
      <c r="AQ247" s="7">
        <v>1121.56</v>
      </c>
      <c r="AR247" s="7" t="s">
        <v>187</v>
      </c>
      <c r="AS247" s="7">
        <v>2.0</v>
      </c>
      <c r="AT247" s="7">
        <v>2.0</v>
      </c>
      <c r="AU247" s="7">
        <v>40.0</v>
      </c>
      <c r="AV247" s="7">
        <v>0.0</v>
      </c>
      <c r="AW247" s="7">
        <v>0.0</v>
      </c>
      <c r="AX247" s="7">
        <v>0.0</v>
      </c>
      <c r="AY247" s="7">
        <v>0.0</v>
      </c>
      <c r="AZ247" s="7">
        <v>2.0</v>
      </c>
      <c r="BA247" s="7">
        <v>2.0</v>
      </c>
      <c r="BB247" s="7" t="s">
        <v>3030</v>
      </c>
    </row>
    <row r="248">
      <c r="A248" s="7">
        <v>396.0</v>
      </c>
      <c r="B248" s="7">
        <v>396.0</v>
      </c>
      <c r="C248" s="7">
        <v>304.0</v>
      </c>
      <c r="D248" s="7" t="s">
        <v>224</v>
      </c>
      <c r="E248" s="10" t="s">
        <v>3031</v>
      </c>
      <c r="F248" s="7">
        <v>2.02530400196345E14</v>
      </c>
      <c r="G248" s="10" t="s">
        <v>2028</v>
      </c>
      <c r="H248" s="7" t="s">
        <v>3032</v>
      </c>
      <c r="I248" s="7" t="s">
        <v>2029</v>
      </c>
      <c r="J248" s="7" t="s">
        <v>231</v>
      </c>
      <c r="K248" s="7" t="s">
        <v>84</v>
      </c>
      <c r="L248" s="7">
        <v>0.0</v>
      </c>
      <c r="M248" s="7">
        <v>2726.0</v>
      </c>
      <c r="N248" s="7" t="s">
        <v>163</v>
      </c>
      <c r="O248" s="7" t="s">
        <v>131</v>
      </c>
      <c r="P248" s="32">
        <v>45917.0</v>
      </c>
      <c r="Q248" s="7">
        <v>1.0</v>
      </c>
      <c r="R248" s="7" t="s">
        <v>235</v>
      </c>
      <c r="S248" s="32">
        <v>45917.0</v>
      </c>
      <c r="T248" s="32">
        <v>45917.0</v>
      </c>
      <c r="U248" s="32">
        <v>45917.0</v>
      </c>
      <c r="V248" s="7">
        <v>0.0</v>
      </c>
      <c r="X248" s="7">
        <v>0.0</v>
      </c>
      <c r="AA248" s="7"/>
      <c r="AG248" s="7"/>
      <c r="AH248" s="7"/>
      <c r="AI248" s="7"/>
      <c r="AJ248" s="32"/>
      <c r="AK248" s="7"/>
      <c r="AP248" s="7" t="s">
        <v>263</v>
      </c>
      <c r="AQ248" s="7" t="s">
        <v>263</v>
      </c>
      <c r="AR248" s="7" t="s">
        <v>187</v>
      </c>
      <c r="AS248" s="7">
        <v>1.0</v>
      </c>
      <c r="AT248" s="7">
        <v>1.0</v>
      </c>
      <c r="AU248" s="7">
        <v>1.0</v>
      </c>
      <c r="AV248" s="7">
        <v>2.0</v>
      </c>
      <c r="AW248" s="7">
        <v>0.0</v>
      </c>
      <c r="AX248" s="7">
        <v>0.0</v>
      </c>
      <c r="AY248" s="7">
        <v>0.0</v>
      </c>
      <c r="AZ248" s="7">
        <v>0.0</v>
      </c>
      <c r="BA248" s="7">
        <v>0.0</v>
      </c>
      <c r="BB248" s="7" t="s">
        <v>3033</v>
      </c>
      <c r="BC248" s="7"/>
      <c r="BD248" s="7"/>
      <c r="BE248" s="7"/>
    </row>
    <row r="249">
      <c r="A249" s="7">
        <v>396.0</v>
      </c>
      <c r="B249" s="7">
        <v>396.0</v>
      </c>
      <c r="C249" s="7">
        <v>304.0</v>
      </c>
      <c r="D249" s="7" t="s">
        <v>224</v>
      </c>
      <c r="E249" s="10" t="s">
        <v>3035</v>
      </c>
      <c r="F249" s="7">
        <v>2.02530400196353E14</v>
      </c>
      <c r="G249" s="10" t="s">
        <v>2025</v>
      </c>
      <c r="H249" s="7" t="s">
        <v>3036</v>
      </c>
      <c r="I249" s="7" t="s">
        <v>2162</v>
      </c>
      <c r="J249" s="7" t="s">
        <v>231</v>
      </c>
      <c r="K249" s="7" t="s">
        <v>84</v>
      </c>
      <c r="L249" s="7">
        <v>921.86</v>
      </c>
      <c r="M249" s="7">
        <v>2726.0</v>
      </c>
      <c r="N249" s="7" t="s">
        <v>163</v>
      </c>
      <c r="O249" s="7" t="s">
        <v>131</v>
      </c>
      <c r="P249" s="32">
        <v>45917.0</v>
      </c>
      <c r="Q249" s="7">
        <v>2.0</v>
      </c>
      <c r="R249" s="7" t="s">
        <v>235</v>
      </c>
      <c r="S249" s="32">
        <v>45917.0</v>
      </c>
      <c r="T249" s="32">
        <v>45917.0</v>
      </c>
      <c r="U249" s="32">
        <v>45917.0</v>
      </c>
      <c r="V249" s="7">
        <v>0.0</v>
      </c>
      <c r="X249" s="7">
        <v>1.0</v>
      </c>
      <c r="AA249" s="7"/>
      <c r="AG249" s="7"/>
      <c r="AH249" s="7"/>
      <c r="AI249" s="7"/>
      <c r="AJ249" s="32"/>
      <c r="AK249" s="7"/>
      <c r="AP249" s="7">
        <v>2996.03</v>
      </c>
      <c r="AQ249" s="7">
        <v>5992.06</v>
      </c>
      <c r="AR249" s="7">
        <v>1.0</v>
      </c>
      <c r="AS249" s="7">
        <v>2.0</v>
      </c>
      <c r="AT249" s="7">
        <v>3.0</v>
      </c>
      <c r="AU249" s="7">
        <v>14.0</v>
      </c>
      <c r="AV249" s="7">
        <v>0.0</v>
      </c>
      <c r="AW249" s="7">
        <v>0.0</v>
      </c>
      <c r="AX249" s="7">
        <v>0.0</v>
      </c>
      <c r="AY249" s="7">
        <v>0.0</v>
      </c>
      <c r="AZ249" s="7">
        <v>0.0</v>
      </c>
      <c r="BA249" s="7">
        <v>0.0</v>
      </c>
      <c r="BB249" s="7" t="s">
        <v>3037</v>
      </c>
      <c r="BC249" s="7"/>
    </row>
    <row r="250">
      <c r="A250" s="7">
        <v>396.0</v>
      </c>
      <c r="B250" s="7">
        <v>396.0</v>
      </c>
      <c r="C250" s="7">
        <v>304.0</v>
      </c>
      <c r="D250" s="7" t="s">
        <v>224</v>
      </c>
      <c r="E250" s="10" t="s">
        <v>3038</v>
      </c>
      <c r="F250" s="7">
        <v>2.0253040019635E14</v>
      </c>
      <c r="G250" s="10" t="s">
        <v>2048</v>
      </c>
      <c r="H250" s="7" t="s">
        <v>3039</v>
      </c>
      <c r="I250" s="7" t="s">
        <v>2049</v>
      </c>
      <c r="J250" s="7" t="s">
        <v>231</v>
      </c>
      <c r="K250" s="7" t="s">
        <v>84</v>
      </c>
      <c r="L250" s="7">
        <v>155.2</v>
      </c>
      <c r="M250" s="7">
        <v>2726.0</v>
      </c>
      <c r="N250" s="7" t="s">
        <v>163</v>
      </c>
      <c r="O250" s="7" t="s">
        <v>131</v>
      </c>
      <c r="P250" s="32">
        <v>45917.0</v>
      </c>
      <c r="Q250" s="7">
        <v>1.0</v>
      </c>
      <c r="R250" s="7" t="s">
        <v>235</v>
      </c>
      <c r="S250" s="32">
        <v>45917.0</v>
      </c>
      <c r="T250" s="32">
        <v>45917.0</v>
      </c>
      <c r="U250" s="32">
        <v>45917.0</v>
      </c>
      <c r="V250" s="7">
        <v>0.0</v>
      </c>
      <c r="X250" s="7">
        <v>0.0</v>
      </c>
      <c r="Y250" s="7"/>
      <c r="Z250" s="7"/>
      <c r="AA250" s="7"/>
      <c r="AG250" s="7" t="s">
        <v>3040</v>
      </c>
      <c r="AH250" s="7">
        <v>1.0</v>
      </c>
      <c r="AI250" s="7" t="s">
        <v>1522</v>
      </c>
      <c r="AJ250" s="32">
        <v>46063.0</v>
      </c>
      <c r="AK250" s="7" t="s">
        <v>180</v>
      </c>
      <c r="AP250" s="7">
        <v>313.5</v>
      </c>
      <c r="AQ250" s="7">
        <v>313.5</v>
      </c>
      <c r="AR250" s="7" t="s">
        <v>187</v>
      </c>
      <c r="AS250" s="7">
        <v>1.0</v>
      </c>
      <c r="AT250" s="7">
        <v>1.0</v>
      </c>
      <c r="AU250" s="7">
        <v>1.0</v>
      </c>
      <c r="AV250" s="7">
        <v>0.0</v>
      </c>
      <c r="AW250" s="7">
        <v>0.0</v>
      </c>
      <c r="AX250" s="7">
        <v>0.0</v>
      </c>
      <c r="AY250" s="7">
        <v>0.0</v>
      </c>
      <c r="AZ250" s="7">
        <v>0.0</v>
      </c>
      <c r="BA250" s="7">
        <v>0.0</v>
      </c>
      <c r="BB250" s="7" t="s">
        <v>3041</v>
      </c>
      <c r="BC250" s="7" t="s">
        <v>3042</v>
      </c>
      <c r="BD250" s="7"/>
      <c r="BE250" s="7"/>
    </row>
    <row r="251">
      <c r="A251" s="7">
        <v>396.0</v>
      </c>
      <c r="B251" s="7">
        <v>396.0</v>
      </c>
      <c r="C251" s="7">
        <v>304.0</v>
      </c>
      <c r="D251" s="7" t="s">
        <v>224</v>
      </c>
      <c r="E251" s="10" t="s">
        <v>3043</v>
      </c>
      <c r="F251" s="7">
        <v>2.02530400196347E14</v>
      </c>
      <c r="G251" s="10" t="s">
        <v>2019</v>
      </c>
      <c r="H251" s="7" t="s">
        <v>3044</v>
      </c>
      <c r="I251" s="7" t="s">
        <v>2020</v>
      </c>
      <c r="J251" s="7" t="s">
        <v>231</v>
      </c>
      <c r="K251" s="7" t="s">
        <v>84</v>
      </c>
      <c r="L251" s="7">
        <v>250.0</v>
      </c>
      <c r="M251" s="7">
        <v>2726.0</v>
      </c>
      <c r="N251" s="7" t="s">
        <v>163</v>
      </c>
      <c r="O251" s="7" t="s">
        <v>131</v>
      </c>
      <c r="P251" s="32">
        <v>45917.0</v>
      </c>
      <c r="Q251" s="7">
        <v>1.0</v>
      </c>
      <c r="R251" s="7" t="s">
        <v>235</v>
      </c>
      <c r="S251" s="32">
        <v>45917.0</v>
      </c>
      <c r="T251" s="32">
        <v>45917.0</v>
      </c>
      <c r="U251" s="32">
        <v>45917.0</v>
      </c>
      <c r="V251" s="7">
        <v>0.0</v>
      </c>
      <c r="X251" s="7">
        <v>0.0</v>
      </c>
      <c r="AA251" s="7"/>
      <c r="AP251" s="7">
        <v>392.5</v>
      </c>
      <c r="AQ251" s="7">
        <v>392.5</v>
      </c>
      <c r="AR251" s="7" t="s">
        <v>187</v>
      </c>
      <c r="AS251" s="7">
        <v>1.0</v>
      </c>
      <c r="AT251" s="7">
        <v>1.0</v>
      </c>
      <c r="AU251" s="7">
        <v>4.0</v>
      </c>
      <c r="AV251" s="7">
        <v>2.0</v>
      </c>
      <c r="AW251" s="7">
        <v>0.0</v>
      </c>
      <c r="AX251" s="7">
        <v>0.0</v>
      </c>
      <c r="AY251" s="7">
        <v>0.0</v>
      </c>
      <c r="AZ251" s="7">
        <v>0.0</v>
      </c>
      <c r="BA251" s="7">
        <v>0.0</v>
      </c>
      <c r="BB251" s="7" t="s">
        <v>3045</v>
      </c>
      <c r="BC251" s="7"/>
    </row>
    <row r="252">
      <c r="A252" s="7">
        <v>396.0</v>
      </c>
      <c r="B252" s="7">
        <v>396.0</v>
      </c>
      <c r="C252" s="7">
        <v>304.0</v>
      </c>
      <c r="D252" s="7" t="s">
        <v>224</v>
      </c>
      <c r="E252" s="10" t="s">
        <v>3046</v>
      </c>
      <c r="F252" s="7">
        <v>2.02530400196351E14</v>
      </c>
      <c r="G252" s="10" t="s">
        <v>2050</v>
      </c>
      <c r="H252" s="7" t="s">
        <v>3047</v>
      </c>
      <c r="I252" s="7" t="s">
        <v>2051</v>
      </c>
      <c r="J252" s="7" t="s">
        <v>231</v>
      </c>
      <c r="K252" s="7" t="s">
        <v>84</v>
      </c>
      <c r="L252" s="7">
        <v>233.6</v>
      </c>
      <c r="M252" s="7">
        <v>2726.0</v>
      </c>
      <c r="N252" s="7" t="s">
        <v>163</v>
      </c>
      <c r="O252" s="7" t="s">
        <v>131</v>
      </c>
      <c r="P252" s="32">
        <v>45917.0</v>
      </c>
      <c r="Q252" s="7">
        <v>1.0</v>
      </c>
      <c r="R252" s="7" t="s">
        <v>235</v>
      </c>
      <c r="S252" s="32">
        <v>45917.0</v>
      </c>
      <c r="T252" s="32">
        <v>45917.0</v>
      </c>
      <c r="U252" s="32">
        <v>45917.0</v>
      </c>
      <c r="V252" s="7">
        <v>0.0</v>
      </c>
      <c r="X252" s="7">
        <v>1.0</v>
      </c>
      <c r="Y252" s="7"/>
      <c r="Z252" s="7"/>
      <c r="AA252" s="7"/>
      <c r="AG252" s="7" t="s">
        <v>3048</v>
      </c>
      <c r="AH252" s="7">
        <v>1.0</v>
      </c>
      <c r="AI252" s="7" t="s">
        <v>1522</v>
      </c>
      <c r="AJ252" s="32">
        <v>46120.0</v>
      </c>
      <c r="AK252" s="7" t="s">
        <v>180</v>
      </c>
      <c r="AP252" s="7">
        <v>471.87</v>
      </c>
      <c r="AQ252" s="7">
        <v>471.87</v>
      </c>
      <c r="AR252" s="7" t="s">
        <v>187</v>
      </c>
      <c r="AS252" s="7">
        <v>1.0</v>
      </c>
      <c r="AT252" s="7">
        <v>1.0</v>
      </c>
      <c r="AU252" s="7">
        <v>1.0</v>
      </c>
      <c r="AV252" s="7">
        <v>0.0</v>
      </c>
      <c r="AW252" s="7">
        <v>0.0</v>
      </c>
      <c r="AX252" s="7">
        <v>0.0</v>
      </c>
      <c r="AY252" s="7">
        <v>0.0</v>
      </c>
      <c r="AZ252" s="7">
        <v>0.0</v>
      </c>
      <c r="BA252" s="7">
        <v>0.0</v>
      </c>
      <c r="BB252" s="7" t="s">
        <v>3049</v>
      </c>
      <c r="BC252" s="7" t="s">
        <v>3050</v>
      </c>
    </row>
    <row r="253">
      <c r="A253" s="7">
        <v>396.0</v>
      </c>
      <c r="B253" s="7">
        <v>396.0</v>
      </c>
      <c r="C253" s="7">
        <v>304.0</v>
      </c>
      <c r="D253" s="7" t="s">
        <v>224</v>
      </c>
      <c r="E253" s="10" t="s">
        <v>3051</v>
      </c>
      <c r="F253" s="7">
        <v>2.02630400204054E14</v>
      </c>
      <c r="G253" s="10" t="s">
        <v>1970</v>
      </c>
      <c r="H253" s="7" t="s">
        <v>3052</v>
      </c>
      <c r="I253" s="7" t="s">
        <v>1971</v>
      </c>
      <c r="J253" s="7">
        <v>71513.0</v>
      </c>
      <c r="K253" s="7" t="s">
        <v>94</v>
      </c>
      <c r="L253" s="7">
        <v>788.5</v>
      </c>
      <c r="M253" s="7">
        <v>2726.0</v>
      </c>
      <c r="N253" s="7" t="s">
        <v>163</v>
      </c>
      <c r="O253" s="7" t="s">
        <v>131</v>
      </c>
      <c r="P253" s="32">
        <v>45923.0</v>
      </c>
      <c r="Q253" s="7">
        <v>1.0</v>
      </c>
      <c r="R253" s="7" t="s">
        <v>235</v>
      </c>
      <c r="S253" s="32">
        <v>45923.0</v>
      </c>
      <c r="T253" s="32">
        <v>45923.0</v>
      </c>
      <c r="U253" s="32">
        <v>46153.0</v>
      </c>
      <c r="V253" s="7">
        <v>230.0</v>
      </c>
      <c r="X253" s="7">
        <v>1.0</v>
      </c>
      <c r="AA253" s="7" t="s">
        <v>280</v>
      </c>
      <c r="AG253" s="7"/>
      <c r="AH253" s="7"/>
      <c r="AI253" s="7"/>
      <c r="AJ253" s="32"/>
      <c r="AK253" s="7"/>
      <c r="AP253" s="7">
        <v>4447.15</v>
      </c>
      <c r="AQ253" s="7">
        <v>4447.15</v>
      </c>
      <c r="AR253" s="7">
        <v>8.0</v>
      </c>
      <c r="AS253" s="7">
        <v>12.0</v>
      </c>
      <c r="AT253" s="7">
        <v>25.0</v>
      </c>
      <c r="AU253" s="7">
        <v>263.0</v>
      </c>
      <c r="AV253" s="7">
        <v>0.0</v>
      </c>
      <c r="AW253" s="7">
        <v>0.0</v>
      </c>
      <c r="AX253" s="7">
        <v>0.0</v>
      </c>
      <c r="AY253" s="7">
        <v>0.0</v>
      </c>
      <c r="AZ253" s="7">
        <v>0.0</v>
      </c>
      <c r="BA253" s="7">
        <v>0.0</v>
      </c>
      <c r="BB253" s="7" t="s">
        <v>3053</v>
      </c>
      <c r="BC253" s="7" t="s">
        <v>2682</v>
      </c>
      <c r="BD253" s="7"/>
      <c r="BE253" s="7"/>
    </row>
    <row r="254">
      <c r="A254" s="7">
        <v>396.0</v>
      </c>
      <c r="B254" s="7">
        <v>396.0</v>
      </c>
      <c r="C254" s="7">
        <v>304.0</v>
      </c>
      <c r="D254" s="7" t="s">
        <v>224</v>
      </c>
      <c r="E254" s="10" t="s">
        <v>3054</v>
      </c>
      <c r="F254" s="7">
        <v>2.0263040020314E14</v>
      </c>
      <c r="G254" s="10" t="s">
        <v>1970</v>
      </c>
      <c r="H254" s="7" t="s">
        <v>3052</v>
      </c>
      <c r="I254" s="7" t="s">
        <v>1971</v>
      </c>
      <c r="J254" s="7">
        <v>71513.0</v>
      </c>
      <c r="K254" s="7" t="s">
        <v>94</v>
      </c>
      <c r="L254" s="7">
        <v>788.5</v>
      </c>
      <c r="M254" s="7">
        <v>2726.0</v>
      </c>
      <c r="N254" s="7" t="s">
        <v>163</v>
      </c>
      <c r="O254" s="7" t="s">
        <v>131</v>
      </c>
      <c r="P254" s="32">
        <v>45923.0</v>
      </c>
      <c r="Q254" s="7">
        <v>1.0</v>
      </c>
      <c r="R254" s="7" t="s">
        <v>235</v>
      </c>
      <c r="S254" s="32">
        <v>45923.0</v>
      </c>
      <c r="T254" s="32">
        <v>45923.0</v>
      </c>
      <c r="U254" s="32">
        <v>46112.0</v>
      </c>
      <c r="V254" s="7">
        <v>189.0</v>
      </c>
      <c r="X254" s="7">
        <v>1.0</v>
      </c>
      <c r="Y254" s="7">
        <v>3.040256672E9</v>
      </c>
      <c r="Z254" s="7" t="s">
        <v>412</v>
      </c>
      <c r="AA254" s="7" t="s">
        <v>239</v>
      </c>
      <c r="AG254" s="7"/>
      <c r="AH254" s="7"/>
      <c r="AI254" s="7"/>
      <c r="AJ254" s="32"/>
      <c r="AK254" s="7"/>
      <c r="AP254" s="7">
        <v>4447.15</v>
      </c>
      <c r="AQ254" s="7">
        <v>4447.15</v>
      </c>
      <c r="AR254" s="7">
        <v>8.0</v>
      </c>
      <c r="AS254" s="7">
        <v>12.0</v>
      </c>
      <c r="AT254" s="7">
        <v>25.0</v>
      </c>
      <c r="AU254" s="7">
        <v>263.0</v>
      </c>
      <c r="AV254" s="7">
        <v>0.0</v>
      </c>
      <c r="AW254" s="7">
        <v>0.0</v>
      </c>
      <c r="AX254" s="7">
        <v>0.0</v>
      </c>
      <c r="AY254" s="7">
        <v>0.0</v>
      </c>
      <c r="AZ254" s="7">
        <v>0.0</v>
      </c>
      <c r="BA254" s="7">
        <v>0.0</v>
      </c>
      <c r="BB254" s="7" t="s">
        <v>3055</v>
      </c>
      <c r="BC254" s="7" t="s">
        <v>3056</v>
      </c>
    </row>
    <row r="255">
      <c r="A255" s="7">
        <v>396.0</v>
      </c>
      <c r="B255" s="7">
        <v>396.0</v>
      </c>
      <c r="C255" s="7">
        <v>304.0</v>
      </c>
      <c r="D255" s="7" t="s">
        <v>224</v>
      </c>
      <c r="E255" s="10" t="s">
        <v>3057</v>
      </c>
      <c r="F255" s="7">
        <v>2.02530400198185E14</v>
      </c>
      <c r="G255" s="10" t="s">
        <v>1824</v>
      </c>
      <c r="H255" s="7" t="s">
        <v>3058</v>
      </c>
      <c r="I255" s="7" t="s">
        <v>3059</v>
      </c>
      <c r="J255" s="7" t="s">
        <v>3060</v>
      </c>
      <c r="K255" s="7" t="s">
        <v>94</v>
      </c>
      <c r="L255" s="7">
        <v>3756.42</v>
      </c>
      <c r="M255" s="7">
        <v>2726.0</v>
      </c>
      <c r="N255" s="7" t="s">
        <v>163</v>
      </c>
      <c r="O255" s="7" t="s">
        <v>131</v>
      </c>
      <c r="P255" s="32">
        <v>45923.0</v>
      </c>
      <c r="Q255" s="7">
        <v>1.0</v>
      </c>
      <c r="R255" s="7" t="s">
        <v>235</v>
      </c>
      <c r="S255" s="32">
        <v>45923.0</v>
      </c>
      <c r="T255" s="32">
        <v>45923.0</v>
      </c>
      <c r="U255" s="79">
        <v>45947.0</v>
      </c>
      <c r="V255" s="7">
        <v>24.0</v>
      </c>
      <c r="X255" s="7">
        <v>0.0</v>
      </c>
      <c r="AA255" s="7" t="s">
        <v>239</v>
      </c>
      <c r="AP255" s="7">
        <v>12546.44</v>
      </c>
      <c r="AQ255" s="7">
        <v>12546.44</v>
      </c>
      <c r="AR255" s="7">
        <v>1.0</v>
      </c>
      <c r="AS255" s="7">
        <v>2.0</v>
      </c>
      <c r="AT255" s="7">
        <v>3.0</v>
      </c>
      <c r="AU255" s="7">
        <v>5.0</v>
      </c>
      <c r="AV255" s="7">
        <v>0.0</v>
      </c>
      <c r="AW255" s="7">
        <v>0.0</v>
      </c>
      <c r="AX255" s="7">
        <v>0.0</v>
      </c>
      <c r="AY255" s="7">
        <v>0.0</v>
      </c>
      <c r="AZ255" s="7">
        <v>0.0</v>
      </c>
      <c r="BA255" s="7">
        <v>0.0</v>
      </c>
      <c r="BB255" s="7" t="s">
        <v>3061</v>
      </c>
      <c r="BC255" s="7" t="s">
        <v>3062</v>
      </c>
      <c r="BD255" s="7"/>
      <c r="BE255" s="7"/>
    </row>
    <row r="256">
      <c r="A256" s="7">
        <v>396.0</v>
      </c>
      <c r="B256" s="7">
        <v>396.0</v>
      </c>
      <c r="C256" s="7">
        <v>304.0</v>
      </c>
      <c r="D256" s="7" t="s">
        <v>224</v>
      </c>
      <c r="E256" s="10" t="s">
        <v>3063</v>
      </c>
      <c r="F256" s="7">
        <v>2.02530400197233E14</v>
      </c>
      <c r="G256" s="10" t="s">
        <v>2235</v>
      </c>
      <c r="H256" s="7" t="s">
        <v>2984</v>
      </c>
      <c r="I256" s="7" t="s">
        <v>2236</v>
      </c>
      <c r="J256" s="7" t="s">
        <v>231</v>
      </c>
      <c r="K256" s="7" t="s">
        <v>84</v>
      </c>
      <c r="L256" s="7">
        <v>0.0</v>
      </c>
      <c r="M256" s="7">
        <v>2726.0</v>
      </c>
      <c r="N256" s="7" t="s">
        <v>163</v>
      </c>
      <c r="O256" s="7" t="s">
        <v>131</v>
      </c>
      <c r="P256" s="32">
        <v>45936.0</v>
      </c>
      <c r="Q256" s="7">
        <v>2.0</v>
      </c>
      <c r="R256" s="7" t="s">
        <v>235</v>
      </c>
      <c r="S256" s="32">
        <v>45936.0</v>
      </c>
      <c r="T256" s="32">
        <v>45936.0</v>
      </c>
      <c r="U256" s="32">
        <v>46198.0</v>
      </c>
      <c r="V256" s="7">
        <v>262.0</v>
      </c>
      <c r="X256" s="7">
        <v>0.0</v>
      </c>
      <c r="AA256" s="7"/>
      <c r="AG256" s="7"/>
      <c r="AH256" s="7"/>
      <c r="AI256" s="7"/>
      <c r="AJ256" s="32"/>
      <c r="AK256" s="7"/>
      <c r="AP256" s="7" t="s">
        <v>263</v>
      </c>
      <c r="AQ256" s="7" t="s">
        <v>263</v>
      </c>
      <c r="AR256" s="7" t="s">
        <v>187</v>
      </c>
      <c r="AS256" s="7" t="s">
        <v>187</v>
      </c>
      <c r="AT256" s="7" t="s">
        <v>187</v>
      </c>
      <c r="AU256" s="7">
        <v>2.0</v>
      </c>
      <c r="AV256" s="7">
        <v>0.1</v>
      </c>
      <c r="AW256" s="7">
        <v>0.0</v>
      </c>
      <c r="AX256" s="7">
        <v>0.0</v>
      </c>
      <c r="AY256" s="7">
        <v>0.0</v>
      </c>
      <c r="AZ256" s="7">
        <v>0.0</v>
      </c>
      <c r="BA256" s="7">
        <v>0.0</v>
      </c>
      <c r="BB256" s="7" t="s">
        <v>3064</v>
      </c>
      <c r="BC256" s="7"/>
    </row>
    <row r="257">
      <c r="A257" s="7">
        <v>396.0</v>
      </c>
      <c r="B257" s="7">
        <v>396.0</v>
      </c>
      <c r="C257" s="7">
        <v>304.0</v>
      </c>
      <c r="D257" s="7" t="s">
        <v>224</v>
      </c>
      <c r="E257" s="10" t="s">
        <v>3065</v>
      </c>
      <c r="F257" s="7">
        <v>2.02530400197234E14</v>
      </c>
      <c r="G257" s="10" t="s">
        <v>2344</v>
      </c>
      <c r="H257" s="7" t="s">
        <v>3066</v>
      </c>
      <c r="I257" s="7" t="s">
        <v>1610</v>
      </c>
      <c r="J257" s="7">
        <v>96906.0</v>
      </c>
      <c r="K257" s="7" t="s">
        <v>84</v>
      </c>
      <c r="L257" s="7">
        <v>0.0</v>
      </c>
      <c r="M257" s="7">
        <v>2726.0</v>
      </c>
      <c r="N257" s="7" t="s">
        <v>163</v>
      </c>
      <c r="O257" s="7" t="s">
        <v>131</v>
      </c>
      <c r="P257" s="32">
        <v>45936.0</v>
      </c>
      <c r="Q257" s="7">
        <v>2.0</v>
      </c>
      <c r="R257" s="7" t="s">
        <v>235</v>
      </c>
      <c r="S257" s="32">
        <v>45936.0</v>
      </c>
      <c r="T257" s="32">
        <v>45936.0</v>
      </c>
      <c r="U257" s="32">
        <v>46198.0</v>
      </c>
      <c r="V257" s="7">
        <v>262.0</v>
      </c>
      <c r="X257" s="7">
        <v>0.0</v>
      </c>
      <c r="AA257" s="7"/>
      <c r="AP257" s="7" t="s">
        <v>263</v>
      </c>
      <c r="AQ257" s="7" t="s">
        <v>263</v>
      </c>
      <c r="AR257" s="7" t="s">
        <v>187</v>
      </c>
      <c r="AS257" s="7" t="s">
        <v>187</v>
      </c>
      <c r="AT257" s="7" t="s">
        <v>187</v>
      </c>
      <c r="AU257" s="7">
        <v>2.0</v>
      </c>
      <c r="AV257" s="7">
        <v>0.0</v>
      </c>
      <c r="AW257" s="7">
        <v>0.0</v>
      </c>
      <c r="AX257" s="7">
        <v>0.0</v>
      </c>
      <c r="AY257" s="7">
        <v>0.0</v>
      </c>
      <c r="AZ257" s="7">
        <v>0.0</v>
      </c>
      <c r="BA257" s="7">
        <v>0.0</v>
      </c>
      <c r="BB257" s="7" t="s">
        <v>3064</v>
      </c>
      <c r="BC257" s="7"/>
      <c r="BD257" s="7"/>
      <c r="BE257" s="7"/>
    </row>
    <row r="258">
      <c r="A258" s="7">
        <v>396.0</v>
      </c>
      <c r="B258" s="7">
        <v>396.0</v>
      </c>
      <c r="C258" s="7">
        <v>304.0</v>
      </c>
      <c r="D258" s="7" t="s">
        <v>224</v>
      </c>
      <c r="E258" s="10" t="s">
        <v>3067</v>
      </c>
      <c r="F258" s="7">
        <v>2.02530400197235E14</v>
      </c>
      <c r="G258" s="10" t="s">
        <v>2347</v>
      </c>
      <c r="H258" s="7" t="s">
        <v>3068</v>
      </c>
      <c r="I258" s="7" t="s">
        <v>2349</v>
      </c>
      <c r="J258" s="7" t="s">
        <v>231</v>
      </c>
      <c r="K258" s="7" t="s">
        <v>84</v>
      </c>
      <c r="L258" s="7">
        <v>0.0</v>
      </c>
      <c r="M258" s="7">
        <v>2726.0</v>
      </c>
      <c r="N258" s="7" t="s">
        <v>163</v>
      </c>
      <c r="O258" s="7" t="s">
        <v>131</v>
      </c>
      <c r="P258" s="32">
        <v>45936.0</v>
      </c>
      <c r="Q258" s="7">
        <v>2.0</v>
      </c>
      <c r="R258" s="7" t="s">
        <v>235</v>
      </c>
      <c r="S258" s="32">
        <v>45936.0</v>
      </c>
      <c r="T258" s="32">
        <v>45936.0</v>
      </c>
      <c r="U258" s="32">
        <v>46198.0</v>
      </c>
      <c r="V258" s="7">
        <v>262.0</v>
      </c>
      <c r="X258" s="7">
        <v>0.0</v>
      </c>
      <c r="Y258" s="7"/>
      <c r="Z258" s="7"/>
      <c r="AA258" s="7"/>
      <c r="AG258" s="7"/>
      <c r="AH258" s="7"/>
      <c r="AI258" s="7"/>
      <c r="AJ258" s="32"/>
      <c r="AK258" s="7"/>
      <c r="AP258" s="7" t="s">
        <v>263</v>
      </c>
      <c r="AQ258" s="7" t="s">
        <v>263</v>
      </c>
      <c r="AR258" s="7" t="s">
        <v>187</v>
      </c>
      <c r="AS258" s="7" t="s">
        <v>187</v>
      </c>
      <c r="AT258" s="7" t="s">
        <v>187</v>
      </c>
      <c r="AU258" s="7">
        <v>2.0</v>
      </c>
      <c r="AV258" s="7">
        <v>5.0</v>
      </c>
      <c r="AW258" s="7">
        <v>0.0</v>
      </c>
      <c r="AX258" s="7">
        <v>0.0</v>
      </c>
      <c r="AY258" s="7">
        <v>0.0</v>
      </c>
      <c r="AZ258" s="7">
        <v>0.0</v>
      </c>
      <c r="BA258" s="7">
        <v>0.0</v>
      </c>
      <c r="BB258" s="7" t="s">
        <v>3064</v>
      </c>
      <c r="BC258" s="7"/>
    </row>
    <row r="259">
      <c r="A259" s="7">
        <v>396.0</v>
      </c>
      <c r="B259" s="7">
        <v>396.0</v>
      </c>
      <c r="C259" s="7">
        <v>304.0</v>
      </c>
      <c r="D259" s="7" t="s">
        <v>224</v>
      </c>
      <c r="E259" s="10" t="s">
        <v>3069</v>
      </c>
      <c r="F259" s="7">
        <v>2.02530400199482E14</v>
      </c>
      <c r="G259" s="10" t="s">
        <v>1367</v>
      </c>
      <c r="H259" s="7" t="s">
        <v>1368</v>
      </c>
      <c r="I259" s="7" t="s">
        <v>1369</v>
      </c>
      <c r="J259" s="7" t="s">
        <v>231</v>
      </c>
      <c r="K259" s="7" t="s">
        <v>94</v>
      </c>
      <c r="L259" s="7">
        <v>3025.25</v>
      </c>
      <c r="M259" s="7">
        <v>2726.0</v>
      </c>
      <c r="N259" s="7" t="s">
        <v>163</v>
      </c>
      <c r="O259" s="7" t="s">
        <v>131</v>
      </c>
      <c r="P259" s="79">
        <v>45982.0</v>
      </c>
      <c r="Q259" s="7">
        <v>1.0</v>
      </c>
      <c r="R259" s="7" t="s">
        <v>235</v>
      </c>
      <c r="S259" s="79">
        <v>45982.0</v>
      </c>
      <c r="T259" s="79">
        <v>45982.0</v>
      </c>
      <c r="U259" s="32">
        <v>46197.0</v>
      </c>
      <c r="V259" s="7">
        <v>215.0</v>
      </c>
      <c r="X259" s="7">
        <v>0.0</v>
      </c>
      <c r="AA259" s="7"/>
      <c r="AG259" s="7"/>
      <c r="AH259" s="7"/>
      <c r="AI259" s="7"/>
      <c r="AJ259" s="32"/>
      <c r="AK259" s="7"/>
      <c r="AP259" s="7">
        <v>12524.54</v>
      </c>
      <c r="AQ259" s="7">
        <v>12524.54</v>
      </c>
      <c r="AR259" s="7" t="s">
        <v>187</v>
      </c>
      <c r="AS259" s="7">
        <v>1.0</v>
      </c>
      <c r="AT259" s="7">
        <v>2.0</v>
      </c>
      <c r="AU259" s="7">
        <v>3.0</v>
      </c>
      <c r="AV259" s="7">
        <v>0.0</v>
      </c>
      <c r="AW259" s="7">
        <v>0.0</v>
      </c>
      <c r="AX259" s="7">
        <v>0.0</v>
      </c>
      <c r="AY259" s="7">
        <v>0.0</v>
      </c>
      <c r="AZ259" s="7">
        <v>0.0</v>
      </c>
      <c r="BA259" s="7">
        <v>0.0</v>
      </c>
      <c r="BB259" s="7" t="s">
        <v>1375</v>
      </c>
      <c r="BC259" s="7"/>
      <c r="BD259" s="7"/>
      <c r="BE259" s="7"/>
    </row>
    <row r="260">
      <c r="A260" s="7">
        <v>396.0</v>
      </c>
      <c r="B260" s="7">
        <v>396.0</v>
      </c>
      <c r="C260" s="7">
        <v>304.0</v>
      </c>
      <c r="D260" s="7" t="s">
        <v>224</v>
      </c>
      <c r="E260" s="10" t="s">
        <v>3070</v>
      </c>
      <c r="F260" s="7">
        <v>2.0253040019977E14</v>
      </c>
      <c r="G260" s="10" t="s">
        <v>2380</v>
      </c>
      <c r="H260" s="7" t="s">
        <v>3071</v>
      </c>
      <c r="I260" s="7" t="s">
        <v>2381</v>
      </c>
      <c r="J260" s="7">
        <v>72962.0</v>
      </c>
      <c r="K260" s="7" t="s">
        <v>84</v>
      </c>
      <c r="L260" s="7">
        <v>106.21</v>
      </c>
      <c r="M260" s="7">
        <v>2726.0</v>
      </c>
      <c r="N260" s="7" t="s">
        <v>163</v>
      </c>
      <c r="O260" s="7" t="s">
        <v>131</v>
      </c>
      <c r="P260" s="79">
        <v>45987.0</v>
      </c>
      <c r="Q260" s="7">
        <v>2.0</v>
      </c>
      <c r="R260" s="7" t="s">
        <v>235</v>
      </c>
      <c r="S260" s="79">
        <v>45987.0</v>
      </c>
      <c r="T260" s="79">
        <v>45987.0</v>
      </c>
      <c r="U260" s="32">
        <v>46198.0</v>
      </c>
      <c r="V260" s="7">
        <v>211.0</v>
      </c>
      <c r="X260" s="7">
        <v>0.0</v>
      </c>
      <c r="AA260" s="7"/>
      <c r="AP260" s="7">
        <v>354.74</v>
      </c>
      <c r="AQ260" s="7">
        <v>709.48</v>
      </c>
      <c r="AR260" s="7" t="s">
        <v>187</v>
      </c>
      <c r="AS260" s="7" t="s">
        <v>187</v>
      </c>
      <c r="AT260" s="7" t="s">
        <v>187</v>
      </c>
      <c r="AU260" s="7">
        <v>75.0</v>
      </c>
      <c r="AV260" s="7">
        <v>0.0</v>
      </c>
      <c r="AW260" s="7">
        <v>0.0</v>
      </c>
      <c r="AX260" s="7">
        <v>0.0</v>
      </c>
      <c r="AY260" s="7">
        <v>0.0</v>
      </c>
      <c r="AZ260" s="7">
        <v>4.0</v>
      </c>
      <c r="BA260" s="7">
        <v>0.0</v>
      </c>
      <c r="BB260" s="7" t="s">
        <v>3072</v>
      </c>
      <c r="BC260" s="7"/>
    </row>
    <row r="261">
      <c r="A261" s="7">
        <v>396.0</v>
      </c>
      <c r="B261" s="7">
        <v>396.0</v>
      </c>
      <c r="C261" s="7">
        <v>304.0</v>
      </c>
      <c r="D261" s="7" t="s">
        <v>224</v>
      </c>
      <c r="E261" s="10" t="s">
        <v>3073</v>
      </c>
      <c r="F261" s="7">
        <v>2.02630400200964E14</v>
      </c>
      <c r="G261" s="10" t="s">
        <v>2103</v>
      </c>
      <c r="H261" s="7" t="s">
        <v>3074</v>
      </c>
      <c r="I261" s="7" t="s">
        <v>2104</v>
      </c>
      <c r="J261" s="7" t="s">
        <v>231</v>
      </c>
      <c r="K261" s="7" t="s">
        <v>84</v>
      </c>
      <c r="L261" s="7">
        <v>0.0</v>
      </c>
      <c r="M261" s="7">
        <v>2726.0</v>
      </c>
      <c r="N261" s="7" t="s">
        <v>163</v>
      </c>
      <c r="O261" s="7" t="s">
        <v>131</v>
      </c>
      <c r="P261" s="32">
        <v>46031.0</v>
      </c>
      <c r="Q261" s="7">
        <v>1.0</v>
      </c>
      <c r="R261" s="7" t="s">
        <v>235</v>
      </c>
      <c r="S261" s="32">
        <v>46031.0</v>
      </c>
      <c r="T261" s="32">
        <v>46031.0</v>
      </c>
      <c r="U261" s="32">
        <v>46197.0</v>
      </c>
      <c r="V261" s="7">
        <v>166.0</v>
      </c>
      <c r="X261" s="7">
        <v>0.0</v>
      </c>
      <c r="Y261" s="7"/>
      <c r="Z261" s="7"/>
      <c r="AA261" s="7"/>
      <c r="AP261" s="7" t="s">
        <v>263</v>
      </c>
      <c r="AQ261" s="7" t="s">
        <v>263</v>
      </c>
      <c r="AR261" s="7">
        <v>3.0</v>
      </c>
      <c r="AS261" s="7">
        <v>4.0</v>
      </c>
      <c r="AT261" s="7">
        <v>4.0</v>
      </c>
      <c r="AU261" s="7">
        <v>4.0</v>
      </c>
      <c r="AV261" s="7">
        <v>0.0</v>
      </c>
      <c r="AW261" s="7">
        <v>0.0</v>
      </c>
      <c r="AX261" s="7">
        <v>0.0</v>
      </c>
      <c r="AY261" s="7">
        <v>0.0</v>
      </c>
      <c r="AZ261" s="7">
        <v>0.0</v>
      </c>
      <c r="BA261" s="7">
        <v>0.0</v>
      </c>
      <c r="BB261" s="7" t="s">
        <v>3075</v>
      </c>
      <c r="BC261" s="7"/>
    </row>
    <row r="262">
      <c r="A262" s="7">
        <v>396.0</v>
      </c>
      <c r="B262" s="7">
        <v>396.0</v>
      </c>
      <c r="C262" s="7">
        <v>304.0</v>
      </c>
      <c r="D262" s="7" t="s">
        <v>224</v>
      </c>
      <c r="E262" s="10" t="s">
        <v>3076</v>
      </c>
      <c r="F262" s="7">
        <v>2.02630400201093E14</v>
      </c>
      <c r="G262" s="10" t="s">
        <v>430</v>
      </c>
      <c r="H262" s="7" t="s">
        <v>431</v>
      </c>
      <c r="I262" s="7" t="s">
        <v>432</v>
      </c>
      <c r="J262" s="7" t="s">
        <v>231</v>
      </c>
      <c r="K262" s="7" t="s">
        <v>84</v>
      </c>
      <c r="L262" s="7">
        <v>429.03</v>
      </c>
      <c r="M262" s="7">
        <v>2726.0</v>
      </c>
      <c r="N262" s="7" t="s">
        <v>163</v>
      </c>
      <c r="O262" s="7" t="s">
        <v>131</v>
      </c>
      <c r="P262" s="32">
        <v>46036.0</v>
      </c>
      <c r="Q262" s="7">
        <v>1.0</v>
      </c>
      <c r="R262" s="7" t="s">
        <v>235</v>
      </c>
      <c r="S262" s="32">
        <v>46036.0</v>
      </c>
      <c r="T262" s="32">
        <v>46036.0</v>
      </c>
      <c r="U262" s="32">
        <v>46037.0</v>
      </c>
      <c r="V262" s="7">
        <v>1.0</v>
      </c>
      <c r="X262" s="7">
        <v>0.0</v>
      </c>
      <c r="AA262" s="7" t="s">
        <v>437</v>
      </c>
      <c r="AG262" s="7" t="s">
        <v>2578</v>
      </c>
      <c r="AH262" s="7">
        <v>10.0</v>
      </c>
      <c r="AI262" s="7" t="s">
        <v>2544</v>
      </c>
      <c r="AJ262" s="32">
        <v>46035.0</v>
      </c>
      <c r="AK262" s="7" t="s">
        <v>180</v>
      </c>
      <c r="AP262" s="7">
        <v>1776.2</v>
      </c>
      <c r="AQ262" s="7">
        <v>1776.2</v>
      </c>
      <c r="AR262" s="7">
        <v>2.0</v>
      </c>
      <c r="AS262" s="7">
        <v>2.0</v>
      </c>
      <c r="AT262" s="7">
        <v>11.0</v>
      </c>
      <c r="AU262" s="7">
        <v>134.0</v>
      </c>
      <c r="AV262" s="7">
        <v>50.0</v>
      </c>
      <c r="AW262" s="7">
        <v>0.0</v>
      </c>
      <c r="AX262" s="7">
        <v>0.0</v>
      </c>
      <c r="AY262" s="7">
        <v>0.0</v>
      </c>
      <c r="AZ262" s="7">
        <v>0.0</v>
      </c>
      <c r="BA262" s="7">
        <v>0.0</v>
      </c>
      <c r="BB262" s="7" t="s">
        <v>3077</v>
      </c>
      <c r="BC262" s="7"/>
      <c r="BD262" s="7"/>
      <c r="BE262" s="7"/>
    </row>
    <row r="263">
      <c r="A263" s="7">
        <v>396.0</v>
      </c>
      <c r="B263" s="7">
        <v>396.0</v>
      </c>
      <c r="C263" s="7">
        <v>304.0</v>
      </c>
      <c r="D263" s="7" t="s">
        <v>224</v>
      </c>
      <c r="E263" s="10" t="s">
        <v>3078</v>
      </c>
      <c r="F263" s="7">
        <v>2.02630400204818E14</v>
      </c>
      <c r="G263" s="10" t="s">
        <v>1348</v>
      </c>
      <c r="H263" s="7" t="s">
        <v>3079</v>
      </c>
      <c r="I263" s="7" t="s">
        <v>599</v>
      </c>
      <c r="J263" s="7" t="s">
        <v>231</v>
      </c>
      <c r="K263" s="7" t="s">
        <v>84</v>
      </c>
      <c r="L263" s="7">
        <v>78.32</v>
      </c>
      <c r="M263" s="7">
        <v>2726.0</v>
      </c>
      <c r="N263" s="7" t="s">
        <v>163</v>
      </c>
      <c r="O263" s="7" t="s">
        <v>131</v>
      </c>
      <c r="P263" s="32">
        <v>46037.0</v>
      </c>
      <c r="Q263" s="7">
        <v>1.0</v>
      </c>
      <c r="R263" s="7" t="s">
        <v>235</v>
      </c>
      <c r="S263" s="32">
        <v>46037.0</v>
      </c>
      <c r="T263" s="32">
        <v>46037.0</v>
      </c>
      <c r="U263" s="32">
        <v>46198.0</v>
      </c>
      <c r="V263" s="7">
        <v>161.0</v>
      </c>
      <c r="X263" s="7">
        <v>0.0</v>
      </c>
      <c r="Y263" s="7"/>
      <c r="Z263" s="7"/>
      <c r="AA263" s="7"/>
      <c r="AG263" s="7" t="s">
        <v>3080</v>
      </c>
      <c r="AH263" s="7">
        <v>5.0</v>
      </c>
      <c r="AI263" s="7" t="s">
        <v>2216</v>
      </c>
      <c r="AJ263" s="32">
        <v>46119.0</v>
      </c>
      <c r="AK263" s="7" t="s">
        <v>180</v>
      </c>
      <c r="AP263" s="7">
        <v>208.33</v>
      </c>
      <c r="AQ263" s="7">
        <v>208.33</v>
      </c>
      <c r="AR263" s="7" t="s">
        <v>187</v>
      </c>
      <c r="AS263" s="7" t="s">
        <v>187</v>
      </c>
      <c r="AT263" s="7">
        <v>1.0</v>
      </c>
      <c r="AU263" s="7">
        <v>26.0</v>
      </c>
      <c r="AV263" s="7">
        <v>1.0</v>
      </c>
      <c r="AW263" s="7">
        <v>0.0</v>
      </c>
      <c r="AX263" s="7">
        <v>0.0</v>
      </c>
      <c r="AY263" s="7">
        <v>0.0</v>
      </c>
      <c r="AZ263" s="7">
        <v>0.0</v>
      </c>
      <c r="BA263" s="7">
        <v>0.0</v>
      </c>
      <c r="BB263" s="7" t="s">
        <v>3081</v>
      </c>
      <c r="BC263" s="7"/>
    </row>
    <row r="264">
      <c r="A264" s="7">
        <v>396.0</v>
      </c>
      <c r="B264" s="7">
        <v>396.0</v>
      </c>
      <c r="C264" s="7">
        <v>304.0</v>
      </c>
      <c r="D264" s="7" t="s">
        <v>224</v>
      </c>
      <c r="E264" s="10" t="s">
        <v>3082</v>
      </c>
      <c r="F264" s="7">
        <v>2.02630400201367E14</v>
      </c>
      <c r="G264" s="10" t="s">
        <v>752</v>
      </c>
      <c r="H264" s="7" t="s">
        <v>3083</v>
      </c>
      <c r="I264" s="7" t="s">
        <v>753</v>
      </c>
      <c r="J264" s="7">
        <v>30467.0</v>
      </c>
      <c r="K264" s="7" t="s">
        <v>124</v>
      </c>
      <c r="L264" s="7">
        <v>490.0</v>
      </c>
      <c r="M264" s="7">
        <v>2726.0</v>
      </c>
      <c r="N264" s="7" t="s">
        <v>163</v>
      </c>
      <c r="O264" s="7" t="s">
        <v>131</v>
      </c>
      <c r="P264" s="32">
        <v>46049.0</v>
      </c>
      <c r="Q264" s="7">
        <v>1.0</v>
      </c>
      <c r="R264" s="7" t="s">
        <v>235</v>
      </c>
      <c r="S264" s="32">
        <v>46049.0</v>
      </c>
      <c r="T264" s="32">
        <v>46049.0</v>
      </c>
      <c r="U264" s="32">
        <v>46198.0</v>
      </c>
      <c r="V264" s="7">
        <v>149.0</v>
      </c>
      <c r="X264" s="7">
        <v>0.0</v>
      </c>
      <c r="AA264" s="7" t="s">
        <v>239</v>
      </c>
      <c r="AP264" s="7">
        <v>1136.0</v>
      </c>
      <c r="AQ264" s="7">
        <v>1136.0</v>
      </c>
      <c r="AR264" s="7" t="s">
        <v>187</v>
      </c>
      <c r="AS264" s="7">
        <v>2.0</v>
      </c>
      <c r="AT264" s="7">
        <v>3.0</v>
      </c>
      <c r="AU264" s="7">
        <v>20.0</v>
      </c>
      <c r="AV264" s="7">
        <v>0.0</v>
      </c>
      <c r="AW264" s="7">
        <v>0.0</v>
      </c>
      <c r="AX264" s="7">
        <v>0.0</v>
      </c>
      <c r="AY264" s="7">
        <v>0.0</v>
      </c>
      <c r="AZ264" s="7">
        <v>0.0</v>
      </c>
      <c r="BA264" s="7">
        <v>5.0</v>
      </c>
      <c r="BB264" s="7" t="s">
        <v>3084</v>
      </c>
      <c r="BC264" s="7"/>
      <c r="BD264" s="7"/>
      <c r="BE264" s="7"/>
    </row>
    <row r="265">
      <c r="A265" s="7">
        <v>396.0</v>
      </c>
      <c r="B265" s="7">
        <v>396.0</v>
      </c>
      <c r="C265" s="7">
        <v>304.0</v>
      </c>
      <c r="D265" s="7" t="s">
        <v>224</v>
      </c>
      <c r="E265" s="10" t="s">
        <v>3085</v>
      </c>
      <c r="F265" s="7">
        <v>2.02630400202412E14</v>
      </c>
      <c r="G265" s="10" t="s">
        <v>430</v>
      </c>
      <c r="H265" s="7" t="s">
        <v>431</v>
      </c>
      <c r="I265" s="7" t="s">
        <v>432</v>
      </c>
      <c r="J265" s="7" t="s">
        <v>231</v>
      </c>
      <c r="K265" s="7" t="s">
        <v>84</v>
      </c>
      <c r="L265" s="7">
        <v>429.03</v>
      </c>
      <c r="M265" s="7">
        <v>2726.0</v>
      </c>
      <c r="N265" s="7" t="s">
        <v>163</v>
      </c>
      <c r="O265" s="7" t="s">
        <v>131</v>
      </c>
      <c r="P265" s="32">
        <v>46090.0</v>
      </c>
      <c r="Q265" s="7">
        <v>1.0</v>
      </c>
      <c r="R265" s="7" t="s">
        <v>235</v>
      </c>
      <c r="S265" s="32">
        <v>46090.0</v>
      </c>
      <c r="T265" s="32">
        <v>46090.0</v>
      </c>
      <c r="U265" s="32">
        <v>46091.0</v>
      </c>
      <c r="V265" s="7">
        <v>1.0</v>
      </c>
      <c r="X265" s="7">
        <v>0.0</v>
      </c>
      <c r="AA265" s="7" t="s">
        <v>437</v>
      </c>
      <c r="AG265" s="7" t="s">
        <v>2578</v>
      </c>
      <c r="AH265" s="7">
        <v>10.0</v>
      </c>
      <c r="AI265" s="7" t="s">
        <v>2544</v>
      </c>
      <c r="AJ265" s="32">
        <v>46035.0</v>
      </c>
      <c r="AK265" s="7" t="s">
        <v>180</v>
      </c>
      <c r="AP265" s="7">
        <v>1776.2</v>
      </c>
      <c r="AQ265" s="7">
        <v>1776.2</v>
      </c>
      <c r="AR265" s="7">
        <v>2.0</v>
      </c>
      <c r="AS265" s="7">
        <v>2.0</v>
      </c>
      <c r="AT265" s="7">
        <v>11.0</v>
      </c>
      <c r="AU265" s="7">
        <v>134.0</v>
      </c>
      <c r="AV265" s="7">
        <v>50.0</v>
      </c>
      <c r="AW265" s="7">
        <v>0.0</v>
      </c>
      <c r="AX265" s="7">
        <v>0.0</v>
      </c>
      <c r="AY265" s="7">
        <v>0.0</v>
      </c>
      <c r="AZ265" s="7">
        <v>0.0</v>
      </c>
      <c r="BA265" s="7">
        <v>0.0</v>
      </c>
      <c r="BB265" s="7" t="s">
        <v>3086</v>
      </c>
      <c r="BC265" s="7"/>
    </row>
    <row r="266">
      <c r="A266" s="7">
        <v>396.0</v>
      </c>
      <c r="B266" s="7">
        <v>396.0</v>
      </c>
      <c r="C266" s="7">
        <v>304.0</v>
      </c>
      <c r="D266" s="7" t="s">
        <v>224</v>
      </c>
      <c r="E266" s="10" t="s">
        <v>3087</v>
      </c>
      <c r="F266" s="7">
        <v>2.02630400205534E14</v>
      </c>
      <c r="G266" s="10" t="s">
        <v>348</v>
      </c>
      <c r="H266" s="7" t="s">
        <v>383</v>
      </c>
      <c r="I266" s="7" t="s">
        <v>368</v>
      </c>
      <c r="J266" s="7">
        <v>76275.0</v>
      </c>
      <c r="K266" s="7" t="s">
        <v>124</v>
      </c>
      <c r="L266" s="7">
        <v>17070.53</v>
      </c>
      <c r="M266" s="7">
        <v>2731.0</v>
      </c>
      <c r="N266" s="7" t="s">
        <v>163</v>
      </c>
      <c r="O266" s="7" t="s">
        <v>131</v>
      </c>
      <c r="P266" s="32">
        <v>46233.0</v>
      </c>
      <c r="Q266" s="7">
        <v>1.0</v>
      </c>
      <c r="R266" s="7" t="s">
        <v>235</v>
      </c>
      <c r="S266" s="32">
        <v>46233.0</v>
      </c>
      <c r="T266" s="32">
        <v>46233.0</v>
      </c>
      <c r="U266" s="32">
        <v>46244.0</v>
      </c>
      <c r="V266" s="7">
        <v>11.0</v>
      </c>
      <c r="X266" s="7">
        <v>0.0</v>
      </c>
      <c r="Y266" s="7">
        <v>3.04026551E9</v>
      </c>
      <c r="Z266" s="7" t="s">
        <v>3088</v>
      </c>
      <c r="AA266" s="7" t="s">
        <v>1945</v>
      </c>
      <c r="AP266" s="7">
        <v>43700.56</v>
      </c>
      <c r="AQ266" s="7">
        <v>43700.56</v>
      </c>
      <c r="AR266" s="7">
        <v>5.0</v>
      </c>
      <c r="AS266" s="7">
        <v>8.0</v>
      </c>
      <c r="AT266" s="7">
        <v>15.0</v>
      </c>
      <c r="AU266" s="7">
        <v>110.0</v>
      </c>
      <c r="AV266" s="7">
        <v>0.0</v>
      </c>
      <c r="AW266" s="7" t="s">
        <v>187</v>
      </c>
      <c r="AX266" s="7" t="s">
        <v>187</v>
      </c>
      <c r="AY266" s="7">
        <v>0.0</v>
      </c>
      <c r="AZ266" s="7">
        <v>0.0</v>
      </c>
      <c r="BA266" s="7">
        <v>0.0</v>
      </c>
      <c r="BB266" s="7" t="s">
        <v>3089</v>
      </c>
      <c r="BC266" s="7" t="s">
        <v>3090</v>
      </c>
    </row>
    <row r="267">
      <c r="A267" s="7">
        <v>396.0</v>
      </c>
      <c r="B267" s="7">
        <v>396.0</v>
      </c>
      <c r="C267" s="7">
        <v>304.0</v>
      </c>
      <c r="D267" s="7" t="s">
        <v>224</v>
      </c>
      <c r="E267" s="10" t="s">
        <v>3091</v>
      </c>
      <c r="F267" s="7">
        <v>2.02630400205598E14</v>
      </c>
      <c r="G267" s="10" t="s">
        <v>810</v>
      </c>
      <c r="H267" s="7" t="s">
        <v>3092</v>
      </c>
      <c r="I267" s="7" t="s">
        <v>1183</v>
      </c>
      <c r="J267" s="7" t="s">
        <v>231</v>
      </c>
      <c r="K267" s="7" t="s">
        <v>84</v>
      </c>
      <c r="L267" s="7">
        <v>7058.19</v>
      </c>
      <c r="M267" s="7">
        <v>2733.0</v>
      </c>
      <c r="N267" s="7" t="s">
        <v>163</v>
      </c>
      <c r="O267" s="7" t="s">
        <v>2568</v>
      </c>
      <c r="P267" s="32">
        <v>46238.0</v>
      </c>
      <c r="Q267" s="7">
        <v>1.0</v>
      </c>
      <c r="R267" s="7" t="s">
        <v>235</v>
      </c>
      <c r="S267" s="32">
        <v>46238.0</v>
      </c>
      <c r="T267" s="32">
        <v>46238.0</v>
      </c>
      <c r="U267" s="32">
        <v>46240.0</v>
      </c>
      <c r="V267" s="7">
        <v>2.0</v>
      </c>
      <c r="X267" s="7">
        <v>0.0</v>
      </c>
      <c r="AA267" s="7" t="s">
        <v>239</v>
      </c>
      <c r="AP267" s="7">
        <v>22868.55</v>
      </c>
      <c r="AQ267" s="7">
        <v>22868.55</v>
      </c>
      <c r="AR267" s="7" t="s">
        <v>187</v>
      </c>
      <c r="AS267" s="7" t="s">
        <v>187</v>
      </c>
      <c r="AT267" s="7" t="s">
        <v>187</v>
      </c>
      <c r="AU267" s="7">
        <v>8.0</v>
      </c>
      <c r="AV267" s="7">
        <v>0.0</v>
      </c>
      <c r="AW267" s="7">
        <v>0.0</v>
      </c>
      <c r="AX267" s="7">
        <v>0.0</v>
      </c>
      <c r="AY267" s="7">
        <v>0.0</v>
      </c>
      <c r="AZ267" s="7">
        <v>0.0</v>
      </c>
      <c r="BA267" s="7">
        <v>0.0</v>
      </c>
      <c r="BB267" s="7" t="s">
        <v>3093</v>
      </c>
      <c r="BC267" s="7" t="s">
        <v>3094</v>
      </c>
      <c r="BD267" s="7" t="s">
        <v>3095</v>
      </c>
      <c r="BE267" s="7" t="s">
        <v>3096</v>
      </c>
    </row>
    <row r="268">
      <c r="A268" s="7">
        <v>419.0</v>
      </c>
      <c r="B268" s="7">
        <v>419.0</v>
      </c>
      <c r="C268" s="7">
        <v>304.0</v>
      </c>
      <c r="D268" s="7" t="s">
        <v>224</v>
      </c>
      <c r="E268" s="10" t="s">
        <v>3097</v>
      </c>
      <c r="F268" s="7">
        <v>2.02630400205967E14</v>
      </c>
      <c r="G268" s="10" t="s">
        <v>369</v>
      </c>
      <c r="H268" s="7" t="s">
        <v>3098</v>
      </c>
      <c r="I268" s="7" t="s">
        <v>3099</v>
      </c>
      <c r="J268" s="7">
        <v>76275.0</v>
      </c>
      <c r="K268" s="7" t="s">
        <v>124</v>
      </c>
      <c r="L268" s="7">
        <v>28709.09</v>
      </c>
      <c r="M268" s="7">
        <v>2723.0</v>
      </c>
      <c r="N268" s="7" t="s">
        <v>163</v>
      </c>
      <c r="O268" s="7" t="s">
        <v>131</v>
      </c>
      <c r="P268" s="32">
        <v>46245.0</v>
      </c>
      <c r="Q268" s="7">
        <v>1.0</v>
      </c>
      <c r="R268" s="7" t="s">
        <v>235</v>
      </c>
      <c r="S268" s="32">
        <v>46245.0</v>
      </c>
      <c r="T268" s="32">
        <v>46245.0</v>
      </c>
      <c r="U268" s="32">
        <v>46247.0</v>
      </c>
      <c r="V268" s="7">
        <v>2.0</v>
      </c>
      <c r="X268" s="7">
        <v>0.0</v>
      </c>
      <c r="Y268" s="7">
        <v>3.040266124E9</v>
      </c>
      <c r="Z268" s="7" t="s">
        <v>412</v>
      </c>
      <c r="AA268" s="7" t="s">
        <v>1945</v>
      </c>
      <c r="AP268" s="7">
        <v>66605.08</v>
      </c>
      <c r="AQ268" s="7">
        <v>66605.08</v>
      </c>
      <c r="AR268" s="7" t="s">
        <v>187</v>
      </c>
      <c r="AS268" s="7" t="s">
        <v>187</v>
      </c>
      <c r="AT268" s="7">
        <v>2.0</v>
      </c>
      <c r="AU268" s="7">
        <v>36.0</v>
      </c>
      <c r="AV268" s="7">
        <v>0.0</v>
      </c>
      <c r="AW268" s="7" t="s">
        <v>187</v>
      </c>
      <c r="AX268" s="7" t="s">
        <v>187</v>
      </c>
      <c r="AY268" s="7">
        <v>0.0</v>
      </c>
      <c r="AZ268" s="7">
        <v>5.0</v>
      </c>
      <c r="BA268" s="7">
        <v>0.0</v>
      </c>
      <c r="BB268" s="7" t="s">
        <v>3100</v>
      </c>
      <c r="BC268" s="7" t="s">
        <v>3101</v>
      </c>
    </row>
    <row r="269">
      <c r="A269" s="7">
        <v>685.0</v>
      </c>
      <c r="B269" s="7">
        <v>685.0</v>
      </c>
      <c r="C269" s="7">
        <v>304.0</v>
      </c>
      <c r="D269" s="7" t="s">
        <v>224</v>
      </c>
      <c r="E269" s="10" t="s">
        <v>3102</v>
      </c>
      <c r="F269" s="7">
        <v>2.02630400205034E14</v>
      </c>
      <c r="G269" s="10" t="s">
        <v>858</v>
      </c>
      <c r="H269" s="7" t="s">
        <v>3103</v>
      </c>
      <c r="I269" s="7" t="s">
        <v>3104</v>
      </c>
      <c r="J269" s="7">
        <v>22373.0</v>
      </c>
      <c r="K269" s="7" t="s">
        <v>124</v>
      </c>
      <c r="L269" s="7">
        <v>2171.6</v>
      </c>
      <c r="M269" s="7">
        <v>2722.0</v>
      </c>
      <c r="N269" s="7" t="s">
        <v>163</v>
      </c>
      <c r="O269" s="7" t="s">
        <v>2568</v>
      </c>
      <c r="P269" s="32">
        <v>46219.0</v>
      </c>
      <c r="Q269" s="7">
        <v>1.0</v>
      </c>
      <c r="R269" s="7" t="s">
        <v>235</v>
      </c>
      <c r="S269" s="32">
        <v>46219.0</v>
      </c>
      <c r="T269" s="32">
        <v>46219.0</v>
      </c>
      <c r="U269" s="32">
        <v>46225.0</v>
      </c>
      <c r="V269" s="7">
        <v>6.0</v>
      </c>
      <c r="X269" s="7">
        <v>0.0</v>
      </c>
      <c r="AA269" s="7" t="s">
        <v>239</v>
      </c>
      <c r="AP269" s="7">
        <v>3930.59</v>
      </c>
      <c r="AQ269" s="7">
        <v>3930.59</v>
      </c>
      <c r="AR269" s="7">
        <v>2.0</v>
      </c>
      <c r="AS269" s="7">
        <v>3.0</v>
      </c>
      <c r="AT269" s="7">
        <v>4.0</v>
      </c>
      <c r="AU269" s="7">
        <v>45.0</v>
      </c>
      <c r="AV269" s="7">
        <v>0.0</v>
      </c>
      <c r="AW269" s="7">
        <v>1.0</v>
      </c>
      <c r="AX269" s="7">
        <v>0.0</v>
      </c>
      <c r="AY269" s="7">
        <v>0.0</v>
      </c>
      <c r="AZ269" s="7">
        <v>0.0</v>
      </c>
      <c r="BA269" s="7">
        <v>0.0</v>
      </c>
      <c r="BB269" s="7" t="s">
        <v>2710</v>
      </c>
      <c r="BC269" s="7" t="s">
        <v>3105</v>
      </c>
      <c r="BD269" s="7" t="s">
        <v>2741</v>
      </c>
      <c r="BE269" s="7" t="s">
        <v>3106</v>
      </c>
    </row>
    <row r="270">
      <c r="A270" s="7">
        <v>685.0</v>
      </c>
      <c r="B270" s="7">
        <v>685.0</v>
      </c>
      <c r="C270" s="7">
        <v>304.0</v>
      </c>
      <c r="D270" s="7" t="s">
        <v>224</v>
      </c>
      <c r="E270" s="10" t="s">
        <v>3107</v>
      </c>
      <c r="F270" s="7">
        <v>2.02630400205809E14</v>
      </c>
      <c r="G270" s="10" t="s">
        <v>2518</v>
      </c>
      <c r="H270" s="7" t="s">
        <v>3108</v>
      </c>
      <c r="I270" s="7" t="s">
        <v>2521</v>
      </c>
      <c r="J270" s="7" t="s">
        <v>231</v>
      </c>
      <c r="K270" s="7" t="s">
        <v>94</v>
      </c>
      <c r="L270" s="7">
        <v>518.64</v>
      </c>
      <c r="M270" s="7">
        <v>2729.0</v>
      </c>
      <c r="N270" s="7" t="s">
        <v>1308</v>
      </c>
      <c r="O270" s="7" t="s">
        <v>8</v>
      </c>
      <c r="P270" s="32">
        <v>46244.0</v>
      </c>
      <c r="Q270" s="7">
        <v>1.0</v>
      </c>
      <c r="R270" s="7" t="s">
        <v>235</v>
      </c>
      <c r="S270" s="32">
        <v>46244.0</v>
      </c>
      <c r="T270" s="32">
        <v>46244.0</v>
      </c>
      <c r="U270" s="32">
        <v>46244.0</v>
      </c>
      <c r="V270" s="7">
        <v>0.0</v>
      </c>
      <c r="X270" s="7">
        <v>2.0</v>
      </c>
      <c r="AA270" s="7" t="s">
        <v>239</v>
      </c>
      <c r="AP270" s="7">
        <v>2152.36</v>
      </c>
      <c r="AQ270" s="7">
        <v>2152.36</v>
      </c>
      <c r="AR270" s="7" t="s">
        <v>187</v>
      </c>
      <c r="AS270" s="7" t="s">
        <v>187</v>
      </c>
      <c r="AT270" s="7">
        <v>1.0</v>
      </c>
      <c r="AU270" s="7">
        <v>55.0</v>
      </c>
      <c r="AV270" s="7">
        <v>0.0</v>
      </c>
      <c r="AW270" s="7">
        <v>0.0</v>
      </c>
      <c r="AX270" s="7">
        <v>0.0</v>
      </c>
      <c r="AY270" s="7">
        <v>0.0</v>
      </c>
      <c r="AZ270" s="7">
        <v>0.0</v>
      </c>
      <c r="BA270" s="7">
        <v>0.0</v>
      </c>
      <c r="BB270" s="7" t="s">
        <v>3109</v>
      </c>
      <c r="BC270" s="7" t="s">
        <v>3110</v>
      </c>
    </row>
    <row r="271">
      <c r="A271" s="7">
        <v>685.0</v>
      </c>
      <c r="B271" s="7">
        <v>685.0</v>
      </c>
      <c r="C271" s="7">
        <v>381.0</v>
      </c>
      <c r="D271" s="7" t="s">
        <v>224</v>
      </c>
      <c r="E271" s="10" t="s">
        <v>3111</v>
      </c>
      <c r="F271" s="7">
        <v>2.02638100221716E14</v>
      </c>
      <c r="G271" s="10" t="s">
        <v>626</v>
      </c>
      <c r="H271" s="7" t="s">
        <v>3112</v>
      </c>
      <c r="I271" s="7" t="s">
        <v>627</v>
      </c>
      <c r="J271" s="7">
        <v>198.0</v>
      </c>
      <c r="K271" s="7" t="s">
        <v>94</v>
      </c>
      <c r="L271" s="7">
        <v>0.0</v>
      </c>
      <c r="M271" s="7">
        <v>2729.0</v>
      </c>
      <c r="N271" s="7" t="s">
        <v>163</v>
      </c>
      <c r="O271" s="7" t="s">
        <v>8</v>
      </c>
      <c r="P271" s="32">
        <v>46247.0</v>
      </c>
      <c r="Q271" s="7">
        <v>1.0</v>
      </c>
      <c r="R271" s="7" t="s">
        <v>235</v>
      </c>
      <c r="S271" s="32">
        <v>46247.0</v>
      </c>
      <c r="T271" s="32">
        <v>46247.0</v>
      </c>
      <c r="U271" s="32">
        <v>46251.0</v>
      </c>
      <c r="V271" s="7">
        <v>4.0</v>
      </c>
      <c r="X271" s="7">
        <v>0.0</v>
      </c>
      <c r="AA271" s="7" t="s">
        <v>3113</v>
      </c>
      <c r="AP271" s="7" t="s">
        <v>263</v>
      </c>
      <c r="AQ271" s="7" t="s">
        <v>263</v>
      </c>
      <c r="AR271" s="7" t="s">
        <v>187</v>
      </c>
      <c r="AS271" s="7">
        <v>3.0</v>
      </c>
      <c r="AT271" s="7">
        <v>7.0</v>
      </c>
      <c r="AU271" s="7">
        <v>54.0</v>
      </c>
      <c r="AV271" s="7">
        <v>5.0</v>
      </c>
      <c r="AW271" s="7">
        <v>25.0</v>
      </c>
      <c r="AX271" s="7">
        <v>81.0</v>
      </c>
      <c r="AY271" s="7">
        <v>0.0</v>
      </c>
      <c r="AZ271" s="7">
        <v>0.0</v>
      </c>
      <c r="BA271" s="7">
        <v>0.0</v>
      </c>
      <c r="BB271" s="7" t="s">
        <v>3114</v>
      </c>
      <c r="BC271" s="7" t="s">
        <v>3115</v>
      </c>
    </row>
    <row r="272">
      <c r="A272" s="7">
        <v>685.0</v>
      </c>
      <c r="B272" s="7">
        <v>685.0</v>
      </c>
      <c r="C272" s="7">
        <v>381.0</v>
      </c>
      <c r="D272" s="7" t="s">
        <v>224</v>
      </c>
      <c r="E272" s="10" t="s">
        <v>3116</v>
      </c>
      <c r="G272" s="10" t="s">
        <v>3117</v>
      </c>
      <c r="H272" s="7" t="s">
        <v>3118</v>
      </c>
      <c r="I272" s="7" t="s">
        <v>3119</v>
      </c>
      <c r="J272" s="7">
        <v>198.0</v>
      </c>
      <c r="K272" s="7" t="s">
        <v>94</v>
      </c>
      <c r="L272" s="7">
        <v>1113.99</v>
      </c>
      <c r="M272" s="7">
        <v>2729.0</v>
      </c>
      <c r="N272" s="7" t="s">
        <v>233</v>
      </c>
      <c r="O272" s="7" t="s">
        <v>8</v>
      </c>
      <c r="P272" s="32">
        <v>46247.0</v>
      </c>
      <c r="Q272" s="7">
        <v>1.0</v>
      </c>
      <c r="R272" s="7" t="s">
        <v>235</v>
      </c>
      <c r="S272" s="32">
        <v>46247.0</v>
      </c>
      <c r="T272" s="32">
        <v>46247.0</v>
      </c>
      <c r="U272" s="32">
        <v>46247.0</v>
      </c>
      <c r="V272" s="7">
        <v>0.0</v>
      </c>
      <c r="X272" s="7">
        <v>2.0</v>
      </c>
      <c r="AA272" s="7" t="s">
        <v>3120</v>
      </c>
      <c r="AP272" s="7">
        <v>3720.73</v>
      </c>
      <c r="AQ272" s="7">
        <v>3720.73</v>
      </c>
      <c r="AR272" s="7">
        <v>1.0</v>
      </c>
      <c r="AS272" s="7">
        <v>1.0</v>
      </c>
      <c r="AT272" s="7">
        <v>1.0</v>
      </c>
      <c r="AU272" s="7">
        <v>21.0</v>
      </c>
      <c r="AV272" s="7">
        <v>5.0</v>
      </c>
      <c r="AW272" s="7">
        <v>3.0</v>
      </c>
      <c r="AX272" s="7">
        <v>0.0</v>
      </c>
      <c r="AY272" s="7">
        <v>0.0</v>
      </c>
      <c r="AZ272" s="7">
        <v>0.0</v>
      </c>
      <c r="BA272" s="7">
        <v>0.0</v>
      </c>
      <c r="BB272" s="7" t="s">
        <v>3121</v>
      </c>
    </row>
    <row r="273">
      <c r="A273" s="7">
        <v>685.0</v>
      </c>
      <c r="B273" s="7">
        <v>685.0</v>
      </c>
      <c r="C273" s="7">
        <v>381.0</v>
      </c>
      <c r="D273" s="7" t="s">
        <v>224</v>
      </c>
      <c r="E273" s="10" t="s">
        <v>3122</v>
      </c>
      <c r="G273" s="10" t="s">
        <v>3123</v>
      </c>
      <c r="H273" s="7" t="s">
        <v>3124</v>
      </c>
      <c r="I273" s="7" t="s">
        <v>2130</v>
      </c>
      <c r="J273" s="7">
        <v>198.0</v>
      </c>
      <c r="K273" s="7" t="s">
        <v>84</v>
      </c>
      <c r="L273" s="7">
        <v>0.0</v>
      </c>
      <c r="M273" s="7">
        <v>2729.0</v>
      </c>
      <c r="N273" s="7" t="s">
        <v>233</v>
      </c>
      <c r="O273" s="7" t="s">
        <v>8</v>
      </c>
      <c r="P273" s="32">
        <v>46247.0</v>
      </c>
      <c r="Q273" s="7">
        <v>1.0</v>
      </c>
      <c r="R273" s="7" t="s">
        <v>235</v>
      </c>
      <c r="S273" s="32">
        <v>46247.0</v>
      </c>
      <c r="T273" s="32">
        <v>46247.0</v>
      </c>
      <c r="U273" s="32">
        <v>46247.0</v>
      </c>
      <c r="V273" s="7">
        <v>0.0</v>
      </c>
      <c r="X273" s="7">
        <v>0.0</v>
      </c>
      <c r="AA273" s="7" t="s">
        <v>3125</v>
      </c>
      <c r="AP273" s="7" t="s">
        <v>263</v>
      </c>
      <c r="AQ273" s="7" t="s">
        <v>263</v>
      </c>
      <c r="AR273" s="7" t="s">
        <v>187</v>
      </c>
      <c r="AS273" s="7" t="s">
        <v>187</v>
      </c>
      <c r="AT273" s="7" t="s">
        <v>187</v>
      </c>
      <c r="AU273" s="7">
        <v>1.0</v>
      </c>
      <c r="AV273" s="7">
        <v>0.0</v>
      </c>
      <c r="AW273" s="7">
        <v>1.0</v>
      </c>
      <c r="AX273" s="7">
        <v>0.0</v>
      </c>
      <c r="AY273" s="7">
        <v>0.0</v>
      </c>
      <c r="AZ273" s="7">
        <v>0.0</v>
      </c>
      <c r="BA273" s="7">
        <v>0.0</v>
      </c>
      <c r="BB273" s="7" t="s">
        <v>3126</v>
      </c>
    </row>
    <row r="274">
      <c r="A274" s="7">
        <v>685.0</v>
      </c>
      <c r="B274" s="7">
        <v>685.0</v>
      </c>
      <c r="C274" s="7">
        <v>381.0</v>
      </c>
      <c r="D274" s="7" t="s">
        <v>224</v>
      </c>
      <c r="E274" s="10" t="s">
        <v>3127</v>
      </c>
      <c r="F274" s="7">
        <v>2.02638100221717E14</v>
      </c>
      <c r="G274" s="10" t="s">
        <v>624</v>
      </c>
      <c r="H274" s="7" t="s">
        <v>3128</v>
      </c>
      <c r="I274" s="7" t="s">
        <v>1720</v>
      </c>
      <c r="J274" s="7">
        <v>198.0</v>
      </c>
      <c r="K274" s="7" t="s">
        <v>94</v>
      </c>
      <c r="L274" s="7">
        <v>0.0</v>
      </c>
      <c r="M274" s="7">
        <v>2729.0</v>
      </c>
      <c r="N274" s="7" t="s">
        <v>163</v>
      </c>
      <c r="O274" s="7" t="s">
        <v>8</v>
      </c>
      <c r="P274" s="32">
        <v>46247.0</v>
      </c>
      <c r="Q274" s="7">
        <v>1.0</v>
      </c>
      <c r="R274" s="7" t="s">
        <v>235</v>
      </c>
      <c r="S274" s="32">
        <v>46247.0</v>
      </c>
      <c r="T274" s="32">
        <v>46247.0</v>
      </c>
      <c r="U274" s="32">
        <v>46251.0</v>
      </c>
      <c r="V274" s="7">
        <v>4.0</v>
      </c>
      <c r="X274" s="7">
        <v>2.0</v>
      </c>
      <c r="AA274" s="7" t="s">
        <v>3129</v>
      </c>
      <c r="AP274" s="7" t="s">
        <v>263</v>
      </c>
      <c r="AQ274" s="7" t="s">
        <v>263</v>
      </c>
      <c r="AR274" s="7" t="s">
        <v>187</v>
      </c>
      <c r="AS274" s="7">
        <v>3.0</v>
      </c>
      <c r="AT274" s="7">
        <v>6.0</v>
      </c>
      <c r="AU274" s="7">
        <v>63.0</v>
      </c>
      <c r="AV274" s="7">
        <v>0.0</v>
      </c>
      <c r="AW274" s="7">
        <v>29.0</v>
      </c>
      <c r="AX274" s="7">
        <v>6.0</v>
      </c>
      <c r="AY274" s="7">
        <v>0.0</v>
      </c>
      <c r="AZ274" s="7">
        <v>0.0</v>
      </c>
      <c r="BA274" s="7">
        <v>0.0</v>
      </c>
      <c r="BB274" s="7" t="s">
        <v>3130</v>
      </c>
      <c r="BC274" s="7" t="s">
        <v>3115</v>
      </c>
    </row>
    <row r="275">
      <c r="A275" s="7">
        <v>685.0</v>
      </c>
      <c r="B275" s="7">
        <v>685.0</v>
      </c>
      <c r="C275" s="7">
        <v>381.0</v>
      </c>
      <c r="D275" s="7" t="s">
        <v>224</v>
      </c>
      <c r="E275" s="10" t="s">
        <v>3131</v>
      </c>
      <c r="F275" s="7">
        <v>2.02638100221718E14</v>
      </c>
      <c r="G275" s="10" t="s">
        <v>602</v>
      </c>
      <c r="H275" s="7" t="s">
        <v>3132</v>
      </c>
      <c r="I275" s="7" t="s">
        <v>3133</v>
      </c>
      <c r="J275" s="7">
        <v>198.0</v>
      </c>
      <c r="K275" s="7" t="s">
        <v>94</v>
      </c>
      <c r="L275" s="7">
        <v>0.0</v>
      </c>
      <c r="M275" s="7">
        <v>2729.0</v>
      </c>
      <c r="N275" s="7" t="s">
        <v>163</v>
      </c>
      <c r="O275" s="7" t="s">
        <v>8</v>
      </c>
      <c r="P275" s="32">
        <v>46247.0</v>
      </c>
      <c r="Q275" s="7">
        <v>1.0</v>
      </c>
      <c r="R275" s="7" t="s">
        <v>235</v>
      </c>
      <c r="S275" s="32">
        <v>46247.0</v>
      </c>
      <c r="T275" s="32">
        <v>46247.0</v>
      </c>
      <c r="U275" s="32">
        <v>46251.0</v>
      </c>
      <c r="V275" s="7">
        <v>4.0</v>
      </c>
      <c r="X275" s="7">
        <v>1.0</v>
      </c>
      <c r="AA275" s="7" t="s">
        <v>3134</v>
      </c>
      <c r="AP275" s="7" t="s">
        <v>263</v>
      </c>
      <c r="AQ275" s="7" t="s">
        <v>263</v>
      </c>
      <c r="AR275" s="7">
        <v>1.0</v>
      </c>
      <c r="AS275" s="7">
        <v>1.0</v>
      </c>
      <c r="AT275" s="7">
        <v>1.0</v>
      </c>
      <c r="AU275" s="7">
        <v>19.0</v>
      </c>
      <c r="AV275" s="7">
        <v>5.0</v>
      </c>
      <c r="AW275" s="7">
        <v>18.0</v>
      </c>
      <c r="AX275" s="7">
        <v>25.0</v>
      </c>
      <c r="AY275" s="7">
        <v>0.0</v>
      </c>
      <c r="AZ275" s="7">
        <v>0.0</v>
      </c>
      <c r="BA275" s="7">
        <v>0.0</v>
      </c>
      <c r="BB275" s="7" t="s">
        <v>3135</v>
      </c>
      <c r="BC275" s="7" t="s">
        <v>3115</v>
      </c>
    </row>
    <row r="276">
      <c r="A276" s="7">
        <v>685.0</v>
      </c>
      <c r="B276" s="7">
        <v>685.0</v>
      </c>
      <c r="C276" s="7">
        <v>304.0</v>
      </c>
      <c r="D276" s="7" t="s">
        <v>224</v>
      </c>
      <c r="E276" s="10" t="s">
        <v>3136</v>
      </c>
      <c r="F276" s="7"/>
      <c r="G276" s="10" t="s">
        <v>3137</v>
      </c>
      <c r="H276" s="7" t="s">
        <v>3138</v>
      </c>
      <c r="I276" s="7" t="s">
        <v>3139</v>
      </c>
      <c r="J276" s="7">
        <v>198.0</v>
      </c>
      <c r="K276" s="7" t="s">
        <v>94</v>
      </c>
      <c r="L276" s="7">
        <v>610.29</v>
      </c>
      <c r="M276" s="7">
        <v>2729.0</v>
      </c>
      <c r="N276" s="7" t="s">
        <v>233</v>
      </c>
      <c r="O276" s="7" t="s">
        <v>8</v>
      </c>
      <c r="P276" s="32">
        <v>46248.0</v>
      </c>
      <c r="Q276" s="7">
        <v>10.0</v>
      </c>
      <c r="R276" s="7" t="s">
        <v>235</v>
      </c>
      <c r="S276" s="32">
        <v>46248.0</v>
      </c>
      <c r="T276" s="32">
        <v>46248.0</v>
      </c>
      <c r="U276" s="32">
        <v>46248.0</v>
      </c>
      <c r="V276" s="7">
        <v>0.0</v>
      </c>
      <c r="X276" s="7">
        <v>0.0</v>
      </c>
      <c r="AA276" s="7" t="s">
        <v>239</v>
      </c>
      <c r="AP276" s="7">
        <v>2013.96</v>
      </c>
      <c r="AQ276" s="7">
        <v>20139.6</v>
      </c>
      <c r="AR276" s="7" t="s">
        <v>187</v>
      </c>
      <c r="AS276" s="7" t="s">
        <v>187</v>
      </c>
      <c r="AT276" s="7">
        <v>1.0</v>
      </c>
      <c r="AU276" s="7">
        <v>11.0</v>
      </c>
      <c r="AV276" s="7">
        <v>5.0</v>
      </c>
      <c r="AW276" s="7">
        <v>48.0</v>
      </c>
      <c r="AX276" s="7">
        <v>0.0</v>
      </c>
      <c r="AY276" s="7">
        <v>0.0</v>
      </c>
      <c r="AZ276" s="7">
        <v>0.0</v>
      </c>
      <c r="BA276" s="7">
        <v>0.0</v>
      </c>
      <c r="BB276" s="7" t="s">
        <v>3140</v>
      </c>
      <c r="BC276" s="7"/>
    </row>
    <row r="277">
      <c r="A277" s="7">
        <v>685.0</v>
      </c>
      <c r="B277" s="7">
        <v>685.0</v>
      </c>
      <c r="C277" s="7">
        <v>304.0</v>
      </c>
      <c r="D277" s="7" t="s">
        <v>224</v>
      </c>
      <c r="E277" s="10" t="s">
        <v>3141</v>
      </c>
      <c r="G277" s="10" t="s">
        <v>3142</v>
      </c>
      <c r="H277" s="7" t="s">
        <v>3143</v>
      </c>
      <c r="I277" s="7" t="s">
        <v>1044</v>
      </c>
      <c r="J277" s="7">
        <v>198.0</v>
      </c>
      <c r="K277" s="7" t="s">
        <v>94</v>
      </c>
      <c r="L277" s="7">
        <v>0.0</v>
      </c>
      <c r="M277" s="7">
        <v>2729.0</v>
      </c>
      <c r="N277" s="7" t="s">
        <v>233</v>
      </c>
      <c r="O277" s="7" t="s">
        <v>8</v>
      </c>
      <c r="P277" s="32">
        <v>46248.0</v>
      </c>
      <c r="Q277" s="7">
        <v>3.0</v>
      </c>
      <c r="R277" s="7" t="s">
        <v>235</v>
      </c>
      <c r="S277" s="32">
        <v>46248.0</v>
      </c>
      <c r="T277" s="32">
        <v>46248.0</v>
      </c>
      <c r="U277" s="32">
        <v>46248.0</v>
      </c>
      <c r="V277" s="7">
        <v>0.0</v>
      </c>
      <c r="X277" s="7">
        <v>1.0</v>
      </c>
      <c r="AA277" s="7" t="s">
        <v>239</v>
      </c>
      <c r="AP277" s="7" t="s">
        <v>263</v>
      </c>
      <c r="AQ277" s="7" t="s">
        <v>263</v>
      </c>
      <c r="AR277" s="7" t="s">
        <v>187</v>
      </c>
      <c r="AS277" s="7" t="s">
        <v>187</v>
      </c>
      <c r="AT277" s="7" t="s">
        <v>187</v>
      </c>
      <c r="AU277" s="7">
        <v>8.0</v>
      </c>
      <c r="AV277" s="7">
        <v>0.0</v>
      </c>
      <c r="AW277" s="7">
        <v>31.0</v>
      </c>
      <c r="AX277" s="7">
        <v>0.0</v>
      </c>
      <c r="AY277" s="7">
        <v>0.0</v>
      </c>
      <c r="AZ277" s="7">
        <v>0.0</v>
      </c>
      <c r="BA277" s="7">
        <v>0.0</v>
      </c>
      <c r="BB277" s="7" t="s">
        <v>3144</v>
      </c>
    </row>
    <row r="278">
      <c r="A278" s="7">
        <v>685.0</v>
      </c>
      <c r="B278" s="7">
        <v>685.0</v>
      </c>
      <c r="C278" s="7">
        <v>304.0</v>
      </c>
      <c r="D278" s="7" t="s">
        <v>224</v>
      </c>
      <c r="E278" s="10" t="s">
        <v>3145</v>
      </c>
      <c r="G278" s="10" t="s">
        <v>3146</v>
      </c>
      <c r="H278" s="7" t="s">
        <v>3147</v>
      </c>
      <c r="I278" s="7" t="s">
        <v>3148</v>
      </c>
      <c r="J278" s="7">
        <v>198.0</v>
      </c>
      <c r="K278" s="7" t="s">
        <v>94</v>
      </c>
      <c r="L278" s="7">
        <v>3403.74</v>
      </c>
      <c r="M278" s="7">
        <v>2729.0</v>
      </c>
      <c r="N278" s="7" t="s">
        <v>233</v>
      </c>
      <c r="O278" s="7" t="s">
        <v>8</v>
      </c>
      <c r="P278" s="32">
        <v>46248.0</v>
      </c>
      <c r="Q278" s="7">
        <v>1.0</v>
      </c>
      <c r="R278" s="7" t="s">
        <v>235</v>
      </c>
      <c r="S278" s="32">
        <v>46248.0</v>
      </c>
      <c r="T278" s="32">
        <v>46248.0</v>
      </c>
      <c r="U278" s="32">
        <v>46248.0</v>
      </c>
      <c r="V278" s="7">
        <v>0.0</v>
      </c>
      <c r="X278" s="7">
        <v>1.0</v>
      </c>
      <c r="AA278" s="7" t="s">
        <v>239</v>
      </c>
      <c r="AP278" s="7">
        <v>5888.47</v>
      </c>
      <c r="AQ278" s="7">
        <v>5888.47</v>
      </c>
      <c r="AR278" s="7" t="s">
        <v>187</v>
      </c>
      <c r="AS278" s="7" t="s">
        <v>187</v>
      </c>
      <c r="AT278" s="7" t="s">
        <v>187</v>
      </c>
      <c r="AU278" s="7">
        <v>10.0</v>
      </c>
      <c r="AV278" s="7">
        <v>0.0</v>
      </c>
      <c r="AW278" s="7">
        <v>2.0</v>
      </c>
      <c r="AX278" s="7">
        <v>20.0</v>
      </c>
      <c r="AY278" s="7">
        <v>0.0</v>
      </c>
      <c r="AZ278" s="7">
        <v>0.0</v>
      </c>
      <c r="BA278" s="7">
        <v>0.0</v>
      </c>
      <c r="BB278" s="7" t="s">
        <v>3149</v>
      </c>
    </row>
    <row r="279">
      <c r="A279" s="7">
        <v>685.0</v>
      </c>
      <c r="B279" s="7">
        <v>685.0</v>
      </c>
      <c r="C279" s="7">
        <v>304.0</v>
      </c>
      <c r="D279" s="7" t="s">
        <v>224</v>
      </c>
      <c r="E279" s="10" t="s">
        <v>3150</v>
      </c>
      <c r="G279" s="10" t="s">
        <v>249</v>
      </c>
      <c r="H279" s="7" t="s">
        <v>274</v>
      </c>
      <c r="I279" s="7" t="s">
        <v>276</v>
      </c>
      <c r="J279" s="7">
        <v>71513.0</v>
      </c>
      <c r="K279" s="7" t="s">
        <v>94</v>
      </c>
      <c r="L279" s="7">
        <v>1201.17</v>
      </c>
      <c r="M279" s="7">
        <v>2729.0</v>
      </c>
      <c r="N279" s="7" t="s">
        <v>233</v>
      </c>
      <c r="O279" s="7" t="s">
        <v>8</v>
      </c>
      <c r="P279" s="32">
        <v>46248.0</v>
      </c>
      <c r="Q279" s="7">
        <v>1.0</v>
      </c>
      <c r="R279" s="7" t="s">
        <v>235</v>
      </c>
      <c r="S279" s="32">
        <v>46248.0</v>
      </c>
      <c r="T279" s="32">
        <v>46248.0</v>
      </c>
      <c r="U279" s="32">
        <v>46248.0</v>
      </c>
      <c r="V279" s="7">
        <v>0.0</v>
      </c>
      <c r="X279" s="7">
        <v>0.0</v>
      </c>
      <c r="AA279" s="7" t="s">
        <v>280</v>
      </c>
      <c r="AP279" s="7">
        <v>4660.53</v>
      </c>
      <c r="AQ279" s="7">
        <v>4660.53</v>
      </c>
      <c r="AR279" s="7">
        <v>6.0</v>
      </c>
      <c r="AS279" s="7">
        <v>9.0</v>
      </c>
      <c r="AT279" s="7">
        <v>14.0</v>
      </c>
      <c r="AU279" s="7">
        <v>157.0</v>
      </c>
      <c r="AV279" s="7">
        <v>0.0</v>
      </c>
      <c r="AW279" s="7">
        <v>0.0</v>
      </c>
      <c r="AX279" s="7">
        <v>0.0</v>
      </c>
      <c r="AY279" s="7">
        <v>0.0</v>
      </c>
      <c r="AZ279" s="7">
        <v>0.0</v>
      </c>
      <c r="BA279" s="7">
        <v>0.0</v>
      </c>
      <c r="BB279" s="7" t="s">
        <v>3151</v>
      </c>
    </row>
    <row r="280">
      <c r="A280" s="7">
        <v>690.0</v>
      </c>
      <c r="B280" s="7">
        <v>690.0</v>
      </c>
      <c r="C280" s="7">
        <v>304.0</v>
      </c>
      <c r="D280" s="7" t="s">
        <v>224</v>
      </c>
      <c r="E280" s="10" t="s">
        <v>3152</v>
      </c>
      <c r="F280" s="7">
        <v>2.02630400205971E14</v>
      </c>
      <c r="G280" s="10" t="s">
        <v>611</v>
      </c>
      <c r="H280" s="7" t="s">
        <v>3153</v>
      </c>
      <c r="I280" s="7" t="s">
        <v>605</v>
      </c>
      <c r="J280" s="7">
        <v>7213.0</v>
      </c>
      <c r="K280" s="7" t="s">
        <v>124</v>
      </c>
      <c r="L280" s="7">
        <v>22948.2</v>
      </c>
      <c r="M280" s="7">
        <v>2727.0</v>
      </c>
      <c r="N280" s="7" t="s">
        <v>163</v>
      </c>
      <c r="O280" s="7" t="s">
        <v>8</v>
      </c>
      <c r="P280" s="32">
        <v>46245.0</v>
      </c>
      <c r="Q280" s="7">
        <v>1.0</v>
      </c>
      <c r="R280" s="7" t="s">
        <v>235</v>
      </c>
      <c r="S280" s="32">
        <v>46245.0</v>
      </c>
      <c r="T280" s="32">
        <v>46245.0</v>
      </c>
      <c r="U280" s="32">
        <v>46247.0</v>
      </c>
      <c r="V280" s="7">
        <v>2.0</v>
      </c>
      <c r="X280" s="7">
        <v>0.0</v>
      </c>
      <c r="AA280" s="7" t="s">
        <v>239</v>
      </c>
      <c r="AP280" s="7">
        <v>38552.98</v>
      </c>
      <c r="AQ280" s="7">
        <v>38552.98</v>
      </c>
      <c r="AR280" s="7">
        <v>4.0</v>
      </c>
      <c r="AS280" s="7">
        <v>6.0</v>
      </c>
      <c r="AT280" s="7">
        <v>7.0</v>
      </c>
      <c r="AU280" s="7">
        <v>53.0</v>
      </c>
      <c r="AV280" s="7">
        <v>0.0</v>
      </c>
      <c r="AW280" s="7">
        <v>0.0</v>
      </c>
      <c r="AX280" s="7">
        <v>36.0</v>
      </c>
      <c r="AY280" s="7">
        <v>0.0</v>
      </c>
      <c r="AZ280" s="7">
        <v>12.0</v>
      </c>
      <c r="BA280" s="7">
        <v>0.0</v>
      </c>
      <c r="BB280" s="7" t="s">
        <v>3154</v>
      </c>
      <c r="BC280" s="7" t="s">
        <v>2702</v>
      </c>
    </row>
    <row r="281">
      <c r="A281" s="7" t="s">
        <v>3155</v>
      </c>
      <c r="E281" s="22"/>
      <c r="G281" s="22"/>
    </row>
    <row r="286">
      <c r="A286" s="7"/>
      <c r="B286" s="7"/>
      <c r="C286" s="7"/>
      <c r="D286" s="7"/>
      <c r="E286" s="10"/>
      <c r="G286" s="10"/>
      <c r="H286" s="7"/>
      <c r="I286" s="7"/>
      <c r="J286" s="7"/>
      <c r="K286" s="7"/>
      <c r="L286" s="7"/>
      <c r="M286" s="7"/>
      <c r="N286" s="7"/>
      <c r="O286" s="7"/>
      <c r="P286" s="32"/>
      <c r="Q286" s="7"/>
      <c r="R286" s="7"/>
      <c r="S286" s="32"/>
      <c r="T286" s="32"/>
      <c r="U286" s="32"/>
      <c r="V286" s="7"/>
      <c r="X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</row>
    <row r="287">
      <c r="A287" s="7"/>
      <c r="B287" s="7"/>
      <c r="C287" s="7"/>
      <c r="D287" s="7"/>
      <c r="E287" s="10"/>
      <c r="G287" s="10"/>
      <c r="H287" s="7"/>
      <c r="I287" s="7"/>
      <c r="J287" s="7"/>
      <c r="K287" s="7"/>
      <c r="L287" s="7"/>
      <c r="M287" s="7"/>
      <c r="N287" s="7"/>
      <c r="O287" s="7"/>
      <c r="P287" s="32"/>
      <c r="Q287" s="7"/>
      <c r="R287" s="7"/>
      <c r="S287" s="32"/>
      <c r="T287" s="32"/>
      <c r="U287" s="32"/>
      <c r="V287" s="7"/>
      <c r="X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</row>
    <row r="288">
      <c r="A288" s="7"/>
      <c r="B288" s="7"/>
      <c r="C288" s="7"/>
      <c r="D288" s="7"/>
      <c r="E288" s="10"/>
      <c r="G288" s="10"/>
      <c r="H288" s="7"/>
      <c r="I288" s="7"/>
      <c r="J288" s="7"/>
      <c r="K288" s="7"/>
      <c r="L288" s="7"/>
      <c r="M288" s="7"/>
      <c r="N288" s="7"/>
      <c r="O288" s="7"/>
      <c r="P288" s="32"/>
      <c r="Q288" s="7"/>
      <c r="R288" s="7"/>
      <c r="S288" s="32"/>
      <c r="T288" s="32"/>
      <c r="U288" s="32"/>
      <c r="V288" s="7"/>
      <c r="X288" s="7"/>
      <c r="AA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</row>
    <row r="289">
      <c r="A289" s="7"/>
      <c r="B289" s="7"/>
      <c r="C289" s="7"/>
      <c r="D289" s="7"/>
      <c r="E289" s="10"/>
      <c r="G289" s="10"/>
      <c r="H289" s="7"/>
      <c r="I289" s="7"/>
      <c r="J289" s="7"/>
      <c r="K289" s="7"/>
      <c r="L289" s="7"/>
      <c r="M289" s="7"/>
      <c r="N289" s="7"/>
      <c r="O289" s="7"/>
      <c r="P289" s="32"/>
      <c r="Q289" s="7"/>
      <c r="R289" s="7"/>
      <c r="S289" s="32"/>
      <c r="T289" s="32"/>
      <c r="U289" s="32"/>
      <c r="V289" s="7"/>
      <c r="X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</row>
    <row r="290">
      <c r="A290" s="7"/>
      <c r="B290" s="7"/>
      <c r="C290" s="7"/>
      <c r="D290" s="7"/>
      <c r="E290" s="10"/>
      <c r="G290" s="10"/>
      <c r="H290" s="7"/>
      <c r="I290" s="7"/>
      <c r="J290" s="7"/>
      <c r="K290" s="7"/>
      <c r="L290" s="7"/>
      <c r="M290" s="7"/>
      <c r="N290" s="7"/>
      <c r="O290" s="7"/>
      <c r="P290" s="32"/>
      <c r="Q290" s="7"/>
      <c r="R290" s="7"/>
      <c r="S290" s="32"/>
      <c r="T290" s="32"/>
      <c r="U290" s="32"/>
      <c r="V290" s="7"/>
      <c r="X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</row>
    <row r="291">
      <c r="A291" s="7"/>
      <c r="B291" s="7"/>
      <c r="C291" s="7"/>
      <c r="D291" s="7"/>
      <c r="E291" s="10"/>
      <c r="G291" s="10"/>
      <c r="H291" s="7"/>
      <c r="I291" s="7"/>
      <c r="J291" s="7"/>
      <c r="K291" s="7"/>
      <c r="L291" s="7"/>
      <c r="M291" s="7"/>
      <c r="N291" s="7"/>
      <c r="O291" s="7"/>
      <c r="P291" s="32"/>
      <c r="Q291" s="7"/>
      <c r="R291" s="7"/>
      <c r="S291" s="32"/>
      <c r="T291" s="32"/>
      <c r="U291" s="32"/>
      <c r="V291" s="7"/>
      <c r="X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</row>
    <row r="292">
      <c r="A292" s="7"/>
      <c r="B292" s="7"/>
      <c r="C292" s="7"/>
      <c r="D292" s="7"/>
      <c r="E292" s="10"/>
      <c r="G292" s="10"/>
      <c r="H292" s="7"/>
      <c r="I292" s="7"/>
      <c r="J292" s="7"/>
      <c r="K292" s="7"/>
      <c r="L292" s="7"/>
      <c r="M292" s="7"/>
      <c r="N292" s="7"/>
      <c r="O292" s="7"/>
      <c r="P292" s="32"/>
      <c r="Q292" s="7"/>
      <c r="R292" s="7"/>
      <c r="S292" s="32"/>
      <c r="T292" s="32"/>
      <c r="U292" s="32"/>
      <c r="V292" s="7"/>
      <c r="X292" s="7"/>
      <c r="AA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</row>
    <row r="293">
      <c r="A293" s="7"/>
      <c r="B293" s="7"/>
      <c r="C293" s="7"/>
      <c r="D293" s="7"/>
      <c r="E293" s="10"/>
      <c r="G293" s="10"/>
      <c r="H293" s="7"/>
      <c r="I293" s="7"/>
      <c r="J293" s="7"/>
      <c r="K293" s="7"/>
      <c r="L293" s="7"/>
      <c r="M293" s="7"/>
      <c r="N293" s="7"/>
      <c r="O293" s="7"/>
      <c r="P293" s="32"/>
      <c r="Q293" s="7"/>
      <c r="R293" s="7"/>
      <c r="S293" s="32"/>
      <c r="T293" s="32"/>
      <c r="U293" s="32"/>
      <c r="V293" s="7"/>
      <c r="X293" s="7"/>
      <c r="AA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</row>
    <row r="294">
      <c r="A294" s="7"/>
      <c r="B294" s="7"/>
      <c r="C294" s="7"/>
      <c r="D294" s="7"/>
      <c r="E294" s="10"/>
      <c r="G294" s="10"/>
      <c r="H294" s="7"/>
      <c r="I294" s="7"/>
      <c r="J294" s="7"/>
      <c r="K294" s="7"/>
      <c r="L294" s="7"/>
      <c r="M294" s="7"/>
      <c r="N294" s="7"/>
      <c r="O294" s="7"/>
      <c r="P294" s="32"/>
      <c r="Q294" s="7"/>
      <c r="R294" s="7"/>
      <c r="S294" s="32"/>
      <c r="T294" s="32"/>
      <c r="U294" s="32"/>
      <c r="V294" s="7"/>
      <c r="X294" s="7"/>
      <c r="AA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</row>
    <row r="295">
      <c r="A295" s="7"/>
      <c r="B295" s="7"/>
      <c r="C295" s="7"/>
      <c r="D295" s="7"/>
      <c r="E295" s="10"/>
      <c r="G295" s="10"/>
      <c r="H295" s="7"/>
      <c r="I295" s="7"/>
      <c r="J295" s="7"/>
      <c r="K295" s="7"/>
      <c r="L295" s="7"/>
      <c r="M295" s="7"/>
      <c r="N295" s="7"/>
      <c r="O295" s="7"/>
      <c r="P295" s="32"/>
      <c r="Q295" s="7"/>
      <c r="R295" s="7"/>
      <c r="S295" s="32"/>
      <c r="T295" s="32"/>
      <c r="U295" s="32"/>
      <c r="V295" s="7"/>
      <c r="X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</row>
    <row r="296">
      <c r="A296" s="7"/>
      <c r="B296" s="7"/>
      <c r="C296" s="7"/>
      <c r="D296" s="7"/>
      <c r="E296" s="10"/>
      <c r="G296" s="10"/>
      <c r="H296" s="7"/>
      <c r="I296" s="7"/>
      <c r="J296" s="7"/>
      <c r="K296" s="7"/>
      <c r="L296" s="7"/>
      <c r="M296" s="7"/>
      <c r="N296" s="7"/>
      <c r="O296" s="7"/>
      <c r="P296" s="32"/>
      <c r="Q296" s="7"/>
      <c r="R296" s="7"/>
      <c r="S296" s="32"/>
      <c r="T296" s="32"/>
      <c r="U296" s="32"/>
      <c r="V296" s="7"/>
      <c r="X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</row>
    <row r="297">
      <c r="A297" s="7"/>
      <c r="B297" s="7"/>
      <c r="C297" s="7"/>
      <c r="D297" s="7"/>
      <c r="E297" s="10"/>
      <c r="G297" s="10"/>
      <c r="H297" s="7"/>
      <c r="I297" s="7"/>
      <c r="J297" s="7"/>
      <c r="K297" s="7"/>
      <c r="L297" s="7"/>
      <c r="M297" s="7"/>
      <c r="N297" s="7"/>
      <c r="O297" s="7"/>
      <c r="P297" s="32"/>
      <c r="Q297" s="7"/>
      <c r="R297" s="7"/>
      <c r="S297" s="32"/>
      <c r="T297" s="32"/>
      <c r="U297" s="32"/>
      <c r="V297" s="7"/>
      <c r="X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</row>
    <row r="298">
      <c r="A298" s="7"/>
      <c r="B298" s="7"/>
      <c r="C298" s="7"/>
      <c r="D298" s="7"/>
      <c r="E298" s="10"/>
      <c r="G298" s="10"/>
      <c r="H298" s="7"/>
      <c r="I298" s="7"/>
      <c r="J298" s="7"/>
      <c r="K298" s="7"/>
      <c r="L298" s="7"/>
      <c r="M298" s="7"/>
      <c r="N298" s="7"/>
      <c r="O298" s="7"/>
      <c r="P298" s="32"/>
      <c r="Q298" s="7"/>
      <c r="R298" s="7"/>
      <c r="S298" s="32"/>
      <c r="T298" s="32"/>
      <c r="U298" s="32"/>
      <c r="V298" s="7"/>
      <c r="X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</row>
    <row r="299">
      <c r="A299" s="7"/>
      <c r="B299" s="7"/>
      <c r="C299" s="7"/>
      <c r="D299" s="7"/>
      <c r="E299" s="10"/>
      <c r="G299" s="10"/>
      <c r="H299" s="7"/>
      <c r="I299" s="7"/>
      <c r="J299" s="7"/>
      <c r="K299" s="7"/>
      <c r="L299" s="7"/>
      <c r="M299" s="7"/>
      <c r="N299" s="7"/>
      <c r="O299" s="7"/>
      <c r="P299" s="32"/>
      <c r="Q299" s="7"/>
      <c r="R299" s="7"/>
      <c r="S299" s="32"/>
      <c r="T299" s="32"/>
      <c r="U299" s="32"/>
      <c r="V299" s="7"/>
      <c r="X299" s="7"/>
      <c r="AA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</row>
    <row r="300">
      <c r="A300" s="7"/>
      <c r="B300" s="7"/>
      <c r="C300" s="7"/>
      <c r="D300" s="7"/>
      <c r="E300" s="10"/>
      <c r="G300" s="10"/>
      <c r="H300" s="7"/>
      <c r="I300" s="7"/>
      <c r="J300" s="7"/>
      <c r="K300" s="7"/>
      <c r="L300" s="7"/>
      <c r="M300" s="7"/>
      <c r="N300" s="7"/>
      <c r="O300" s="7"/>
      <c r="P300" s="32"/>
      <c r="Q300" s="7"/>
      <c r="R300" s="7"/>
      <c r="S300" s="32"/>
      <c r="T300" s="32"/>
      <c r="U300" s="32"/>
      <c r="V300" s="7"/>
      <c r="X300" s="7"/>
      <c r="AA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</row>
    <row r="301">
      <c r="A301" s="7"/>
      <c r="B301" s="7"/>
      <c r="C301" s="7"/>
      <c r="D301" s="7"/>
      <c r="E301" s="10"/>
      <c r="G301" s="10"/>
      <c r="H301" s="7"/>
      <c r="I301" s="7"/>
      <c r="J301" s="7"/>
      <c r="K301" s="7"/>
      <c r="L301" s="7"/>
      <c r="M301" s="7"/>
      <c r="N301" s="7"/>
      <c r="O301" s="7"/>
      <c r="P301" s="32"/>
      <c r="Q301" s="7"/>
      <c r="R301" s="7"/>
      <c r="S301" s="32"/>
      <c r="T301" s="32"/>
      <c r="U301" s="32"/>
      <c r="V301" s="7"/>
      <c r="X301" s="7"/>
      <c r="AA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</row>
    <row r="302">
      <c r="A302" s="7"/>
      <c r="B302" s="7"/>
      <c r="C302" s="7"/>
      <c r="D302" s="7"/>
      <c r="E302" s="10"/>
      <c r="G302" s="10"/>
      <c r="H302" s="7"/>
      <c r="I302" s="7"/>
      <c r="J302" s="7"/>
      <c r="K302" s="7"/>
      <c r="L302" s="7"/>
      <c r="M302" s="7"/>
      <c r="N302" s="7"/>
      <c r="O302" s="7"/>
      <c r="P302" s="32"/>
      <c r="Q302" s="7"/>
      <c r="R302" s="7"/>
      <c r="S302" s="32"/>
      <c r="T302" s="32"/>
      <c r="U302" s="32"/>
      <c r="V302" s="7"/>
      <c r="X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</row>
    <row r="303">
      <c r="A303" s="7"/>
      <c r="B303" s="7"/>
      <c r="C303" s="7"/>
      <c r="D303" s="7"/>
      <c r="E303" s="10"/>
      <c r="G303" s="10"/>
      <c r="H303" s="7"/>
      <c r="I303" s="7"/>
      <c r="J303" s="7"/>
      <c r="K303" s="7"/>
      <c r="L303" s="7"/>
      <c r="M303" s="7"/>
      <c r="N303" s="7"/>
      <c r="O303" s="7"/>
      <c r="P303" s="32"/>
      <c r="Q303" s="7"/>
      <c r="R303" s="7"/>
      <c r="S303" s="32"/>
      <c r="T303" s="32"/>
      <c r="U303" s="32"/>
      <c r="V303" s="7"/>
      <c r="X303" s="7"/>
      <c r="AA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</row>
    <row r="304">
      <c r="A304" s="7"/>
      <c r="B304" s="7"/>
      <c r="C304" s="7"/>
      <c r="D304" s="7"/>
      <c r="E304" s="10"/>
      <c r="G304" s="10"/>
      <c r="H304" s="7"/>
      <c r="I304" s="7"/>
      <c r="J304" s="7"/>
      <c r="K304" s="7"/>
      <c r="L304" s="7"/>
      <c r="M304" s="7"/>
      <c r="N304" s="7"/>
      <c r="O304" s="7"/>
      <c r="P304" s="32"/>
      <c r="Q304" s="7"/>
      <c r="R304" s="7"/>
      <c r="S304" s="32"/>
      <c r="T304" s="32"/>
      <c r="U304" s="32"/>
      <c r="V304" s="7"/>
      <c r="X304" s="7"/>
      <c r="AA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</row>
    <row r="305">
      <c r="A305" s="7"/>
      <c r="B305" s="7"/>
      <c r="C305" s="7"/>
      <c r="D305" s="7"/>
      <c r="E305" s="10"/>
      <c r="G305" s="10"/>
      <c r="H305" s="7"/>
      <c r="I305" s="7"/>
      <c r="J305" s="7"/>
      <c r="K305" s="7"/>
      <c r="L305" s="7"/>
      <c r="M305" s="7"/>
      <c r="N305" s="7"/>
      <c r="O305" s="7"/>
      <c r="P305" s="32"/>
      <c r="Q305" s="7"/>
      <c r="R305" s="7"/>
      <c r="S305" s="32"/>
      <c r="T305" s="32"/>
      <c r="U305" s="32"/>
      <c r="V305" s="7"/>
      <c r="X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</row>
    <row r="306">
      <c r="A306" s="7"/>
      <c r="B306" s="7"/>
      <c r="C306" s="7"/>
      <c r="D306" s="7"/>
      <c r="E306" s="10"/>
      <c r="G306" s="10"/>
      <c r="H306" s="7"/>
      <c r="I306" s="7"/>
      <c r="J306" s="7"/>
      <c r="K306" s="7"/>
      <c r="L306" s="7"/>
      <c r="M306" s="7"/>
      <c r="N306" s="7"/>
      <c r="O306" s="7"/>
      <c r="P306" s="32"/>
      <c r="Q306" s="7"/>
      <c r="R306" s="7"/>
      <c r="S306" s="32"/>
      <c r="T306" s="32"/>
      <c r="U306" s="32"/>
      <c r="V306" s="7"/>
      <c r="X306" s="7"/>
      <c r="AA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</row>
    <row r="307">
      <c r="A307" s="7"/>
      <c r="B307" s="7"/>
      <c r="C307" s="7"/>
      <c r="D307" s="7"/>
      <c r="E307" s="10"/>
      <c r="G307" s="10"/>
      <c r="H307" s="7"/>
      <c r="I307" s="7"/>
      <c r="J307" s="7"/>
      <c r="K307" s="7"/>
      <c r="L307" s="7"/>
      <c r="M307" s="7"/>
      <c r="N307" s="7"/>
      <c r="O307" s="7"/>
      <c r="P307" s="32"/>
      <c r="Q307" s="7"/>
      <c r="R307" s="7"/>
      <c r="S307" s="32"/>
      <c r="T307" s="32"/>
      <c r="U307" s="32"/>
      <c r="V307" s="7"/>
      <c r="X307" s="7"/>
      <c r="AA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</row>
    <row r="308">
      <c r="A308" s="7"/>
      <c r="B308" s="7"/>
      <c r="C308" s="7"/>
      <c r="D308" s="7"/>
      <c r="E308" s="10"/>
      <c r="G308" s="10"/>
      <c r="H308" s="7"/>
      <c r="I308" s="7"/>
      <c r="J308" s="7"/>
      <c r="K308" s="7"/>
      <c r="L308" s="7"/>
      <c r="M308" s="7"/>
      <c r="N308" s="7"/>
      <c r="O308" s="7"/>
      <c r="P308" s="32"/>
      <c r="Q308" s="7"/>
      <c r="R308" s="7"/>
      <c r="S308" s="32"/>
      <c r="T308" s="32"/>
      <c r="U308" s="32"/>
      <c r="V308" s="7"/>
      <c r="X308" s="7"/>
      <c r="AA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</row>
    <row r="309">
      <c r="A309" s="7"/>
      <c r="B309" s="7"/>
      <c r="C309" s="7"/>
      <c r="D309" s="7"/>
      <c r="E309" s="10"/>
      <c r="G309" s="10"/>
      <c r="H309" s="7"/>
      <c r="I309" s="7"/>
      <c r="J309" s="7"/>
      <c r="K309" s="7"/>
      <c r="L309" s="7"/>
      <c r="M309" s="7"/>
      <c r="N309" s="7"/>
      <c r="O309" s="7"/>
      <c r="P309" s="32"/>
      <c r="Q309" s="7"/>
      <c r="R309" s="7"/>
      <c r="S309" s="32"/>
      <c r="T309" s="32"/>
      <c r="U309" s="32"/>
      <c r="V309" s="7"/>
      <c r="X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</row>
    <row r="310">
      <c r="A310" s="7"/>
      <c r="B310" s="7"/>
      <c r="C310" s="7"/>
      <c r="D310" s="7"/>
      <c r="E310" s="10"/>
      <c r="G310" s="10"/>
      <c r="H310" s="7"/>
      <c r="I310" s="7"/>
      <c r="J310" s="7"/>
      <c r="K310" s="7"/>
      <c r="L310" s="7"/>
      <c r="M310" s="7"/>
      <c r="N310" s="7"/>
      <c r="O310" s="7"/>
      <c r="P310" s="32"/>
      <c r="Q310" s="7"/>
      <c r="R310" s="7"/>
      <c r="S310" s="32"/>
      <c r="T310" s="32"/>
      <c r="U310" s="32"/>
      <c r="V310" s="7"/>
      <c r="X310" s="7"/>
      <c r="AA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</row>
    <row r="311">
      <c r="A311" s="7"/>
      <c r="B311" s="7"/>
      <c r="C311" s="7"/>
      <c r="D311" s="7"/>
      <c r="E311" s="10"/>
      <c r="G311" s="10"/>
      <c r="H311" s="7"/>
      <c r="I311" s="7"/>
      <c r="J311" s="7"/>
      <c r="K311" s="7"/>
      <c r="L311" s="7"/>
      <c r="M311" s="7"/>
      <c r="N311" s="7"/>
      <c r="O311" s="7"/>
      <c r="P311" s="32"/>
      <c r="Q311" s="7"/>
      <c r="R311" s="7"/>
      <c r="S311" s="32"/>
      <c r="T311" s="32"/>
      <c r="U311" s="32"/>
      <c r="V311" s="7"/>
      <c r="X311" s="7"/>
      <c r="AA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</row>
    <row r="312">
      <c r="A312" s="7"/>
      <c r="B312" s="7"/>
      <c r="C312" s="7"/>
      <c r="D312" s="7"/>
      <c r="E312" s="10"/>
      <c r="G312" s="10"/>
      <c r="H312" s="7"/>
      <c r="I312" s="7"/>
      <c r="J312" s="7"/>
      <c r="K312" s="7"/>
      <c r="L312" s="7"/>
      <c r="M312" s="7"/>
      <c r="N312" s="7"/>
      <c r="O312" s="7"/>
      <c r="P312" s="32"/>
      <c r="Q312" s="7"/>
      <c r="R312" s="7"/>
      <c r="S312" s="32"/>
      <c r="T312" s="32"/>
      <c r="U312" s="32"/>
      <c r="V312" s="7"/>
      <c r="X312" s="7"/>
      <c r="AA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</row>
    <row r="313">
      <c r="A313" s="7"/>
      <c r="B313" s="7"/>
      <c r="C313" s="7"/>
      <c r="D313" s="7"/>
      <c r="E313" s="10"/>
      <c r="G313" s="10"/>
      <c r="H313" s="7"/>
      <c r="I313" s="7"/>
      <c r="J313" s="7"/>
      <c r="K313" s="7"/>
      <c r="L313" s="7"/>
      <c r="M313" s="7"/>
      <c r="N313" s="7"/>
      <c r="O313" s="7"/>
      <c r="P313" s="32"/>
      <c r="Q313" s="7"/>
      <c r="R313" s="7"/>
      <c r="S313" s="32"/>
      <c r="T313" s="32"/>
      <c r="U313" s="32"/>
      <c r="V313" s="7"/>
      <c r="X313" s="7"/>
      <c r="AA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</row>
    <row r="314">
      <c r="A314" s="7"/>
      <c r="B314" s="7"/>
      <c r="C314" s="7"/>
      <c r="D314" s="7"/>
      <c r="E314" s="10"/>
      <c r="G314" s="10"/>
      <c r="H314" s="7"/>
      <c r="I314" s="7"/>
      <c r="J314" s="7"/>
      <c r="K314" s="7"/>
      <c r="L314" s="7"/>
      <c r="M314" s="7"/>
      <c r="N314" s="7"/>
      <c r="O314" s="7"/>
      <c r="P314" s="32"/>
      <c r="Q314" s="7"/>
      <c r="R314" s="7"/>
      <c r="S314" s="32"/>
      <c r="T314" s="32"/>
      <c r="U314" s="32"/>
      <c r="V314" s="7"/>
      <c r="X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</row>
    <row r="315">
      <c r="A315" s="7"/>
      <c r="B315" s="7"/>
      <c r="C315" s="7"/>
      <c r="D315" s="7"/>
      <c r="E315" s="10"/>
      <c r="G315" s="10"/>
      <c r="H315" s="7"/>
      <c r="I315" s="7"/>
      <c r="J315" s="7"/>
      <c r="K315" s="7"/>
      <c r="L315" s="7"/>
      <c r="M315" s="7"/>
      <c r="N315" s="7"/>
      <c r="O315" s="7"/>
      <c r="P315" s="32"/>
      <c r="Q315" s="7"/>
      <c r="R315" s="7"/>
      <c r="S315" s="32"/>
      <c r="T315" s="32"/>
      <c r="U315" s="32"/>
      <c r="V315" s="7"/>
      <c r="X315" s="7"/>
      <c r="AA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</row>
    <row r="316">
      <c r="A316" s="7"/>
      <c r="B316" s="7"/>
      <c r="C316" s="7"/>
      <c r="D316" s="7"/>
      <c r="E316" s="10"/>
      <c r="G316" s="10"/>
      <c r="H316" s="7"/>
      <c r="I316" s="7"/>
      <c r="J316" s="7"/>
      <c r="K316" s="7"/>
      <c r="L316" s="7"/>
      <c r="M316" s="7"/>
      <c r="N316" s="7"/>
      <c r="O316" s="7"/>
      <c r="P316" s="32"/>
      <c r="Q316" s="7"/>
      <c r="R316" s="7"/>
      <c r="S316" s="32"/>
      <c r="T316" s="32"/>
      <c r="U316" s="32"/>
      <c r="V316" s="7"/>
      <c r="X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</row>
    <row r="317">
      <c r="A317" s="7"/>
      <c r="B317" s="7"/>
      <c r="C317" s="7"/>
      <c r="D317" s="7"/>
      <c r="E317" s="10"/>
      <c r="G317" s="10"/>
      <c r="H317" s="7"/>
      <c r="I317" s="7"/>
      <c r="J317" s="7"/>
      <c r="K317" s="7"/>
      <c r="L317" s="7"/>
      <c r="M317" s="7"/>
      <c r="N317" s="7"/>
      <c r="O317" s="7"/>
      <c r="P317" s="32"/>
      <c r="Q317" s="7"/>
      <c r="R317" s="7"/>
      <c r="S317" s="32"/>
      <c r="T317" s="32"/>
      <c r="U317" s="32"/>
      <c r="V317" s="7"/>
      <c r="X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</row>
    <row r="318">
      <c r="A318" s="7"/>
      <c r="B318" s="7"/>
      <c r="C318" s="7"/>
      <c r="D318" s="7"/>
      <c r="E318" s="10"/>
      <c r="G318" s="10"/>
      <c r="H318" s="7"/>
      <c r="I318" s="7"/>
      <c r="J318" s="7"/>
      <c r="K318" s="7"/>
      <c r="L318" s="7"/>
      <c r="M318" s="7"/>
      <c r="N318" s="7"/>
      <c r="O318" s="7"/>
      <c r="P318" s="32"/>
      <c r="Q318" s="7"/>
      <c r="R318" s="7"/>
      <c r="S318" s="32"/>
      <c r="T318" s="32"/>
      <c r="U318" s="32"/>
      <c r="V318" s="7"/>
      <c r="X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</row>
    <row r="319">
      <c r="A319" s="7"/>
      <c r="B319" s="7"/>
      <c r="C319" s="7"/>
      <c r="D319" s="7"/>
      <c r="E319" s="10"/>
      <c r="G319" s="10"/>
      <c r="H319" s="7"/>
      <c r="I319" s="7"/>
      <c r="J319" s="7"/>
      <c r="K319" s="7"/>
      <c r="L319" s="7"/>
      <c r="M319" s="7"/>
      <c r="N319" s="7"/>
      <c r="O319" s="7"/>
      <c r="P319" s="32"/>
      <c r="Q319" s="7"/>
      <c r="R319" s="7"/>
      <c r="S319" s="32"/>
      <c r="T319" s="32"/>
      <c r="U319" s="32"/>
      <c r="V319" s="7"/>
      <c r="X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</row>
    <row r="320">
      <c r="A320" s="7"/>
      <c r="B320" s="7"/>
      <c r="C320" s="7"/>
      <c r="D320" s="7"/>
      <c r="E320" s="10"/>
      <c r="G320" s="10"/>
      <c r="H320" s="7"/>
      <c r="I320" s="7"/>
      <c r="J320" s="7"/>
      <c r="K320" s="7"/>
      <c r="L320" s="7"/>
      <c r="M320" s="7"/>
      <c r="N320" s="7"/>
      <c r="O320" s="7"/>
      <c r="P320" s="32"/>
      <c r="Q320" s="7"/>
      <c r="R320" s="7"/>
      <c r="S320" s="32"/>
      <c r="T320" s="32"/>
      <c r="U320" s="32"/>
      <c r="V320" s="7"/>
      <c r="X320" s="7"/>
      <c r="AA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</row>
    <row r="321">
      <c r="A321" s="7"/>
      <c r="B321" s="7"/>
      <c r="C321" s="7"/>
      <c r="D321" s="7"/>
      <c r="E321" s="10"/>
      <c r="G321" s="10"/>
      <c r="H321" s="7"/>
      <c r="I321" s="7"/>
      <c r="J321" s="7"/>
      <c r="K321" s="7"/>
      <c r="L321" s="7"/>
      <c r="M321" s="7"/>
      <c r="N321" s="7"/>
      <c r="O321" s="7"/>
      <c r="P321" s="32"/>
      <c r="Q321" s="7"/>
      <c r="R321" s="7"/>
      <c r="S321" s="32"/>
      <c r="T321" s="32"/>
      <c r="U321" s="32"/>
      <c r="V321" s="7"/>
      <c r="X321" s="7"/>
      <c r="AA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</row>
    <row r="322">
      <c r="A322" s="7"/>
      <c r="B322" s="7"/>
      <c r="C322" s="7"/>
      <c r="D322" s="7"/>
      <c r="E322" s="10"/>
      <c r="G322" s="10"/>
      <c r="H322" s="7"/>
      <c r="I322" s="7"/>
      <c r="J322" s="7"/>
      <c r="K322" s="7"/>
      <c r="L322" s="7"/>
      <c r="M322" s="7"/>
      <c r="N322" s="7"/>
      <c r="O322" s="7"/>
      <c r="P322" s="32"/>
      <c r="Q322" s="7"/>
      <c r="R322" s="7"/>
      <c r="S322" s="32"/>
      <c r="T322" s="32"/>
      <c r="U322" s="32"/>
      <c r="V322" s="7"/>
      <c r="X322" s="7"/>
      <c r="AA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</row>
    <row r="323">
      <c r="A323" s="7"/>
      <c r="B323" s="7"/>
      <c r="C323" s="7"/>
      <c r="D323" s="7"/>
      <c r="E323" s="10"/>
      <c r="G323" s="10"/>
      <c r="H323" s="7"/>
      <c r="I323" s="7"/>
      <c r="J323" s="7"/>
      <c r="K323" s="7"/>
      <c r="L323" s="7"/>
      <c r="M323" s="7"/>
      <c r="N323" s="7"/>
      <c r="O323" s="7"/>
      <c r="P323" s="32"/>
      <c r="Q323" s="7"/>
      <c r="R323" s="7"/>
      <c r="S323" s="32"/>
      <c r="T323" s="32"/>
      <c r="U323" s="32"/>
      <c r="V323" s="7"/>
      <c r="X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</row>
    <row r="324">
      <c r="A324" s="7"/>
      <c r="B324" s="7"/>
      <c r="C324" s="7"/>
      <c r="D324" s="7"/>
      <c r="E324" s="10"/>
      <c r="G324" s="10"/>
      <c r="H324" s="7"/>
      <c r="I324" s="7"/>
      <c r="J324" s="7"/>
      <c r="K324" s="7"/>
      <c r="L324" s="7"/>
      <c r="M324" s="7"/>
      <c r="N324" s="7"/>
      <c r="O324" s="7"/>
      <c r="P324" s="32"/>
      <c r="Q324" s="7"/>
      <c r="R324" s="7"/>
      <c r="S324" s="32"/>
      <c r="T324" s="32"/>
      <c r="U324" s="32"/>
      <c r="V324" s="7"/>
      <c r="X324" s="7"/>
      <c r="AA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</row>
    <row r="325">
      <c r="A325" s="7"/>
      <c r="B325" s="7"/>
      <c r="C325" s="7"/>
      <c r="D325" s="7"/>
      <c r="E325" s="10"/>
      <c r="G325" s="10"/>
      <c r="H325" s="7"/>
      <c r="I325" s="7"/>
      <c r="J325" s="7"/>
      <c r="K325" s="7"/>
      <c r="L325" s="7"/>
      <c r="M325" s="7"/>
      <c r="N325" s="7"/>
      <c r="O325" s="7"/>
      <c r="P325" s="32"/>
      <c r="Q325" s="7"/>
      <c r="R325" s="7"/>
      <c r="S325" s="32"/>
      <c r="T325" s="32"/>
      <c r="U325" s="32"/>
      <c r="V325" s="7"/>
      <c r="X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</row>
    <row r="326">
      <c r="A326" s="7"/>
      <c r="B326" s="7"/>
      <c r="C326" s="7"/>
      <c r="D326" s="7"/>
      <c r="E326" s="10"/>
      <c r="G326" s="10"/>
      <c r="H326" s="7"/>
      <c r="I326" s="7"/>
      <c r="J326" s="7"/>
      <c r="K326" s="7"/>
      <c r="L326" s="7"/>
      <c r="M326" s="7"/>
      <c r="N326" s="7"/>
      <c r="O326" s="7"/>
      <c r="P326" s="32"/>
      <c r="Q326" s="7"/>
      <c r="R326" s="7"/>
      <c r="S326" s="32"/>
      <c r="T326" s="32"/>
      <c r="U326" s="32"/>
      <c r="V326" s="7"/>
      <c r="X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</row>
    <row r="327">
      <c r="A327" s="7"/>
      <c r="B327" s="7"/>
      <c r="C327" s="7"/>
      <c r="D327" s="7"/>
      <c r="E327" s="10"/>
      <c r="G327" s="10"/>
      <c r="H327" s="7"/>
      <c r="I327" s="7"/>
      <c r="J327" s="7"/>
      <c r="K327" s="7"/>
      <c r="L327" s="7"/>
      <c r="M327" s="7"/>
      <c r="N327" s="7"/>
      <c r="O327" s="7"/>
      <c r="P327" s="32"/>
      <c r="Q327" s="7"/>
      <c r="R327" s="7"/>
      <c r="S327" s="32"/>
      <c r="T327" s="32"/>
      <c r="U327" s="32"/>
      <c r="V327" s="7"/>
      <c r="X327" s="7"/>
      <c r="AA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</row>
    <row r="328">
      <c r="A328" s="7"/>
      <c r="B328" s="7"/>
      <c r="C328" s="7"/>
      <c r="D328" s="7"/>
      <c r="E328" s="10"/>
      <c r="G328" s="10"/>
      <c r="H328" s="7"/>
      <c r="I328" s="7"/>
      <c r="J328" s="7"/>
      <c r="K328" s="7"/>
      <c r="L328" s="7"/>
      <c r="M328" s="7"/>
      <c r="N328" s="7"/>
      <c r="O328" s="7"/>
      <c r="P328" s="32"/>
      <c r="Q328" s="7"/>
      <c r="R328" s="7"/>
      <c r="S328" s="32"/>
      <c r="T328" s="32"/>
      <c r="U328" s="32"/>
      <c r="V328" s="7"/>
      <c r="X328" s="7"/>
      <c r="AA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</row>
    <row r="329">
      <c r="A329" s="7"/>
      <c r="B329" s="7"/>
      <c r="C329" s="7"/>
      <c r="D329" s="7"/>
      <c r="E329" s="10"/>
      <c r="G329" s="10"/>
      <c r="H329" s="7"/>
      <c r="I329" s="7"/>
      <c r="J329" s="7"/>
      <c r="K329" s="7"/>
      <c r="L329" s="7"/>
      <c r="M329" s="7"/>
      <c r="N329" s="7"/>
      <c r="O329" s="7"/>
      <c r="P329" s="32"/>
      <c r="Q329" s="7"/>
      <c r="R329" s="7"/>
      <c r="S329" s="32"/>
      <c r="T329" s="32"/>
      <c r="U329" s="32"/>
      <c r="V329" s="7"/>
      <c r="X329" s="7"/>
      <c r="AA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</row>
    <row r="330">
      <c r="A330" s="7"/>
      <c r="B330" s="7"/>
      <c r="C330" s="7"/>
      <c r="D330" s="7"/>
      <c r="E330" s="10"/>
      <c r="G330" s="10"/>
      <c r="H330" s="7"/>
      <c r="I330" s="7"/>
      <c r="J330" s="7"/>
      <c r="K330" s="7"/>
      <c r="L330" s="7"/>
      <c r="M330" s="7"/>
      <c r="N330" s="7"/>
      <c r="O330" s="7"/>
      <c r="P330" s="32"/>
      <c r="Q330" s="7"/>
      <c r="R330" s="7"/>
      <c r="S330" s="32"/>
      <c r="T330" s="32"/>
      <c r="U330" s="32"/>
      <c r="V330" s="7"/>
      <c r="X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</row>
    <row r="331">
      <c r="A331" s="7"/>
      <c r="B331" s="7"/>
      <c r="C331" s="7"/>
      <c r="D331" s="7"/>
      <c r="E331" s="10"/>
      <c r="G331" s="10"/>
      <c r="H331" s="7"/>
      <c r="I331" s="7"/>
      <c r="J331" s="7"/>
      <c r="K331" s="7"/>
      <c r="L331" s="7"/>
      <c r="M331" s="7"/>
      <c r="N331" s="7"/>
      <c r="O331" s="7"/>
      <c r="P331" s="32"/>
      <c r="Q331" s="7"/>
      <c r="R331" s="7"/>
      <c r="S331" s="32"/>
      <c r="T331" s="32"/>
      <c r="U331" s="32"/>
      <c r="V331" s="7"/>
      <c r="X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</row>
    <row r="332">
      <c r="A332" s="7"/>
      <c r="B332" s="7"/>
      <c r="C332" s="7"/>
      <c r="D332" s="7"/>
      <c r="E332" s="10"/>
      <c r="G332" s="10"/>
      <c r="H332" s="7"/>
      <c r="I332" s="7"/>
      <c r="J332" s="7"/>
      <c r="K332" s="7"/>
      <c r="L332" s="7"/>
      <c r="M332" s="7"/>
      <c r="N332" s="7"/>
      <c r="O332" s="7"/>
      <c r="P332" s="32"/>
      <c r="Q332" s="7"/>
      <c r="R332" s="7"/>
      <c r="S332" s="32"/>
      <c r="T332" s="32"/>
      <c r="U332" s="32"/>
      <c r="V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</row>
    <row r="333">
      <c r="A333" s="7"/>
      <c r="B333" s="7"/>
      <c r="C333" s="7"/>
      <c r="D333" s="7"/>
      <c r="E333" s="10"/>
      <c r="G333" s="10"/>
      <c r="H333" s="7"/>
      <c r="I333" s="7"/>
      <c r="J333" s="7"/>
      <c r="K333" s="7"/>
      <c r="L333" s="7"/>
      <c r="M333" s="7"/>
      <c r="N333" s="7"/>
      <c r="O333" s="7"/>
      <c r="P333" s="32"/>
      <c r="Q333" s="7"/>
      <c r="R333" s="7"/>
      <c r="S333" s="32"/>
      <c r="T333" s="32"/>
      <c r="U333" s="32"/>
      <c r="V333" s="7"/>
      <c r="X333" s="7"/>
      <c r="AA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</row>
    <row r="334">
      <c r="A334" s="7"/>
      <c r="B334" s="7"/>
      <c r="C334" s="7"/>
      <c r="D334" s="7"/>
      <c r="E334" s="10"/>
      <c r="G334" s="10"/>
      <c r="H334" s="7"/>
      <c r="I334" s="7"/>
      <c r="J334" s="7"/>
      <c r="K334" s="7"/>
      <c r="L334" s="7"/>
      <c r="M334" s="7"/>
      <c r="N334" s="7"/>
      <c r="O334" s="7"/>
      <c r="P334" s="32"/>
      <c r="Q334" s="7"/>
      <c r="R334" s="7"/>
      <c r="S334" s="32"/>
      <c r="T334" s="32"/>
      <c r="U334" s="32"/>
      <c r="V334" s="7"/>
      <c r="X334" s="7"/>
      <c r="AA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</row>
    <row r="335">
      <c r="A335" s="7"/>
      <c r="B335" s="7"/>
      <c r="C335" s="7"/>
      <c r="D335" s="7"/>
      <c r="E335" s="10"/>
      <c r="G335" s="10"/>
      <c r="H335" s="7"/>
      <c r="I335" s="7"/>
      <c r="J335" s="7"/>
      <c r="K335" s="7"/>
      <c r="L335" s="7"/>
      <c r="M335" s="7"/>
      <c r="N335" s="7"/>
      <c r="O335" s="7"/>
      <c r="P335" s="32"/>
      <c r="Q335" s="7"/>
      <c r="R335" s="7"/>
      <c r="S335" s="32"/>
      <c r="T335" s="32"/>
      <c r="U335" s="32"/>
      <c r="V335" s="7"/>
      <c r="X335" s="7"/>
      <c r="AA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</row>
    <row r="336">
      <c r="A336" s="7"/>
      <c r="B336" s="7"/>
      <c r="C336" s="7"/>
      <c r="D336" s="7"/>
      <c r="E336" s="10"/>
      <c r="G336" s="10"/>
      <c r="H336" s="7"/>
      <c r="I336" s="7"/>
      <c r="J336" s="7"/>
      <c r="K336" s="7"/>
      <c r="L336" s="7"/>
      <c r="M336" s="7"/>
      <c r="N336" s="7"/>
      <c r="O336" s="7"/>
      <c r="P336" s="32"/>
      <c r="Q336" s="7"/>
      <c r="R336" s="7"/>
      <c r="S336" s="32"/>
      <c r="T336" s="32"/>
      <c r="U336" s="32"/>
      <c r="V336" s="7"/>
      <c r="X336" s="7"/>
      <c r="AA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</row>
    <row r="337">
      <c r="A337" s="7"/>
      <c r="B337" s="7"/>
      <c r="C337" s="7"/>
      <c r="D337" s="7"/>
      <c r="E337" s="10"/>
      <c r="G337" s="10"/>
      <c r="H337" s="7"/>
      <c r="I337" s="7"/>
      <c r="J337" s="7"/>
      <c r="K337" s="7"/>
      <c r="L337" s="7"/>
      <c r="M337" s="7"/>
      <c r="N337" s="7"/>
      <c r="O337" s="7"/>
      <c r="P337" s="32"/>
      <c r="Q337" s="7"/>
      <c r="R337" s="7"/>
      <c r="S337" s="32"/>
      <c r="T337" s="32"/>
      <c r="U337" s="32"/>
      <c r="V337" s="7"/>
      <c r="X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</row>
    <row r="338">
      <c r="A338" s="7"/>
      <c r="B338" s="7"/>
      <c r="C338" s="7"/>
      <c r="D338" s="7"/>
      <c r="E338" s="10"/>
      <c r="G338" s="10"/>
      <c r="H338" s="7"/>
      <c r="I338" s="7"/>
      <c r="J338" s="7"/>
      <c r="K338" s="7"/>
      <c r="L338" s="7"/>
      <c r="M338" s="7"/>
      <c r="N338" s="7"/>
      <c r="O338" s="7"/>
      <c r="P338" s="32"/>
      <c r="Q338" s="7"/>
      <c r="R338" s="7"/>
      <c r="S338" s="32"/>
      <c r="T338" s="32"/>
      <c r="U338" s="32"/>
      <c r="V338" s="7"/>
      <c r="X338" s="7"/>
      <c r="AA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</row>
    <row r="339">
      <c r="A339" s="7"/>
      <c r="B339" s="7"/>
      <c r="C339" s="7"/>
      <c r="D339" s="7"/>
      <c r="E339" s="10"/>
      <c r="G339" s="10"/>
      <c r="H339" s="7"/>
      <c r="I339" s="7"/>
      <c r="J339" s="7"/>
      <c r="K339" s="7"/>
      <c r="L339" s="7"/>
      <c r="M339" s="7"/>
      <c r="N339" s="7"/>
      <c r="O339" s="7"/>
      <c r="P339" s="32"/>
      <c r="Q339" s="7"/>
      <c r="R339" s="7"/>
      <c r="S339" s="32"/>
      <c r="T339" s="32"/>
      <c r="U339" s="32"/>
      <c r="V339" s="7"/>
      <c r="X339" s="7"/>
      <c r="AA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</row>
    <row r="340">
      <c r="A340" s="7"/>
      <c r="B340" s="7"/>
      <c r="C340" s="7"/>
      <c r="D340" s="7"/>
      <c r="E340" s="10"/>
      <c r="G340" s="10"/>
      <c r="H340" s="7"/>
      <c r="I340" s="7"/>
      <c r="J340" s="7"/>
      <c r="K340" s="7"/>
      <c r="L340" s="7"/>
      <c r="M340" s="7"/>
      <c r="N340" s="7"/>
      <c r="O340" s="7"/>
      <c r="P340" s="32"/>
      <c r="Q340" s="7"/>
      <c r="R340" s="7"/>
      <c r="S340" s="32"/>
      <c r="T340" s="32"/>
      <c r="U340" s="32"/>
      <c r="V340" s="7"/>
      <c r="X340" s="7"/>
      <c r="AA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</row>
    <row r="341">
      <c r="A341" s="7"/>
      <c r="B341" s="7"/>
      <c r="C341" s="7"/>
      <c r="D341" s="7"/>
      <c r="E341" s="10"/>
      <c r="G341" s="10"/>
      <c r="H341" s="7"/>
      <c r="I341" s="7"/>
      <c r="J341" s="7"/>
      <c r="K341" s="7"/>
      <c r="L341" s="7"/>
      <c r="M341" s="7"/>
      <c r="N341" s="7"/>
      <c r="O341" s="7"/>
      <c r="P341" s="32"/>
      <c r="Q341" s="7"/>
      <c r="R341" s="7"/>
      <c r="S341" s="32"/>
      <c r="T341" s="32"/>
      <c r="U341" s="32"/>
      <c r="V341" s="7"/>
      <c r="X341" s="7"/>
      <c r="AA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</row>
    <row r="342">
      <c r="A342" s="7"/>
      <c r="B342" s="7"/>
      <c r="C342" s="7"/>
      <c r="D342" s="7"/>
      <c r="E342" s="10"/>
      <c r="G342" s="10"/>
      <c r="H342" s="7"/>
      <c r="I342" s="7"/>
      <c r="J342" s="7"/>
      <c r="K342" s="7"/>
      <c r="L342" s="7"/>
      <c r="M342" s="7"/>
      <c r="N342" s="7"/>
      <c r="O342" s="7"/>
      <c r="P342" s="32"/>
      <c r="Q342" s="7"/>
      <c r="R342" s="7"/>
      <c r="S342" s="32"/>
      <c r="T342" s="32"/>
      <c r="U342" s="32"/>
      <c r="V342" s="7"/>
      <c r="X342" s="7"/>
      <c r="AA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</row>
    <row r="343">
      <c r="A343" s="7"/>
      <c r="B343" s="7"/>
      <c r="C343" s="7"/>
      <c r="D343" s="7"/>
      <c r="E343" s="10"/>
      <c r="G343" s="10"/>
      <c r="H343" s="7"/>
      <c r="I343" s="7"/>
      <c r="J343" s="7"/>
      <c r="K343" s="7"/>
      <c r="L343" s="7"/>
      <c r="M343" s="7"/>
      <c r="N343" s="7"/>
      <c r="O343" s="7"/>
      <c r="P343" s="32"/>
      <c r="Q343" s="7"/>
      <c r="R343" s="7"/>
      <c r="S343" s="32"/>
      <c r="T343" s="32"/>
      <c r="U343" s="32"/>
      <c r="V343" s="7"/>
      <c r="X343" s="7"/>
      <c r="AA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</row>
    <row r="344">
      <c r="A344" s="7"/>
      <c r="B344" s="7"/>
      <c r="C344" s="7"/>
      <c r="D344" s="7"/>
      <c r="E344" s="10"/>
      <c r="G344" s="10"/>
      <c r="H344" s="7"/>
      <c r="I344" s="7"/>
      <c r="J344" s="7"/>
      <c r="K344" s="7"/>
      <c r="L344" s="7"/>
      <c r="M344" s="7"/>
      <c r="N344" s="7"/>
      <c r="O344" s="7"/>
      <c r="P344" s="32"/>
      <c r="Q344" s="7"/>
      <c r="R344" s="7"/>
      <c r="S344" s="32"/>
      <c r="T344" s="32"/>
      <c r="U344" s="32"/>
      <c r="V344" s="7"/>
      <c r="X344" s="7"/>
      <c r="AA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</row>
    <row r="345">
      <c r="A345" s="7"/>
      <c r="B345" s="7"/>
      <c r="C345" s="7"/>
      <c r="D345" s="7"/>
      <c r="E345" s="10"/>
      <c r="G345" s="10"/>
      <c r="H345" s="7"/>
      <c r="I345" s="7"/>
      <c r="J345" s="7"/>
      <c r="K345" s="7"/>
      <c r="L345" s="7"/>
      <c r="M345" s="7"/>
      <c r="N345" s="7"/>
      <c r="O345" s="7"/>
      <c r="P345" s="32"/>
      <c r="Q345" s="7"/>
      <c r="R345" s="7"/>
      <c r="S345" s="32"/>
      <c r="T345" s="32"/>
      <c r="U345" s="32"/>
      <c r="V345" s="7"/>
      <c r="X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</row>
    <row r="346">
      <c r="A346" s="7"/>
      <c r="B346" s="7"/>
      <c r="C346" s="7"/>
      <c r="D346" s="7"/>
      <c r="E346" s="10"/>
      <c r="G346" s="10"/>
      <c r="H346" s="7"/>
      <c r="I346" s="7"/>
      <c r="J346" s="7"/>
      <c r="K346" s="7"/>
      <c r="L346" s="7"/>
      <c r="M346" s="7"/>
      <c r="N346" s="7"/>
      <c r="O346" s="7"/>
      <c r="P346" s="32"/>
      <c r="Q346" s="7"/>
      <c r="R346" s="7"/>
      <c r="S346" s="32"/>
      <c r="T346" s="32"/>
      <c r="U346" s="32"/>
      <c r="V346" s="7"/>
      <c r="X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</row>
    <row r="347">
      <c r="A347" s="7"/>
      <c r="B347" s="7"/>
      <c r="C347" s="7"/>
      <c r="D347" s="7"/>
      <c r="E347" s="10"/>
      <c r="G347" s="10"/>
      <c r="H347" s="7"/>
      <c r="I347" s="7"/>
      <c r="J347" s="7"/>
      <c r="K347" s="7"/>
      <c r="L347" s="7"/>
      <c r="M347" s="7"/>
      <c r="N347" s="7"/>
      <c r="O347" s="7"/>
      <c r="P347" s="32"/>
      <c r="Q347" s="7"/>
      <c r="R347" s="7"/>
      <c r="S347" s="32"/>
      <c r="T347" s="32"/>
      <c r="U347" s="32"/>
      <c r="V347" s="7"/>
      <c r="X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</row>
    <row r="348">
      <c r="A348" s="7"/>
      <c r="B348" s="7"/>
      <c r="C348" s="7"/>
      <c r="D348" s="7"/>
      <c r="E348" s="10"/>
      <c r="G348" s="10"/>
      <c r="H348" s="7"/>
      <c r="I348" s="7"/>
      <c r="J348" s="7"/>
      <c r="K348" s="7"/>
      <c r="L348" s="7"/>
      <c r="M348" s="7"/>
      <c r="N348" s="7"/>
      <c r="O348" s="7"/>
      <c r="P348" s="32"/>
      <c r="Q348" s="7"/>
      <c r="R348" s="7"/>
      <c r="S348" s="32"/>
      <c r="T348" s="32"/>
      <c r="U348" s="32"/>
      <c r="V348" s="7"/>
      <c r="X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</row>
    <row r="349">
      <c r="A349" s="7"/>
      <c r="B349" s="7"/>
      <c r="C349" s="7"/>
      <c r="D349" s="7"/>
      <c r="E349" s="10"/>
      <c r="G349" s="10"/>
      <c r="H349" s="7"/>
      <c r="I349" s="7"/>
      <c r="J349" s="7"/>
      <c r="K349" s="7"/>
      <c r="L349" s="7"/>
      <c r="M349" s="7"/>
      <c r="N349" s="7"/>
      <c r="O349" s="7"/>
      <c r="P349" s="32"/>
      <c r="Q349" s="7"/>
      <c r="R349" s="7"/>
      <c r="S349" s="32"/>
      <c r="T349" s="32"/>
      <c r="U349" s="32"/>
      <c r="V349" s="7"/>
      <c r="X349" s="7"/>
      <c r="AA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</row>
    <row r="350">
      <c r="A350" s="7"/>
      <c r="B350" s="7"/>
      <c r="C350" s="7"/>
      <c r="D350" s="7"/>
      <c r="E350" s="10"/>
      <c r="G350" s="10"/>
      <c r="H350" s="7"/>
      <c r="I350" s="7"/>
      <c r="J350" s="7"/>
      <c r="K350" s="7"/>
      <c r="L350" s="7"/>
      <c r="M350" s="7"/>
      <c r="N350" s="7"/>
      <c r="O350" s="7"/>
      <c r="P350" s="32"/>
      <c r="Q350" s="7"/>
      <c r="R350" s="7"/>
      <c r="S350" s="32"/>
      <c r="T350" s="32"/>
      <c r="U350" s="32"/>
      <c r="V350" s="7"/>
      <c r="X350" s="7"/>
      <c r="AA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</row>
    <row r="351">
      <c r="A351" s="7"/>
      <c r="B351" s="7"/>
      <c r="C351" s="7"/>
      <c r="D351" s="7"/>
      <c r="E351" s="10"/>
      <c r="G351" s="10"/>
      <c r="H351" s="7"/>
      <c r="I351" s="7"/>
      <c r="J351" s="7"/>
      <c r="K351" s="7"/>
      <c r="L351" s="7"/>
      <c r="M351" s="7"/>
      <c r="N351" s="7"/>
      <c r="O351" s="7"/>
      <c r="P351" s="32"/>
      <c r="Q351" s="7"/>
      <c r="R351" s="7"/>
      <c r="S351" s="32"/>
      <c r="T351" s="32"/>
      <c r="U351" s="32"/>
      <c r="V351" s="7"/>
      <c r="X351" s="7"/>
      <c r="AA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</row>
    <row r="352">
      <c r="A352" s="7"/>
      <c r="B352" s="7"/>
      <c r="C352" s="7"/>
      <c r="D352" s="7"/>
      <c r="E352" s="10"/>
      <c r="G352" s="10"/>
      <c r="H352" s="7"/>
      <c r="I352" s="7"/>
      <c r="J352" s="7"/>
      <c r="K352" s="7"/>
      <c r="L352" s="7"/>
      <c r="M352" s="7"/>
      <c r="N352" s="7"/>
      <c r="O352" s="7"/>
      <c r="P352" s="32"/>
      <c r="Q352" s="7"/>
      <c r="R352" s="7"/>
      <c r="S352" s="32"/>
      <c r="T352" s="32"/>
      <c r="U352" s="32"/>
      <c r="V352" s="7"/>
      <c r="X352" s="7"/>
      <c r="AA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</row>
    <row r="353">
      <c r="A353" s="7"/>
      <c r="B353" s="7"/>
      <c r="C353" s="7"/>
      <c r="D353" s="7"/>
      <c r="E353" s="10"/>
      <c r="G353" s="10"/>
      <c r="H353" s="7"/>
      <c r="I353" s="7"/>
      <c r="J353" s="7"/>
      <c r="K353" s="7"/>
      <c r="L353" s="7"/>
      <c r="M353" s="7"/>
      <c r="N353" s="7"/>
      <c r="O353" s="7"/>
      <c r="P353" s="32"/>
      <c r="Q353" s="7"/>
      <c r="R353" s="7"/>
      <c r="S353" s="32"/>
      <c r="T353" s="32"/>
      <c r="U353" s="32"/>
      <c r="V353" s="7"/>
      <c r="X353" s="7"/>
      <c r="AA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</row>
    <row r="354">
      <c r="A354" s="7"/>
      <c r="B354" s="7"/>
      <c r="C354" s="7"/>
      <c r="D354" s="7"/>
      <c r="E354" s="10"/>
      <c r="G354" s="10"/>
      <c r="H354" s="7"/>
      <c r="I354" s="7"/>
      <c r="J354" s="7"/>
      <c r="K354" s="7"/>
      <c r="L354" s="7"/>
      <c r="M354" s="7"/>
      <c r="N354" s="7"/>
      <c r="O354" s="7"/>
      <c r="P354" s="32"/>
      <c r="Q354" s="7"/>
      <c r="R354" s="7"/>
      <c r="S354" s="32"/>
      <c r="T354" s="32"/>
      <c r="U354" s="32"/>
      <c r="V354" s="7"/>
      <c r="X354" s="7"/>
      <c r="AA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</row>
    <row r="355">
      <c r="A355" s="7"/>
      <c r="B355" s="7"/>
      <c r="C355" s="7"/>
      <c r="D355" s="7"/>
      <c r="E355" s="10"/>
      <c r="G355" s="10"/>
      <c r="H355" s="7"/>
      <c r="I355" s="7"/>
      <c r="J355" s="7"/>
      <c r="K355" s="7"/>
      <c r="L355" s="7"/>
      <c r="M355" s="7"/>
      <c r="N355" s="7"/>
      <c r="O355" s="7"/>
      <c r="P355" s="32"/>
      <c r="Q355" s="7"/>
      <c r="R355" s="7"/>
      <c r="S355" s="32"/>
      <c r="T355" s="32"/>
      <c r="U355" s="32"/>
      <c r="V355" s="7"/>
      <c r="X355" s="7"/>
      <c r="AA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</row>
    <row r="356">
      <c r="A356" s="7"/>
      <c r="B356" s="7"/>
      <c r="C356" s="7"/>
      <c r="D356" s="7"/>
      <c r="E356" s="10"/>
      <c r="G356" s="10"/>
      <c r="H356" s="7"/>
      <c r="I356" s="7"/>
      <c r="J356" s="7"/>
      <c r="K356" s="7"/>
      <c r="L356" s="7"/>
      <c r="M356" s="7"/>
      <c r="N356" s="7"/>
      <c r="O356" s="7"/>
      <c r="P356" s="32"/>
      <c r="Q356" s="7"/>
      <c r="R356" s="7"/>
      <c r="S356" s="32"/>
      <c r="T356" s="32"/>
      <c r="U356" s="32"/>
      <c r="V356" s="7"/>
      <c r="X356" s="7"/>
      <c r="AA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</row>
    <row r="357">
      <c r="A357" s="7"/>
      <c r="B357" s="7"/>
      <c r="C357" s="7"/>
      <c r="D357" s="7"/>
      <c r="E357" s="10"/>
      <c r="G357" s="10"/>
      <c r="H357" s="7"/>
      <c r="I357" s="7"/>
      <c r="J357" s="7"/>
      <c r="K357" s="7"/>
      <c r="L357" s="7"/>
      <c r="M357" s="7"/>
      <c r="N357" s="7"/>
      <c r="O357" s="7"/>
      <c r="P357" s="32"/>
      <c r="Q357" s="7"/>
      <c r="R357" s="7"/>
      <c r="S357" s="32"/>
      <c r="T357" s="32"/>
      <c r="U357" s="32"/>
      <c r="V357" s="7"/>
      <c r="X357" s="7"/>
      <c r="AA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</row>
    <row r="358">
      <c r="A358" s="7"/>
      <c r="B358" s="7"/>
      <c r="C358" s="7"/>
      <c r="D358" s="7"/>
      <c r="E358" s="10"/>
      <c r="G358" s="10"/>
      <c r="H358" s="7"/>
      <c r="I358" s="7"/>
      <c r="J358" s="7"/>
      <c r="K358" s="7"/>
      <c r="L358" s="7"/>
      <c r="M358" s="7"/>
      <c r="N358" s="7"/>
      <c r="O358" s="7"/>
      <c r="P358" s="32"/>
      <c r="Q358" s="7"/>
      <c r="R358" s="7"/>
      <c r="S358" s="32"/>
      <c r="T358" s="32"/>
      <c r="U358" s="32"/>
      <c r="V358" s="7"/>
      <c r="X358" s="7"/>
      <c r="AA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</row>
    <row r="359">
      <c r="A359" s="7"/>
      <c r="B359" s="7"/>
      <c r="C359" s="7"/>
      <c r="D359" s="7"/>
      <c r="E359" s="10"/>
      <c r="G359" s="10"/>
      <c r="H359" s="7"/>
      <c r="I359" s="7"/>
      <c r="J359" s="7"/>
      <c r="K359" s="7"/>
      <c r="L359" s="7"/>
      <c r="M359" s="7"/>
      <c r="N359" s="7"/>
      <c r="O359" s="7"/>
      <c r="P359" s="32"/>
      <c r="Q359" s="7"/>
      <c r="R359" s="7"/>
      <c r="S359" s="32"/>
      <c r="T359" s="32"/>
      <c r="U359" s="32"/>
      <c r="V359" s="7"/>
      <c r="X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</row>
    <row r="360">
      <c r="A360" s="7"/>
      <c r="B360" s="7"/>
      <c r="C360" s="7"/>
      <c r="D360" s="7"/>
      <c r="E360" s="10"/>
      <c r="G360" s="10"/>
      <c r="H360" s="7"/>
      <c r="I360" s="7"/>
      <c r="J360" s="7"/>
      <c r="K360" s="7"/>
      <c r="L360" s="7"/>
      <c r="M360" s="7"/>
      <c r="N360" s="7"/>
      <c r="O360" s="7"/>
      <c r="P360" s="32"/>
      <c r="Q360" s="7"/>
      <c r="R360" s="7"/>
      <c r="S360" s="32"/>
      <c r="T360" s="32"/>
      <c r="U360" s="32"/>
      <c r="V360" s="7"/>
      <c r="X360" s="7"/>
      <c r="AA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</row>
    <row r="361">
      <c r="A361" s="7"/>
      <c r="B361" s="7"/>
      <c r="C361" s="7"/>
      <c r="D361" s="7"/>
      <c r="E361" s="10"/>
      <c r="G361" s="10"/>
      <c r="H361" s="7"/>
      <c r="I361" s="7"/>
      <c r="J361" s="7"/>
      <c r="K361" s="7"/>
      <c r="L361" s="7"/>
      <c r="M361" s="7"/>
      <c r="N361" s="7"/>
      <c r="O361" s="7"/>
      <c r="P361" s="32"/>
      <c r="Q361" s="7"/>
      <c r="R361" s="7"/>
      <c r="S361" s="32"/>
      <c r="T361" s="32"/>
      <c r="U361" s="32"/>
      <c r="V361" s="7"/>
      <c r="X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</row>
    <row r="362">
      <c r="A362" s="7"/>
      <c r="B362" s="7"/>
      <c r="C362" s="7"/>
      <c r="D362" s="7"/>
      <c r="E362" s="10"/>
      <c r="G362" s="10"/>
      <c r="H362" s="7"/>
      <c r="I362" s="7"/>
      <c r="J362" s="7"/>
      <c r="K362" s="7"/>
      <c r="L362" s="7"/>
      <c r="M362" s="7"/>
      <c r="N362" s="7"/>
      <c r="O362" s="7"/>
      <c r="P362" s="32"/>
      <c r="Q362" s="7"/>
      <c r="R362" s="7"/>
      <c r="S362" s="32"/>
      <c r="T362" s="32"/>
      <c r="U362" s="32"/>
      <c r="V362" s="7"/>
      <c r="X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</row>
    <row r="363">
      <c r="A363" s="7"/>
      <c r="B363" s="7"/>
      <c r="C363" s="7"/>
      <c r="D363" s="7"/>
      <c r="E363" s="10"/>
      <c r="G363" s="10"/>
      <c r="H363" s="7"/>
      <c r="I363" s="7"/>
      <c r="J363" s="7"/>
      <c r="K363" s="7"/>
      <c r="L363" s="7"/>
      <c r="M363" s="7"/>
      <c r="N363" s="7"/>
      <c r="O363" s="7"/>
      <c r="P363" s="32"/>
      <c r="Q363" s="7"/>
      <c r="R363" s="7"/>
      <c r="S363" s="32"/>
      <c r="T363" s="32"/>
      <c r="U363" s="32"/>
      <c r="V363" s="7"/>
      <c r="X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</row>
    <row r="364">
      <c r="A364" s="7"/>
      <c r="B364" s="7"/>
      <c r="C364" s="7"/>
      <c r="D364" s="7"/>
      <c r="E364" s="10"/>
      <c r="G364" s="10"/>
      <c r="H364" s="7"/>
      <c r="I364" s="7"/>
      <c r="J364" s="7"/>
      <c r="K364" s="7"/>
      <c r="L364" s="7"/>
      <c r="M364" s="7"/>
      <c r="N364" s="7"/>
      <c r="O364" s="7"/>
      <c r="P364" s="32"/>
      <c r="Q364" s="7"/>
      <c r="R364" s="7"/>
      <c r="S364" s="32"/>
      <c r="T364" s="32"/>
      <c r="U364" s="32"/>
      <c r="V364" s="7"/>
      <c r="X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</row>
    <row r="365">
      <c r="A365" s="7"/>
      <c r="B365" s="7"/>
      <c r="C365" s="7"/>
      <c r="D365" s="7"/>
      <c r="E365" s="10"/>
      <c r="G365" s="10"/>
      <c r="H365" s="7"/>
      <c r="I365" s="7"/>
      <c r="J365" s="7"/>
      <c r="K365" s="7"/>
      <c r="L365" s="7"/>
      <c r="M365" s="7"/>
      <c r="N365" s="7"/>
      <c r="O365" s="7"/>
      <c r="P365" s="32"/>
      <c r="Q365" s="7"/>
      <c r="R365" s="7"/>
      <c r="S365" s="32"/>
      <c r="T365" s="32"/>
      <c r="U365" s="32"/>
      <c r="V365" s="7"/>
      <c r="X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</row>
    <row r="366">
      <c r="A366" s="7"/>
      <c r="B366" s="7"/>
      <c r="C366" s="7"/>
      <c r="D366" s="7"/>
      <c r="E366" s="10"/>
      <c r="G366" s="10"/>
      <c r="H366" s="7"/>
      <c r="I366" s="7"/>
      <c r="J366" s="7"/>
      <c r="K366" s="7"/>
      <c r="L366" s="7"/>
      <c r="M366" s="7"/>
      <c r="N366" s="7"/>
      <c r="O366" s="7"/>
      <c r="P366" s="32"/>
      <c r="Q366" s="7"/>
      <c r="R366" s="7"/>
      <c r="S366" s="32"/>
      <c r="T366" s="32"/>
      <c r="U366" s="32"/>
      <c r="V366" s="7"/>
      <c r="X366" s="7"/>
      <c r="AA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</row>
    <row r="367">
      <c r="A367" s="7"/>
      <c r="B367" s="7"/>
      <c r="C367" s="7"/>
      <c r="D367" s="7"/>
      <c r="E367" s="10"/>
      <c r="G367" s="10"/>
      <c r="H367" s="7"/>
      <c r="I367" s="7"/>
      <c r="J367" s="7"/>
      <c r="K367" s="7"/>
      <c r="L367" s="7"/>
      <c r="M367" s="7"/>
      <c r="N367" s="7"/>
      <c r="O367" s="7"/>
      <c r="P367" s="32"/>
      <c r="Q367" s="7"/>
      <c r="R367" s="7"/>
      <c r="S367" s="32"/>
      <c r="T367" s="32"/>
      <c r="U367" s="32"/>
      <c r="V367" s="7"/>
      <c r="X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</row>
    <row r="368">
      <c r="A368" s="7"/>
      <c r="B368" s="7"/>
      <c r="C368" s="7"/>
      <c r="D368" s="7"/>
      <c r="E368" s="10"/>
      <c r="G368" s="10"/>
      <c r="H368" s="7"/>
      <c r="I368" s="7"/>
      <c r="J368" s="7"/>
      <c r="K368" s="7"/>
      <c r="L368" s="7"/>
      <c r="M368" s="7"/>
      <c r="N368" s="7"/>
      <c r="O368" s="7"/>
      <c r="P368" s="32"/>
      <c r="Q368" s="7"/>
      <c r="R368" s="7"/>
      <c r="S368" s="32"/>
      <c r="T368" s="32"/>
      <c r="U368" s="32"/>
      <c r="V368" s="7"/>
      <c r="X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</row>
    <row r="369">
      <c r="A369" s="7"/>
      <c r="B369" s="7"/>
      <c r="C369" s="7"/>
      <c r="D369" s="7"/>
      <c r="E369" s="10"/>
      <c r="G369" s="10"/>
      <c r="H369" s="7"/>
      <c r="I369" s="7"/>
      <c r="J369" s="7"/>
      <c r="K369" s="7"/>
      <c r="L369" s="7"/>
      <c r="M369" s="7"/>
      <c r="N369" s="7"/>
      <c r="O369" s="7"/>
      <c r="P369" s="32"/>
      <c r="Q369" s="7"/>
      <c r="R369" s="7"/>
      <c r="S369" s="32"/>
      <c r="T369" s="32"/>
      <c r="U369" s="32"/>
      <c r="V369" s="7"/>
      <c r="X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</row>
    <row r="370">
      <c r="A370" s="7"/>
      <c r="B370" s="7"/>
      <c r="C370" s="7"/>
      <c r="D370" s="7"/>
      <c r="E370" s="10"/>
      <c r="G370" s="10"/>
      <c r="H370" s="7"/>
      <c r="I370" s="7"/>
      <c r="J370" s="7"/>
      <c r="K370" s="7"/>
      <c r="L370" s="7"/>
      <c r="M370" s="7"/>
      <c r="N370" s="7"/>
      <c r="O370" s="7"/>
      <c r="P370" s="32"/>
      <c r="Q370" s="7"/>
      <c r="R370" s="7"/>
      <c r="S370" s="32"/>
      <c r="T370" s="32"/>
      <c r="U370" s="32"/>
      <c r="V370" s="7"/>
      <c r="X370" s="7"/>
      <c r="AA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</row>
    <row r="371">
      <c r="A371" s="7"/>
      <c r="B371" s="7"/>
      <c r="C371" s="7"/>
      <c r="D371" s="7"/>
      <c r="E371" s="10"/>
      <c r="G371" s="10"/>
      <c r="H371" s="7"/>
      <c r="I371" s="7"/>
      <c r="J371" s="7"/>
      <c r="K371" s="7"/>
      <c r="L371" s="7"/>
      <c r="M371" s="7"/>
      <c r="N371" s="7"/>
      <c r="O371" s="7"/>
      <c r="P371" s="32"/>
      <c r="Q371" s="7"/>
      <c r="R371" s="7"/>
      <c r="S371" s="32"/>
      <c r="T371" s="32"/>
      <c r="U371" s="32"/>
      <c r="V371" s="7"/>
      <c r="X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</row>
    <row r="372">
      <c r="A372" s="7"/>
      <c r="B372" s="7"/>
      <c r="C372" s="7"/>
      <c r="D372" s="7"/>
      <c r="E372" s="10"/>
      <c r="G372" s="10"/>
      <c r="H372" s="7"/>
      <c r="I372" s="7"/>
      <c r="J372" s="7"/>
      <c r="K372" s="7"/>
      <c r="L372" s="7"/>
      <c r="M372" s="7"/>
      <c r="N372" s="7"/>
      <c r="O372" s="7"/>
      <c r="P372" s="32"/>
      <c r="Q372" s="7"/>
      <c r="R372" s="7"/>
      <c r="S372" s="32"/>
      <c r="T372" s="32"/>
      <c r="U372" s="32"/>
      <c r="V372" s="7"/>
      <c r="X372" s="7"/>
      <c r="AA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</row>
    <row r="373">
      <c r="A373" s="7"/>
      <c r="B373" s="7"/>
      <c r="C373" s="7"/>
      <c r="D373" s="7"/>
      <c r="E373" s="10"/>
      <c r="G373" s="10"/>
      <c r="H373" s="7"/>
      <c r="I373" s="7"/>
      <c r="J373" s="7"/>
      <c r="K373" s="7"/>
      <c r="L373" s="7"/>
      <c r="M373" s="7"/>
      <c r="N373" s="7"/>
      <c r="O373" s="7"/>
      <c r="P373" s="32"/>
      <c r="Q373" s="7"/>
      <c r="R373" s="7"/>
      <c r="S373" s="32"/>
      <c r="T373" s="32"/>
      <c r="U373" s="32"/>
      <c r="V373" s="7"/>
      <c r="X373" s="7"/>
      <c r="AA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</row>
    <row r="374">
      <c r="A374" s="7"/>
      <c r="B374" s="7"/>
      <c r="C374" s="7"/>
      <c r="D374" s="7"/>
      <c r="E374" s="10"/>
      <c r="G374" s="10"/>
      <c r="H374" s="7"/>
      <c r="I374" s="7"/>
      <c r="J374" s="7"/>
      <c r="K374" s="7"/>
      <c r="L374" s="7"/>
      <c r="M374" s="7"/>
      <c r="N374" s="7"/>
      <c r="O374" s="7"/>
      <c r="P374" s="32"/>
      <c r="Q374" s="7"/>
      <c r="R374" s="7"/>
      <c r="S374" s="32"/>
      <c r="T374" s="32"/>
      <c r="U374" s="32"/>
      <c r="V374" s="7"/>
      <c r="X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</row>
    <row r="375">
      <c r="A375" s="7"/>
      <c r="B375" s="7"/>
      <c r="C375" s="7"/>
      <c r="D375" s="7"/>
      <c r="E375" s="10"/>
      <c r="G375" s="10"/>
      <c r="H375" s="7"/>
      <c r="I375" s="7"/>
      <c r="J375" s="7"/>
      <c r="K375" s="7"/>
      <c r="L375" s="7"/>
      <c r="M375" s="7"/>
      <c r="N375" s="7"/>
      <c r="O375" s="7"/>
      <c r="P375" s="32"/>
      <c r="Q375" s="7"/>
      <c r="R375" s="7"/>
      <c r="S375" s="32"/>
      <c r="T375" s="32"/>
      <c r="U375" s="32"/>
      <c r="V375" s="7"/>
      <c r="X375" s="7"/>
      <c r="AA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</row>
    <row r="376">
      <c r="A376" s="7"/>
      <c r="B376" s="7"/>
      <c r="C376" s="7"/>
      <c r="D376" s="7"/>
      <c r="E376" s="10"/>
      <c r="G376" s="10"/>
      <c r="H376" s="7"/>
      <c r="I376" s="7"/>
      <c r="J376" s="7"/>
      <c r="K376" s="7"/>
      <c r="L376" s="7"/>
      <c r="M376" s="7"/>
      <c r="N376" s="7"/>
      <c r="O376" s="7"/>
      <c r="P376" s="32"/>
      <c r="Q376" s="7"/>
      <c r="R376" s="7"/>
      <c r="S376" s="32"/>
      <c r="T376" s="32"/>
      <c r="U376" s="32"/>
      <c r="V376" s="7"/>
      <c r="X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</row>
    <row r="377">
      <c r="A377" s="7"/>
      <c r="B377" s="7"/>
      <c r="C377" s="7"/>
      <c r="D377" s="7"/>
      <c r="E377" s="10"/>
      <c r="G377" s="10"/>
      <c r="H377" s="7"/>
      <c r="I377" s="7"/>
      <c r="J377" s="7"/>
      <c r="K377" s="7"/>
      <c r="L377" s="7"/>
      <c r="M377" s="7"/>
      <c r="N377" s="7"/>
      <c r="O377" s="7"/>
      <c r="P377" s="32"/>
      <c r="Q377" s="7"/>
      <c r="R377" s="7"/>
      <c r="S377" s="32"/>
      <c r="T377" s="32"/>
      <c r="U377" s="32"/>
      <c r="V377" s="7"/>
      <c r="X377" s="7"/>
      <c r="AA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</row>
    <row r="378">
      <c r="A378" s="7"/>
      <c r="B378" s="7"/>
      <c r="C378" s="7"/>
      <c r="D378" s="7"/>
      <c r="E378" s="10"/>
      <c r="G378" s="10"/>
      <c r="H378" s="7"/>
      <c r="I378" s="7"/>
      <c r="J378" s="7"/>
      <c r="K378" s="7"/>
      <c r="L378" s="7"/>
      <c r="M378" s="7"/>
      <c r="N378" s="7"/>
      <c r="O378" s="7"/>
      <c r="P378" s="32"/>
      <c r="Q378" s="7"/>
      <c r="R378" s="7"/>
      <c r="S378" s="32"/>
      <c r="T378" s="32"/>
      <c r="U378" s="32"/>
      <c r="V378" s="7"/>
      <c r="X378" s="7"/>
      <c r="AA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</row>
    <row r="379">
      <c r="A379" s="7"/>
      <c r="B379" s="7"/>
      <c r="C379" s="7"/>
      <c r="D379" s="7"/>
      <c r="E379" s="10"/>
      <c r="G379" s="10"/>
      <c r="H379" s="7"/>
      <c r="I379" s="7"/>
      <c r="J379" s="7"/>
      <c r="K379" s="7"/>
      <c r="L379" s="7"/>
      <c r="M379" s="7"/>
      <c r="N379" s="7"/>
      <c r="O379" s="7"/>
      <c r="P379" s="32"/>
      <c r="Q379" s="7"/>
      <c r="R379" s="7"/>
      <c r="S379" s="32"/>
      <c r="T379" s="32"/>
      <c r="U379" s="32"/>
      <c r="V379" s="7"/>
      <c r="X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</row>
    <row r="380">
      <c r="A380" s="7"/>
      <c r="B380" s="7"/>
      <c r="C380" s="7"/>
      <c r="D380" s="7"/>
      <c r="E380" s="10"/>
      <c r="G380" s="10"/>
      <c r="H380" s="7"/>
      <c r="I380" s="7"/>
      <c r="J380" s="7"/>
      <c r="K380" s="7"/>
      <c r="L380" s="7"/>
      <c r="M380" s="7"/>
      <c r="N380" s="7"/>
      <c r="O380" s="7"/>
      <c r="P380" s="32"/>
      <c r="Q380" s="7"/>
      <c r="R380" s="7"/>
      <c r="S380" s="32"/>
      <c r="T380" s="32"/>
      <c r="U380" s="32"/>
      <c r="V380" s="7"/>
      <c r="X380" s="7"/>
      <c r="AA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</row>
    <row r="381">
      <c r="A381" s="7"/>
      <c r="B381" s="7"/>
      <c r="C381" s="7"/>
      <c r="D381" s="7"/>
      <c r="E381" s="10"/>
      <c r="G381" s="10"/>
      <c r="H381" s="7"/>
      <c r="I381" s="7"/>
      <c r="J381" s="7"/>
      <c r="K381" s="7"/>
      <c r="L381" s="7"/>
      <c r="M381" s="7"/>
      <c r="N381" s="7"/>
      <c r="O381" s="7"/>
      <c r="P381" s="32"/>
      <c r="Q381" s="7"/>
      <c r="R381" s="7"/>
      <c r="S381" s="32"/>
      <c r="T381" s="32"/>
      <c r="U381" s="32"/>
      <c r="V381" s="7"/>
      <c r="X381" s="7"/>
      <c r="AA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</row>
    <row r="382">
      <c r="A382" s="7"/>
      <c r="B382" s="7"/>
      <c r="C382" s="7"/>
      <c r="D382" s="7"/>
      <c r="E382" s="10"/>
      <c r="G382" s="10"/>
      <c r="H382" s="7"/>
      <c r="I382" s="7"/>
      <c r="J382" s="7"/>
      <c r="K382" s="7"/>
      <c r="L382" s="7"/>
      <c r="M382" s="7"/>
      <c r="N382" s="7"/>
      <c r="O382" s="7"/>
      <c r="P382" s="32"/>
      <c r="Q382" s="7"/>
      <c r="R382" s="7"/>
      <c r="S382" s="32"/>
      <c r="T382" s="32"/>
      <c r="U382" s="32"/>
      <c r="V382" s="7"/>
      <c r="X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</row>
    <row r="383">
      <c r="A383" s="7"/>
      <c r="B383" s="7"/>
      <c r="C383" s="7"/>
      <c r="D383" s="7"/>
      <c r="E383" s="10"/>
      <c r="G383" s="10"/>
      <c r="H383" s="7"/>
      <c r="I383" s="7"/>
      <c r="J383" s="7"/>
      <c r="K383" s="7"/>
      <c r="L383" s="7"/>
      <c r="M383" s="7"/>
      <c r="N383" s="7"/>
      <c r="O383" s="7"/>
      <c r="P383" s="32"/>
      <c r="Q383" s="7"/>
      <c r="R383" s="7"/>
      <c r="S383" s="32"/>
      <c r="T383" s="32"/>
      <c r="U383" s="32"/>
      <c r="V383" s="7"/>
      <c r="X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</row>
    <row r="384">
      <c r="A384" s="7"/>
      <c r="B384" s="7"/>
      <c r="C384" s="7"/>
      <c r="D384" s="7"/>
      <c r="E384" s="10"/>
      <c r="G384" s="10"/>
      <c r="H384" s="7"/>
      <c r="I384" s="7"/>
      <c r="J384" s="7"/>
      <c r="K384" s="7"/>
      <c r="L384" s="7"/>
      <c r="M384" s="7"/>
      <c r="N384" s="7"/>
      <c r="O384" s="7"/>
      <c r="P384" s="32"/>
      <c r="Q384" s="7"/>
      <c r="R384" s="7"/>
      <c r="S384" s="32"/>
      <c r="T384" s="32"/>
      <c r="U384" s="32"/>
      <c r="V384" s="7"/>
      <c r="X384" s="7"/>
      <c r="AA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</row>
    <row r="385">
      <c r="A385" s="7"/>
      <c r="B385" s="7"/>
      <c r="C385" s="7"/>
      <c r="D385" s="7"/>
      <c r="E385" s="10"/>
      <c r="G385" s="10"/>
      <c r="H385" s="7"/>
      <c r="I385" s="7"/>
      <c r="J385" s="7"/>
      <c r="K385" s="7"/>
      <c r="L385" s="7"/>
      <c r="M385" s="7"/>
      <c r="N385" s="7"/>
      <c r="O385" s="7"/>
      <c r="P385" s="32"/>
      <c r="Q385" s="7"/>
      <c r="R385" s="7"/>
      <c r="S385" s="32"/>
      <c r="T385" s="32"/>
      <c r="U385" s="32"/>
      <c r="V385" s="7"/>
      <c r="X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</row>
    <row r="386">
      <c r="A386" s="7"/>
      <c r="B386" s="7"/>
      <c r="C386" s="7"/>
      <c r="D386" s="7"/>
      <c r="E386" s="10"/>
      <c r="G386" s="10"/>
      <c r="H386" s="7"/>
      <c r="I386" s="7"/>
      <c r="J386" s="7"/>
      <c r="K386" s="7"/>
      <c r="L386" s="7"/>
      <c r="M386" s="7"/>
      <c r="N386" s="7"/>
      <c r="O386" s="7"/>
      <c r="P386" s="32"/>
      <c r="Q386" s="7"/>
      <c r="R386" s="7"/>
      <c r="S386" s="32"/>
      <c r="T386" s="32"/>
      <c r="U386" s="32"/>
      <c r="V386" s="7"/>
      <c r="X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</row>
    <row r="387">
      <c r="A387" s="7"/>
      <c r="B387" s="7"/>
      <c r="C387" s="7"/>
      <c r="D387" s="7"/>
      <c r="E387" s="10"/>
      <c r="G387" s="10"/>
      <c r="H387" s="7"/>
      <c r="I387" s="7"/>
      <c r="J387" s="7"/>
      <c r="K387" s="7"/>
      <c r="L387" s="7"/>
      <c r="N387" s="7"/>
      <c r="O387" s="7"/>
      <c r="P387" s="32"/>
      <c r="Q387" s="7"/>
      <c r="R387" s="7"/>
      <c r="S387" s="32"/>
      <c r="T387" s="32"/>
      <c r="U387" s="32"/>
      <c r="V387" s="7"/>
      <c r="X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</row>
    <row r="388">
      <c r="A388" s="7"/>
      <c r="B388" s="7"/>
      <c r="C388" s="7"/>
      <c r="D388" s="7"/>
      <c r="E388" s="10"/>
      <c r="G388" s="10"/>
      <c r="H388" s="7"/>
      <c r="I388" s="7"/>
      <c r="J388" s="7"/>
      <c r="K388" s="7"/>
      <c r="L388" s="7"/>
      <c r="M388" s="7"/>
      <c r="N388" s="7"/>
      <c r="O388" s="7"/>
      <c r="P388" s="32"/>
      <c r="Q388" s="7"/>
      <c r="R388" s="7"/>
      <c r="S388" s="32"/>
      <c r="T388" s="32"/>
      <c r="U388" s="32"/>
      <c r="V388" s="7"/>
      <c r="X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</row>
    <row r="389">
      <c r="A389" s="7"/>
      <c r="B389" s="7"/>
      <c r="C389" s="7"/>
      <c r="D389" s="7"/>
      <c r="E389" s="10"/>
      <c r="G389" s="10"/>
      <c r="H389" s="7"/>
      <c r="I389" s="7"/>
      <c r="J389" s="7"/>
      <c r="K389" s="7"/>
      <c r="L389" s="7"/>
      <c r="M389" s="7"/>
      <c r="N389" s="7"/>
      <c r="O389" s="7"/>
      <c r="P389" s="32"/>
      <c r="Q389" s="7"/>
      <c r="R389" s="7"/>
      <c r="S389" s="32"/>
      <c r="T389" s="32"/>
      <c r="U389" s="32"/>
      <c r="V389" s="7"/>
      <c r="X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</row>
    <row r="390">
      <c r="A390" s="7"/>
      <c r="B390" s="7"/>
      <c r="C390" s="7"/>
      <c r="D390" s="7"/>
      <c r="E390" s="10"/>
      <c r="G390" s="10"/>
      <c r="H390" s="7"/>
      <c r="I390" s="7"/>
      <c r="J390" s="7"/>
      <c r="K390" s="7"/>
      <c r="L390" s="7"/>
      <c r="M390" s="7"/>
      <c r="N390" s="7"/>
      <c r="O390" s="7"/>
      <c r="P390" s="32"/>
      <c r="Q390" s="7"/>
      <c r="R390" s="7"/>
      <c r="S390" s="32"/>
      <c r="T390" s="32"/>
      <c r="U390" s="32"/>
      <c r="V390" s="7"/>
      <c r="X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</row>
    <row r="391">
      <c r="A391" s="7"/>
      <c r="B391" s="7"/>
      <c r="C391" s="7"/>
      <c r="D391" s="7"/>
      <c r="E391" s="10"/>
      <c r="G391" s="10"/>
      <c r="H391" s="7"/>
      <c r="I391" s="7"/>
      <c r="J391" s="7"/>
      <c r="K391" s="7"/>
      <c r="L391" s="7"/>
      <c r="N391" s="7"/>
      <c r="O391" s="7"/>
      <c r="P391" s="32"/>
      <c r="Q391" s="7"/>
      <c r="R391" s="7"/>
      <c r="S391" s="32"/>
      <c r="T391" s="32"/>
      <c r="U391" s="32"/>
      <c r="V391" s="7"/>
      <c r="X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</row>
    <row r="392">
      <c r="A392" s="7"/>
      <c r="B392" s="7"/>
      <c r="C392" s="7"/>
      <c r="D392" s="7"/>
      <c r="E392" s="10"/>
      <c r="G392" s="10"/>
      <c r="H392" s="7"/>
      <c r="I392" s="7"/>
      <c r="J392" s="7"/>
      <c r="K392" s="7"/>
      <c r="L392" s="7"/>
      <c r="N392" s="7"/>
      <c r="O392" s="7"/>
      <c r="P392" s="32"/>
      <c r="Q392" s="7"/>
      <c r="R392" s="7"/>
      <c r="S392" s="32"/>
      <c r="T392" s="32"/>
      <c r="U392" s="32"/>
      <c r="V392" s="7"/>
      <c r="X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</row>
    <row r="393">
      <c r="A393" s="7"/>
      <c r="B393" s="7"/>
      <c r="C393" s="7"/>
      <c r="D393" s="7"/>
      <c r="E393" s="10"/>
      <c r="G393" s="10"/>
      <c r="H393" s="7"/>
      <c r="I393" s="7"/>
      <c r="J393" s="7"/>
      <c r="K393" s="7"/>
      <c r="L393" s="7"/>
      <c r="M393" s="7"/>
      <c r="N393" s="7"/>
      <c r="O393" s="7"/>
      <c r="P393" s="32"/>
      <c r="Q393" s="7"/>
      <c r="R393" s="7"/>
      <c r="S393" s="32"/>
      <c r="T393" s="32"/>
      <c r="U393" s="32"/>
      <c r="V393" s="7"/>
      <c r="X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</row>
    <row r="394">
      <c r="A394" s="7"/>
      <c r="B394" s="7"/>
      <c r="C394" s="7"/>
      <c r="D394" s="7"/>
      <c r="E394" s="10"/>
      <c r="G394" s="10"/>
      <c r="H394" s="7"/>
      <c r="I394" s="7"/>
      <c r="J394" s="7"/>
      <c r="K394" s="7"/>
      <c r="L394" s="7"/>
      <c r="M394" s="7"/>
      <c r="N394" s="7"/>
      <c r="O394" s="7"/>
      <c r="P394" s="32"/>
      <c r="Q394" s="7"/>
      <c r="R394" s="7"/>
      <c r="S394" s="32"/>
      <c r="T394" s="32"/>
      <c r="U394" s="32"/>
      <c r="V394" s="7"/>
      <c r="X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</row>
    <row r="395">
      <c r="A395" s="7"/>
      <c r="B395" s="7"/>
      <c r="C395" s="7"/>
      <c r="D395" s="7"/>
      <c r="E395" s="10"/>
      <c r="G395" s="10"/>
      <c r="H395" s="7"/>
      <c r="I395" s="7"/>
      <c r="J395" s="7"/>
      <c r="K395" s="7"/>
      <c r="L395" s="7"/>
      <c r="M395" s="7"/>
      <c r="N395" s="7"/>
      <c r="O395" s="7"/>
      <c r="P395" s="32"/>
      <c r="Q395" s="7"/>
      <c r="R395" s="7"/>
      <c r="S395" s="32"/>
      <c r="T395" s="32"/>
      <c r="U395" s="32"/>
      <c r="V395" s="7"/>
      <c r="X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</row>
    <row r="396">
      <c r="A396" s="7"/>
      <c r="B396" s="7"/>
      <c r="C396" s="7"/>
      <c r="D396" s="7"/>
      <c r="E396" s="10"/>
      <c r="G396" s="10"/>
      <c r="H396" s="7"/>
      <c r="I396" s="7"/>
      <c r="J396" s="7"/>
      <c r="K396" s="7"/>
      <c r="L396" s="7"/>
      <c r="M396" s="7"/>
      <c r="N396" s="7"/>
      <c r="O396" s="7"/>
      <c r="P396" s="32"/>
      <c r="Q396" s="7"/>
      <c r="R396" s="7"/>
      <c r="S396" s="32"/>
      <c r="T396" s="32"/>
      <c r="U396" s="32"/>
      <c r="V396" s="7"/>
      <c r="X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</row>
    <row r="397">
      <c r="A397" s="7"/>
      <c r="B397" s="7"/>
      <c r="C397" s="7"/>
      <c r="D397" s="7"/>
      <c r="E397" s="10"/>
      <c r="G397" s="10"/>
      <c r="H397" s="7"/>
      <c r="I397" s="7"/>
      <c r="J397" s="7"/>
      <c r="K397" s="7"/>
      <c r="L397" s="7"/>
      <c r="M397" s="7"/>
      <c r="N397" s="7"/>
      <c r="O397" s="7"/>
      <c r="P397" s="32"/>
      <c r="Q397" s="7"/>
      <c r="R397" s="7"/>
      <c r="S397" s="32"/>
      <c r="T397" s="32"/>
      <c r="U397" s="32"/>
      <c r="V397" s="7"/>
      <c r="X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</row>
    <row r="398">
      <c r="A398" s="7"/>
      <c r="B398" s="7"/>
      <c r="C398" s="7"/>
      <c r="D398" s="7"/>
      <c r="E398" s="10"/>
      <c r="G398" s="10"/>
      <c r="H398" s="7"/>
      <c r="I398" s="7"/>
      <c r="J398" s="7"/>
      <c r="K398" s="7"/>
      <c r="L398" s="7"/>
      <c r="M398" s="7"/>
      <c r="N398" s="7"/>
      <c r="O398" s="7"/>
      <c r="P398" s="32"/>
      <c r="Q398" s="7"/>
      <c r="R398" s="7"/>
      <c r="S398" s="32"/>
      <c r="T398" s="32"/>
      <c r="U398" s="32"/>
      <c r="V398" s="7"/>
      <c r="X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</row>
    <row r="399">
      <c r="A399" s="7"/>
      <c r="B399" s="7"/>
      <c r="C399" s="7"/>
      <c r="D399" s="7"/>
      <c r="E399" s="10"/>
      <c r="G399" s="10"/>
      <c r="H399" s="7"/>
      <c r="I399" s="7"/>
      <c r="J399" s="7"/>
      <c r="K399" s="7"/>
      <c r="L399" s="7"/>
      <c r="M399" s="7"/>
      <c r="N399" s="7"/>
      <c r="O399" s="7"/>
      <c r="P399" s="32"/>
      <c r="Q399" s="7"/>
      <c r="R399" s="7"/>
      <c r="S399" s="32"/>
      <c r="T399" s="32"/>
      <c r="U399" s="32"/>
      <c r="V399" s="7"/>
      <c r="X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</row>
    <row r="400">
      <c r="A400" s="7"/>
      <c r="B400" s="7"/>
      <c r="C400" s="7"/>
      <c r="D400" s="7"/>
      <c r="E400" s="10"/>
      <c r="G400" s="10"/>
      <c r="H400" s="7"/>
      <c r="I400" s="7"/>
      <c r="J400" s="7"/>
      <c r="K400" s="7"/>
      <c r="L400" s="7"/>
      <c r="M400" s="7"/>
      <c r="N400" s="7"/>
      <c r="O400" s="7"/>
      <c r="P400" s="79"/>
      <c r="Q400" s="7"/>
      <c r="R400" s="7"/>
      <c r="S400" s="79"/>
      <c r="T400" s="79"/>
      <c r="U400" s="32"/>
      <c r="V400" s="7"/>
      <c r="X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</row>
    <row r="401">
      <c r="A401" s="7"/>
      <c r="B401" s="7"/>
      <c r="C401" s="7"/>
      <c r="D401" s="7"/>
      <c r="E401" s="10"/>
      <c r="G401" s="10"/>
      <c r="H401" s="7"/>
      <c r="I401" s="7"/>
      <c r="J401" s="7"/>
      <c r="K401" s="7"/>
      <c r="L401" s="7"/>
      <c r="N401" s="7"/>
      <c r="O401" s="7"/>
      <c r="P401" s="79"/>
      <c r="Q401" s="7"/>
      <c r="R401" s="7"/>
      <c r="S401" s="79"/>
      <c r="T401" s="79"/>
      <c r="U401" s="32"/>
      <c r="V401" s="7"/>
      <c r="X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</row>
    <row r="402">
      <c r="A402" s="7"/>
      <c r="B402" s="7"/>
      <c r="C402" s="7"/>
      <c r="D402" s="7"/>
      <c r="E402" s="10"/>
      <c r="G402" s="10"/>
      <c r="H402" s="7"/>
      <c r="I402" s="7"/>
      <c r="J402" s="7"/>
      <c r="K402" s="7"/>
      <c r="L402" s="7"/>
      <c r="M402" s="7"/>
      <c r="N402" s="7"/>
      <c r="O402" s="7"/>
      <c r="P402" s="32"/>
      <c r="Q402" s="7"/>
      <c r="R402" s="7"/>
      <c r="S402" s="32"/>
      <c r="T402" s="32"/>
      <c r="U402" s="32"/>
      <c r="V402" s="7"/>
      <c r="X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</row>
    <row r="403">
      <c r="A403" s="7"/>
      <c r="B403" s="7"/>
      <c r="C403" s="7"/>
      <c r="D403" s="7"/>
      <c r="E403" s="10"/>
      <c r="G403" s="10"/>
      <c r="H403" s="7"/>
      <c r="I403" s="7"/>
      <c r="J403" s="7"/>
      <c r="K403" s="7"/>
      <c r="L403" s="7"/>
      <c r="M403" s="7"/>
      <c r="N403" s="7"/>
      <c r="O403" s="7"/>
      <c r="P403" s="32"/>
      <c r="Q403" s="7"/>
      <c r="R403" s="7"/>
      <c r="S403" s="32"/>
      <c r="T403" s="32"/>
      <c r="U403" s="32"/>
      <c r="V403" s="7"/>
      <c r="X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</row>
    <row r="404">
      <c r="A404" s="7"/>
      <c r="B404" s="7"/>
      <c r="C404" s="7"/>
      <c r="D404" s="7"/>
      <c r="E404" s="10"/>
      <c r="G404" s="10"/>
      <c r="H404" s="7"/>
      <c r="I404" s="7"/>
      <c r="J404" s="7"/>
      <c r="K404" s="7"/>
      <c r="L404" s="7"/>
      <c r="M404" s="7"/>
      <c r="N404" s="7"/>
      <c r="O404" s="7"/>
      <c r="P404" s="32"/>
      <c r="Q404" s="7"/>
      <c r="R404" s="7"/>
      <c r="S404" s="32"/>
      <c r="T404" s="32"/>
      <c r="U404" s="32"/>
      <c r="V404" s="7"/>
      <c r="X404" s="7"/>
      <c r="AA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</row>
    <row r="405">
      <c r="A405" s="7"/>
      <c r="B405" s="7"/>
      <c r="C405" s="7"/>
      <c r="D405" s="7"/>
      <c r="E405" s="10"/>
      <c r="G405" s="10"/>
      <c r="H405" s="7"/>
      <c r="I405" s="7"/>
      <c r="J405" s="7"/>
      <c r="K405" s="7"/>
      <c r="L405" s="7"/>
      <c r="M405" s="7"/>
      <c r="N405" s="7"/>
      <c r="O405" s="7"/>
      <c r="P405" s="32"/>
      <c r="Q405" s="7"/>
      <c r="R405" s="7"/>
      <c r="S405" s="32"/>
      <c r="T405" s="32"/>
      <c r="U405" s="32"/>
      <c r="V405" s="7"/>
      <c r="X405" s="7"/>
      <c r="AA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</row>
    <row r="406">
      <c r="A406" s="7"/>
      <c r="B406" s="7"/>
      <c r="C406" s="7"/>
      <c r="D406" s="7"/>
      <c r="E406" s="10"/>
      <c r="G406" s="10"/>
      <c r="H406" s="7"/>
      <c r="I406" s="7"/>
      <c r="J406" s="7"/>
      <c r="K406" s="7"/>
      <c r="L406" s="7"/>
      <c r="M406" s="7"/>
      <c r="N406" s="7"/>
      <c r="O406" s="7"/>
      <c r="P406" s="32"/>
      <c r="Q406" s="7"/>
      <c r="R406" s="7"/>
      <c r="S406" s="32"/>
      <c r="T406" s="32"/>
      <c r="U406" s="32"/>
      <c r="V406" s="7"/>
      <c r="X406" s="7"/>
      <c r="AA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</row>
    <row r="407">
      <c r="A407" s="7"/>
      <c r="B407" s="7"/>
      <c r="C407" s="7"/>
      <c r="D407" s="7"/>
      <c r="E407" s="10"/>
      <c r="G407" s="10"/>
      <c r="H407" s="7"/>
      <c r="I407" s="7"/>
      <c r="J407" s="7"/>
      <c r="K407" s="7"/>
      <c r="L407" s="7"/>
      <c r="M407" s="7"/>
      <c r="N407" s="7"/>
      <c r="O407" s="7"/>
      <c r="P407" s="32"/>
      <c r="Q407" s="7"/>
      <c r="R407" s="7"/>
      <c r="S407" s="32"/>
      <c r="T407" s="32"/>
      <c r="U407" s="32"/>
      <c r="V407" s="7"/>
      <c r="X407" s="7"/>
      <c r="AA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</row>
    <row r="408">
      <c r="A408" s="7"/>
      <c r="B408" s="7"/>
      <c r="C408" s="7"/>
      <c r="D408" s="7"/>
      <c r="E408" s="10"/>
      <c r="G408" s="10"/>
      <c r="H408" s="7"/>
      <c r="I408" s="7"/>
      <c r="J408" s="7"/>
      <c r="K408" s="7"/>
      <c r="L408" s="7"/>
      <c r="M408" s="7"/>
      <c r="N408" s="7"/>
      <c r="O408" s="7"/>
      <c r="P408" s="32"/>
      <c r="Q408" s="7"/>
      <c r="R408" s="7"/>
      <c r="S408" s="32"/>
      <c r="T408" s="32"/>
      <c r="U408" s="79"/>
      <c r="V408" s="7"/>
      <c r="X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</row>
    <row r="409">
      <c r="A409" s="7"/>
      <c r="B409" s="7"/>
      <c r="C409" s="7"/>
      <c r="D409" s="7"/>
      <c r="E409" s="10"/>
      <c r="G409" s="10"/>
      <c r="H409" s="7"/>
      <c r="I409" s="7"/>
      <c r="J409" s="7"/>
      <c r="K409" s="7"/>
      <c r="L409" s="7"/>
      <c r="M409" s="7"/>
      <c r="N409" s="7"/>
      <c r="O409" s="7"/>
      <c r="P409" s="32"/>
      <c r="Q409" s="7"/>
      <c r="R409" s="7"/>
      <c r="S409" s="32"/>
      <c r="T409" s="32"/>
      <c r="U409" s="79"/>
      <c r="V409" s="7"/>
      <c r="X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</row>
    <row r="410">
      <c r="A410" s="7"/>
      <c r="B410" s="7"/>
      <c r="C410" s="7"/>
      <c r="D410" s="7"/>
      <c r="E410" s="10"/>
      <c r="G410" s="10"/>
      <c r="H410" s="7"/>
      <c r="I410" s="7"/>
      <c r="J410" s="7"/>
      <c r="K410" s="7"/>
      <c r="L410" s="7"/>
      <c r="M410" s="7"/>
      <c r="N410" s="7"/>
      <c r="O410" s="7"/>
      <c r="P410" s="32"/>
      <c r="Q410" s="7"/>
      <c r="R410" s="7"/>
      <c r="S410" s="32"/>
      <c r="T410" s="32"/>
      <c r="U410" s="32"/>
      <c r="V410" s="7"/>
      <c r="X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</row>
    <row r="411">
      <c r="A411" s="7"/>
      <c r="B411" s="7"/>
      <c r="C411" s="7"/>
      <c r="D411" s="7"/>
      <c r="E411" s="10"/>
      <c r="G411" s="10"/>
      <c r="H411" s="7"/>
      <c r="I411" s="7"/>
      <c r="J411" s="7"/>
      <c r="K411" s="7"/>
      <c r="L411" s="7"/>
      <c r="M411" s="7"/>
      <c r="N411" s="7"/>
      <c r="O411" s="7"/>
      <c r="P411" s="32"/>
      <c r="Q411" s="7"/>
      <c r="R411" s="7"/>
      <c r="S411" s="32"/>
      <c r="T411" s="32"/>
      <c r="U411" s="32"/>
      <c r="V411" s="7"/>
      <c r="X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</row>
    <row r="412">
      <c r="A412" s="7"/>
      <c r="B412" s="7"/>
      <c r="C412" s="7"/>
      <c r="D412" s="7"/>
      <c r="E412" s="10"/>
      <c r="G412" s="10"/>
      <c r="H412" s="7"/>
      <c r="I412" s="7"/>
      <c r="J412" s="7"/>
      <c r="K412" s="7"/>
      <c r="L412" s="7"/>
      <c r="M412" s="7"/>
      <c r="N412" s="7"/>
      <c r="O412" s="7"/>
      <c r="P412" s="32"/>
      <c r="Q412" s="7"/>
      <c r="R412" s="7"/>
      <c r="S412" s="32"/>
      <c r="T412" s="32"/>
      <c r="U412" s="32"/>
      <c r="V412" s="7"/>
      <c r="X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</row>
    <row r="413">
      <c r="A413" s="7"/>
      <c r="B413" s="7"/>
      <c r="C413" s="7"/>
      <c r="D413" s="7"/>
      <c r="E413" s="10"/>
      <c r="G413" s="10"/>
      <c r="H413" s="7"/>
      <c r="I413" s="7"/>
      <c r="J413" s="7"/>
      <c r="K413" s="7"/>
      <c r="L413" s="7"/>
      <c r="M413" s="7"/>
      <c r="N413" s="7"/>
      <c r="O413" s="7"/>
      <c r="P413" s="32"/>
      <c r="Q413" s="7"/>
      <c r="R413" s="7"/>
      <c r="S413" s="32"/>
      <c r="T413" s="32"/>
      <c r="U413" s="32"/>
      <c r="V413" s="7"/>
      <c r="X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</row>
    <row r="414">
      <c r="A414" s="7"/>
      <c r="B414" s="7"/>
      <c r="C414" s="7"/>
      <c r="D414" s="7"/>
      <c r="E414" s="10"/>
      <c r="G414" s="10"/>
      <c r="H414" s="7"/>
      <c r="I414" s="7"/>
      <c r="J414" s="7"/>
      <c r="K414" s="7"/>
      <c r="L414" s="7"/>
      <c r="M414" s="7"/>
      <c r="N414" s="7"/>
      <c r="O414" s="7"/>
      <c r="P414" s="32"/>
      <c r="Q414" s="7"/>
      <c r="R414" s="7"/>
      <c r="S414" s="32"/>
      <c r="T414" s="32"/>
      <c r="U414" s="32"/>
      <c r="V414" s="7"/>
      <c r="X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</row>
    <row r="415">
      <c r="A415" s="7"/>
      <c r="B415" s="7"/>
      <c r="C415" s="7"/>
      <c r="D415" s="7"/>
      <c r="E415" s="10"/>
      <c r="G415" s="10"/>
      <c r="H415" s="7"/>
      <c r="I415" s="7"/>
      <c r="J415" s="7"/>
      <c r="K415" s="7"/>
      <c r="L415" s="7"/>
      <c r="M415" s="7"/>
      <c r="N415" s="7"/>
      <c r="O415" s="7"/>
      <c r="P415" s="32"/>
      <c r="Q415" s="7"/>
      <c r="R415" s="7"/>
      <c r="S415" s="32"/>
      <c r="T415" s="32"/>
      <c r="U415" s="32"/>
      <c r="V415" s="7"/>
      <c r="X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</row>
    <row r="416">
      <c r="A416" s="7"/>
      <c r="B416" s="7"/>
      <c r="C416" s="7"/>
      <c r="D416" s="7"/>
      <c r="E416" s="10"/>
      <c r="G416" s="10"/>
      <c r="H416" s="7"/>
      <c r="I416" s="7"/>
      <c r="J416" s="7"/>
      <c r="K416" s="7"/>
      <c r="L416" s="7"/>
      <c r="M416" s="7"/>
      <c r="N416" s="7"/>
      <c r="O416" s="7"/>
      <c r="P416" s="32"/>
      <c r="Q416" s="7"/>
      <c r="R416" s="7"/>
      <c r="S416" s="32"/>
      <c r="T416" s="32"/>
      <c r="U416" s="32"/>
      <c r="V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</row>
    <row r="417">
      <c r="A417" s="7"/>
      <c r="B417" s="7"/>
      <c r="C417" s="7"/>
      <c r="D417" s="7"/>
      <c r="E417" s="10"/>
      <c r="G417" s="10"/>
      <c r="H417" s="7"/>
      <c r="I417" s="7"/>
      <c r="J417" s="7"/>
      <c r="K417" s="7"/>
      <c r="L417" s="7"/>
      <c r="M417" s="7"/>
      <c r="N417" s="7"/>
      <c r="O417" s="7"/>
      <c r="P417" s="32"/>
      <c r="Q417" s="7"/>
      <c r="R417" s="7"/>
      <c r="S417" s="32"/>
      <c r="T417" s="32"/>
      <c r="U417" s="32"/>
      <c r="V417" s="7"/>
      <c r="X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</row>
    <row r="418">
      <c r="A418" s="7"/>
      <c r="B418" s="7"/>
      <c r="C418" s="7"/>
      <c r="D418" s="7"/>
      <c r="E418" s="10"/>
      <c r="G418" s="10"/>
      <c r="H418" s="7"/>
      <c r="I418" s="7"/>
      <c r="J418" s="7"/>
      <c r="K418" s="7"/>
      <c r="L418" s="7"/>
      <c r="M418" s="7"/>
      <c r="N418" s="7"/>
      <c r="O418" s="7"/>
      <c r="P418" s="32"/>
      <c r="Q418" s="7"/>
      <c r="R418" s="7"/>
      <c r="S418" s="32"/>
      <c r="T418" s="32"/>
      <c r="U418" s="32"/>
      <c r="V418" s="7"/>
      <c r="X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</row>
    <row r="419">
      <c r="A419" s="7"/>
      <c r="B419" s="7"/>
      <c r="C419" s="7"/>
      <c r="D419" s="7"/>
      <c r="E419" s="10"/>
      <c r="G419" s="10"/>
      <c r="H419" s="7"/>
      <c r="I419" s="7"/>
      <c r="J419" s="7"/>
      <c r="K419" s="7"/>
      <c r="L419" s="7"/>
      <c r="M419" s="7"/>
      <c r="N419" s="7"/>
      <c r="O419" s="7"/>
      <c r="P419" s="32"/>
      <c r="Q419" s="7"/>
      <c r="R419" s="7"/>
      <c r="S419" s="32"/>
      <c r="T419" s="32"/>
      <c r="U419" s="32"/>
      <c r="V419" s="7"/>
      <c r="X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</row>
    <row r="420">
      <c r="A420" s="7"/>
      <c r="B420" s="7"/>
      <c r="C420" s="7"/>
      <c r="D420" s="7"/>
      <c r="E420" s="10"/>
      <c r="G420" s="10"/>
      <c r="H420" s="7"/>
      <c r="I420" s="7"/>
      <c r="J420" s="7"/>
      <c r="K420" s="7"/>
      <c r="L420" s="7"/>
      <c r="M420" s="7"/>
      <c r="N420" s="7"/>
      <c r="O420" s="7"/>
      <c r="P420" s="32"/>
      <c r="Q420" s="7"/>
      <c r="R420" s="7"/>
      <c r="S420" s="32"/>
      <c r="T420" s="32"/>
      <c r="U420" s="32"/>
      <c r="V420" s="7"/>
      <c r="X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</row>
    <row r="421">
      <c r="A421" s="7"/>
      <c r="B421" s="7"/>
      <c r="C421" s="7"/>
      <c r="D421" s="7"/>
      <c r="E421" s="10"/>
      <c r="G421" s="10"/>
      <c r="H421" s="7"/>
      <c r="I421" s="7"/>
      <c r="J421" s="7"/>
      <c r="K421" s="7"/>
      <c r="L421" s="7"/>
      <c r="M421" s="7"/>
      <c r="N421" s="7"/>
      <c r="O421" s="7"/>
      <c r="P421" s="32"/>
      <c r="Q421" s="7"/>
      <c r="R421" s="7"/>
      <c r="S421" s="32"/>
      <c r="T421" s="32"/>
      <c r="U421" s="32"/>
      <c r="V421" s="7"/>
      <c r="X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</row>
    <row r="422">
      <c r="A422" s="7"/>
      <c r="B422" s="7"/>
      <c r="C422" s="7"/>
      <c r="D422" s="7"/>
      <c r="E422" s="10"/>
      <c r="G422" s="10"/>
      <c r="H422" s="7"/>
      <c r="I422" s="7"/>
      <c r="J422" s="7"/>
      <c r="K422" s="7"/>
      <c r="L422" s="7"/>
      <c r="M422" s="7"/>
      <c r="N422" s="7"/>
      <c r="O422" s="7"/>
      <c r="P422" s="32"/>
      <c r="Q422" s="7"/>
      <c r="R422" s="7"/>
      <c r="S422" s="32"/>
      <c r="T422" s="32"/>
      <c r="U422" s="32"/>
      <c r="V422" s="7"/>
      <c r="X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</row>
    <row r="423">
      <c r="A423" s="7"/>
      <c r="B423" s="7"/>
      <c r="C423" s="7"/>
      <c r="D423" s="7"/>
      <c r="E423" s="10"/>
      <c r="G423" s="10"/>
      <c r="H423" s="7"/>
      <c r="I423" s="7"/>
      <c r="J423" s="7"/>
      <c r="K423" s="7"/>
      <c r="L423" s="7"/>
      <c r="M423" s="7"/>
      <c r="N423" s="7"/>
      <c r="O423" s="7"/>
      <c r="P423" s="32"/>
      <c r="Q423" s="7"/>
      <c r="R423" s="7"/>
      <c r="S423" s="32"/>
      <c r="T423" s="32"/>
      <c r="U423" s="32"/>
      <c r="V423" s="7"/>
      <c r="X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</row>
    <row r="424">
      <c r="A424" s="7"/>
      <c r="B424" s="7"/>
      <c r="C424" s="7"/>
      <c r="D424" s="7"/>
      <c r="E424" s="10"/>
      <c r="G424" s="10"/>
      <c r="H424" s="7"/>
      <c r="I424" s="7"/>
      <c r="J424" s="7"/>
      <c r="K424" s="7"/>
      <c r="L424" s="7"/>
      <c r="M424" s="7"/>
      <c r="N424" s="7"/>
      <c r="O424" s="7"/>
      <c r="P424" s="32"/>
      <c r="Q424" s="7"/>
      <c r="R424" s="7"/>
      <c r="S424" s="32"/>
      <c r="T424" s="32"/>
      <c r="U424" s="32"/>
      <c r="V424" s="7"/>
      <c r="X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</row>
    <row r="425">
      <c r="A425" s="7"/>
      <c r="B425" s="7"/>
      <c r="C425" s="7"/>
      <c r="D425" s="7"/>
      <c r="E425" s="10"/>
      <c r="G425" s="10"/>
      <c r="H425" s="7"/>
      <c r="I425" s="7"/>
      <c r="J425" s="7"/>
      <c r="K425" s="7"/>
      <c r="L425" s="7"/>
      <c r="M425" s="7"/>
      <c r="N425" s="7"/>
      <c r="O425" s="7"/>
      <c r="P425" s="32"/>
      <c r="Q425" s="7"/>
      <c r="R425" s="7"/>
      <c r="S425" s="32"/>
      <c r="T425" s="32"/>
      <c r="U425" s="32"/>
      <c r="V425" s="7"/>
      <c r="X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</row>
    <row r="426">
      <c r="A426" s="7"/>
      <c r="B426" s="7"/>
      <c r="C426" s="7"/>
      <c r="D426" s="7"/>
      <c r="E426" s="10"/>
      <c r="G426" s="10"/>
      <c r="H426" s="7"/>
      <c r="I426" s="7"/>
      <c r="J426" s="7"/>
      <c r="K426" s="7"/>
      <c r="L426" s="7"/>
      <c r="M426" s="7"/>
      <c r="N426" s="7"/>
      <c r="O426" s="7"/>
      <c r="P426" s="32"/>
      <c r="Q426" s="7"/>
      <c r="R426" s="7"/>
      <c r="S426" s="32"/>
      <c r="T426" s="32"/>
      <c r="U426" s="32"/>
      <c r="V426" s="7"/>
      <c r="X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</row>
    <row r="427">
      <c r="A427" s="7"/>
      <c r="B427" s="7"/>
      <c r="C427" s="7"/>
      <c r="D427" s="7"/>
      <c r="E427" s="10"/>
      <c r="G427" s="10"/>
      <c r="H427" s="7"/>
      <c r="I427" s="7"/>
      <c r="J427" s="7"/>
      <c r="K427" s="7"/>
      <c r="L427" s="7"/>
      <c r="M427" s="7"/>
      <c r="N427" s="7"/>
      <c r="O427" s="7"/>
      <c r="P427" s="32"/>
      <c r="Q427" s="7"/>
      <c r="R427" s="7"/>
      <c r="S427" s="32"/>
      <c r="T427" s="32"/>
      <c r="U427" s="32"/>
      <c r="V427" s="7"/>
      <c r="X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</row>
    <row r="428">
      <c r="A428" s="7"/>
      <c r="B428" s="7"/>
      <c r="C428" s="7"/>
      <c r="D428" s="7"/>
      <c r="E428" s="10"/>
      <c r="G428" s="10"/>
      <c r="H428" s="7"/>
      <c r="I428" s="7"/>
      <c r="J428" s="7"/>
      <c r="K428" s="7"/>
      <c r="L428" s="7"/>
      <c r="M428" s="7"/>
      <c r="N428" s="7"/>
      <c r="O428" s="7"/>
      <c r="P428" s="32"/>
      <c r="Q428" s="7"/>
      <c r="R428" s="7"/>
      <c r="S428" s="32"/>
      <c r="T428" s="32"/>
      <c r="U428" s="32"/>
      <c r="V428" s="7"/>
      <c r="X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</row>
    <row r="429">
      <c r="A429" s="7"/>
      <c r="B429" s="7"/>
      <c r="C429" s="7"/>
      <c r="D429" s="7"/>
      <c r="E429" s="10"/>
      <c r="G429" s="10"/>
      <c r="H429" s="7"/>
      <c r="I429" s="7"/>
      <c r="J429" s="7"/>
      <c r="K429" s="7"/>
      <c r="L429" s="7"/>
      <c r="M429" s="7"/>
      <c r="N429" s="7"/>
      <c r="O429" s="7"/>
      <c r="P429" s="32"/>
      <c r="Q429" s="7"/>
      <c r="R429" s="7"/>
      <c r="S429" s="32"/>
      <c r="T429" s="32"/>
      <c r="U429" s="32"/>
      <c r="V429" s="7"/>
      <c r="X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</row>
    <row r="430">
      <c r="A430" s="7"/>
      <c r="B430" s="7"/>
      <c r="C430" s="7"/>
      <c r="D430" s="7"/>
      <c r="E430" s="10"/>
      <c r="G430" s="10"/>
      <c r="H430" s="7"/>
      <c r="I430" s="7"/>
      <c r="J430" s="7"/>
      <c r="K430" s="7"/>
      <c r="L430" s="7"/>
      <c r="M430" s="7"/>
      <c r="N430" s="7"/>
      <c r="O430" s="7"/>
      <c r="P430" s="32"/>
      <c r="Q430" s="7"/>
      <c r="R430" s="7"/>
      <c r="S430" s="32"/>
      <c r="T430" s="32"/>
      <c r="U430" s="32"/>
      <c r="V430" s="7"/>
      <c r="X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</row>
    <row r="431">
      <c r="A431" s="7"/>
      <c r="B431" s="7"/>
      <c r="C431" s="7"/>
      <c r="D431" s="7"/>
      <c r="E431" s="10"/>
      <c r="G431" s="10"/>
      <c r="H431" s="7"/>
      <c r="I431" s="7"/>
      <c r="J431" s="7"/>
      <c r="K431" s="7"/>
      <c r="L431" s="7"/>
      <c r="M431" s="7"/>
      <c r="N431" s="7"/>
      <c r="O431" s="7"/>
      <c r="P431" s="32"/>
      <c r="Q431" s="7"/>
      <c r="R431" s="7"/>
      <c r="S431" s="32"/>
      <c r="T431" s="32"/>
      <c r="U431" s="32"/>
      <c r="V431" s="7"/>
      <c r="X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</row>
    <row r="432">
      <c r="A432" s="7"/>
      <c r="B432" s="7"/>
      <c r="C432" s="7"/>
      <c r="D432" s="7"/>
      <c r="E432" s="10"/>
      <c r="G432" s="10"/>
      <c r="H432" s="7"/>
      <c r="I432" s="7"/>
      <c r="J432" s="7"/>
      <c r="K432" s="7"/>
      <c r="L432" s="7"/>
      <c r="M432" s="7"/>
      <c r="N432" s="7"/>
      <c r="O432" s="7"/>
      <c r="P432" s="32"/>
      <c r="Q432" s="7"/>
      <c r="R432" s="7"/>
      <c r="S432" s="32"/>
      <c r="T432" s="32"/>
      <c r="U432" s="32"/>
      <c r="V432" s="7"/>
      <c r="X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</row>
    <row r="433">
      <c r="A433" s="7"/>
      <c r="B433" s="7"/>
      <c r="C433" s="7"/>
      <c r="D433" s="7"/>
      <c r="E433" s="10"/>
      <c r="G433" s="10"/>
      <c r="H433" s="7"/>
      <c r="I433" s="7"/>
      <c r="J433" s="7"/>
      <c r="K433" s="7"/>
      <c r="L433" s="7"/>
      <c r="M433" s="7"/>
      <c r="N433" s="7"/>
      <c r="O433" s="7"/>
      <c r="P433" s="32"/>
      <c r="Q433" s="7"/>
      <c r="R433" s="7"/>
      <c r="S433" s="32"/>
      <c r="T433" s="32"/>
      <c r="U433" s="32"/>
      <c r="V433" s="7"/>
      <c r="X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</row>
    <row r="434">
      <c r="A434" s="7"/>
      <c r="B434" s="7"/>
      <c r="C434" s="7"/>
      <c r="D434" s="7"/>
      <c r="E434" s="10"/>
      <c r="G434" s="10"/>
      <c r="H434" s="7"/>
      <c r="I434" s="7"/>
      <c r="J434" s="7"/>
      <c r="K434" s="7"/>
      <c r="L434" s="7"/>
      <c r="M434" s="7"/>
      <c r="N434" s="7"/>
      <c r="O434" s="7"/>
      <c r="P434" s="32"/>
      <c r="Q434" s="7"/>
      <c r="R434" s="7"/>
      <c r="S434" s="32"/>
      <c r="T434" s="32"/>
      <c r="U434" s="32"/>
      <c r="V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</row>
    <row r="435">
      <c r="A435" s="7"/>
      <c r="B435" s="7"/>
      <c r="C435" s="7"/>
      <c r="D435" s="7"/>
      <c r="E435" s="10"/>
      <c r="G435" s="10"/>
      <c r="H435" s="7"/>
      <c r="I435" s="7"/>
      <c r="J435" s="7"/>
      <c r="K435" s="7"/>
      <c r="L435" s="7"/>
      <c r="M435" s="7"/>
      <c r="N435" s="7"/>
      <c r="O435" s="7"/>
      <c r="P435" s="32"/>
      <c r="Q435" s="7"/>
      <c r="R435" s="7"/>
      <c r="S435" s="32"/>
      <c r="T435" s="32"/>
      <c r="U435" s="32"/>
      <c r="V435" s="7"/>
      <c r="X435" s="7"/>
      <c r="AA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</row>
    <row r="436">
      <c r="A436" s="7"/>
      <c r="B436" s="7"/>
      <c r="C436" s="7"/>
      <c r="D436" s="7"/>
      <c r="E436" s="10"/>
      <c r="G436" s="10"/>
      <c r="H436" s="7"/>
      <c r="I436" s="7"/>
      <c r="J436" s="7"/>
      <c r="K436" s="7"/>
      <c r="L436" s="7"/>
      <c r="M436" s="7"/>
      <c r="N436" s="7"/>
      <c r="O436" s="7"/>
      <c r="P436" s="32"/>
      <c r="Q436" s="7"/>
      <c r="R436" s="7"/>
      <c r="S436" s="32"/>
      <c r="T436" s="32"/>
      <c r="U436" s="32"/>
      <c r="V436" s="7"/>
      <c r="X436" s="7"/>
      <c r="AA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</row>
    <row r="437">
      <c r="A437" s="7"/>
      <c r="B437" s="7"/>
      <c r="C437" s="7"/>
      <c r="D437" s="7"/>
      <c r="E437" s="10"/>
      <c r="G437" s="10"/>
      <c r="H437" s="7"/>
      <c r="I437" s="7"/>
      <c r="J437" s="7"/>
      <c r="K437" s="7"/>
      <c r="L437" s="7"/>
      <c r="M437" s="7"/>
      <c r="N437" s="7"/>
      <c r="O437" s="7"/>
      <c r="P437" s="32"/>
      <c r="Q437" s="7"/>
      <c r="R437" s="7"/>
      <c r="S437" s="32"/>
      <c r="T437" s="32"/>
      <c r="U437" s="32"/>
      <c r="V437" s="7"/>
      <c r="X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</row>
    <row r="438">
      <c r="A438" s="7"/>
      <c r="B438" s="7"/>
      <c r="C438" s="7"/>
      <c r="D438" s="7"/>
      <c r="E438" s="10"/>
      <c r="G438" s="10"/>
      <c r="H438" s="7"/>
      <c r="I438" s="7"/>
      <c r="J438" s="7"/>
      <c r="K438" s="7"/>
      <c r="L438" s="7"/>
      <c r="M438" s="7"/>
      <c r="N438" s="7"/>
      <c r="O438" s="7"/>
      <c r="P438" s="32"/>
      <c r="Q438" s="7"/>
      <c r="R438" s="7"/>
      <c r="S438" s="32"/>
      <c r="T438" s="32"/>
      <c r="U438" s="32"/>
      <c r="V438" s="7"/>
      <c r="X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</row>
    <row r="439">
      <c r="A439" s="7"/>
      <c r="B439" s="7"/>
      <c r="C439" s="7"/>
      <c r="D439" s="7"/>
      <c r="E439" s="10"/>
      <c r="G439" s="10"/>
      <c r="H439" s="7"/>
      <c r="I439" s="7"/>
      <c r="J439" s="7"/>
      <c r="K439" s="7"/>
      <c r="L439" s="7"/>
      <c r="M439" s="7"/>
      <c r="N439" s="7"/>
      <c r="O439" s="7"/>
      <c r="P439" s="32"/>
      <c r="Q439" s="7"/>
      <c r="R439" s="7"/>
      <c r="S439" s="32"/>
      <c r="T439" s="32"/>
      <c r="U439" s="32"/>
      <c r="V439" s="7"/>
      <c r="X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</row>
    <row r="440">
      <c r="A440" s="7"/>
      <c r="B440" s="7"/>
      <c r="C440" s="7"/>
      <c r="D440" s="7"/>
      <c r="E440" s="10"/>
      <c r="G440" s="10"/>
      <c r="H440" s="7"/>
      <c r="I440" s="7"/>
      <c r="J440" s="7"/>
      <c r="K440" s="7"/>
      <c r="L440" s="7"/>
      <c r="M440" s="7"/>
      <c r="N440" s="7"/>
      <c r="O440" s="7"/>
      <c r="P440" s="32"/>
      <c r="Q440" s="7"/>
      <c r="R440" s="7"/>
      <c r="S440" s="32"/>
      <c r="T440" s="32"/>
      <c r="U440" s="32"/>
      <c r="V440" s="7"/>
      <c r="X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</row>
    <row r="441">
      <c r="A441" s="7"/>
      <c r="B441" s="7"/>
      <c r="C441" s="7"/>
      <c r="D441" s="7"/>
      <c r="E441" s="10"/>
      <c r="G441" s="10"/>
      <c r="H441" s="7"/>
      <c r="I441" s="7"/>
      <c r="J441" s="7"/>
      <c r="K441" s="7"/>
      <c r="L441" s="7"/>
      <c r="M441" s="7"/>
      <c r="N441" s="7"/>
      <c r="O441" s="7"/>
      <c r="P441" s="32"/>
      <c r="Q441" s="7"/>
      <c r="R441" s="7"/>
      <c r="S441" s="32"/>
      <c r="T441" s="32"/>
      <c r="U441" s="32"/>
      <c r="V441" s="7"/>
      <c r="X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</row>
    <row r="442">
      <c r="A442" s="7"/>
      <c r="B442" s="7"/>
      <c r="C442" s="7"/>
      <c r="D442" s="7"/>
      <c r="E442" s="10"/>
      <c r="G442" s="10"/>
      <c r="H442" s="7"/>
      <c r="I442" s="7"/>
      <c r="J442" s="7"/>
      <c r="K442" s="7"/>
      <c r="L442" s="7"/>
      <c r="M442" s="7"/>
      <c r="N442" s="7"/>
      <c r="O442" s="7"/>
      <c r="P442" s="32"/>
      <c r="Q442" s="7"/>
      <c r="R442" s="7"/>
      <c r="S442" s="32"/>
      <c r="T442" s="32"/>
      <c r="U442" s="32"/>
      <c r="V442" s="7"/>
      <c r="X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</row>
    <row r="443">
      <c r="A443" s="7"/>
      <c r="B443" s="7"/>
      <c r="C443" s="7"/>
      <c r="D443" s="7"/>
      <c r="E443" s="10"/>
      <c r="G443" s="10"/>
      <c r="H443" s="7"/>
      <c r="I443" s="7"/>
      <c r="J443" s="7"/>
      <c r="K443" s="7"/>
      <c r="L443" s="7"/>
      <c r="M443" s="7"/>
      <c r="N443" s="7"/>
      <c r="O443" s="7"/>
      <c r="P443" s="32"/>
      <c r="Q443" s="7"/>
      <c r="R443" s="7"/>
      <c r="S443" s="32"/>
      <c r="T443" s="32"/>
      <c r="U443" s="32"/>
      <c r="V443" s="7"/>
      <c r="X443" s="7"/>
      <c r="AA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</row>
    <row r="444">
      <c r="A444" s="7"/>
      <c r="B444" s="7"/>
      <c r="C444" s="7"/>
      <c r="D444" s="7"/>
      <c r="E444" s="10"/>
      <c r="G444" s="10"/>
      <c r="H444" s="7"/>
      <c r="I444" s="7"/>
      <c r="J444" s="7"/>
      <c r="K444" s="7"/>
      <c r="L444" s="7"/>
      <c r="M444" s="7"/>
      <c r="N444" s="7"/>
      <c r="O444" s="7"/>
      <c r="P444" s="32"/>
      <c r="Q444" s="7"/>
      <c r="R444" s="7"/>
      <c r="S444" s="32"/>
      <c r="T444" s="32"/>
      <c r="U444" s="32"/>
      <c r="V444" s="7"/>
      <c r="X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</row>
    <row r="445">
      <c r="A445" s="7"/>
      <c r="B445" s="7"/>
      <c r="C445" s="7"/>
      <c r="D445" s="7"/>
      <c r="E445" s="10"/>
      <c r="G445" s="10"/>
      <c r="H445" s="7"/>
      <c r="I445" s="7"/>
      <c r="J445" s="7"/>
      <c r="K445" s="7"/>
      <c r="L445" s="7"/>
      <c r="M445" s="7"/>
      <c r="N445" s="7"/>
      <c r="O445" s="7"/>
      <c r="P445" s="32"/>
      <c r="Q445" s="7"/>
      <c r="R445" s="7"/>
      <c r="S445" s="32"/>
      <c r="T445" s="32"/>
      <c r="U445" s="32"/>
      <c r="V445" s="7"/>
      <c r="X445" s="7"/>
      <c r="AA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</row>
    <row r="446">
      <c r="A446" s="7"/>
      <c r="B446" s="7"/>
      <c r="C446" s="7"/>
      <c r="D446" s="7"/>
      <c r="E446" s="10"/>
      <c r="G446" s="10"/>
      <c r="H446" s="7"/>
      <c r="I446" s="7"/>
      <c r="J446" s="7"/>
      <c r="K446" s="7"/>
      <c r="L446" s="7"/>
      <c r="M446" s="7"/>
      <c r="N446" s="7"/>
      <c r="O446" s="7"/>
      <c r="P446" s="32"/>
      <c r="Q446" s="7"/>
      <c r="R446" s="7"/>
      <c r="S446" s="32"/>
      <c r="T446" s="32"/>
      <c r="U446" s="32"/>
      <c r="V446" s="7"/>
      <c r="X446" s="7"/>
      <c r="AA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</row>
    <row r="447">
      <c r="A447" s="7"/>
      <c r="B447" s="7"/>
      <c r="C447" s="7"/>
      <c r="D447" s="7"/>
      <c r="E447" s="10"/>
      <c r="G447" s="10"/>
      <c r="H447" s="7"/>
      <c r="I447" s="7"/>
      <c r="J447" s="7"/>
      <c r="K447" s="7"/>
      <c r="L447" s="7"/>
      <c r="M447" s="7"/>
      <c r="N447" s="7"/>
      <c r="O447" s="7"/>
      <c r="P447" s="32"/>
      <c r="Q447" s="7"/>
      <c r="R447" s="7"/>
      <c r="S447" s="32"/>
      <c r="T447" s="32"/>
      <c r="U447" s="32"/>
      <c r="V447" s="7"/>
      <c r="X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</row>
    <row r="448">
      <c r="A448" s="7"/>
      <c r="B448" s="7"/>
      <c r="C448" s="7"/>
      <c r="D448" s="7"/>
      <c r="E448" s="10"/>
      <c r="G448" s="10"/>
      <c r="H448" s="7"/>
      <c r="I448" s="7"/>
      <c r="J448" s="7"/>
      <c r="K448" s="7"/>
      <c r="L448" s="7"/>
      <c r="M448" s="7"/>
      <c r="N448" s="7"/>
      <c r="O448" s="7"/>
      <c r="P448" s="32"/>
      <c r="Q448" s="7"/>
      <c r="R448" s="7"/>
      <c r="S448" s="32"/>
      <c r="T448" s="32"/>
      <c r="U448" s="32"/>
      <c r="V448" s="7"/>
      <c r="X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</row>
    <row r="449">
      <c r="A449" s="7"/>
      <c r="B449" s="7"/>
      <c r="C449" s="7"/>
      <c r="D449" s="7"/>
      <c r="E449" s="10"/>
      <c r="G449" s="10"/>
      <c r="H449" s="7"/>
      <c r="I449" s="7"/>
      <c r="J449" s="7"/>
      <c r="K449" s="7"/>
      <c r="L449" s="7"/>
      <c r="M449" s="7"/>
      <c r="N449" s="7"/>
      <c r="O449" s="7"/>
      <c r="P449" s="32"/>
      <c r="Q449" s="7"/>
      <c r="R449" s="7"/>
      <c r="S449" s="32"/>
      <c r="T449" s="32"/>
      <c r="U449" s="79"/>
      <c r="V449" s="7"/>
      <c r="X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</row>
    <row r="450">
      <c r="A450" s="7"/>
      <c r="B450" s="7"/>
      <c r="C450" s="7"/>
      <c r="D450" s="7"/>
      <c r="E450" s="10"/>
      <c r="G450" s="10"/>
      <c r="H450" s="7"/>
      <c r="I450" s="7"/>
      <c r="J450" s="7"/>
      <c r="K450" s="7"/>
      <c r="L450" s="7"/>
      <c r="M450" s="7"/>
      <c r="N450" s="7"/>
      <c r="O450" s="7"/>
      <c r="P450" s="32"/>
      <c r="Q450" s="7"/>
      <c r="R450" s="7"/>
      <c r="S450" s="32"/>
      <c r="T450" s="32"/>
      <c r="U450" s="32"/>
      <c r="V450" s="7"/>
      <c r="X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</row>
    <row r="451">
      <c r="A451" s="7"/>
      <c r="B451" s="7"/>
      <c r="C451" s="7"/>
      <c r="D451" s="7"/>
      <c r="E451" s="10"/>
      <c r="G451" s="10"/>
      <c r="H451" s="7"/>
      <c r="I451" s="7"/>
      <c r="J451" s="7"/>
      <c r="K451" s="7"/>
      <c r="L451" s="7"/>
      <c r="M451" s="7"/>
      <c r="N451" s="7"/>
      <c r="O451" s="7"/>
      <c r="P451" s="32"/>
      <c r="Q451" s="7"/>
      <c r="R451" s="7"/>
      <c r="S451" s="32"/>
      <c r="T451" s="32"/>
      <c r="U451" s="32"/>
      <c r="V451" s="7"/>
      <c r="X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</row>
    <row r="452">
      <c r="A452" s="7"/>
      <c r="B452" s="7"/>
      <c r="C452" s="7"/>
      <c r="D452" s="7"/>
      <c r="E452" s="10"/>
      <c r="G452" s="10"/>
      <c r="H452" s="7"/>
      <c r="I452" s="7"/>
      <c r="J452" s="7"/>
      <c r="K452" s="7"/>
      <c r="L452" s="7"/>
      <c r="M452" s="7"/>
      <c r="N452" s="7"/>
      <c r="O452" s="7"/>
      <c r="P452" s="32"/>
      <c r="Q452" s="7"/>
      <c r="R452" s="7"/>
      <c r="S452" s="32"/>
      <c r="T452" s="32"/>
      <c r="U452" s="32"/>
      <c r="V452" s="7"/>
      <c r="X452" s="7"/>
      <c r="AA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</row>
    <row r="453">
      <c r="A453" s="7"/>
      <c r="B453" s="7"/>
      <c r="C453" s="7"/>
      <c r="D453" s="7"/>
      <c r="E453" s="10"/>
      <c r="G453" s="10"/>
      <c r="H453" s="7"/>
      <c r="I453" s="7"/>
      <c r="J453" s="7"/>
      <c r="K453" s="7"/>
      <c r="L453" s="7"/>
      <c r="M453" s="7"/>
      <c r="N453" s="7"/>
      <c r="O453" s="7"/>
      <c r="P453" s="32"/>
      <c r="Q453" s="7"/>
      <c r="R453" s="7"/>
      <c r="S453" s="32"/>
      <c r="T453" s="32"/>
      <c r="U453" s="79"/>
      <c r="V453" s="7"/>
      <c r="X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</row>
    <row r="454">
      <c r="A454" s="7"/>
      <c r="B454" s="7"/>
      <c r="C454" s="7"/>
      <c r="D454" s="7"/>
      <c r="E454" s="10"/>
      <c r="G454" s="10"/>
      <c r="H454" s="7"/>
      <c r="I454" s="7"/>
      <c r="J454" s="7"/>
      <c r="K454" s="7"/>
      <c r="L454" s="7"/>
      <c r="M454" s="7"/>
      <c r="N454" s="7"/>
      <c r="O454" s="7"/>
      <c r="P454" s="32"/>
      <c r="Q454" s="7"/>
      <c r="R454" s="7"/>
      <c r="S454" s="32"/>
      <c r="T454" s="32"/>
      <c r="U454" s="32"/>
      <c r="V454" s="7"/>
      <c r="X454" s="7"/>
      <c r="AA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</row>
    <row r="455">
      <c r="A455" s="7"/>
      <c r="B455" s="7"/>
      <c r="C455" s="7"/>
      <c r="D455" s="7"/>
      <c r="E455" s="10"/>
      <c r="G455" s="10"/>
      <c r="H455" s="7"/>
      <c r="I455" s="7"/>
      <c r="J455" s="7"/>
      <c r="K455" s="7"/>
      <c r="L455" s="7"/>
      <c r="M455" s="7"/>
      <c r="N455" s="7"/>
      <c r="O455" s="7"/>
      <c r="P455" s="32"/>
      <c r="Q455" s="7"/>
      <c r="R455" s="7"/>
      <c r="S455" s="32"/>
      <c r="T455" s="32"/>
      <c r="U455" s="32"/>
      <c r="V455" s="7"/>
      <c r="X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</row>
    <row r="456">
      <c r="A456" s="7"/>
      <c r="B456" s="7"/>
      <c r="C456" s="7"/>
      <c r="D456" s="7"/>
      <c r="E456" s="10"/>
      <c r="G456" s="10"/>
      <c r="H456" s="7"/>
      <c r="I456" s="7"/>
      <c r="J456" s="7"/>
      <c r="K456" s="7"/>
      <c r="L456" s="7"/>
      <c r="M456" s="7"/>
      <c r="N456" s="7"/>
      <c r="O456" s="7"/>
      <c r="P456" s="32"/>
      <c r="Q456" s="7"/>
      <c r="R456" s="7"/>
      <c r="S456" s="32"/>
      <c r="T456" s="32"/>
      <c r="U456" s="32"/>
      <c r="V456" s="7"/>
      <c r="X456" s="7"/>
      <c r="AA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</row>
    <row r="457">
      <c r="A457" s="7"/>
      <c r="B457" s="7"/>
      <c r="C457" s="7"/>
      <c r="D457" s="7"/>
      <c r="E457" s="10"/>
      <c r="G457" s="10"/>
      <c r="H457" s="7"/>
      <c r="I457" s="7"/>
      <c r="J457" s="7"/>
      <c r="K457" s="7"/>
      <c r="L457" s="7"/>
      <c r="M457" s="7"/>
      <c r="N457" s="7"/>
      <c r="O457" s="7"/>
      <c r="P457" s="32"/>
      <c r="Q457" s="7"/>
      <c r="R457" s="7"/>
      <c r="S457" s="32"/>
      <c r="T457" s="32"/>
      <c r="U457" s="32"/>
      <c r="V457" s="7"/>
      <c r="X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</row>
    <row r="458">
      <c r="A458" s="7"/>
      <c r="B458" s="7"/>
      <c r="C458" s="7"/>
      <c r="D458" s="7"/>
      <c r="E458" s="10"/>
      <c r="G458" s="10"/>
      <c r="H458" s="7"/>
      <c r="I458" s="7"/>
      <c r="J458" s="7"/>
      <c r="K458" s="7"/>
      <c r="L458" s="7"/>
      <c r="M458" s="7"/>
      <c r="N458" s="7"/>
      <c r="O458" s="7"/>
      <c r="P458" s="32"/>
      <c r="Q458" s="7"/>
      <c r="R458" s="7"/>
      <c r="S458" s="32"/>
      <c r="T458" s="32"/>
      <c r="U458" s="32"/>
      <c r="V458" s="7"/>
      <c r="X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</row>
    <row r="459">
      <c r="A459" s="7"/>
      <c r="B459" s="7"/>
      <c r="C459" s="7"/>
      <c r="D459" s="7"/>
      <c r="E459" s="10"/>
      <c r="G459" s="10"/>
      <c r="H459" s="7"/>
      <c r="I459" s="7"/>
      <c r="J459" s="7"/>
      <c r="K459" s="7"/>
      <c r="L459" s="7"/>
      <c r="M459" s="7"/>
      <c r="N459" s="7"/>
      <c r="O459" s="7"/>
      <c r="P459" s="32"/>
      <c r="Q459" s="7"/>
      <c r="R459" s="7"/>
      <c r="S459" s="32"/>
      <c r="T459" s="32"/>
      <c r="U459" s="32"/>
      <c r="V459" s="7"/>
      <c r="X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</row>
    <row r="460">
      <c r="A460" s="7"/>
      <c r="B460" s="7"/>
      <c r="C460" s="7"/>
      <c r="D460" s="7"/>
      <c r="E460" s="10"/>
      <c r="G460" s="10"/>
      <c r="H460" s="7"/>
      <c r="I460" s="7"/>
      <c r="J460" s="7"/>
      <c r="K460" s="7"/>
      <c r="L460" s="7"/>
      <c r="M460" s="7"/>
      <c r="N460" s="7"/>
      <c r="O460" s="7"/>
      <c r="P460" s="32"/>
      <c r="Q460" s="7"/>
      <c r="R460" s="7"/>
      <c r="S460" s="32"/>
      <c r="T460" s="32"/>
      <c r="U460" s="32"/>
      <c r="V460" s="7"/>
      <c r="X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</row>
    <row r="461">
      <c r="A461" s="7"/>
      <c r="B461" s="7"/>
      <c r="C461" s="7"/>
      <c r="D461" s="7"/>
      <c r="E461" s="10"/>
      <c r="G461" s="10"/>
      <c r="H461" s="7"/>
      <c r="I461" s="7"/>
      <c r="J461" s="7"/>
      <c r="K461" s="7"/>
      <c r="L461" s="7"/>
      <c r="M461" s="7"/>
      <c r="N461" s="7"/>
      <c r="O461" s="7"/>
      <c r="P461" s="32"/>
      <c r="Q461" s="7"/>
      <c r="R461" s="7"/>
      <c r="S461" s="32"/>
      <c r="T461" s="32"/>
      <c r="U461" s="32"/>
      <c r="V461" s="7"/>
      <c r="X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</row>
    <row r="462">
      <c r="A462" s="7"/>
      <c r="B462" s="7"/>
      <c r="C462" s="7"/>
      <c r="D462" s="7"/>
      <c r="E462" s="10"/>
      <c r="G462" s="10"/>
      <c r="H462" s="7"/>
      <c r="I462" s="7"/>
      <c r="J462" s="7"/>
      <c r="K462" s="7"/>
      <c r="L462" s="7"/>
      <c r="M462" s="7"/>
      <c r="N462" s="7"/>
      <c r="O462" s="7"/>
      <c r="P462" s="79"/>
      <c r="Q462" s="7"/>
      <c r="R462" s="7"/>
      <c r="S462" s="79"/>
      <c r="T462" s="79"/>
      <c r="U462" s="79"/>
      <c r="V462" s="7"/>
      <c r="X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</row>
    <row r="463">
      <c r="A463" s="7"/>
      <c r="B463" s="7"/>
      <c r="C463" s="7"/>
      <c r="D463" s="7"/>
      <c r="E463" s="10"/>
      <c r="G463" s="10"/>
      <c r="H463" s="7"/>
      <c r="I463" s="7"/>
      <c r="J463" s="7"/>
      <c r="K463" s="7"/>
      <c r="L463" s="7"/>
      <c r="M463" s="7"/>
      <c r="N463" s="7"/>
      <c r="O463" s="7"/>
      <c r="P463" s="79"/>
      <c r="Q463" s="7"/>
      <c r="R463" s="7"/>
      <c r="S463" s="79"/>
      <c r="T463" s="79"/>
      <c r="U463" s="79"/>
      <c r="V463" s="7"/>
      <c r="X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</row>
    <row r="464">
      <c r="A464" s="7"/>
      <c r="B464" s="7"/>
      <c r="C464" s="7"/>
      <c r="D464" s="7"/>
      <c r="E464" s="10"/>
      <c r="G464" s="10"/>
      <c r="H464" s="7"/>
      <c r="I464" s="7"/>
      <c r="J464" s="7"/>
      <c r="K464" s="7"/>
      <c r="L464" s="7"/>
      <c r="M464" s="7"/>
      <c r="N464" s="7"/>
      <c r="O464" s="7"/>
      <c r="P464" s="79"/>
      <c r="Q464" s="7"/>
      <c r="R464" s="7"/>
      <c r="S464" s="79"/>
      <c r="T464" s="79"/>
      <c r="U464" s="79"/>
      <c r="V464" s="7"/>
      <c r="X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</row>
    <row r="465">
      <c r="A465" s="7"/>
      <c r="B465" s="7"/>
      <c r="C465" s="7"/>
      <c r="D465" s="7"/>
      <c r="E465" s="10"/>
      <c r="G465" s="10"/>
      <c r="H465" s="7"/>
      <c r="I465" s="7"/>
      <c r="J465" s="7"/>
      <c r="K465" s="7"/>
      <c r="L465" s="7"/>
      <c r="M465" s="7"/>
      <c r="N465" s="7"/>
      <c r="O465" s="7"/>
      <c r="P465" s="79"/>
      <c r="Q465" s="7"/>
      <c r="R465" s="7"/>
      <c r="S465" s="79"/>
      <c r="T465" s="79"/>
      <c r="U465" s="79"/>
      <c r="V465" s="7"/>
      <c r="X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</row>
    <row r="466">
      <c r="A466" s="7"/>
      <c r="B466" s="7"/>
      <c r="C466" s="7"/>
      <c r="D466" s="7"/>
      <c r="E466" s="10"/>
      <c r="G466" s="10"/>
      <c r="H466" s="7"/>
      <c r="I466" s="7"/>
      <c r="J466" s="7"/>
      <c r="K466" s="7"/>
      <c r="L466" s="7"/>
      <c r="M466" s="7"/>
      <c r="N466" s="7"/>
      <c r="O466" s="7"/>
      <c r="P466" s="79"/>
      <c r="Q466" s="7"/>
      <c r="R466" s="7"/>
      <c r="S466" s="79"/>
      <c r="T466" s="79"/>
      <c r="U466" s="79"/>
      <c r="V466" s="7"/>
      <c r="X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</row>
    <row r="467">
      <c r="A467" s="7"/>
      <c r="B467" s="7"/>
      <c r="C467" s="7"/>
      <c r="D467" s="7"/>
      <c r="E467" s="10"/>
      <c r="G467" s="10"/>
      <c r="H467" s="7"/>
      <c r="I467" s="7"/>
      <c r="J467" s="7"/>
      <c r="K467" s="7"/>
      <c r="L467" s="7"/>
      <c r="M467" s="7"/>
      <c r="N467" s="7"/>
      <c r="O467" s="7"/>
      <c r="P467" s="79"/>
      <c r="Q467" s="7"/>
      <c r="R467" s="7"/>
      <c r="S467" s="79"/>
      <c r="T467" s="79"/>
      <c r="U467" s="79"/>
      <c r="V467" s="7"/>
      <c r="X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</row>
    <row r="468">
      <c r="A468" s="7"/>
      <c r="B468" s="7"/>
      <c r="C468" s="7"/>
      <c r="D468" s="7"/>
      <c r="E468" s="10"/>
      <c r="G468" s="10"/>
      <c r="H468" s="7"/>
      <c r="I468" s="7"/>
      <c r="J468" s="7"/>
      <c r="K468" s="7"/>
      <c r="L468" s="7"/>
      <c r="M468" s="7"/>
      <c r="N468" s="7"/>
      <c r="O468" s="7"/>
      <c r="P468" s="79"/>
      <c r="Q468" s="7"/>
      <c r="R468" s="7"/>
      <c r="S468" s="79"/>
      <c r="T468" s="79"/>
      <c r="U468" s="79"/>
      <c r="V468" s="7"/>
      <c r="X468" s="7"/>
      <c r="AA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</row>
    <row r="469">
      <c r="A469" s="7"/>
      <c r="B469" s="7"/>
      <c r="C469" s="7"/>
      <c r="D469" s="7"/>
      <c r="E469" s="10"/>
      <c r="G469" s="10"/>
      <c r="H469" s="7"/>
      <c r="I469" s="7"/>
      <c r="J469" s="7"/>
      <c r="K469" s="7"/>
      <c r="L469" s="7"/>
      <c r="M469" s="7"/>
      <c r="N469" s="7"/>
      <c r="O469" s="7"/>
      <c r="P469" s="79"/>
      <c r="Q469" s="7"/>
      <c r="R469" s="7"/>
      <c r="S469" s="79"/>
      <c r="T469" s="79"/>
      <c r="U469" s="32"/>
      <c r="V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</row>
    <row r="470">
      <c r="A470" s="7"/>
      <c r="B470" s="7"/>
      <c r="C470" s="7"/>
      <c r="D470" s="7"/>
      <c r="E470" s="10"/>
      <c r="G470" s="10"/>
      <c r="H470" s="7"/>
      <c r="I470" s="7"/>
      <c r="J470" s="7"/>
      <c r="K470" s="7"/>
      <c r="L470" s="7"/>
      <c r="M470" s="7"/>
      <c r="N470" s="7"/>
      <c r="O470" s="7"/>
      <c r="P470" s="79"/>
      <c r="Q470" s="7"/>
      <c r="R470" s="7"/>
      <c r="S470" s="79"/>
      <c r="T470" s="79"/>
      <c r="U470" s="79"/>
      <c r="V470" s="7"/>
      <c r="X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</row>
    <row r="471">
      <c r="A471" s="7"/>
      <c r="B471" s="7"/>
      <c r="C471" s="7"/>
      <c r="D471" s="7"/>
      <c r="E471" s="10"/>
      <c r="G471" s="10"/>
      <c r="H471" s="7"/>
      <c r="I471" s="7"/>
      <c r="J471" s="7"/>
      <c r="K471" s="7"/>
      <c r="L471" s="7"/>
      <c r="M471" s="7"/>
      <c r="N471" s="7"/>
      <c r="O471" s="7"/>
      <c r="P471" s="79"/>
      <c r="Q471" s="7"/>
      <c r="R471" s="7"/>
      <c r="S471" s="79"/>
      <c r="T471" s="79"/>
      <c r="U471" s="79"/>
      <c r="V471" s="7"/>
      <c r="X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</row>
    <row r="472">
      <c r="A472" s="7"/>
      <c r="B472" s="7"/>
      <c r="C472" s="7"/>
      <c r="D472" s="7"/>
      <c r="E472" s="10"/>
      <c r="G472" s="10"/>
      <c r="H472" s="7"/>
      <c r="I472" s="7"/>
      <c r="J472" s="7"/>
      <c r="K472" s="7"/>
      <c r="L472" s="7"/>
      <c r="M472" s="7"/>
      <c r="N472" s="7"/>
      <c r="O472" s="7"/>
      <c r="P472" s="79"/>
      <c r="Q472" s="7"/>
      <c r="R472" s="7"/>
      <c r="S472" s="79"/>
      <c r="T472" s="79"/>
      <c r="U472" s="79"/>
      <c r="V472" s="7"/>
      <c r="X472" s="7"/>
      <c r="AA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</row>
    <row r="473">
      <c r="A473" s="7"/>
      <c r="B473" s="7"/>
      <c r="C473" s="7"/>
      <c r="D473" s="7"/>
      <c r="E473" s="10"/>
      <c r="G473" s="10"/>
      <c r="H473" s="7"/>
      <c r="I473" s="7"/>
      <c r="J473" s="7"/>
      <c r="K473" s="7"/>
      <c r="L473" s="7"/>
      <c r="M473" s="7"/>
      <c r="N473" s="7"/>
      <c r="O473" s="7"/>
      <c r="P473" s="32"/>
      <c r="Q473" s="7"/>
      <c r="R473" s="7"/>
      <c r="S473" s="32"/>
      <c r="T473" s="32"/>
      <c r="U473" s="79"/>
      <c r="V473" s="7"/>
      <c r="X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</row>
    <row r="474">
      <c r="A474" s="7"/>
      <c r="B474" s="7"/>
      <c r="C474" s="7"/>
      <c r="D474" s="7"/>
      <c r="E474" s="10"/>
      <c r="G474" s="10"/>
      <c r="H474" s="7"/>
      <c r="I474" s="7"/>
      <c r="J474" s="7"/>
      <c r="K474" s="7"/>
      <c r="L474" s="7"/>
      <c r="M474" s="7"/>
      <c r="N474" s="7"/>
      <c r="O474" s="7"/>
      <c r="P474" s="32"/>
      <c r="Q474" s="7"/>
      <c r="R474" s="7"/>
      <c r="S474" s="32"/>
      <c r="T474" s="32"/>
      <c r="U474" s="79"/>
      <c r="V474" s="7"/>
      <c r="X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</row>
    <row r="475">
      <c r="A475" s="7"/>
      <c r="B475" s="7"/>
      <c r="C475" s="7"/>
      <c r="D475" s="7"/>
      <c r="E475" s="10"/>
      <c r="G475" s="10"/>
      <c r="H475" s="7"/>
      <c r="I475" s="7"/>
      <c r="J475" s="7"/>
      <c r="K475" s="7"/>
      <c r="L475" s="7"/>
      <c r="M475" s="7"/>
      <c r="N475" s="7"/>
      <c r="O475" s="7"/>
      <c r="P475" s="32"/>
      <c r="Q475" s="7"/>
      <c r="R475" s="7"/>
      <c r="S475" s="32"/>
      <c r="T475" s="32"/>
      <c r="U475" s="79"/>
      <c r="V475" s="7"/>
      <c r="X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</row>
    <row r="476">
      <c r="A476" s="7"/>
      <c r="B476" s="7"/>
      <c r="C476" s="7"/>
      <c r="D476" s="7"/>
      <c r="E476" s="10"/>
      <c r="G476" s="10"/>
      <c r="H476" s="7"/>
      <c r="I476" s="7"/>
      <c r="J476" s="7"/>
      <c r="K476" s="7"/>
      <c r="L476" s="7"/>
      <c r="M476" s="7"/>
      <c r="N476" s="7"/>
      <c r="O476" s="7"/>
      <c r="P476" s="79"/>
      <c r="Q476" s="7"/>
      <c r="R476" s="7"/>
      <c r="S476" s="79"/>
      <c r="T476" s="79"/>
      <c r="U476" s="79"/>
      <c r="V476" s="7"/>
      <c r="X476" s="7"/>
      <c r="AA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</row>
    <row r="477">
      <c r="A477" s="7"/>
      <c r="B477" s="7"/>
      <c r="C477" s="7"/>
      <c r="D477" s="7"/>
      <c r="E477" s="10"/>
      <c r="G477" s="10"/>
      <c r="H477" s="7"/>
      <c r="I477" s="7"/>
      <c r="J477" s="7"/>
      <c r="K477" s="7"/>
      <c r="L477" s="7"/>
      <c r="M477" s="7"/>
      <c r="N477" s="7"/>
      <c r="O477" s="7"/>
      <c r="P477" s="79"/>
      <c r="Q477" s="7"/>
      <c r="R477" s="7"/>
      <c r="S477" s="79"/>
      <c r="T477" s="79"/>
      <c r="U477" s="32"/>
      <c r="V477" s="7"/>
      <c r="X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</row>
    <row r="478">
      <c r="A478" s="7"/>
      <c r="B478" s="7"/>
      <c r="C478" s="7"/>
      <c r="D478" s="7"/>
      <c r="E478" s="10"/>
      <c r="G478" s="10"/>
      <c r="H478" s="7"/>
      <c r="I478" s="7"/>
      <c r="J478" s="7"/>
      <c r="K478" s="7"/>
      <c r="L478" s="7"/>
      <c r="M478" s="7"/>
      <c r="N478" s="7"/>
      <c r="O478" s="7"/>
      <c r="P478" s="79"/>
      <c r="Q478" s="7"/>
      <c r="R478" s="7"/>
      <c r="S478" s="79"/>
      <c r="T478" s="79"/>
      <c r="U478" s="32"/>
      <c r="V478" s="7"/>
      <c r="X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</row>
    <row r="479">
      <c r="A479" s="7"/>
      <c r="B479" s="7"/>
      <c r="C479" s="7"/>
      <c r="D479" s="7"/>
      <c r="E479" s="10"/>
      <c r="G479" s="10"/>
      <c r="H479" s="7"/>
      <c r="I479" s="7"/>
      <c r="J479" s="7"/>
      <c r="K479" s="7"/>
      <c r="L479" s="7"/>
      <c r="M479" s="7"/>
      <c r="N479" s="7"/>
      <c r="O479" s="7"/>
      <c r="P479" s="79"/>
      <c r="Q479" s="7"/>
      <c r="R479" s="7"/>
      <c r="S479" s="79"/>
      <c r="T479" s="79"/>
      <c r="U479" s="32"/>
      <c r="V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</row>
    <row r="480">
      <c r="A480" s="7"/>
      <c r="B480" s="7"/>
      <c r="C480" s="7"/>
      <c r="D480" s="7"/>
      <c r="E480" s="10"/>
      <c r="G480" s="10"/>
      <c r="H480" s="7"/>
      <c r="I480" s="7"/>
      <c r="J480" s="7"/>
      <c r="K480" s="7"/>
      <c r="L480" s="7"/>
      <c r="M480" s="7"/>
      <c r="N480" s="7"/>
      <c r="O480" s="7"/>
      <c r="P480" s="79"/>
      <c r="Q480" s="7"/>
      <c r="R480" s="7"/>
      <c r="S480" s="79"/>
      <c r="T480" s="79"/>
      <c r="U480" s="32"/>
      <c r="V480" s="7"/>
      <c r="X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</row>
    <row r="481">
      <c r="A481" s="7"/>
      <c r="B481" s="7"/>
      <c r="C481" s="7"/>
      <c r="D481" s="7"/>
      <c r="E481" s="10"/>
      <c r="G481" s="10"/>
      <c r="H481" s="7"/>
      <c r="I481" s="7"/>
      <c r="J481" s="7"/>
      <c r="K481" s="7"/>
      <c r="L481" s="7"/>
      <c r="M481" s="7"/>
      <c r="N481" s="7"/>
      <c r="O481" s="7"/>
      <c r="P481" s="79"/>
      <c r="Q481" s="7"/>
      <c r="R481" s="7"/>
      <c r="S481" s="79"/>
      <c r="T481" s="79"/>
      <c r="U481" s="32"/>
      <c r="V481" s="7"/>
      <c r="X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</row>
    <row r="482">
      <c r="A482" s="7"/>
      <c r="B482" s="7"/>
      <c r="C482" s="7"/>
      <c r="D482" s="7"/>
      <c r="E482" s="10"/>
      <c r="G482" s="10"/>
      <c r="H482" s="7"/>
      <c r="I482" s="7"/>
      <c r="J482" s="7"/>
      <c r="K482" s="7"/>
      <c r="L482" s="7"/>
      <c r="M482" s="7"/>
      <c r="N482" s="7"/>
      <c r="O482" s="7"/>
      <c r="P482" s="79"/>
      <c r="Q482" s="7"/>
      <c r="R482" s="7"/>
      <c r="S482" s="79"/>
      <c r="T482" s="79"/>
      <c r="U482" s="32"/>
      <c r="V482" s="7"/>
      <c r="X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</row>
    <row r="483">
      <c r="A483" s="7"/>
      <c r="B483" s="7"/>
      <c r="C483" s="7"/>
      <c r="D483" s="7"/>
      <c r="E483" s="10"/>
      <c r="G483" s="10"/>
      <c r="H483" s="7"/>
      <c r="I483" s="7"/>
      <c r="J483" s="7"/>
      <c r="K483" s="7"/>
      <c r="L483" s="7"/>
      <c r="M483" s="7"/>
      <c r="N483" s="7"/>
      <c r="O483" s="7"/>
      <c r="P483" s="79"/>
      <c r="Q483" s="7"/>
      <c r="R483" s="7"/>
      <c r="S483" s="79"/>
      <c r="T483" s="79"/>
      <c r="U483" s="32"/>
      <c r="V483" s="7"/>
      <c r="AA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</row>
    <row r="484">
      <c r="A484" s="7"/>
      <c r="B484" s="7"/>
      <c r="C484" s="7"/>
      <c r="D484" s="7"/>
      <c r="E484" s="10"/>
      <c r="G484" s="10"/>
      <c r="H484" s="7"/>
      <c r="I484" s="7"/>
      <c r="J484" s="7"/>
      <c r="K484" s="7"/>
      <c r="L484" s="7"/>
      <c r="M484" s="7"/>
      <c r="N484" s="7"/>
      <c r="O484" s="7"/>
      <c r="P484" s="79"/>
      <c r="Q484" s="7"/>
      <c r="R484" s="7"/>
      <c r="S484" s="79"/>
      <c r="T484" s="79"/>
      <c r="U484" s="32"/>
      <c r="V484" s="7"/>
      <c r="X484" s="7"/>
      <c r="AA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</row>
    <row r="485">
      <c r="A485" s="7"/>
      <c r="B485" s="7"/>
      <c r="C485" s="7"/>
      <c r="D485" s="7"/>
      <c r="E485" s="10"/>
      <c r="G485" s="10"/>
      <c r="H485" s="7"/>
      <c r="I485" s="7"/>
      <c r="J485" s="7"/>
      <c r="K485" s="7"/>
      <c r="L485" s="7"/>
      <c r="M485" s="7"/>
      <c r="N485" s="7"/>
      <c r="O485" s="7"/>
      <c r="P485" s="79"/>
      <c r="Q485" s="7"/>
      <c r="R485" s="7"/>
      <c r="S485" s="79"/>
      <c r="T485" s="79"/>
      <c r="U485" s="32"/>
      <c r="V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</row>
    <row r="486">
      <c r="A486" s="7"/>
      <c r="B486" s="7"/>
      <c r="C486" s="7"/>
      <c r="D486" s="7"/>
      <c r="E486" s="10"/>
      <c r="G486" s="10"/>
      <c r="H486" s="7"/>
      <c r="I486" s="7"/>
      <c r="J486" s="7"/>
      <c r="K486" s="7"/>
      <c r="L486" s="7"/>
      <c r="M486" s="7"/>
      <c r="N486" s="7"/>
      <c r="O486" s="7"/>
      <c r="P486" s="79"/>
      <c r="Q486" s="7"/>
      <c r="R486" s="7"/>
      <c r="S486" s="79"/>
      <c r="T486" s="79"/>
      <c r="U486" s="32"/>
      <c r="V486" s="7"/>
      <c r="X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</row>
    <row r="487">
      <c r="A487" s="7"/>
      <c r="B487" s="7"/>
      <c r="C487" s="7"/>
      <c r="D487" s="7"/>
      <c r="E487" s="10"/>
      <c r="G487" s="10"/>
      <c r="H487" s="7"/>
      <c r="I487" s="7"/>
      <c r="J487" s="7"/>
      <c r="K487" s="7"/>
      <c r="L487" s="7"/>
      <c r="M487" s="7"/>
      <c r="N487" s="7"/>
      <c r="O487" s="7"/>
      <c r="P487" s="79"/>
      <c r="Q487" s="7"/>
      <c r="R487" s="7"/>
      <c r="S487" s="79"/>
      <c r="T487" s="79"/>
      <c r="U487" s="32"/>
      <c r="V487" s="7"/>
      <c r="X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</row>
    <row r="488">
      <c r="A488" s="7"/>
      <c r="B488" s="7"/>
      <c r="C488" s="7"/>
      <c r="D488" s="7"/>
      <c r="E488" s="10"/>
      <c r="G488" s="10"/>
      <c r="H488" s="7"/>
      <c r="I488" s="7"/>
      <c r="J488" s="7"/>
      <c r="K488" s="7"/>
      <c r="L488" s="7"/>
      <c r="M488" s="7"/>
      <c r="N488" s="7"/>
      <c r="O488" s="7"/>
      <c r="P488" s="79"/>
      <c r="Q488" s="7"/>
      <c r="R488" s="7"/>
      <c r="S488" s="79"/>
      <c r="T488" s="79"/>
      <c r="U488" s="32"/>
      <c r="V488" s="7"/>
      <c r="X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</row>
    <row r="489">
      <c r="A489" s="7"/>
      <c r="B489" s="7"/>
      <c r="C489" s="7"/>
      <c r="D489" s="7"/>
      <c r="E489" s="10"/>
      <c r="G489" s="10"/>
      <c r="H489" s="7"/>
      <c r="I489" s="7"/>
      <c r="J489" s="7"/>
      <c r="K489" s="7"/>
      <c r="L489" s="7"/>
      <c r="M489" s="7"/>
      <c r="N489" s="7"/>
      <c r="O489" s="7"/>
      <c r="P489" s="79"/>
      <c r="Q489" s="7"/>
      <c r="R489" s="7"/>
      <c r="S489" s="79"/>
      <c r="T489" s="79"/>
      <c r="U489" s="32"/>
      <c r="V489" s="7"/>
      <c r="X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</row>
    <row r="490">
      <c r="A490" s="7"/>
      <c r="B490" s="7"/>
      <c r="C490" s="7"/>
      <c r="D490" s="7"/>
      <c r="E490" s="10"/>
      <c r="G490" s="10"/>
      <c r="H490" s="7"/>
      <c r="I490" s="7"/>
      <c r="J490" s="7"/>
      <c r="K490" s="7"/>
      <c r="L490" s="7"/>
      <c r="M490" s="7"/>
      <c r="N490" s="7"/>
      <c r="O490" s="7"/>
      <c r="P490" s="79"/>
      <c r="Q490" s="7"/>
      <c r="R490" s="7"/>
      <c r="S490" s="79"/>
      <c r="T490" s="79"/>
      <c r="U490" s="32"/>
      <c r="V490" s="7"/>
      <c r="X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</row>
    <row r="491">
      <c r="A491" s="7"/>
      <c r="B491" s="7"/>
      <c r="C491" s="7"/>
      <c r="D491" s="7"/>
      <c r="E491" s="10"/>
      <c r="G491" s="10"/>
      <c r="H491" s="7"/>
      <c r="I491" s="7"/>
      <c r="J491" s="7"/>
      <c r="K491" s="7"/>
      <c r="L491" s="7"/>
      <c r="M491" s="7"/>
      <c r="N491" s="7"/>
      <c r="O491" s="7"/>
      <c r="P491" s="79"/>
      <c r="Q491" s="7"/>
      <c r="R491" s="7"/>
      <c r="S491" s="79"/>
      <c r="T491" s="79"/>
      <c r="U491" s="32"/>
      <c r="V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</row>
    <row r="492">
      <c r="A492" s="7"/>
      <c r="B492" s="7"/>
      <c r="C492" s="7"/>
      <c r="D492" s="7"/>
      <c r="E492" s="10"/>
      <c r="G492" s="10"/>
      <c r="H492" s="7"/>
      <c r="I492" s="7"/>
      <c r="J492" s="7"/>
      <c r="K492" s="7"/>
      <c r="L492" s="7"/>
      <c r="M492" s="7"/>
      <c r="N492" s="7"/>
      <c r="O492" s="7"/>
      <c r="P492" s="79"/>
      <c r="Q492" s="7"/>
      <c r="R492" s="7"/>
      <c r="S492" s="79"/>
      <c r="T492" s="79"/>
      <c r="U492" s="32"/>
      <c r="V492" s="7"/>
      <c r="X492" s="7"/>
      <c r="AA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</row>
    <row r="493">
      <c r="A493" s="7"/>
      <c r="B493" s="7"/>
      <c r="C493" s="7"/>
      <c r="D493" s="7"/>
      <c r="E493" s="10"/>
      <c r="G493" s="10"/>
      <c r="H493" s="7"/>
      <c r="I493" s="7"/>
      <c r="J493" s="7"/>
      <c r="K493" s="7"/>
      <c r="L493" s="7"/>
      <c r="M493" s="7"/>
      <c r="N493" s="7"/>
      <c r="O493" s="7"/>
      <c r="P493" s="79"/>
      <c r="Q493" s="7"/>
      <c r="R493" s="7"/>
      <c r="S493" s="79"/>
      <c r="T493" s="79"/>
      <c r="U493" s="32"/>
      <c r="V493" s="7"/>
      <c r="X493" s="7"/>
      <c r="AA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</row>
    <row r="494">
      <c r="A494" s="7"/>
      <c r="B494" s="7"/>
      <c r="C494" s="7"/>
      <c r="D494" s="7"/>
      <c r="E494" s="10"/>
      <c r="G494" s="10"/>
      <c r="H494" s="7"/>
      <c r="I494" s="7"/>
      <c r="J494" s="7"/>
      <c r="K494" s="7"/>
      <c r="L494" s="7"/>
      <c r="M494" s="7"/>
      <c r="N494" s="7"/>
      <c r="O494" s="7"/>
      <c r="P494" s="79"/>
      <c r="Q494" s="7"/>
      <c r="R494" s="7"/>
      <c r="S494" s="79"/>
      <c r="T494" s="79"/>
      <c r="U494" s="32"/>
      <c r="V494" s="7"/>
      <c r="X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</row>
    <row r="495">
      <c r="A495" s="7"/>
      <c r="B495" s="7"/>
      <c r="C495" s="7"/>
      <c r="D495" s="7"/>
      <c r="E495" s="10"/>
      <c r="G495" s="10"/>
      <c r="H495" s="7"/>
      <c r="I495" s="7"/>
      <c r="J495" s="7"/>
      <c r="K495" s="7"/>
      <c r="L495" s="7"/>
      <c r="M495" s="7"/>
      <c r="N495" s="7"/>
      <c r="O495" s="7"/>
      <c r="P495" s="79"/>
      <c r="Q495" s="7"/>
      <c r="R495" s="7"/>
      <c r="S495" s="79"/>
      <c r="T495" s="79"/>
      <c r="U495" s="32"/>
      <c r="V495" s="7"/>
      <c r="X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</row>
    <row r="496">
      <c r="A496" s="7"/>
      <c r="B496" s="7"/>
      <c r="C496" s="7"/>
      <c r="D496" s="7"/>
      <c r="E496" s="10"/>
      <c r="G496" s="10"/>
      <c r="H496" s="7"/>
      <c r="I496" s="7"/>
      <c r="J496" s="7"/>
      <c r="K496" s="7"/>
      <c r="L496" s="7"/>
      <c r="M496" s="7"/>
      <c r="N496" s="7"/>
      <c r="O496" s="7"/>
      <c r="P496" s="79"/>
      <c r="Q496" s="7"/>
      <c r="R496" s="7"/>
      <c r="S496" s="79"/>
      <c r="T496" s="79"/>
      <c r="U496" s="32"/>
      <c r="V496" s="7"/>
      <c r="X496" s="7"/>
      <c r="AA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</row>
    <row r="497">
      <c r="A497" s="7"/>
      <c r="B497" s="7"/>
      <c r="C497" s="7"/>
      <c r="D497" s="7"/>
      <c r="E497" s="10"/>
      <c r="G497" s="10"/>
      <c r="H497" s="7"/>
      <c r="I497" s="7"/>
      <c r="J497" s="7"/>
      <c r="K497" s="7"/>
      <c r="L497" s="7"/>
      <c r="M497" s="7"/>
      <c r="N497" s="7"/>
      <c r="O497" s="7"/>
      <c r="P497" s="79"/>
      <c r="Q497" s="7"/>
      <c r="R497" s="7"/>
      <c r="S497" s="79"/>
      <c r="T497" s="79"/>
      <c r="U497" s="32"/>
      <c r="V497" s="7"/>
      <c r="X497" s="7"/>
      <c r="AA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</row>
    <row r="498">
      <c r="A498" s="7"/>
      <c r="B498" s="7"/>
      <c r="C498" s="7"/>
      <c r="D498" s="7"/>
      <c r="E498" s="10"/>
      <c r="G498" s="10"/>
      <c r="H498" s="7"/>
      <c r="I498" s="7"/>
      <c r="J498" s="7"/>
      <c r="K498" s="7"/>
      <c r="L498" s="7"/>
      <c r="M498" s="7"/>
      <c r="N498" s="7"/>
      <c r="O498" s="7"/>
      <c r="P498" s="32"/>
      <c r="Q498" s="7"/>
      <c r="R498" s="7"/>
      <c r="S498" s="32"/>
      <c r="T498" s="32"/>
      <c r="U498" s="79"/>
      <c r="V498" s="7"/>
      <c r="X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</row>
    <row r="499">
      <c r="A499" s="7"/>
      <c r="B499" s="7"/>
      <c r="C499" s="7"/>
      <c r="D499" s="7"/>
      <c r="E499" s="10"/>
      <c r="G499" s="10"/>
      <c r="H499" s="7"/>
      <c r="I499" s="7"/>
      <c r="J499" s="7"/>
      <c r="K499" s="7"/>
      <c r="L499" s="7"/>
      <c r="M499" s="7"/>
      <c r="N499" s="7"/>
      <c r="O499" s="7"/>
      <c r="P499" s="32"/>
      <c r="Q499" s="7"/>
      <c r="R499" s="7"/>
      <c r="S499" s="32"/>
      <c r="T499" s="32"/>
      <c r="U499" s="79"/>
      <c r="V499" s="7"/>
      <c r="X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</row>
    <row r="500">
      <c r="A500" s="7"/>
      <c r="B500" s="7"/>
      <c r="C500" s="7"/>
      <c r="D500" s="7"/>
      <c r="E500" s="10"/>
      <c r="G500" s="10"/>
      <c r="H500" s="7"/>
      <c r="I500" s="7"/>
      <c r="J500" s="7"/>
      <c r="K500" s="7"/>
      <c r="L500" s="7"/>
      <c r="M500" s="7"/>
      <c r="N500" s="7"/>
      <c r="O500" s="7"/>
      <c r="P500" s="32"/>
      <c r="Q500" s="7"/>
      <c r="R500" s="7"/>
      <c r="S500" s="32"/>
      <c r="T500" s="32"/>
      <c r="U500" s="32"/>
      <c r="V500" s="7"/>
      <c r="AA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</row>
    <row r="501">
      <c r="A501" s="7"/>
      <c r="B501" s="7"/>
      <c r="C501" s="7"/>
      <c r="D501" s="7"/>
      <c r="E501" s="10"/>
      <c r="G501" s="10"/>
      <c r="H501" s="7"/>
      <c r="I501" s="7"/>
      <c r="J501" s="7"/>
      <c r="K501" s="7"/>
      <c r="L501" s="7"/>
      <c r="M501" s="7"/>
      <c r="N501" s="7"/>
      <c r="O501" s="7"/>
      <c r="P501" s="79"/>
      <c r="Q501" s="7"/>
      <c r="R501" s="7"/>
      <c r="S501" s="79"/>
      <c r="T501" s="79"/>
      <c r="U501" s="32"/>
      <c r="V501" s="7"/>
      <c r="X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</row>
    <row r="502">
      <c r="A502" s="7"/>
      <c r="B502" s="7"/>
      <c r="C502" s="7"/>
      <c r="D502" s="7"/>
      <c r="E502" s="10"/>
      <c r="G502" s="10"/>
      <c r="H502" s="7"/>
      <c r="I502" s="7"/>
      <c r="J502" s="7"/>
      <c r="K502" s="7"/>
      <c r="L502" s="7"/>
      <c r="M502" s="7"/>
      <c r="N502" s="7"/>
      <c r="O502" s="7"/>
      <c r="P502" s="79"/>
      <c r="Q502" s="7"/>
      <c r="R502" s="7"/>
      <c r="S502" s="79"/>
      <c r="T502" s="79"/>
      <c r="U502" s="32"/>
      <c r="V502" s="7"/>
      <c r="X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</row>
    <row r="503">
      <c r="A503" s="7"/>
      <c r="B503" s="7"/>
      <c r="C503" s="7"/>
      <c r="D503" s="7"/>
      <c r="E503" s="10"/>
      <c r="G503" s="10"/>
      <c r="H503" s="7"/>
      <c r="I503" s="7"/>
      <c r="J503" s="7"/>
      <c r="K503" s="7"/>
      <c r="L503" s="7"/>
      <c r="M503" s="7"/>
      <c r="N503" s="7"/>
      <c r="O503" s="7"/>
      <c r="P503" s="79"/>
      <c r="Q503" s="7"/>
      <c r="R503" s="7"/>
      <c r="S503" s="79"/>
      <c r="T503" s="79"/>
      <c r="U503" s="32"/>
      <c r="V503" s="7"/>
      <c r="X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</row>
    <row r="504">
      <c r="A504" s="7"/>
      <c r="B504" s="7"/>
      <c r="C504" s="7"/>
      <c r="D504" s="7"/>
      <c r="E504" s="10"/>
      <c r="G504" s="10"/>
      <c r="H504" s="7"/>
      <c r="I504" s="7"/>
      <c r="J504" s="7"/>
      <c r="K504" s="7"/>
      <c r="L504" s="7"/>
      <c r="M504" s="7"/>
      <c r="N504" s="7"/>
      <c r="O504" s="7"/>
      <c r="P504" s="79"/>
      <c r="Q504" s="7"/>
      <c r="R504" s="7"/>
      <c r="S504" s="79"/>
      <c r="T504" s="79"/>
      <c r="U504" s="32"/>
      <c r="V504" s="7"/>
      <c r="X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</row>
    <row r="505">
      <c r="A505" s="7"/>
      <c r="B505" s="7"/>
      <c r="C505" s="7"/>
      <c r="D505" s="7"/>
      <c r="E505" s="10"/>
      <c r="G505" s="10"/>
      <c r="H505" s="7"/>
      <c r="I505" s="7"/>
      <c r="J505" s="7"/>
      <c r="K505" s="7"/>
      <c r="L505" s="7"/>
      <c r="M505" s="7"/>
      <c r="N505" s="7"/>
      <c r="O505" s="7"/>
      <c r="P505" s="79"/>
      <c r="Q505" s="7"/>
      <c r="R505" s="7"/>
      <c r="S505" s="79"/>
      <c r="T505" s="79"/>
      <c r="U505" s="32"/>
      <c r="V505" s="7"/>
      <c r="X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</row>
    <row r="506">
      <c r="A506" s="7"/>
      <c r="B506" s="7"/>
      <c r="C506" s="7"/>
      <c r="D506" s="7"/>
      <c r="E506" s="10"/>
      <c r="G506" s="10"/>
      <c r="H506" s="7"/>
      <c r="I506" s="7"/>
      <c r="J506" s="7"/>
      <c r="K506" s="7"/>
      <c r="L506" s="7"/>
      <c r="M506" s="7"/>
      <c r="N506" s="7"/>
      <c r="O506" s="7"/>
      <c r="P506" s="79"/>
      <c r="Q506" s="7"/>
      <c r="R506" s="7"/>
      <c r="S506" s="79"/>
      <c r="T506" s="79"/>
      <c r="U506" s="32"/>
      <c r="V506" s="7"/>
      <c r="X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</row>
    <row r="507">
      <c r="A507" s="7"/>
      <c r="B507" s="7"/>
      <c r="C507" s="7"/>
      <c r="D507" s="7"/>
      <c r="E507" s="10"/>
      <c r="G507" s="10"/>
      <c r="H507" s="7"/>
      <c r="I507" s="7"/>
      <c r="J507" s="7"/>
      <c r="K507" s="7"/>
      <c r="L507" s="7"/>
      <c r="M507" s="7"/>
      <c r="N507" s="7"/>
      <c r="O507" s="7"/>
      <c r="P507" s="79"/>
      <c r="Q507" s="7"/>
      <c r="R507" s="7"/>
      <c r="S507" s="79"/>
      <c r="T507" s="79"/>
      <c r="U507" s="32"/>
      <c r="V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</row>
    <row r="508">
      <c r="A508" s="7"/>
      <c r="B508" s="7"/>
      <c r="C508" s="7"/>
      <c r="D508" s="7"/>
      <c r="E508" s="10"/>
      <c r="G508" s="10"/>
      <c r="H508" s="7"/>
      <c r="I508" s="7"/>
      <c r="J508" s="7"/>
      <c r="K508" s="7"/>
      <c r="L508" s="7"/>
      <c r="M508" s="7"/>
      <c r="N508" s="7"/>
      <c r="O508" s="7"/>
      <c r="P508" s="79"/>
      <c r="Q508" s="7"/>
      <c r="R508" s="7"/>
      <c r="S508" s="79"/>
      <c r="T508" s="79"/>
      <c r="U508" s="32"/>
      <c r="V508" s="7"/>
      <c r="X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</row>
    <row r="509">
      <c r="A509" s="7"/>
      <c r="B509" s="7"/>
      <c r="C509" s="7"/>
      <c r="D509" s="7"/>
      <c r="E509" s="10"/>
      <c r="G509" s="10"/>
      <c r="H509" s="7"/>
      <c r="I509" s="7"/>
      <c r="J509" s="7"/>
      <c r="K509" s="7"/>
      <c r="L509" s="7"/>
      <c r="M509" s="7"/>
      <c r="N509" s="7"/>
      <c r="O509" s="7"/>
      <c r="P509" s="79"/>
      <c r="Q509" s="7"/>
      <c r="R509" s="7"/>
      <c r="S509" s="79"/>
      <c r="T509" s="79"/>
      <c r="U509" s="32"/>
      <c r="V509" s="7"/>
      <c r="X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</row>
    <row r="510">
      <c r="A510" s="7"/>
      <c r="B510" s="7"/>
      <c r="C510" s="7"/>
      <c r="D510" s="7"/>
      <c r="E510" s="10"/>
      <c r="G510" s="10"/>
      <c r="H510" s="7"/>
      <c r="I510" s="7"/>
      <c r="J510" s="7"/>
      <c r="K510" s="7"/>
      <c r="L510" s="7"/>
      <c r="M510" s="7"/>
      <c r="N510" s="7"/>
      <c r="O510" s="7"/>
      <c r="P510" s="79"/>
      <c r="Q510" s="7"/>
      <c r="R510" s="7"/>
      <c r="S510" s="79"/>
      <c r="T510" s="79"/>
      <c r="U510" s="32"/>
      <c r="V510" s="7"/>
      <c r="X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</row>
    <row r="511">
      <c r="A511" s="7"/>
      <c r="B511" s="7"/>
      <c r="C511" s="7"/>
      <c r="D511" s="7"/>
      <c r="E511" s="10"/>
      <c r="G511" s="10"/>
      <c r="H511" s="7"/>
      <c r="I511" s="7"/>
      <c r="J511" s="7"/>
      <c r="K511" s="7"/>
      <c r="L511" s="7"/>
      <c r="M511" s="7"/>
      <c r="N511" s="7"/>
      <c r="O511" s="7"/>
      <c r="P511" s="32"/>
      <c r="Q511" s="7"/>
      <c r="R511" s="7"/>
      <c r="S511" s="32"/>
      <c r="T511" s="32"/>
      <c r="U511" s="79"/>
      <c r="V511" s="7"/>
      <c r="X511" s="7"/>
      <c r="AA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</row>
    <row r="512">
      <c r="A512" s="7"/>
      <c r="B512" s="7"/>
      <c r="C512" s="7"/>
      <c r="D512" s="7"/>
      <c r="E512" s="10"/>
      <c r="G512" s="10"/>
      <c r="H512" s="7"/>
      <c r="I512" s="7"/>
      <c r="J512" s="7"/>
      <c r="K512" s="7"/>
      <c r="L512" s="7"/>
      <c r="M512" s="7"/>
      <c r="N512" s="7"/>
      <c r="O512" s="7"/>
      <c r="P512" s="32"/>
      <c r="Q512" s="7"/>
      <c r="R512" s="7"/>
      <c r="S512" s="32"/>
      <c r="T512" s="32"/>
      <c r="U512" s="79"/>
      <c r="V512" s="7"/>
      <c r="X512" s="7"/>
      <c r="AA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</row>
    <row r="513">
      <c r="A513" s="7"/>
      <c r="B513" s="7"/>
      <c r="C513" s="7"/>
      <c r="D513" s="7"/>
      <c r="E513" s="10"/>
      <c r="G513" s="10"/>
      <c r="H513" s="7"/>
      <c r="I513" s="7"/>
      <c r="J513" s="7"/>
      <c r="K513" s="7"/>
      <c r="L513" s="7"/>
      <c r="M513" s="7"/>
      <c r="N513" s="7"/>
      <c r="O513" s="7"/>
      <c r="P513" s="32"/>
      <c r="Q513" s="7"/>
      <c r="R513" s="7"/>
      <c r="S513" s="32"/>
      <c r="T513" s="32"/>
      <c r="U513" s="32"/>
      <c r="V513" s="7"/>
      <c r="X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</row>
    <row r="514">
      <c r="A514" s="7"/>
      <c r="B514" s="7"/>
      <c r="C514" s="7"/>
      <c r="D514" s="7"/>
      <c r="E514" s="10"/>
      <c r="G514" s="10"/>
      <c r="H514" s="7"/>
      <c r="I514" s="7"/>
      <c r="J514" s="7"/>
      <c r="K514" s="7"/>
      <c r="L514" s="7"/>
      <c r="M514" s="7"/>
      <c r="N514" s="7"/>
      <c r="O514" s="7"/>
      <c r="P514" s="32"/>
      <c r="Q514" s="7"/>
      <c r="R514" s="7"/>
      <c r="S514" s="32"/>
      <c r="T514" s="32"/>
      <c r="U514" s="32"/>
      <c r="V514" s="7"/>
      <c r="X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</row>
    <row r="515">
      <c r="A515" s="7"/>
      <c r="B515" s="7"/>
      <c r="C515" s="7"/>
      <c r="D515" s="7"/>
      <c r="E515" s="10"/>
      <c r="G515" s="10"/>
      <c r="H515" s="7"/>
      <c r="I515" s="7"/>
      <c r="J515" s="7"/>
      <c r="K515" s="7"/>
      <c r="L515" s="7"/>
      <c r="M515" s="7"/>
      <c r="N515" s="7"/>
      <c r="O515" s="7"/>
      <c r="P515" s="32"/>
      <c r="Q515" s="7"/>
      <c r="R515" s="7"/>
      <c r="S515" s="32"/>
      <c r="T515" s="32"/>
      <c r="U515" s="32"/>
      <c r="V515" s="7"/>
      <c r="X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</row>
    <row r="516">
      <c r="A516" s="7"/>
      <c r="B516" s="7"/>
      <c r="C516" s="7"/>
      <c r="D516" s="7"/>
      <c r="E516" s="10"/>
      <c r="G516" s="10"/>
      <c r="H516" s="7"/>
      <c r="I516" s="7"/>
      <c r="J516" s="7"/>
      <c r="K516" s="7"/>
      <c r="L516" s="7"/>
      <c r="M516" s="7"/>
      <c r="N516" s="7"/>
      <c r="O516" s="7"/>
      <c r="P516" s="32"/>
      <c r="Q516" s="7"/>
      <c r="R516" s="7"/>
      <c r="S516" s="32"/>
      <c r="T516" s="32"/>
      <c r="U516" s="32"/>
      <c r="V516" s="7"/>
      <c r="X516" s="7"/>
      <c r="AA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</row>
    <row r="517">
      <c r="A517" s="7"/>
      <c r="B517" s="7"/>
      <c r="C517" s="7"/>
      <c r="D517" s="7"/>
      <c r="E517" s="10"/>
      <c r="G517" s="10"/>
      <c r="H517" s="7"/>
      <c r="I517" s="7"/>
      <c r="J517" s="7"/>
      <c r="K517" s="7"/>
      <c r="L517" s="7"/>
      <c r="M517" s="7"/>
      <c r="N517" s="7"/>
      <c r="O517" s="7"/>
      <c r="P517" s="32"/>
      <c r="Q517" s="7"/>
      <c r="R517" s="7"/>
      <c r="S517" s="32"/>
      <c r="T517" s="32"/>
      <c r="U517" s="32"/>
      <c r="V517" s="7"/>
      <c r="X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</row>
    <row r="518">
      <c r="A518" s="7"/>
      <c r="B518" s="7"/>
      <c r="C518" s="7"/>
      <c r="D518" s="7"/>
      <c r="E518" s="10"/>
      <c r="G518" s="10"/>
      <c r="H518" s="7"/>
      <c r="I518" s="7"/>
      <c r="J518" s="7"/>
      <c r="K518" s="7"/>
      <c r="L518" s="7"/>
      <c r="M518" s="7"/>
      <c r="N518" s="7"/>
      <c r="O518" s="7"/>
      <c r="P518" s="32"/>
      <c r="Q518" s="7"/>
      <c r="R518" s="7"/>
      <c r="S518" s="32"/>
      <c r="T518" s="32"/>
      <c r="U518" s="32"/>
      <c r="V518" s="7"/>
      <c r="X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</row>
    <row r="519">
      <c r="A519" s="7"/>
      <c r="B519" s="7"/>
      <c r="C519" s="7"/>
      <c r="D519" s="7"/>
      <c r="E519" s="10"/>
      <c r="G519" s="10"/>
      <c r="H519" s="7"/>
      <c r="I519" s="7"/>
      <c r="J519" s="7"/>
      <c r="K519" s="7"/>
      <c r="L519" s="7"/>
      <c r="M519" s="7"/>
      <c r="N519" s="7"/>
      <c r="O519" s="7"/>
      <c r="P519" s="32"/>
      <c r="Q519" s="7"/>
      <c r="R519" s="7"/>
      <c r="S519" s="32"/>
      <c r="T519" s="32"/>
      <c r="U519" s="32"/>
      <c r="V519" s="7"/>
      <c r="X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</row>
    <row r="520">
      <c r="A520" s="7"/>
      <c r="B520" s="7"/>
      <c r="C520" s="7"/>
      <c r="D520" s="7"/>
      <c r="E520" s="10"/>
      <c r="G520" s="10"/>
      <c r="H520" s="7"/>
      <c r="I520" s="7"/>
      <c r="J520" s="7"/>
      <c r="K520" s="7"/>
      <c r="L520" s="7"/>
      <c r="M520" s="7"/>
      <c r="N520" s="7"/>
      <c r="O520" s="7"/>
      <c r="P520" s="32"/>
      <c r="Q520" s="7"/>
      <c r="R520" s="7"/>
      <c r="S520" s="32"/>
      <c r="T520" s="32"/>
      <c r="U520" s="32"/>
      <c r="V520" s="7"/>
      <c r="X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</row>
    <row r="521">
      <c r="A521" s="7"/>
      <c r="B521" s="7"/>
      <c r="C521" s="7"/>
      <c r="D521" s="7"/>
      <c r="E521" s="10"/>
      <c r="G521" s="10"/>
      <c r="H521" s="7"/>
      <c r="I521" s="7"/>
      <c r="J521" s="7"/>
      <c r="K521" s="7"/>
      <c r="L521" s="7"/>
      <c r="M521" s="7"/>
      <c r="N521" s="7"/>
      <c r="O521" s="7"/>
      <c r="P521" s="32"/>
      <c r="Q521" s="7"/>
      <c r="R521" s="7"/>
      <c r="S521" s="32"/>
      <c r="T521" s="32"/>
      <c r="U521" s="32"/>
      <c r="V521" s="7"/>
      <c r="X521" s="7"/>
      <c r="AA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</row>
    <row r="522">
      <c r="A522" s="7"/>
      <c r="B522" s="7"/>
      <c r="C522" s="7"/>
      <c r="D522" s="7"/>
      <c r="E522" s="10"/>
      <c r="G522" s="10"/>
      <c r="H522" s="7"/>
      <c r="I522" s="7"/>
      <c r="J522" s="7"/>
      <c r="K522" s="7"/>
      <c r="L522" s="7"/>
      <c r="M522" s="7"/>
      <c r="N522" s="7"/>
      <c r="O522" s="7"/>
      <c r="P522" s="32"/>
      <c r="Q522" s="7"/>
      <c r="R522" s="7"/>
      <c r="S522" s="32"/>
      <c r="T522" s="32"/>
      <c r="U522" s="32"/>
      <c r="V522" s="7"/>
      <c r="X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</row>
    <row r="523">
      <c r="A523" s="7"/>
      <c r="B523" s="7"/>
      <c r="C523" s="7"/>
      <c r="D523" s="7"/>
      <c r="E523" s="10"/>
      <c r="G523" s="10"/>
      <c r="H523" s="7"/>
      <c r="I523" s="7"/>
      <c r="J523" s="7"/>
      <c r="K523" s="7"/>
      <c r="L523" s="7"/>
      <c r="M523" s="7"/>
      <c r="N523" s="7"/>
      <c r="O523" s="7"/>
      <c r="P523" s="32"/>
      <c r="Q523" s="7"/>
      <c r="R523" s="7"/>
      <c r="S523" s="32"/>
      <c r="T523" s="32"/>
      <c r="U523" s="32"/>
      <c r="V523" s="7"/>
      <c r="X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</row>
    <row r="524">
      <c r="A524" s="7"/>
      <c r="B524" s="7"/>
      <c r="C524" s="7"/>
      <c r="D524" s="7"/>
      <c r="E524" s="10"/>
      <c r="G524" s="10"/>
      <c r="H524" s="7"/>
      <c r="I524" s="7"/>
      <c r="J524" s="7"/>
      <c r="K524" s="7"/>
      <c r="L524" s="7"/>
      <c r="M524" s="7"/>
      <c r="N524" s="7"/>
      <c r="O524" s="7"/>
      <c r="P524" s="32"/>
      <c r="Q524" s="7"/>
      <c r="R524" s="7"/>
      <c r="S524" s="32"/>
      <c r="T524" s="32"/>
      <c r="U524" s="32"/>
      <c r="V524" s="7"/>
      <c r="X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</row>
    <row r="525">
      <c r="A525" s="7"/>
      <c r="B525" s="7"/>
      <c r="C525" s="7"/>
      <c r="D525" s="7"/>
      <c r="E525" s="10"/>
      <c r="G525" s="10"/>
      <c r="H525" s="7"/>
      <c r="I525" s="7"/>
      <c r="J525" s="7"/>
      <c r="K525" s="7"/>
      <c r="L525" s="7"/>
      <c r="M525" s="7"/>
      <c r="N525" s="7"/>
      <c r="O525" s="7"/>
      <c r="P525" s="32"/>
      <c r="Q525" s="7"/>
      <c r="R525" s="7"/>
      <c r="S525" s="32"/>
      <c r="T525" s="32"/>
      <c r="U525" s="32"/>
      <c r="V525" s="7"/>
      <c r="X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</row>
    <row r="526">
      <c r="A526" s="7"/>
      <c r="B526" s="7"/>
      <c r="C526" s="7"/>
      <c r="D526" s="7"/>
      <c r="E526" s="10"/>
      <c r="G526" s="10"/>
      <c r="H526" s="7"/>
      <c r="I526" s="7"/>
      <c r="J526" s="7"/>
      <c r="K526" s="7"/>
      <c r="L526" s="7"/>
      <c r="N526" s="7"/>
      <c r="O526" s="7"/>
      <c r="P526" s="32"/>
      <c r="Q526" s="7"/>
      <c r="R526" s="7"/>
      <c r="S526" s="32"/>
      <c r="T526" s="32"/>
      <c r="U526" s="32"/>
      <c r="V526" s="7"/>
      <c r="X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</row>
    <row r="527">
      <c r="A527" s="7"/>
      <c r="B527" s="7"/>
      <c r="C527" s="7"/>
      <c r="D527" s="7"/>
      <c r="E527" s="10"/>
      <c r="G527" s="10"/>
      <c r="H527" s="7"/>
      <c r="I527" s="7"/>
      <c r="J527" s="7"/>
      <c r="K527" s="7"/>
      <c r="L527" s="7"/>
      <c r="N527" s="7"/>
      <c r="O527" s="7"/>
      <c r="P527" s="32"/>
      <c r="Q527" s="7"/>
      <c r="R527" s="7"/>
      <c r="S527" s="32"/>
      <c r="T527" s="32"/>
      <c r="U527" s="32"/>
      <c r="V527" s="7"/>
      <c r="X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</row>
    <row r="528">
      <c r="A528" s="7"/>
      <c r="B528" s="7"/>
      <c r="C528" s="7"/>
      <c r="D528" s="7"/>
      <c r="E528" s="10"/>
      <c r="G528" s="10"/>
      <c r="H528" s="7"/>
      <c r="I528" s="7"/>
      <c r="J528" s="7"/>
      <c r="K528" s="7"/>
      <c r="L528" s="7"/>
      <c r="N528" s="7"/>
      <c r="O528" s="7"/>
      <c r="P528" s="32"/>
      <c r="Q528" s="7"/>
      <c r="R528" s="7"/>
      <c r="S528" s="32"/>
      <c r="T528" s="32"/>
      <c r="U528" s="32"/>
      <c r="V528" s="7"/>
      <c r="X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</row>
    <row r="529">
      <c r="A529" s="7"/>
      <c r="B529" s="7"/>
      <c r="C529" s="7"/>
      <c r="D529" s="7"/>
      <c r="E529" s="10"/>
      <c r="G529" s="10"/>
      <c r="H529" s="7"/>
      <c r="I529" s="7"/>
      <c r="J529" s="7"/>
      <c r="K529" s="7"/>
      <c r="L529" s="7"/>
      <c r="M529" s="7"/>
      <c r="N529" s="7"/>
      <c r="O529" s="7"/>
      <c r="P529" s="32"/>
      <c r="Q529" s="7"/>
      <c r="R529" s="7"/>
      <c r="S529" s="32"/>
      <c r="T529" s="32"/>
      <c r="U529" s="32"/>
      <c r="V529" s="7"/>
      <c r="X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</row>
    <row r="530">
      <c r="A530" s="7"/>
      <c r="B530" s="7"/>
      <c r="C530" s="7"/>
      <c r="D530" s="7"/>
      <c r="E530" s="10"/>
      <c r="G530" s="10"/>
      <c r="H530" s="7"/>
      <c r="I530" s="7"/>
      <c r="J530" s="7"/>
      <c r="K530" s="7"/>
      <c r="L530" s="7"/>
      <c r="M530" s="7"/>
      <c r="N530" s="7"/>
      <c r="O530" s="7"/>
      <c r="P530" s="32"/>
      <c r="Q530" s="7"/>
      <c r="R530" s="7"/>
      <c r="S530" s="32"/>
      <c r="T530" s="32"/>
      <c r="U530" s="32"/>
      <c r="V530" s="7"/>
      <c r="X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</row>
    <row r="531">
      <c r="A531" s="7"/>
      <c r="B531" s="7"/>
      <c r="C531" s="7"/>
      <c r="D531" s="7"/>
      <c r="E531" s="10"/>
      <c r="G531" s="10"/>
      <c r="H531" s="7"/>
      <c r="I531" s="7"/>
      <c r="J531" s="7"/>
      <c r="K531" s="7"/>
      <c r="L531" s="7"/>
      <c r="M531" s="7"/>
      <c r="N531" s="7"/>
      <c r="O531" s="7"/>
      <c r="P531" s="32"/>
      <c r="Q531" s="7"/>
      <c r="R531" s="7"/>
      <c r="S531" s="32"/>
      <c r="T531" s="32"/>
      <c r="U531" s="32"/>
      <c r="V531" s="7"/>
      <c r="X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</row>
    <row r="532">
      <c r="A532" s="7"/>
      <c r="B532" s="7"/>
      <c r="C532" s="7"/>
      <c r="D532" s="7"/>
      <c r="E532" s="10"/>
      <c r="G532" s="10"/>
      <c r="H532" s="7"/>
      <c r="I532" s="7"/>
      <c r="J532" s="7"/>
      <c r="K532" s="7"/>
      <c r="L532" s="7"/>
      <c r="M532" s="7"/>
      <c r="N532" s="7"/>
      <c r="O532" s="7"/>
      <c r="P532" s="32"/>
      <c r="Q532" s="7"/>
      <c r="R532" s="7"/>
      <c r="S532" s="32"/>
      <c r="T532" s="32"/>
      <c r="U532" s="32"/>
      <c r="V532" s="7"/>
      <c r="X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</row>
    <row r="533">
      <c r="A533" s="7"/>
      <c r="B533" s="7"/>
      <c r="C533" s="7"/>
      <c r="D533" s="7"/>
      <c r="E533" s="10"/>
      <c r="G533" s="10"/>
      <c r="H533" s="7"/>
      <c r="I533" s="7"/>
      <c r="J533" s="7"/>
      <c r="K533" s="7"/>
      <c r="L533" s="7"/>
      <c r="M533" s="7"/>
      <c r="N533" s="7"/>
      <c r="O533" s="7"/>
      <c r="P533" s="32"/>
      <c r="Q533" s="7"/>
      <c r="R533" s="7"/>
      <c r="S533" s="32"/>
      <c r="T533" s="32"/>
      <c r="U533" s="32"/>
      <c r="V533" s="7"/>
      <c r="X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</row>
    <row r="534">
      <c r="A534" s="7"/>
      <c r="B534" s="7"/>
      <c r="C534" s="7"/>
      <c r="D534" s="7"/>
      <c r="E534" s="10"/>
      <c r="G534" s="10"/>
      <c r="H534" s="7"/>
      <c r="I534" s="7"/>
      <c r="J534" s="7"/>
      <c r="K534" s="7"/>
      <c r="L534" s="7"/>
      <c r="M534" s="7"/>
      <c r="N534" s="7"/>
      <c r="O534" s="7"/>
      <c r="P534" s="32"/>
      <c r="Q534" s="7"/>
      <c r="R534" s="7"/>
      <c r="S534" s="32"/>
      <c r="T534" s="32"/>
      <c r="U534" s="32"/>
      <c r="V534" s="7"/>
      <c r="W534" s="7"/>
      <c r="X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</row>
    <row r="535">
      <c r="A535" s="7"/>
      <c r="B535" s="7"/>
      <c r="C535" s="7"/>
      <c r="D535" s="7"/>
      <c r="E535" s="10"/>
      <c r="G535" s="10"/>
      <c r="H535" s="7"/>
      <c r="I535" s="7"/>
      <c r="J535" s="7"/>
      <c r="K535" s="7"/>
      <c r="L535" s="7"/>
      <c r="M535" s="7"/>
      <c r="N535" s="7"/>
      <c r="O535" s="7"/>
      <c r="P535" s="32"/>
      <c r="Q535" s="7"/>
      <c r="R535" s="7"/>
      <c r="S535" s="32"/>
      <c r="T535" s="32"/>
      <c r="U535" s="32"/>
      <c r="V535" s="7"/>
      <c r="X535" s="7"/>
      <c r="AA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</row>
    <row r="536">
      <c r="A536" s="7"/>
      <c r="B536" s="7"/>
      <c r="C536" s="7"/>
      <c r="D536" s="7"/>
      <c r="E536" s="10"/>
      <c r="G536" s="10"/>
      <c r="H536" s="7"/>
      <c r="I536" s="7"/>
      <c r="J536" s="7"/>
      <c r="K536" s="7"/>
      <c r="L536" s="7"/>
      <c r="M536" s="7"/>
      <c r="N536" s="7"/>
      <c r="O536" s="7"/>
      <c r="P536" s="32"/>
      <c r="Q536" s="7"/>
      <c r="R536" s="7"/>
      <c r="S536" s="32"/>
      <c r="T536" s="32"/>
      <c r="U536" s="32"/>
      <c r="V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</row>
    <row r="537">
      <c r="A537" s="7"/>
      <c r="B537" s="7"/>
      <c r="C537" s="7"/>
      <c r="D537" s="7"/>
      <c r="E537" s="10"/>
      <c r="G537" s="10"/>
      <c r="H537" s="7"/>
      <c r="I537" s="7"/>
      <c r="J537" s="7"/>
      <c r="K537" s="7"/>
      <c r="L537" s="7"/>
      <c r="M537" s="7"/>
      <c r="N537" s="7"/>
      <c r="O537" s="7"/>
      <c r="P537" s="32"/>
      <c r="Q537" s="7"/>
      <c r="R537" s="7"/>
      <c r="S537" s="32"/>
      <c r="T537" s="32"/>
      <c r="U537" s="32"/>
      <c r="V537" s="7"/>
      <c r="X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</row>
    <row r="538">
      <c r="A538" s="7"/>
      <c r="B538" s="7"/>
      <c r="C538" s="7"/>
      <c r="D538" s="7"/>
      <c r="E538" s="10"/>
      <c r="G538" s="10"/>
      <c r="H538" s="7"/>
      <c r="I538" s="7"/>
      <c r="J538" s="7"/>
      <c r="K538" s="7"/>
      <c r="L538" s="7"/>
      <c r="M538" s="7"/>
      <c r="N538" s="7"/>
      <c r="O538" s="7"/>
      <c r="P538" s="32"/>
      <c r="Q538" s="7"/>
      <c r="R538" s="7"/>
      <c r="S538" s="32"/>
      <c r="T538" s="32"/>
      <c r="U538" s="32"/>
      <c r="V538" s="7"/>
      <c r="X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</row>
    <row r="539">
      <c r="A539" s="7"/>
      <c r="B539" s="7"/>
      <c r="C539" s="7"/>
      <c r="D539" s="7"/>
      <c r="E539" s="10"/>
      <c r="G539" s="10"/>
      <c r="H539" s="7"/>
      <c r="I539" s="7"/>
      <c r="J539" s="7"/>
      <c r="K539" s="7"/>
      <c r="L539" s="7"/>
      <c r="M539" s="7"/>
      <c r="N539" s="7"/>
      <c r="O539" s="7"/>
      <c r="P539" s="32"/>
      <c r="Q539" s="7"/>
      <c r="R539" s="7"/>
      <c r="S539" s="32"/>
      <c r="T539" s="32"/>
      <c r="U539" s="79"/>
      <c r="V539" s="7"/>
      <c r="X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</row>
    <row r="540">
      <c r="A540" s="7"/>
      <c r="B540" s="7"/>
      <c r="C540" s="7"/>
      <c r="D540" s="7"/>
      <c r="E540" s="10"/>
      <c r="G540" s="10"/>
      <c r="H540" s="7"/>
      <c r="I540" s="7"/>
      <c r="J540" s="7"/>
      <c r="K540" s="7"/>
      <c r="L540" s="7"/>
      <c r="M540" s="7"/>
      <c r="N540" s="7"/>
      <c r="O540" s="7"/>
      <c r="P540" s="32"/>
      <c r="Q540" s="7"/>
      <c r="R540" s="7"/>
      <c r="S540" s="32"/>
      <c r="T540" s="32"/>
      <c r="U540" s="79"/>
      <c r="V540" s="7"/>
      <c r="X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</row>
    <row r="541">
      <c r="A541" s="7"/>
      <c r="B541" s="7"/>
      <c r="C541" s="7"/>
      <c r="D541" s="7"/>
      <c r="E541" s="10"/>
      <c r="G541" s="10"/>
      <c r="H541" s="7"/>
      <c r="I541" s="7"/>
      <c r="J541" s="7"/>
      <c r="K541" s="7"/>
      <c r="L541" s="7"/>
      <c r="M541" s="7"/>
      <c r="N541" s="7"/>
      <c r="O541" s="7"/>
      <c r="P541" s="32"/>
      <c r="Q541" s="7"/>
      <c r="R541" s="7"/>
      <c r="S541" s="32"/>
      <c r="T541" s="32"/>
      <c r="U541" s="32"/>
      <c r="V541" s="7"/>
      <c r="X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</row>
    <row r="542">
      <c r="A542" s="7"/>
      <c r="B542" s="7"/>
      <c r="C542" s="7"/>
      <c r="D542" s="7"/>
      <c r="E542" s="10"/>
      <c r="G542" s="10"/>
      <c r="H542" s="7"/>
      <c r="I542" s="7"/>
      <c r="J542" s="7"/>
      <c r="K542" s="7"/>
      <c r="L542" s="7"/>
      <c r="M542" s="7"/>
      <c r="N542" s="7"/>
      <c r="O542" s="7"/>
      <c r="P542" s="32"/>
      <c r="Q542" s="7"/>
      <c r="R542" s="7"/>
      <c r="S542" s="32"/>
      <c r="T542" s="32"/>
      <c r="U542" s="32"/>
      <c r="V542" s="7"/>
      <c r="X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</row>
    <row r="543">
      <c r="A543" s="7"/>
      <c r="B543" s="7"/>
      <c r="C543" s="7"/>
      <c r="D543" s="7"/>
      <c r="E543" s="10"/>
      <c r="G543" s="10"/>
      <c r="H543" s="7"/>
      <c r="I543" s="7"/>
      <c r="J543" s="7"/>
      <c r="K543" s="7"/>
      <c r="L543" s="7"/>
      <c r="M543" s="7"/>
      <c r="N543" s="7"/>
      <c r="O543" s="7"/>
      <c r="P543" s="32"/>
      <c r="Q543" s="7"/>
      <c r="R543" s="7"/>
      <c r="S543" s="32"/>
      <c r="T543" s="32"/>
      <c r="U543" s="32"/>
      <c r="V543" s="7"/>
      <c r="X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</row>
    <row r="544">
      <c r="A544" s="7"/>
      <c r="B544" s="7"/>
      <c r="C544" s="7"/>
      <c r="D544" s="7"/>
      <c r="E544" s="10"/>
      <c r="G544" s="10"/>
      <c r="H544" s="7"/>
      <c r="I544" s="7"/>
      <c r="J544" s="7"/>
      <c r="K544" s="7"/>
      <c r="L544" s="7"/>
      <c r="M544" s="7"/>
      <c r="N544" s="7"/>
      <c r="O544" s="7"/>
      <c r="P544" s="32"/>
      <c r="Q544" s="7"/>
      <c r="R544" s="7"/>
      <c r="S544" s="32"/>
      <c r="T544" s="32"/>
      <c r="U544" s="32"/>
      <c r="V544" s="7"/>
      <c r="X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</row>
    <row r="545">
      <c r="A545" s="7"/>
      <c r="B545" s="7"/>
      <c r="C545" s="7"/>
      <c r="D545" s="7"/>
      <c r="E545" s="10"/>
      <c r="G545" s="10"/>
      <c r="H545" s="7"/>
      <c r="I545" s="7"/>
      <c r="J545" s="7"/>
      <c r="K545" s="7"/>
      <c r="L545" s="7"/>
      <c r="M545" s="7"/>
      <c r="N545" s="7"/>
      <c r="O545" s="7"/>
      <c r="P545" s="32"/>
      <c r="Q545" s="7"/>
      <c r="R545" s="7"/>
      <c r="S545" s="32"/>
      <c r="T545" s="32"/>
      <c r="U545" s="32"/>
      <c r="V545" s="7"/>
      <c r="X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</row>
    <row r="546">
      <c r="A546" s="7"/>
      <c r="B546" s="7"/>
      <c r="C546" s="7"/>
      <c r="D546" s="7"/>
      <c r="E546" s="10"/>
      <c r="G546" s="10"/>
      <c r="H546" s="7"/>
      <c r="I546" s="7"/>
      <c r="J546" s="7"/>
      <c r="K546" s="7"/>
      <c r="L546" s="7"/>
      <c r="M546" s="7"/>
      <c r="N546" s="7"/>
      <c r="O546" s="7"/>
      <c r="P546" s="32"/>
      <c r="Q546" s="7"/>
      <c r="R546" s="7"/>
      <c r="S546" s="32"/>
      <c r="T546" s="32"/>
      <c r="U546" s="32"/>
      <c r="V546" s="7"/>
      <c r="X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</row>
    <row r="547">
      <c r="A547" s="7"/>
      <c r="B547" s="7"/>
      <c r="C547" s="7"/>
      <c r="D547" s="7"/>
      <c r="E547" s="10"/>
      <c r="G547" s="10"/>
      <c r="H547" s="7"/>
      <c r="I547" s="7"/>
      <c r="J547" s="7"/>
      <c r="K547" s="7"/>
      <c r="L547" s="7"/>
      <c r="M547" s="7"/>
      <c r="N547" s="7"/>
      <c r="O547" s="7"/>
      <c r="P547" s="32"/>
      <c r="Q547" s="7"/>
      <c r="R547" s="7"/>
      <c r="S547" s="32"/>
      <c r="T547" s="32"/>
      <c r="U547" s="32"/>
      <c r="V547" s="7"/>
      <c r="X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</row>
    <row r="548">
      <c r="A548" s="7"/>
      <c r="B548" s="7"/>
      <c r="C548" s="7"/>
      <c r="D548" s="7"/>
      <c r="E548" s="10"/>
      <c r="G548" s="10"/>
      <c r="H548" s="7"/>
      <c r="I548" s="7"/>
      <c r="J548" s="7"/>
      <c r="K548" s="7"/>
      <c r="L548" s="7"/>
      <c r="M548" s="7"/>
      <c r="N548" s="7"/>
      <c r="O548" s="7"/>
      <c r="P548" s="32"/>
      <c r="Q548" s="7"/>
      <c r="R548" s="7"/>
      <c r="S548" s="32"/>
      <c r="T548" s="32"/>
      <c r="U548" s="32"/>
      <c r="V548" s="7"/>
      <c r="X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</row>
    <row r="549">
      <c r="A549" s="7"/>
      <c r="B549" s="7"/>
      <c r="C549" s="7"/>
      <c r="D549" s="7"/>
      <c r="E549" s="10"/>
      <c r="G549" s="10"/>
      <c r="H549" s="7"/>
      <c r="I549" s="7"/>
      <c r="J549" s="7"/>
      <c r="K549" s="7"/>
      <c r="L549" s="7"/>
      <c r="M549" s="7"/>
      <c r="N549" s="7"/>
      <c r="O549" s="7"/>
      <c r="P549" s="32"/>
      <c r="Q549" s="7"/>
      <c r="R549" s="7"/>
      <c r="S549" s="32"/>
      <c r="T549" s="32"/>
      <c r="U549" s="32"/>
      <c r="V549" s="7"/>
      <c r="X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</row>
    <row r="550">
      <c r="A550" s="7"/>
      <c r="B550" s="7"/>
      <c r="C550" s="7"/>
      <c r="D550" s="7"/>
      <c r="E550" s="10"/>
      <c r="G550" s="10"/>
      <c r="H550" s="7"/>
      <c r="I550" s="7"/>
      <c r="J550" s="7"/>
      <c r="K550" s="7"/>
      <c r="L550" s="7"/>
      <c r="M550" s="7"/>
      <c r="N550" s="7"/>
      <c r="O550" s="7"/>
      <c r="P550" s="32"/>
      <c r="Q550" s="7"/>
      <c r="R550" s="7"/>
      <c r="S550" s="32"/>
      <c r="T550" s="32"/>
      <c r="U550" s="32"/>
      <c r="V550" s="7"/>
      <c r="X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</row>
    <row r="551">
      <c r="A551" s="7"/>
      <c r="B551" s="7"/>
      <c r="C551" s="7"/>
      <c r="D551" s="7"/>
      <c r="E551" s="10"/>
      <c r="G551" s="10"/>
      <c r="H551" s="7"/>
      <c r="I551" s="7"/>
      <c r="J551" s="7"/>
      <c r="K551" s="7"/>
      <c r="L551" s="7"/>
      <c r="M551" s="7"/>
      <c r="N551" s="7"/>
      <c r="O551" s="7"/>
      <c r="P551" s="32"/>
      <c r="Q551" s="7"/>
      <c r="R551" s="7"/>
      <c r="S551" s="32"/>
      <c r="T551" s="32"/>
      <c r="U551" s="32"/>
      <c r="V551" s="7"/>
      <c r="W551" s="7"/>
      <c r="X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</row>
    <row r="552">
      <c r="A552" s="7"/>
      <c r="B552" s="7"/>
      <c r="C552" s="7"/>
      <c r="D552" s="7"/>
      <c r="E552" s="10"/>
      <c r="G552" s="10"/>
      <c r="H552" s="7"/>
      <c r="I552" s="7"/>
      <c r="J552" s="7"/>
      <c r="K552" s="7"/>
      <c r="L552" s="7"/>
      <c r="M552" s="7"/>
      <c r="N552" s="7"/>
      <c r="O552" s="7"/>
      <c r="P552" s="32"/>
      <c r="Q552" s="7"/>
      <c r="R552" s="7"/>
      <c r="S552" s="32"/>
      <c r="T552" s="32"/>
      <c r="U552" s="32"/>
      <c r="V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</row>
    <row r="553">
      <c r="A553" s="7"/>
      <c r="B553" s="7"/>
      <c r="C553" s="7"/>
      <c r="D553" s="7"/>
      <c r="E553" s="10"/>
      <c r="G553" s="10"/>
      <c r="H553" s="7"/>
      <c r="I553" s="7"/>
      <c r="J553" s="7"/>
      <c r="K553" s="7"/>
      <c r="L553" s="7"/>
      <c r="M553" s="7"/>
      <c r="N553" s="7"/>
      <c r="O553" s="7"/>
      <c r="P553" s="32"/>
      <c r="Q553" s="7"/>
      <c r="R553" s="7"/>
      <c r="S553" s="32"/>
      <c r="T553" s="32"/>
      <c r="U553" s="32"/>
      <c r="V553" s="7"/>
      <c r="X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</row>
    <row r="554">
      <c r="A554" s="7"/>
      <c r="B554" s="7"/>
      <c r="C554" s="7"/>
      <c r="D554" s="7"/>
      <c r="E554" s="10"/>
      <c r="G554" s="10"/>
      <c r="H554" s="7"/>
      <c r="I554" s="7"/>
      <c r="J554" s="7"/>
      <c r="K554" s="7"/>
      <c r="L554" s="7"/>
      <c r="M554" s="7"/>
      <c r="N554" s="7"/>
      <c r="O554" s="7"/>
      <c r="P554" s="32"/>
      <c r="Q554" s="7"/>
      <c r="R554" s="7"/>
      <c r="S554" s="32"/>
      <c r="T554" s="32"/>
      <c r="U554" s="32"/>
      <c r="V554" s="7"/>
      <c r="X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</row>
    <row r="555">
      <c r="A555" s="7"/>
      <c r="B555" s="7"/>
      <c r="C555" s="7"/>
      <c r="D555" s="7"/>
      <c r="E555" s="10"/>
      <c r="G555" s="10"/>
      <c r="H555" s="7"/>
      <c r="I555" s="7"/>
      <c r="J555" s="7"/>
      <c r="K555" s="7"/>
      <c r="L555" s="7"/>
      <c r="M555" s="7"/>
      <c r="N555" s="7"/>
      <c r="O555" s="7"/>
      <c r="P555" s="32"/>
      <c r="Q555" s="7"/>
      <c r="R555" s="7"/>
      <c r="S555" s="32"/>
      <c r="T555" s="32"/>
      <c r="U555" s="32"/>
      <c r="V555" s="7"/>
      <c r="X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</row>
    <row r="556">
      <c r="A556" s="7"/>
      <c r="B556" s="7"/>
      <c r="C556" s="7"/>
      <c r="D556" s="7"/>
      <c r="E556" s="10"/>
      <c r="G556" s="10"/>
      <c r="H556" s="7"/>
      <c r="I556" s="7"/>
      <c r="J556" s="7"/>
      <c r="K556" s="7"/>
      <c r="L556" s="7"/>
      <c r="M556" s="7"/>
      <c r="N556" s="7"/>
      <c r="O556" s="7"/>
      <c r="P556" s="32"/>
      <c r="Q556" s="7"/>
      <c r="R556" s="7"/>
      <c r="S556" s="32"/>
      <c r="T556" s="32"/>
      <c r="U556" s="32"/>
      <c r="V556" s="7"/>
      <c r="X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</row>
    <row r="557">
      <c r="A557" s="7"/>
      <c r="B557" s="7"/>
      <c r="C557" s="7"/>
      <c r="D557" s="7"/>
      <c r="E557" s="10"/>
      <c r="G557" s="10"/>
      <c r="H557" s="7"/>
      <c r="I557" s="7"/>
      <c r="J557" s="7"/>
      <c r="K557" s="7"/>
      <c r="L557" s="7"/>
      <c r="M557" s="7"/>
      <c r="N557" s="7"/>
      <c r="O557" s="7"/>
      <c r="P557" s="32"/>
      <c r="Q557" s="7"/>
      <c r="R557" s="7"/>
      <c r="S557" s="32"/>
      <c r="T557" s="32"/>
      <c r="U557" s="79"/>
      <c r="V557" s="7"/>
      <c r="X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</row>
    <row r="558">
      <c r="A558" s="7"/>
      <c r="B558" s="7"/>
      <c r="C558" s="7"/>
      <c r="D558" s="7"/>
      <c r="E558" s="10"/>
      <c r="G558" s="10"/>
      <c r="H558" s="7"/>
      <c r="I558" s="7"/>
      <c r="J558" s="7"/>
      <c r="K558" s="7"/>
      <c r="L558" s="7"/>
      <c r="M558" s="7"/>
      <c r="N558" s="7"/>
      <c r="O558" s="7"/>
      <c r="P558" s="32"/>
      <c r="Q558" s="7"/>
      <c r="R558" s="7"/>
      <c r="S558" s="32"/>
      <c r="T558" s="32"/>
      <c r="U558" s="32"/>
      <c r="V558" s="7"/>
      <c r="X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</row>
    <row r="559">
      <c r="A559" s="7"/>
      <c r="B559" s="7"/>
      <c r="C559" s="7"/>
      <c r="D559" s="7"/>
      <c r="E559" s="10"/>
      <c r="G559" s="10"/>
      <c r="H559" s="7"/>
      <c r="I559" s="7"/>
      <c r="J559" s="7"/>
      <c r="K559" s="7"/>
      <c r="L559" s="7"/>
      <c r="M559" s="7"/>
      <c r="N559" s="7"/>
      <c r="O559" s="7"/>
      <c r="P559" s="32"/>
      <c r="Q559" s="7"/>
      <c r="R559" s="7"/>
      <c r="S559" s="32"/>
      <c r="T559" s="32"/>
      <c r="U559" s="32"/>
      <c r="V559" s="7"/>
      <c r="X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</row>
    <row r="560">
      <c r="A560" s="7"/>
      <c r="B560" s="7"/>
      <c r="C560" s="7"/>
      <c r="D560" s="7"/>
      <c r="E560" s="10"/>
      <c r="G560" s="10"/>
      <c r="H560" s="7"/>
      <c r="I560" s="7"/>
      <c r="J560" s="7"/>
      <c r="K560" s="7"/>
      <c r="L560" s="7"/>
      <c r="M560" s="7"/>
      <c r="N560" s="7"/>
      <c r="O560" s="7"/>
      <c r="P560" s="32"/>
      <c r="Q560" s="7"/>
      <c r="R560" s="7"/>
      <c r="S560" s="32"/>
      <c r="T560" s="32"/>
      <c r="U560" s="79"/>
      <c r="V560" s="7"/>
      <c r="X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</row>
    <row r="561">
      <c r="A561" s="7"/>
      <c r="B561" s="7"/>
      <c r="C561" s="7"/>
      <c r="D561" s="7"/>
      <c r="E561" s="10"/>
      <c r="G561" s="10"/>
      <c r="H561" s="7"/>
      <c r="I561" s="7"/>
      <c r="J561" s="7"/>
      <c r="K561" s="7"/>
      <c r="L561" s="7"/>
      <c r="M561" s="7"/>
      <c r="N561" s="7"/>
      <c r="O561" s="7"/>
      <c r="P561" s="32"/>
      <c r="Q561" s="7"/>
      <c r="R561" s="7"/>
      <c r="S561" s="32"/>
      <c r="T561" s="32"/>
      <c r="U561" s="32"/>
      <c r="V561" s="7"/>
      <c r="X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</row>
    <row r="562">
      <c r="A562" s="7"/>
      <c r="B562" s="7"/>
      <c r="C562" s="7"/>
      <c r="D562" s="7"/>
      <c r="E562" s="10"/>
      <c r="G562" s="10"/>
      <c r="H562" s="7"/>
      <c r="I562" s="7"/>
      <c r="J562" s="7"/>
      <c r="K562" s="7"/>
      <c r="L562" s="7"/>
      <c r="M562" s="7"/>
      <c r="N562" s="7"/>
      <c r="O562" s="7"/>
      <c r="P562" s="32"/>
      <c r="Q562" s="7"/>
      <c r="R562" s="7"/>
      <c r="S562" s="32"/>
      <c r="T562" s="32"/>
      <c r="U562" s="79"/>
      <c r="V562" s="7"/>
      <c r="X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</row>
    <row r="563">
      <c r="A563" s="7"/>
      <c r="B563" s="7"/>
      <c r="C563" s="7"/>
      <c r="D563" s="7"/>
      <c r="E563" s="10"/>
      <c r="G563" s="10"/>
      <c r="H563" s="7"/>
      <c r="I563" s="7"/>
      <c r="J563" s="7"/>
      <c r="K563" s="7"/>
      <c r="L563" s="7"/>
      <c r="M563" s="7"/>
      <c r="N563" s="7"/>
      <c r="O563" s="7"/>
      <c r="P563" s="32"/>
      <c r="Q563" s="7"/>
      <c r="R563" s="7"/>
      <c r="S563" s="32"/>
      <c r="T563" s="32"/>
      <c r="U563" s="32"/>
      <c r="V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</row>
    <row r="564">
      <c r="A564" s="7"/>
      <c r="B564" s="7"/>
      <c r="C564" s="7"/>
      <c r="D564" s="7"/>
      <c r="E564" s="10"/>
      <c r="G564" s="10"/>
      <c r="H564" s="7"/>
      <c r="I564" s="7"/>
      <c r="J564" s="7"/>
      <c r="K564" s="7"/>
      <c r="L564" s="7"/>
      <c r="M564" s="7"/>
      <c r="N564" s="7"/>
      <c r="O564" s="7"/>
      <c r="P564" s="32"/>
      <c r="Q564" s="7"/>
      <c r="R564" s="7"/>
      <c r="S564" s="32"/>
      <c r="T564" s="32"/>
      <c r="U564" s="79"/>
      <c r="V564" s="7"/>
      <c r="X564" s="7"/>
      <c r="AA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</row>
    <row r="565">
      <c r="A565" s="7"/>
      <c r="B565" s="7"/>
      <c r="C565" s="7"/>
      <c r="D565" s="7"/>
      <c r="E565" s="10"/>
      <c r="G565" s="10"/>
      <c r="H565" s="7"/>
      <c r="I565" s="7"/>
      <c r="J565" s="7"/>
      <c r="K565" s="7"/>
      <c r="L565" s="7"/>
      <c r="M565" s="7"/>
      <c r="N565" s="7"/>
      <c r="O565" s="7"/>
      <c r="P565" s="32"/>
      <c r="Q565" s="7"/>
      <c r="R565" s="7"/>
      <c r="S565" s="32"/>
      <c r="T565" s="32"/>
      <c r="U565" s="79"/>
      <c r="V565" s="7"/>
      <c r="X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</row>
    <row r="566">
      <c r="A566" s="7"/>
      <c r="B566" s="7"/>
      <c r="C566" s="7"/>
      <c r="D566" s="7"/>
      <c r="E566" s="10"/>
      <c r="G566" s="10"/>
      <c r="H566" s="7"/>
      <c r="I566" s="7"/>
      <c r="J566" s="7"/>
      <c r="K566" s="7"/>
      <c r="L566" s="7"/>
      <c r="M566" s="7"/>
      <c r="N566" s="7"/>
      <c r="O566" s="7"/>
      <c r="P566" s="32"/>
      <c r="Q566" s="7"/>
      <c r="R566" s="7"/>
      <c r="S566" s="32"/>
      <c r="T566" s="32"/>
      <c r="U566" s="32"/>
      <c r="V566" s="7"/>
      <c r="X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</row>
    <row r="567">
      <c r="A567" s="7"/>
      <c r="B567" s="7"/>
      <c r="C567" s="7"/>
      <c r="D567" s="7"/>
      <c r="E567" s="10"/>
      <c r="G567" s="10"/>
      <c r="H567" s="7"/>
      <c r="I567" s="7"/>
      <c r="J567" s="7"/>
      <c r="K567" s="7"/>
      <c r="L567" s="7"/>
      <c r="M567" s="7"/>
      <c r="N567" s="7"/>
      <c r="O567" s="7"/>
      <c r="P567" s="32"/>
      <c r="Q567" s="7"/>
      <c r="R567" s="7"/>
      <c r="S567" s="32"/>
      <c r="T567" s="32"/>
      <c r="U567" s="79"/>
      <c r="V567" s="7"/>
      <c r="X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</row>
    <row r="568">
      <c r="A568" s="7"/>
      <c r="B568" s="7"/>
      <c r="C568" s="7"/>
      <c r="D568" s="7"/>
      <c r="E568" s="10"/>
      <c r="G568" s="10"/>
      <c r="H568" s="7"/>
      <c r="I568" s="7"/>
      <c r="J568" s="7"/>
      <c r="K568" s="7"/>
      <c r="L568" s="7"/>
      <c r="M568" s="7"/>
      <c r="N568" s="7"/>
      <c r="O568" s="7"/>
      <c r="P568" s="32"/>
      <c r="Q568" s="7"/>
      <c r="R568" s="7"/>
      <c r="S568" s="32"/>
      <c r="T568" s="32"/>
      <c r="U568" s="79"/>
      <c r="V568" s="7"/>
      <c r="X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</row>
    <row r="569">
      <c r="A569" s="7"/>
      <c r="B569" s="7"/>
      <c r="C569" s="7"/>
      <c r="D569" s="7"/>
      <c r="E569" s="10"/>
      <c r="G569" s="10"/>
      <c r="H569" s="7"/>
      <c r="I569" s="7"/>
      <c r="J569" s="7"/>
      <c r="K569" s="7"/>
      <c r="L569" s="7"/>
      <c r="M569" s="7"/>
      <c r="N569" s="7"/>
      <c r="O569" s="7"/>
      <c r="P569" s="32"/>
      <c r="Q569" s="7"/>
      <c r="R569" s="7"/>
      <c r="S569" s="32"/>
      <c r="T569" s="32"/>
      <c r="U569" s="79"/>
      <c r="V569" s="7"/>
      <c r="X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</row>
    <row r="570">
      <c r="A570" s="7"/>
      <c r="B570" s="7"/>
      <c r="C570" s="7"/>
      <c r="D570" s="7"/>
      <c r="E570" s="10"/>
      <c r="G570" s="10"/>
      <c r="H570" s="7"/>
      <c r="I570" s="7"/>
      <c r="J570" s="7"/>
      <c r="K570" s="7"/>
      <c r="L570" s="7"/>
      <c r="M570" s="7"/>
      <c r="N570" s="7"/>
      <c r="O570" s="7"/>
      <c r="P570" s="32"/>
      <c r="Q570" s="7"/>
      <c r="R570" s="7"/>
      <c r="S570" s="32"/>
      <c r="T570" s="32"/>
      <c r="U570" s="79"/>
      <c r="V570" s="7"/>
      <c r="X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</row>
    <row r="571">
      <c r="A571" s="7"/>
      <c r="B571" s="7"/>
      <c r="C571" s="7"/>
      <c r="D571" s="7"/>
      <c r="E571" s="10"/>
      <c r="G571" s="10"/>
      <c r="H571" s="7"/>
      <c r="I571" s="7"/>
      <c r="J571" s="7"/>
      <c r="K571" s="7"/>
      <c r="L571" s="7"/>
      <c r="M571" s="7"/>
      <c r="N571" s="7"/>
      <c r="O571" s="7"/>
      <c r="P571" s="32"/>
      <c r="Q571" s="7"/>
      <c r="R571" s="7"/>
      <c r="S571" s="32"/>
      <c r="T571" s="32"/>
      <c r="U571" s="32"/>
      <c r="V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</row>
    <row r="572">
      <c r="A572" s="7"/>
      <c r="B572" s="7"/>
      <c r="C572" s="7"/>
      <c r="D572" s="7"/>
      <c r="E572" s="10"/>
      <c r="G572" s="10"/>
      <c r="H572" s="7"/>
      <c r="I572" s="7"/>
      <c r="J572" s="7"/>
      <c r="K572" s="7"/>
      <c r="L572" s="7"/>
      <c r="M572" s="7"/>
      <c r="N572" s="7"/>
      <c r="O572" s="7"/>
      <c r="P572" s="32"/>
      <c r="Q572" s="7"/>
      <c r="R572" s="7"/>
      <c r="S572" s="32"/>
      <c r="T572" s="32"/>
      <c r="U572" s="32"/>
      <c r="V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</row>
    <row r="573">
      <c r="A573" s="7"/>
      <c r="B573" s="7"/>
      <c r="C573" s="7"/>
      <c r="D573" s="7"/>
      <c r="E573" s="10"/>
      <c r="G573" s="10"/>
      <c r="H573" s="7"/>
      <c r="I573" s="7"/>
      <c r="J573" s="7"/>
      <c r="K573" s="7"/>
      <c r="L573" s="7"/>
      <c r="M573" s="7"/>
      <c r="N573" s="7"/>
      <c r="O573" s="7"/>
      <c r="P573" s="32"/>
      <c r="Q573" s="7"/>
      <c r="R573" s="7"/>
      <c r="S573" s="32"/>
      <c r="T573" s="32"/>
      <c r="U573" s="32"/>
      <c r="V573" s="7"/>
      <c r="X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</row>
    <row r="574">
      <c r="A574" s="7"/>
      <c r="B574" s="7"/>
      <c r="C574" s="7"/>
      <c r="D574" s="7"/>
      <c r="E574" s="10"/>
      <c r="G574" s="10"/>
      <c r="H574" s="7"/>
      <c r="I574" s="7"/>
      <c r="J574" s="7"/>
      <c r="K574" s="7"/>
      <c r="L574" s="7"/>
      <c r="M574" s="7"/>
      <c r="N574" s="7"/>
      <c r="O574" s="7"/>
      <c r="P574" s="32"/>
      <c r="Q574" s="7"/>
      <c r="R574" s="7"/>
      <c r="S574" s="32"/>
      <c r="T574" s="32"/>
      <c r="U574" s="32"/>
      <c r="V574" s="7"/>
      <c r="X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</row>
    <row r="575">
      <c r="A575" s="7"/>
      <c r="B575" s="7"/>
      <c r="C575" s="7"/>
      <c r="D575" s="7"/>
      <c r="E575" s="10"/>
      <c r="G575" s="10"/>
      <c r="H575" s="7"/>
      <c r="I575" s="7"/>
      <c r="J575" s="7"/>
      <c r="K575" s="7"/>
      <c r="L575" s="7"/>
      <c r="M575" s="7"/>
      <c r="N575" s="7"/>
      <c r="O575" s="7"/>
      <c r="P575" s="32"/>
      <c r="Q575" s="7"/>
      <c r="R575" s="7"/>
      <c r="S575" s="32"/>
      <c r="T575" s="32"/>
      <c r="U575" s="32"/>
      <c r="V575" s="7"/>
      <c r="X575" s="7"/>
      <c r="AA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</row>
    <row r="576">
      <c r="A576" s="7"/>
      <c r="B576" s="7"/>
      <c r="C576" s="7"/>
      <c r="D576" s="7"/>
      <c r="E576" s="10"/>
      <c r="G576" s="10"/>
      <c r="H576" s="7"/>
      <c r="I576" s="7"/>
      <c r="J576" s="7"/>
      <c r="K576" s="7"/>
      <c r="L576" s="7"/>
      <c r="M576" s="7"/>
      <c r="N576" s="7"/>
      <c r="O576" s="7"/>
      <c r="P576" s="32"/>
      <c r="Q576" s="7"/>
      <c r="R576" s="7"/>
      <c r="S576" s="32"/>
      <c r="T576" s="32"/>
      <c r="U576" s="32"/>
      <c r="V576" s="7"/>
      <c r="X576" s="7"/>
      <c r="AA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</row>
    <row r="577">
      <c r="A577" s="7"/>
      <c r="B577" s="7"/>
      <c r="C577" s="7"/>
      <c r="D577" s="7"/>
      <c r="E577" s="10"/>
      <c r="G577" s="10"/>
      <c r="H577" s="7"/>
      <c r="I577" s="7"/>
      <c r="J577" s="7"/>
      <c r="K577" s="7"/>
      <c r="L577" s="7"/>
      <c r="M577" s="7"/>
      <c r="N577" s="7"/>
      <c r="O577" s="7"/>
      <c r="P577" s="32"/>
      <c r="Q577" s="7"/>
      <c r="R577" s="7"/>
      <c r="S577" s="32"/>
      <c r="T577" s="32"/>
      <c r="U577" s="32"/>
      <c r="V577" s="7"/>
      <c r="X577" s="7"/>
      <c r="AA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</row>
    <row r="578">
      <c r="A578" s="7"/>
      <c r="B578" s="7"/>
      <c r="C578" s="7"/>
      <c r="D578" s="7"/>
      <c r="E578" s="10"/>
      <c r="G578" s="10"/>
      <c r="H578" s="7"/>
      <c r="I578" s="7"/>
      <c r="J578" s="7"/>
      <c r="K578" s="7"/>
      <c r="L578" s="7"/>
      <c r="M578" s="7"/>
      <c r="N578" s="7"/>
      <c r="O578" s="7"/>
      <c r="P578" s="32"/>
      <c r="Q578" s="7"/>
      <c r="R578" s="7"/>
      <c r="S578" s="32"/>
      <c r="T578" s="32"/>
      <c r="U578" s="32"/>
      <c r="V578" s="7"/>
      <c r="X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</row>
    <row r="579">
      <c r="A579" s="7"/>
      <c r="B579" s="7"/>
      <c r="C579" s="7"/>
      <c r="D579" s="7"/>
      <c r="E579" s="10"/>
      <c r="G579" s="10"/>
      <c r="H579" s="7"/>
      <c r="I579" s="7"/>
      <c r="J579" s="7"/>
      <c r="K579" s="7"/>
      <c r="L579" s="7"/>
      <c r="M579" s="7"/>
      <c r="N579" s="7"/>
      <c r="O579" s="7"/>
      <c r="P579" s="32"/>
      <c r="Q579" s="7"/>
      <c r="R579" s="7"/>
      <c r="S579" s="32"/>
      <c r="T579" s="32"/>
      <c r="U579" s="79"/>
      <c r="V579" s="7"/>
      <c r="X579" s="7"/>
      <c r="AA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</row>
    <row r="580">
      <c r="A580" s="7"/>
      <c r="B580" s="7"/>
      <c r="C580" s="7"/>
      <c r="D580" s="7"/>
      <c r="E580" s="10"/>
      <c r="G580" s="10"/>
      <c r="H580" s="7"/>
      <c r="I580" s="7"/>
      <c r="J580" s="7"/>
      <c r="K580" s="7"/>
      <c r="L580" s="7"/>
      <c r="M580" s="7"/>
      <c r="N580" s="7"/>
      <c r="O580" s="7"/>
      <c r="P580" s="32"/>
      <c r="Q580" s="7"/>
      <c r="R580" s="7"/>
      <c r="S580" s="32"/>
      <c r="T580" s="32"/>
      <c r="U580" s="79"/>
      <c r="V580" s="7"/>
      <c r="X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</row>
    <row r="581">
      <c r="A581" s="7"/>
      <c r="B581" s="7"/>
      <c r="C581" s="7"/>
      <c r="D581" s="7"/>
      <c r="E581" s="10"/>
      <c r="G581" s="10"/>
      <c r="H581" s="7"/>
      <c r="I581" s="7"/>
      <c r="J581" s="7"/>
      <c r="K581" s="7"/>
      <c r="L581" s="7"/>
      <c r="M581" s="7"/>
      <c r="N581" s="7"/>
      <c r="O581" s="7"/>
      <c r="P581" s="32"/>
      <c r="Q581" s="7"/>
      <c r="R581" s="7"/>
      <c r="S581" s="32"/>
      <c r="T581" s="32"/>
      <c r="U581" s="32"/>
      <c r="V581" s="7"/>
      <c r="X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</row>
    <row r="582">
      <c r="A582" s="7"/>
      <c r="B582" s="7"/>
      <c r="C582" s="7"/>
      <c r="D582" s="7"/>
      <c r="E582" s="10"/>
      <c r="G582" s="10"/>
      <c r="H582" s="7"/>
      <c r="I582" s="7"/>
      <c r="J582" s="7"/>
      <c r="K582" s="7"/>
      <c r="L582" s="7"/>
      <c r="M582" s="7"/>
      <c r="N582" s="7"/>
      <c r="O582" s="7"/>
      <c r="P582" s="32"/>
      <c r="Q582" s="7"/>
      <c r="R582" s="7"/>
      <c r="S582" s="32"/>
      <c r="T582" s="32"/>
      <c r="U582" s="32"/>
      <c r="V582" s="7"/>
      <c r="X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</row>
    <row r="583">
      <c r="A583" s="7"/>
      <c r="B583" s="7"/>
      <c r="C583" s="7"/>
      <c r="D583" s="7"/>
      <c r="E583" s="10"/>
      <c r="G583" s="10"/>
      <c r="H583" s="7"/>
      <c r="I583" s="7"/>
      <c r="J583" s="7"/>
      <c r="K583" s="7"/>
      <c r="L583" s="7"/>
      <c r="M583" s="7"/>
      <c r="N583" s="7"/>
      <c r="O583" s="7"/>
      <c r="P583" s="32"/>
      <c r="Q583" s="7"/>
      <c r="R583" s="7"/>
      <c r="S583" s="32"/>
      <c r="T583" s="32"/>
      <c r="U583" s="32"/>
      <c r="V583" s="7"/>
      <c r="X583" s="7"/>
      <c r="AA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</row>
    <row r="584">
      <c r="A584" s="7"/>
      <c r="B584" s="7"/>
      <c r="C584" s="7"/>
      <c r="D584" s="7"/>
      <c r="E584" s="10"/>
      <c r="G584" s="10"/>
      <c r="H584" s="7"/>
      <c r="I584" s="7"/>
      <c r="J584" s="7"/>
      <c r="K584" s="7"/>
      <c r="L584" s="7"/>
      <c r="M584" s="7"/>
      <c r="N584" s="7"/>
      <c r="O584" s="7"/>
      <c r="P584" s="32"/>
      <c r="Q584" s="7"/>
      <c r="R584" s="7"/>
      <c r="S584" s="32"/>
      <c r="T584" s="32"/>
      <c r="U584" s="32"/>
      <c r="V584" s="7"/>
      <c r="X584" s="7"/>
      <c r="AA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</row>
    <row r="585">
      <c r="A585" s="7"/>
      <c r="B585" s="7"/>
      <c r="C585" s="7"/>
      <c r="D585" s="7"/>
      <c r="E585" s="10"/>
      <c r="G585" s="10"/>
      <c r="H585" s="7"/>
      <c r="I585" s="7"/>
      <c r="J585" s="7"/>
      <c r="K585" s="7"/>
      <c r="L585" s="7"/>
      <c r="M585" s="7"/>
      <c r="N585" s="7"/>
      <c r="O585" s="7"/>
      <c r="P585" s="32"/>
      <c r="Q585" s="7"/>
      <c r="R585" s="7"/>
      <c r="S585" s="32"/>
      <c r="T585" s="32"/>
      <c r="U585" s="32"/>
      <c r="V585" s="7"/>
      <c r="X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</row>
    <row r="586">
      <c r="A586" s="7"/>
      <c r="B586" s="7"/>
      <c r="C586" s="7"/>
      <c r="D586" s="7"/>
      <c r="E586" s="10"/>
      <c r="G586" s="10"/>
      <c r="H586" s="7"/>
      <c r="I586" s="7"/>
      <c r="J586" s="7"/>
      <c r="K586" s="7"/>
      <c r="L586" s="7"/>
      <c r="M586" s="7"/>
      <c r="N586" s="7"/>
      <c r="O586" s="7"/>
      <c r="P586" s="32"/>
      <c r="Q586" s="7"/>
      <c r="R586" s="7"/>
      <c r="S586" s="32"/>
      <c r="T586" s="32"/>
      <c r="U586" s="32"/>
      <c r="V586" s="7"/>
      <c r="X586" s="7"/>
      <c r="AA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</row>
    <row r="587">
      <c r="A587" s="7"/>
      <c r="B587" s="7"/>
      <c r="C587" s="7"/>
      <c r="D587" s="7"/>
      <c r="E587" s="10"/>
      <c r="G587" s="10"/>
      <c r="H587" s="7"/>
      <c r="I587" s="7"/>
      <c r="J587" s="7"/>
      <c r="K587" s="7"/>
      <c r="L587" s="7"/>
      <c r="M587" s="7"/>
      <c r="N587" s="7"/>
      <c r="O587" s="7"/>
      <c r="P587" s="32"/>
      <c r="Q587" s="7"/>
      <c r="R587" s="7"/>
      <c r="S587" s="32"/>
      <c r="T587" s="32"/>
      <c r="U587" s="79"/>
      <c r="V587" s="7"/>
      <c r="X587" s="7"/>
      <c r="AA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</row>
    <row r="588">
      <c r="A588" s="7"/>
      <c r="B588" s="7"/>
      <c r="C588" s="7"/>
      <c r="D588" s="7"/>
      <c r="E588" s="10"/>
      <c r="G588" s="10"/>
      <c r="H588" s="7"/>
      <c r="I588" s="7"/>
      <c r="J588" s="7"/>
      <c r="K588" s="7"/>
      <c r="L588" s="7"/>
      <c r="M588" s="7"/>
      <c r="N588" s="7"/>
      <c r="O588" s="7"/>
      <c r="P588" s="32"/>
      <c r="Q588" s="7"/>
      <c r="R588" s="7"/>
      <c r="S588" s="32"/>
      <c r="T588" s="32"/>
      <c r="U588" s="79"/>
      <c r="V588" s="7"/>
      <c r="X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</row>
    <row r="589">
      <c r="A589" s="7"/>
      <c r="B589" s="7"/>
      <c r="C589" s="7"/>
      <c r="D589" s="7"/>
      <c r="E589" s="10"/>
      <c r="G589" s="10"/>
      <c r="H589" s="7"/>
      <c r="I589" s="7"/>
      <c r="J589" s="7"/>
      <c r="K589" s="7"/>
      <c r="L589" s="7"/>
      <c r="M589" s="7"/>
      <c r="N589" s="7"/>
      <c r="O589" s="7"/>
      <c r="P589" s="32"/>
      <c r="Q589" s="7"/>
      <c r="R589" s="7"/>
      <c r="S589" s="32"/>
      <c r="T589" s="32"/>
      <c r="U589" s="79"/>
      <c r="V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</row>
    <row r="590">
      <c r="A590" s="7"/>
      <c r="B590" s="7"/>
      <c r="C590" s="7"/>
      <c r="D590" s="7"/>
      <c r="E590" s="10"/>
      <c r="G590" s="10"/>
      <c r="H590" s="7"/>
      <c r="I590" s="7"/>
      <c r="J590" s="7"/>
      <c r="K590" s="7"/>
      <c r="L590" s="7"/>
      <c r="M590" s="7"/>
      <c r="N590" s="7"/>
      <c r="O590" s="7"/>
      <c r="P590" s="32"/>
      <c r="Q590" s="7"/>
      <c r="R590" s="7"/>
      <c r="S590" s="32"/>
      <c r="T590" s="32"/>
      <c r="U590" s="79"/>
      <c r="V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</row>
    <row r="591">
      <c r="A591" s="7"/>
      <c r="B591" s="7"/>
      <c r="C591" s="7"/>
      <c r="D591" s="7"/>
      <c r="E591" s="10"/>
      <c r="G591" s="10"/>
      <c r="H591" s="7"/>
      <c r="I591" s="7"/>
      <c r="J591" s="7"/>
      <c r="K591" s="7"/>
      <c r="L591" s="7"/>
      <c r="M591" s="7"/>
      <c r="N591" s="7"/>
      <c r="O591" s="7"/>
      <c r="P591" s="32"/>
      <c r="Q591" s="7"/>
      <c r="R591" s="7"/>
      <c r="S591" s="32"/>
      <c r="T591" s="32"/>
      <c r="U591" s="79"/>
      <c r="V591" s="7"/>
      <c r="X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</row>
    <row r="592">
      <c r="A592" s="7"/>
      <c r="B592" s="7"/>
      <c r="C592" s="7"/>
      <c r="D592" s="7"/>
      <c r="E592" s="10"/>
      <c r="G592" s="10"/>
      <c r="H592" s="7"/>
      <c r="I592" s="7"/>
      <c r="J592" s="7"/>
      <c r="K592" s="7"/>
      <c r="L592" s="7"/>
      <c r="M592" s="7"/>
      <c r="N592" s="7"/>
      <c r="O592" s="7"/>
      <c r="P592" s="32"/>
      <c r="Q592" s="7"/>
      <c r="R592" s="7"/>
      <c r="S592" s="32"/>
      <c r="T592" s="32"/>
      <c r="U592" s="79"/>
      <c r="V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</row>
    <row r="593">
      <c r="A593" s="7"/>
      <c r="B593" s="7"/>
      <c r="C593" s="7"/>
      <c r="D593" s="7"/>
      <c r="E593" s="10"/>
      <c r="G593" s="10"/>
      <c r="H593" s="7"/>
      <c r="I593" s="7"/>
      <c r="J593" s="7"/>
      <c r="K593" s="7"/>
      <c r="L593" s="7"/>
      <c r="M593" s="7"/>
      <c r="N593" s="7"/>
      <c r="O593" s="7"/>
      <c r="P593" s="32"/>
      <c r="Q593" s="7"/>
      <c r="R593" s="7"/>
      <c r="S593" s="32"/>
      <c r="T593" s="32"/>
      <c r="U593" s="79"/>
      <c r="V593" s="7"/>
      <c r="X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</row>
    <row r="594">
      <c r="A594" s="7"/>
      <c r="B594" s="7"/>
      <c r="C594" s="7"/>
      <c r="D594" s="7"/>
      <c r="E594" s="10"/>
      <c r="G594" s="10"/>
      <c r="H594" s="7"/>
      <c r="I594" s="7"/>
      <c r="J594" s="7"/>
      <c r="K594" s="7"/>
      <c r="L594" s="7"/>
      <c r="M594" s="7"/>
      <c r="N594" s="7"/>
      <c r="O594" s="7"/>
      <c r="P594" s="79"/>
      <c r="Q594" s="7"/>
      <c r="R594" s="7"/>
      <c r="S594" s="79"/>
      <c r="T594" s="79"/>
      <c r="U594" s="32"/>
      <c r="V594" s="7"/>
      <c r="X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</row>
    <row r="595">
      <c r="A595" s="7"/>
      <c r="B595" s="7"/>
      <c r="C595" s="7"/>
      <c r="D595" s="7"/>
      <c r="E595" s="10"/>
      <c r="G595" s="10"/>
      <c r="H595" s="7"/>
      <c r="I595" s="7"/>
      <c r="J595" s="7"/>
      <c r="K595" s="7"/>
      <c r="L595" s="7"/>
      <c r="M595" s="7"/>
      <c r="N595" s="7"/>
      <c r="O595" s="7"/>
      <c r="P595" s="79"/>
      <c r="Q595" s="7"/>
      <c r="R595" s="7"/>
      <c r="S595" s="79"/>
      <c r="T595" s="79"/>
      <c r="U595" s="79"/>
      <c r="V595" s="7"/>
      <c r="X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</row>
    <row r="596">
      <c r="A596" s="7"/>
      <c r="B596" s="7"/>
      <c r="C596" s="7"/>
      <c r="D596" s="7"/>
      <c r="E596" s="10"/>
      <c r="G596" s="10"/>
      <c r="H596" s="7"/>
      <c r="I596" s="7"/>
      <c r="J596" s="7"/>
      <c r="K596" s="7"/>
      <c r="L596" s="7"/>
      <c r="M596" s="7"/>
      <c r="N596" s="7"/>
      <c r="O596" s="7"/>
      <c r="P596" s="79"/>
      <c r="Q596" s="7"/>
      <c r="R596" s="7"/>
      <c r="S596" s="79"/>
      <c r="T596" s="79"/>
      <c r="U596" s="79"/>
      <c r="V596" s="7"/>
      <c r="AA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</row>
    <row r="597">
      <c r="A597" s="7"/>
      <c r="B597" s="7"/>
      <c r="C597" s="7"/>
      <c r="D597" s="7"/>
      <c r="E597" s="10"/>
      <c r="G597" s="10"/>
      <c r="H597" s="7"/>
      <c r="I597" s="7"/>
      <c r="J597" s="7"/>
      <c r="K597" s="7"/>
      <c r="L597" s="7"/>
      <c r="M597" s="7"/>
      <c r="N597" s="7"/>
      <c r="O597" s="7"/>
      <c r="P597" s="79"/>
      <c r="Q597" s="7"/>
      <c r="R597" s="7"/>
      <c r="S597" s="79"/>
      <c r="T597" s="79"/>
      <c r="U597" s="79"/>
      <c r="V597" s="7"/>
      <c r="X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</row>
    <row r="598">
      <c r="A598" s="7"/>
      <c r="B598" s="7"/>
      <c r="C598" s="7"/>
      <c r="D598" s="7"/>
      <c r="E598" s="10"/>
      <c r="G598" s="10"/>
      <c r="H598" s="7"/>
      <c r="I598" s="7"/>
      <c r="J598" s="7"/>
      <c r="K598" s="7"/>
      <c r="L598" s="7"/>
      <c r="M598" s="7"/>
      <c r="N598" s="7"/>
      <c r="O598" s="7"/>
      <c r="P598" s="79"/>
      <c r="Q598" s="7"/>
      <c r="R598" s="7"/>
      <c r="S598" s="79"/>
      <c r="T598" s="79"/>
      <c r="U598" s="79"/>
      <c r="V598" s="7"/>
      <c r="X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</row>
    <row r="599">
      <c r="A599" s="7"/>
      <c r="B599" s="7"/>
      <c r="C599" s="7"/>
      <c r="D599" s="7"/>
      <c r="E599" s="10"/>
      <c r="G599" s="10"/>
      <c r="H599" s="7"/>
      <c r="I599" s="7"/>
      <c r="J599" s="7"/>
      <c r="K599" s="7"/>
      <c r="L599" s="7"/>
      <c r="M599" s="7"/>
      <c r="N599" s="7"/>
      <c r="O599" s="7"/>
      <c r="P599" s="79"/>
      <c r="Q599" s="7"/>
      <c r="R599" s="7"/>
      <c r="S599" s="79"/>
      <c r="T599" s="79"/>
      <c r="U599" s="79"/>
      <c r="V599" s="7"/>
      <c r="X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</row>
    <row r="600">
      <c r="A600" s="7"/>
      <c r="B600" s="7"/>
      <c r="C600" s="7"/>
      <c r="D600" s="7"/>
      <c r="E600" s="10"/>
      <c r="G600" s="10"/>
      <c r="H600" s="7"/>
      <c r="I600" s="7"/>
      <c r="J600" s="7"/>
      <c r="K600" s="7"/>
      <c r="L600" s="7"/>
      <c r="M600" s="7"/>
      <c r="N600" s="7"/>
      <c r="O600" s="7"/>
      <c r="P600" s="79"/>
      <c r="Q600" s="7"/>
      <c r="R600" s="7"/>
      <c r="S600" s="79"/>
      <c r="T600" s="79"/>
      <c r="U600" s="79"/>
      <c r="V600" s="7"/>
      <c r="X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</row>
    <row r="601">
      <c r="A601" s="7"/>
      <c r="B601" s="7"/>
      <c r="C601" s="7"/>
      <c r="D601" s="7"/>
      <c r="E601" s="10"/>
      <c r="G601" s="10"/>
      <c r="H601" s="7"/>
      <c r="I601" s="7"/>
      <c r="J601" s="7"/>
      <c r="K601" s="7"/>
      <c r="L601" s="7"/>
      <c r="M601" s="7"/>
      <c r="N601" s="7"/>
      <c r="O601" s="7"/>
      <c r="P601" s="79"/>
      <c r="Q601" s="7"/>
      <c r="R601" s="7"/>
      <c r="S601" s="79"/>
      <c r="T601" s="79"/>
      <c r="U601" s="79"/>
      <c r="V601" s="7"/>
      <c r="X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</row>
    <row r="602">
      <c r="A602" s="7"/>
      <c r="B602" s="7"/>
      <c r="C602" s="7"/>
      <c r="D602" s="7"/>
      <c r="E602" s="10"/>
      <c r="G602" s="10"/>
      <c r="H602" s="7"/>
      <c r="I602" s="7"/>
      <c r="J602" s="7"/>
      <c r="K602" s="7"/>
      <c r="L602" s="7"/>
      <c r="M602" s="7"/>
      <c r="N602" s="7"/>
      <c r="O602" s="7"/>
      <c r="P602" s="79"/>
      <c r="Q602" s="7"/>
      <c r="R602" s="7"/>
      <c r="S602" s="79"/>
      <c r="T602" s="79"/>
      <c r="U602" s="79"/>
      <c r="V602" s="7"/>
      <c r="X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</row>
    <row r="603">
      <c r="A603" s="7"/>
      <c r="B603" s="7"/>
      <c r="C603" s="7"/>
      <c r="D603" s="7"/>
      <c r="E603" s="10"/>
      <c r="G603" s="10"/>
      <c r="H603" s="7"/>
      <c r="I603" s="7"/>
      <c r="J603" s="7"/>
      <c r="K603" s="7"/>
      <c r="L603" s="7"/>
      <c r="M603" s="7"/>
      <c r="N603" s="7"/>
      <c r="O603" s="7"/>
      <c r="P603" s="79"/>
      <c r="Q603" s="7"/>
      <c r="R603" s="7"/>
      <c r="S603" s="79"/>
      <c r="T603" s="79"/>
      <c r="U603" s="79"/>
      <c r="V603" s="7"/>
      <c r="X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</row>
    <row r="604">
      <c r="A604" s="7"/>
      <c r="B604" s="7"/>
      <c r="C604" s="7"/>
      <c r="D604" s="7"/>
      <c r="E604" s="10"/>
      <c r="G604" s="10"/>
      <c r="H604" s="7"/>
      <c r="I604" s="7"/>
      <c r="J604" s="7"/>
      <c r="K604" s="7"/>
      <c r="L604" s="7"/>
      <c r="M604" s="7"/>
      <c r="N604" s="7"/>
      <c r="O604" s="7"/>
      <c r="P604" s="79"/>
      <c r="Q604" s="7"/>
      <c r="R604" s="7"/>
      <c r="S604" s="79"/>
      <c r="T604" s="79"/>
      <c r="U604" s="79"/>
      <c r="V604" s="7"/>
      <c r="X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</row>
    <row r="605">
      <c r="A605" s="7"/>
      <c r="B605" s="7"/>
      <c r="C605" s="7"/>
      <c r="D605" s="7"/>
      <c r="E605" s="10"/>
      <c r="G605" s="10"/>
      <c r="H605" s="7"/>
      <c r="I605" s="7"/>
      <c r="J605" s="7"/>
      <c r="K605" s="7"/>
      <c r="L605" s="7"/>
      <c r="M605" s="7"/>
      <c r="N605" s="7"/>
      <c r="O605" s="7"/>
      <c r="P605" s="79"/>
      <c r="Q605" s="7"/>
      <c r="R605" s="7"/>
      <c r="S605" s="79"/>
      <c r="T605" s="79"/>
      <c r="U605" s="79"/>
      <c r="V605" s="7"/>
      <c r="X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</row>
    <row r="606">
      <c r="A606" s="7"/>
      <c r="B606" s="7"/>
      <c r="C606" s="7"/>
      <c r="D606" s="7"/>
      <c r="E606" s="10"/>
      <c r="G606" s="10"/>
      <c r="H606" s="7"/>
      <c r="I606" s="7"/>
      <c r="J606" s="7"/>
      <c r="K606" s="7"/>
      <c r="L606" s="7"/>
      <c r="M606" s="7"/>
      <c r="N606" s="7"/>
      <c r="O606" s="7"/>
      <c r="P606" s="79"/>
      <c r="Q606" s="7"/>
      <c r="R606" s="7"/>
      <c r="S606" s="79"/>
      <c r="T606" s="79"/>
      <c r="U606" s="79"/>
      <c r="V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</row>
    <row r="607">
      <c r="A607" s="7"/>
      <c r="B607" s="7"/>
      <c r="C607" s="7"/>
      <c r="D607" s="7"/>
      <c r="E607" s="10"/>
      <c r="G607" s="10"/>
      <c r="H607" s="7"/>
      <c r="I607" s="7"/>
      <c r="J607" s="7"/>
      <c r="K607" s="7"/>
      <c r="L607" s="7"/>
      <c r="M607" s="7"/>
      <c r="N607" s="7"/>
      <c r="O607" s="7"/>
      <c r="P607" s="79"/>
      <c r="Q607" s="7"/>
      <c r="R607" s="7"/>
      <c r="S607" s="79"/>
      <c r="T607" s="79"/>
      <c r="U607" s="79"/>
      <c r="V607" s="7"/>
      <c r="X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</row>
    <row r="608">
      <c r="A608" s="7"/>
      <c r="B608" s="7"/>
      <c r="C608" s="7"/>
      <c r="D608" s="7"/>
      <c r="E608" s="10"/>
      <c r="G608" s="10"/>
      <c r="H608" s="7"/>
      <c r="I608" s="7"/>
      <c r="J608" s="7"/>
      <c r="K608" s="7"/>
      <c r="L608" s="7"/>
      <c r="M608" s="7"/>
      <c r="N608" s="7"/>
      <c r="O608" s="7"/>
      <c r="P608" s="79"/>
      <c r="Q608" s="7"/>
      <c r="R608" s="7"/>
      <c r="S608" s="79"/>
      <c r="T608" s="79"/>
      <c r="U608" s="79"/>
      <c r="V608" s="7"/>
      <c r="X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</row>
    <row r="609">
      <c r="A609" s="7"/>
      <c r="B609" s="7"/>
      <c r="C609" s="7"/>
      <c r="D609" s="7"/>
      <c r="E609" s="10"/>
      <c r="G609" s="10"/>
      <c r="H609" s="7"/>
      <c r="I609" s="7"/>
      <c r="J609" s="7"/>
      <c r="K609" s="7"/>
      <c r="L609" s="7"/>
      <c r="M609" s="7"/>
      <c r="N609" s="7"/>
      <c r="O609" s="7"/>
      <c r="P609" s="79"/>
      <c r="Q609" s="7"/>
      <c r="R609" s="7"/>
      <c r="S609" s="79"/>
      <c r="T609" s="79"/>
      <c r="U609" s="79"/>
      <c r="V609" s="7"/>
      <c r="X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</row>
    <row r="610">
      <c r="A610" s="7"/>
      <c r="B610" s="7"/>
      <c r="C610" s="7"/>
      <c r="D610" s="7"/>
      <c r="E610" s="10"/>
      <c r="G610" s="10"/>
      <c r="H610" s="7"/>
      <c r="I610" s="7"/>
      <c r="J610" s="7"/>
      <c r="K610" s="7"/>
      <c r="L610" s="7"/>
      <c r="M610" s="7"/>
      <c r="N610" s="7"/>
      <c r="O610" s="7"/>
      <c r="P610" s="79"/>
      <c r="Q610" s="7"/>
      <c r="R610" s="7"/>
      <c r="S610" s="79"/>
      <c r="T610" s="79"/>
      <c r="U610" s="79"/>
      <c r="V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</row>
    <row r="611">
      <c r="A611" s="7"/>
      <c r="B611" s="7"/>
      <c r="C611" s="7"/>
      <c r="D611" s="7"/>
      <c r="E611" s="10"/>
      <c r="G611" s="10"/>
      <c r="H611" s="7"/>
      <c r="I611" s="7"/>
      <c r="J611" s="7"/>
      <c r="K611" s="7"/>
      <c r="L611" s="7"/>
      <c r="M611" s="7"/>
      <c r="N611" s="7"/>
      <c r="O611" s="7"/>
      <c r="P611" s="79"/>
      <c r="Q611" s="7"/>
      <c r="R611" s="7"/>
      <c r="S611" s="79"/>
      <c r="T611" s="79"/>
      <c r="U611" s="32"/>
      <c r="V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</row>
    <row r="612">
      <c r="A612" s="7"/>
      <c r="B612" s="7"/>
      <c r="C612" s="7"/>
      <c r="D612" s="7"/>
      <c r="E612" s="10"/>
      <c r="G612" s="10"/>
      <c r="H612" s="7"/>
      <c r="I612" s="7"/>
      <c r="J612" s="7"/>
      <c r="K612" s="7"/>
      <c r="L612" s="7"/>
      <c r="M612" s="7"/>
      <c r="N612" s="7"/>
      <c r="O612" s="7"/>
      <c r="P612" s="32"/>
      <c r="Q612" s="7"/>
      <c r="R612" s="7"/>
      <c r="S612" s="32"/>
      <c r="T612" s="32"/>
      <c r="U612" s="32"/>
      <c r="V612" s="7"/>
      <c r="X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</row>
    <row r="613">
      <c r="A613" s="7"/>
      <c r="B613" s="7"/>
      <c r="C613" s="7"/>
      <c r="D613" s="7"/>
      <c r="E613" s="10"/>
      <c r="G613" s="10"/>
      <c r="H613" s="7"/>
      <c r="I613" s="7"/>
      <c r="J613" s="7"/>
      <c r="K613" s="7"/>
      <c r="L613" s="7"/>
      <c r="M613" s="7"/>
      <c r="N613" s="7"/>
      <c r="O613" s="7"/>
      <c r="P613" s="79"/>
      <c r="Q613" s="7"/>
      <c r="R613" s="7"/>
      <c r="S613" s="79"/>
      <c r="T613" s="79"/>
      <c r="U613" s="79"/>
      <c r="V613" s="7"/>
      <c r="X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</row>
    <row r="614">
      <c r="A614" s="7"/>
      <c r="B614" s="7"/>
      <c r="C614" s="7"/>
      <c r="D614" s="7"/>
      <c r="E614" s="10"/>
      <c r="G614" s="10"/>
      <c r="H614" s="7"/>
      <c r="I614" s="7"/>
      <c r="J614" s="7"/>
      <c r="K614" s="7"/>
      <c r="L614" s="7"/>
      <c r="M614" s="7"/>
      <c r="N614" s="7"/>
      <c r="O614" s="7"/>
      <c r="P614" s="79"/>
      <c r="Q614" s="7"/>
      <c r="R614" s="7"/>
      <c r="S614" s="79"/>
      <c r="T614" s="79"/>
      <c r="U614" s="79"/>
      <c r="V614" s="7"/>
      <c r="X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</row>
    <row r="615">
      <c r="A615" s="7"/>
      <c r="B615" s="7"/>
      <c r="C615" s="7"/>
      <c r="D615" s="7"/>
      <c r="E615" s="10"/>
      <c r="G615" s="10"/>
      <c r="H615" s="7"/>
      <c r="I615" s="7"/>
      <c r="J615" s="7"/>
      <c r="K615" s="7"/>
      <c r="L615" s="7"/>
      <c r="M615" s="7"/>
      <c r="N615" s="7"/>
      <c r="O615" s="7"/>
      <c r="P615" s="79"/>
      <c r="Q615" s="7"/>
      <c r="R615" s="7"/>
      <c r="S615" s="79"/>
      <c r="T615" s="79"/>
      <c r="U615" s="32"/>
      <c r="V615" s="7"/>
      <c r="X615" s="7"/>
      <c r="AA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</row>
    <row r="616">
      <c r="A616" s="7"/>
      <c r="B616" s="7"/>
      <c r="C616" s="7"/>
      <c r="D616" s="7"/>
      <c r="E616" s="10"/>
      <c r="G616" s="10"/>
      <c r="H616" s="7"/>
      <c r="I616" s="7"/>
      <c r="J616" s="7"/>
      <c r="K616" s="7"/>
      <c r="L616" s="7"/>
      <c r="M616" s="7"/>
      <c r="N616" s="7"/>
      <c r="O616" s="7"/>
      <c r="P616" s="79"/>
      <c r="Q616" s="7"/>
      <c r="R616" s="7"/>
      <c r="S616" s="79"/>
      <c r="T616" s="79"/>
      <c r="U616" s="32"/>
      <c r="V616" s="7"/>
      <c r="X616" s="7"/>
      <c r="AA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</row>
    <row r="617">
      <c r="A617" s="7"/>
      <c r="B617" s="7"/>
      <c r="C617" s="7"/>
      <c r="D617" s="7"/>
      <c r="E617" s="10"/>
      <c r="G617" s="10"/>
      <c r="H617" s="7"/>
      <c r="I617" s="7"/>
      <c r="J617" s="7"/>
      <c r="K617" s="7"/>
      <c r="L617" s="7"/>
      <c r="M617" s="7"/>
      <c r="N617" s="7"/>
      <c r="O617" s="7"/>
      <c r="P617" s="79"/>
      <c r="Q617" s="7"/>
      <c r="R617" s="7"/>
      <c r="S617" s="79"/>
      <c r="T617" s="79"/>
      <c r="U617" s="32"/>
      <c r="V617" s="7"/>
      <c r="X617" s="7"/>
      <c r="AA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</row>
    <row r="618">
      <c r="A618" s="7"/>
      <c r="B618" s="7"/>
      <c r="C618" s="7"/>
      <c r="D618" s="7"/>
      <c r="E618" s="10"/>
      <c r="G618" s="10"/>
      <c r="H618" s="7"/>
      <c r="I618" s="7"/>
      <c r="J618" s="7"/>
      <c r="K618" s="7"/>
      <c r="L618" s="7"/>
      <c r="M618" s="7"/>
      <c r="N618" s="7"/>
      <c r="O618" s="7"/>
      <c r="P618" s="79"/>
      <c r="Q618" s="7"/>
      <c r="R618" s="7"/>
      <c r="S618" s="79"/>
      <c r="T618" s="79"/>
      <c r="U618" s="32"/>
      <c r="V618" s="7"/>
      <c r="X618" s="7"/>
      <c r="AA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</row>
    <row r="619">
      <c r="A619" s="7"/>
      <c r="B619" s="7"/>
      <c r="C619" s="7"/>
      <c r="D619" s="7"/>
      <c r="E619" s="10"/>
      <c r="G619" s="10"/>
      <c r="H619" s="7"/>
      <c r="I619" s="7"/>
      <c r="J619" s="7"/>
      <c r="K619" s="7"/>
      <c r="L619" s="7"/>
      <c r="M619" s="7"/>
      <c r="N619" s="7"/>
      <c r="O619" s="7"/>
      <c r="P619" s="79"/>
      <c r="Q619" s="7"/>
      <c r="R619" s="7"/>
      <c r="S619" s="79"/>
      <c r="T619" s="79"/>
      <c r="U619" s="79"/>
      <c r="V619" s="7"/>
      <c r="X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</row>
    <row r="620">
      <c r="A620" s="7"/>
      <c r="B620" s="7"/>
      <c r="C620" s="7"/>
      <c r="D620" s="7"/>
      <c r="E620" s="10"/>
      <c r="G620" s="10"/>
      <c r="H620" s="7"/>
      <c r="I620" s="7"/>
      <c r="J620" s="7"/>
      <c r="K620" s="7"/>
      <c r="L620" s="7"/>
      <c r="M620" s="7"/>
      <c r="N620" s="7"/>
      <c r="O620" s="7"/>
      <c r="P620" s="79"/>
      <c r="Q620" s="7"/>
      <c r="R620" s="7"/>
      <c r="S620" s="79"/>
      <c r="T620" s="79"/>
      <c r="U620" s="79"/>
      <c r="V620" s="7"/>
      <c r="X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</row>
    <row r="621">
      <c r="A621" s="7"/>
      <c r="B621" s="7"/>
      <c r="C621" s="7"/>
      <c r="D621" s="7"/>
      <c r="E621" s="10"/>
      <c r="G621" s="10"/>
      <c r="H621" s="7"/>
      <c r="I621" s="7"/>
      <c r="J621" s="7"/>
      <c r="K621" s="7"/>
      <c r="L621" s="7"/>
      <c r="M621" s="7"/>
      <c r="N621" s="7"/>
      <c r="O621" s="7"/>
      <c r="P621" s="79"/>
      <c r="Q621" s="7"/>
      <c r="R621" s="7"/>
      <c r="S621" s="79"/>
      <c r="T621" s="79"/>
      <c r="U621" s="79"/>
      <c r="V621" s="7"/>
      <c r="X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</row>
    <row r="622">
      <c r="A622" s="7"/>
      <c r="B622" s="7"/>
      <c r="C622" s="7"/>
      <c r="D622" s="7"/>
      <c r="E622" s="10"/>
      <c r="G622" s="10"/>
      <c r="H622" s="7"/>
      <c r="I622" s="7"/>
      <c r="J622" s="7"/>
      <c r="K622" s="7"/>
      <c r="L622" s="7"/>
      <c r="M622" s="7"/>
      <c r="N622" s="7"/>
      <c r="O622" s="7"/>
      <c r="P622" s="79"/>
      <c r="Q622" s="7"/>
      <c r="R622" s="7"/>
      <c r="S622" s="79"/>
      <c r="T622" s="79"/>
      <c r="U622" s="79"/>
      <c r="V622" s="7"/>
      <c r="X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</row>
    <row r="623">
      <c r="A623" s="7"/>
      <c r="B623" s="7"/>
      <c r="C623" s="7"/>
      <c r="D623" s="7"/>
      <c r="E623" s="10"/>
      <c r="G623" s="10"/>
      <c r="H623" s="7"/>
      <c r="I623" s="7"/>
      <c r="J623" s="7"/>
      <c r="K623" s="7"/>
      <c r="L623" s="7"/>
      <c r="M623" s="7"/>
      <c r="N623" s="7"/>
      <c r="O623" s="7"/>
      <c r="P623" s="79"/>
      <c r="Q623" s="7"/>
      <c r="R623" s="7"/>
      <c r="S623" s="79"/>
      <c r="T623" s="79"/>
      <c r="U623" s="79"/>
      <c r="V623" s="7"/>
      <c r="X623" s="7"/>
      <c r="AA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</row>
    <row r="624">
      <c r="A624" s="7"/>
      <c r="B624" s="7"/>
      <c r="C624" s="7"/>
      <c r="D624" s="7"/>
      <c r="E624" s="10"/>
      <c r="G624" s="10"/>
      <c r="H624" s="7"/>
      <c r="I624" s="7"/>
      <c r="J624" s="7"/>
      <c r="K624" s="7"/>
      <c r="L624" s="7"/>
      <c r="M624" s="7"/>
      <c r="N624" s="7"/>
      <c r="O624" s="7"/>
      <c r="P624" s="32"/>
      <c r="Q624" s="7"/>
      <c r="R624" s="7"/>
      <c r="S624" s="32"/>
      <c r="T624" s="32"/>
      <c r="U624" s="32"/>
      <c r="V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</row>
    <row r="625">
      <c r="A625" s="7"/>
      <c r="B625" s="7"/>
      <c r="C625" s="7"/>
      <c r="D625" s="7"/>
      <c r="E625" s="10"/>
      <c r="G625" s="10"/>
      <c r="H625" s="7"/>
      <c r="I625" s="7"/>
      <c r="J625" s="7"/>
      <c r="K625" s="7"/>
      <c r="L625" s="7"/>
      <c r="M625" s="7"/>
      <c r="N625" s="7"/>
      <c r="O625" s="7"/>
      <c r="P625" s="32"/>
      <c r="Q625" s="7"/>
      <c r="R625" s="7"/>
      <c r="S625" s="32"/>
      <c r="T625" s="32"/>
      <c r="U625" s="32"/>
      <c r="V625" s="7"/>
      <c r="X625" s="7"/>
      <c r="AA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</row>
    <row r="626">
      <c r="A626" s="7"/>
      <c r="B626" s="7"/>
      <c r="C626" s="7"/>
      <c r="D626" s="7"/>
      <c r="E626" s="10"/>
      <c r="G626" s="10"/>
      <c r="H626" s="7"/>
      <c r="I626" s="7"/>
      <c r="J626" s="7"/>
      <c r="K626" s="7"/>
      <c r="L626" s="7"/>
      <c r="M626" s="7"/>
      <c r="N626" s="7"/>
      <c r="O626" s="7"/>
      <c r="P626" s="79"/>
      <c r="Q626" s="7"/>
      <c r="R626" s="7"/>
      <c r="S626" s="79"/>
      <c r="T626" s="79"/>
      <c r="U626" s="32"/>
      <c r="V626" s="7"/>
      <c r="X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</row>
    <row r="627">
      <c r="A627" s="7"/>
      <c r="B627" s="7"/>
      <c r="C627" s="7"/>
      <c r="D627" s="7"/>
      <c r="E627" s="10"/>
      <c r="G627" s="10"/>
      <c r="H627" s="7"/>
      <c r="I627" s="7"/>
      <c r="J627" s="7"/>
      <c r="K627" s="7"/>
      <c r="L627" s="7"/>
      <c r="M627" s="7"/>
      <c r="N627" s="7"/>
      <c r="O627" s="7"/>
      <c r="P627" s="79"/>
      <c r="Q627" s="7"/>
      <c r="R627" s="7"/>
      <c r="S627" s="79"/>
      <c r="T627" s="79"/>
      <c r="U627" s="32"/>
      <c r="V627" s="7"/>
      <c r="X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</row>
    <row r="628">
      <c r="A628" s="7"/>
      <c r="B628" s="7"/>
      <c r="C628" s="7"/>
      <c r="D628" s="7"/>
      <c r="E628" s="10"/>
      <c r="G628" s="10"/>
      <c r="H628" s="7"/>
      <c r="I628" s="7"/>
      <c r="J628" s="7"/>
      <c r="K628" s="7"/>
      <c r="L628" s="7"/>
      <c r="M628" s="7"/>
      <c r="N628" s="7"/>
      <c r="O628" s="7"/>
      <c r="P628" s="79"/>
      <c r="Q628" s="7"/>
      <c r="R628" s="7"/>
      <c r="S628" s="79"/>
      <c r="T628" s="79"/>
      <c r="U628" s="32"/>
      <c r="V628" s="7"/>
      <c r="X628" s="7"/>
      <c r="AA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</row>
    <row r="629">
      <c r="A629" s="7"/>
      <c r="B629" s="7"/>
      <c r="C629" s="7"/>
      <c r="D629" s="7"/>
      <c r="E629" s="10"/>
      <c r="G629" s="10"/>
      <c r="H629" s="7"/>
      <c r="I629" s="7"/>
      <c r="J629" s="7"/>
      <c r="K629" s="7"/>
      <c r="L629" s="7"/>
      <c r="M629" s="7"/>
      <c r="N629" s="7"/>
      <c r="O629" s="7"/>
      <c r="P629" s="79"/>
      <c r="Q629" s="7"/>
      <c r="R629" s="7"/>
      <c r="S629" s="79"/>
      <c r="T629" s="79"/>
      <c r="U629" s="32"/>
      <c r="V629" s="7"/>
      <c r="X629" s="7"/>
      <c r="AA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</row>
    <row r="630">
      <c r="A630" s="7"/>
      <c r="B630" s="7"/>
      <c r="C630" s="7"/>
      <c r="D630" s="7"/>
      <c r="E630" s="10"/>
      <c r="G630" s="10"/>
      <c r="H630" s="7"/>
      <c r="I630" s="7"/>
      <c r="J630" s="7"/>
      <c r="K630" s="7"/>
      <c r="L630" s="7"/>
      <c r="M630" s="7"/>
      <c r="N630" s="7"/>
      <c r="O630" s="7"/>
      <c r="P630" s="32"/>
      <c r="Q630" s="7"/>
      <c r="R630" s="7"/>
      <c r="S630" s="32"/>
      <c r="T630" s="32"/>
      <c r="U630" s="32"/>
      <c r="V630" s="7"/>
      <c r="X630" s="7"/>
      <c r="AA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</row>
    <row r="631">
      <c r="A631" s="7"/>
      <c r="B631" s="7"/>
      <c r="C631" s="7"/>
      <c r="D631" s="7"/>
      <c r="E631" s="10"/>
      <c r="G631" s="10"/>
      <c r="H631" s="7"/>
      <c r="I631" s="7"/>
      <c r="J631" s="7"/>
      <c r="K631" s="7"/>
      <c r="L631" s="7"/>
      <c r="M631" s="7"/>
      <c r="N631" s="7"/>
      <c r="O631" s="7"/>
      <c r="P631" s="32"/>
      <c r="Q631" s="7"/>
      <c r="R631" s="7"/>
      <c r="S631" s="32"/>
      <c r="T631" s="32"/>
      <c r="U631" s="32"/>
      <c r="V631" s="7"/>
      <c r="X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</row>
    <row r="632">
      <c r="A632" s="7"/>
      <c r="B632" s="7"/>
      <c r="C632" s="7"/>
      <c r="D632" s="7"/>
      <c r="E632" s="10"/>
      <c r="G632" s="10"/>
      <c r="H632" s="7"/>
      <c r="I632" s="7"/>
      <c r="J632" s="7"/>
      <c r="K632" s="7"/>
      <c r="L632" s="7"/>
      <c r="M632" s="7"/>
      <c r="N632" s="7"/>
      <c r="O632" s="7"/>
      <c r="P632" s="32"/>
      <c r="Q632" s="7"/>
      <c r="R632" s="7"/>
      <c r="S632" s="32"/>
      <c r="T632" s="32"/>
      <c r="U632" s="32"/>
      <c r="V632" s="7"/>
      <c r="X632" s="7"/>
      <c r="AA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</row>
    <row r="633">
      <c r="A633" s="7"/>
      <c r="B633" s="7"/>
      <c r="C633" s="7"/>
      <c r="D633" s="7"/>
      <c r="E633" s="10"/>
      <c r="G633" s="10"/>
      <c r="H633" s="7"/>
      <c r="I633" s="7"/>
      <c r="J633" s="7"/>
      <c r="K633" s="7"/>
      <c r="L633" s="7"/>
      <c r="M633" s="7"/>
      <c r="N633" s="7"/>
      <c r="O633" s="7"/>
      <c r="P633" s="32"/>
      <c r="Q633" s="7"/>
      <c r="R633" s="7"/>
      <c r="S633" s="32"/>
      <c r="T633" s="32"/>
      <c r="U633" s="32"/>
      <c r="V633" s="7"/>
      <c r="X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</row>
    <row r="634">
      <c r="A634" s="7"/>
      <c r="B634" s="7"/>
      <c r="C634" s="7"/>
      <c r="D634" s="7"/>
      <c r="E634" s="10"/>
      <c r="G634" s="10"/>
      <c r="H634" s="7"/>
      <c r="I634" s="7"/>
      <c r="J634" s="7"/>
      <c r="K634" s="7"/>
      <c r="L634" s="7"/>
      <c r="M634" s="7"/>
      <c r="N634" s="7"/>
      <c r="O634" s="7"/>
      <c r="P634" s="32"/>
      <c r="Q634" s="7"/>
      <c r="R634" s="7"/>
      <c r="S634" s="32"/>
      <c r="T634" s="32"/>
      <c r="U634" s="32"/>
      <c r="V634" s="7"/>
      <c r="X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</row>
    <row r="635">
      <c r="A635" s="7"/>
      <c r="B635" s="7"/>
      <c r="C635" s="7"/>
      <c r="D635" s="7"/>
      <c r="E635" s="10"/>
      <c r="G635" s="10"/>
      <c r="H635" s="7"/>
      <c r="I635" s="7"/>
      <c r="J635" s="7"/>
      <c r="K635" s="7"/>
      <c r="L635" s="7"/>
      <c r="M635" s="7"/>
      <c r="N635" s="7"/>
      <c r="O635" s="7"/>
      <c r="P635" s="32"/>
      <c r="Q635" s="7"/>
      <c r="R635" s="7"/>
      <c r="S635" s="32"/>
      <c r="T635" s="32"/>
      <c r="U635" s="32"/>
      <c r="V635" s="7"/>
      <c r="X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</row>
    <row r="636">
      <c r="A636" s="7"/>
      <c r="B636" s="7"/>
      <c r="C636" s="7"/>
      <c r="D636" s="7"/>
      <c r="E636" s="10"/>
      <c r="G636" s="10"/>
      <c r="H636" s="7"/>
      <c r="I636" s="7"/>
      <c r="J636" s="7"/>
      <c r="K636" s="7"/>
      <c r="L636" s="7"/>
      <c r="M636" s="7"/>
      <c r="N636" s="7"/>
      <c r="O636" s="7"/>
      <c r="P636" s="32"/>
      <c r="Q636" s="7"/>
      <c r="R636" s="7"/>
      <c r="S636" s="32"/>
      <c r="T636" s="32"/>
      <c r="U636" s="32"/>
      <c r="V636" s="7"/>
      <c r="X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</row>
    <row r="637">
      <c r="A637" s="7"/>
      <c r="B637" s="7"/>
      <c r="C637" s="7"/>
      <c r="D637" s="7"/>
      <c r="E637" s="10"/>
      <c r="G637" s="10"/>
      <c r="H637" s="7"/>
      <c r="I637" s="7"/>
      <c r="J637" s="7"/>
      <c r="K637" s="7"/>
      <c r="L637" s="7"/>
      <c r="M637" s="7"/>
      <c r="N637" s="7"/>
      <c r="O637" s="7"/>
      <c r="P637" s="32"/>
      <c r="Q637" s="7"/>
      <c r="R637" s="7"/>
      <c r="S637" s="32"/>
      <c r="T637" s="32"/>
      <c r="U637" s="32"/>
      <c r="V637" s="7"/>
      <c r="X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</row>
    <row r="638">
      <c r="A638" s="7"/>
      <c r="B638" s="7"/>
      <c r="C638" s="7"/>
      <c r="D638" s="7"/>
      <c r="E638" s="10"/>
      <c r="G638" s="10"/>
      <c r="H638" s="7"/>
      <c r="I638" s="7"/>
      <c r="J638" s="7"/>
      <c r="K638" s="7"/>
      <c r="L638" s="7"/>
      <c r="M638" s="7"/>
      <c r="N638" s="7"/>
      <c r="O638" s="7"/>
      <c r="P638" s="32"/>
      <c r="Q638" s="7"/>
      <c r="R638" s="7"/>
      <c r="S638" s="32"/>
      <c r="T638" s="32"/>
      <c r="U638" s="32"/>
      <c r="V638" s="7"/>
      <c r="X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</row>
    <row r="639">
      <c r="A639" s="7"/>
      <c r="B639" s="7"/>
      <c r="C639" s="7"/>
      <c r="D639" s="7"/>
      <c r="E639" s="10"/>
      <c r="G639" s="10"/>
      <c r="H639" s="7"/>
      <c r="I639" s="7"/>
      <c r="J639" s="7"/>
      <c r="K639" s="7"/>
      <c r="L639" s="7"/>
      <c r="M639" s="7"/>
      <c r="N639" s="7"/>
      <c r="O639" s="7"/>
      <c r="P639" s="32"/>
      <c r="Q639" s="7"/>
      <c r="R639" s="7"/>
      <c r="S639" s="32"/>
      <c r="T639" s="32"/>
      <c r="U639" s="32"/>
      <c r="V639" s="7"/>
      <c r="X639" s="7"/>
      <c r="AA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</row>
    <row r="640">
      <c r="A640" s="7"/>
      <c r="B640" s="7"/>
      <c r="C640" s="7"/>
      <c r="D640" s="7"/>
      <c r="E640" s="10"/>
      <c r="G640" s="10"/>
      <c r="H640" s="7"/>
      <c r="I640" s="7"/>
      <c r="J640" s="7"/>
      <c r="K640" s="7"/>
      <c r="L640" s="7"/>
      <c r="M640" s="7"/>
      <c r="N640" s="7"/>
      <c r="O640" s="7"/>
      <c r="P640" s="32"/>
      <c r="Q640" s="7"/>
      <c r="R640" s="7"/>
      <c r="S640" s="32"/>
      <c r="T640" s="32"/>
      <c r="U640" s="32"/>
      <c r="V640" s="7"/>
      <c r="X640" s="7"/>
      <c r="AA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</row>
    <row r="641">
      <c r="A641" s="7"/>
      <c r="B641" s="7"/>
      <c r="C641" s="7"/>
      <c r="D641" s="7"/>
      <c r="E641" s="10"/>
      <c r="G641" s="10"/>
      <c r="H641" s="7"/>
      <c r="I641" s="7"/>
      <c r="J641" s="7"/>
      <c r="K641" s="7"/>
      <c r="L641" s="7"/>
      <c r="M641" s="7"/>
      <c r="N641" s="7"/>
      <c r="O641" s="7"/>
      <c r="P641" s="32"/>
      <c r="Q641" s="7"/>
      <c r="R641" s="7"/>
      <c r="S641" s="32"/>
      <c r="T641" s="32"/>
      <c r="U641" s="32"/>
      <c r="V641" s="7"/>
      <c r="X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</row>
    <row r="642">
      <c r="A642" s="7"/>
      <c r="B642" s="7"/>
      <c r="C642" s="7"/>
      <c r="D642" s="7"/>
      <c r="E642" s="10"/>
      <c r="G642" s="10"/>
      <c r="H642" s="7"/>
      <c r="I642" s="7"/>
      <c r="J642" s="7"/>
      <c r="K642" s="7"/>
      <c r="L642" s="7"/>
      <c r="M642" s="7"/>
      <c r="N642" s="7"/>
      <c r="O642" s="7"/>
      <c r="P642" s="32"/>
      <c r="Q642" s="7"/>
      <c r="R642" s="7"/>
      <c r="S642" s="32"/>
      <c r="T642" s="32"/>
      <c r="U642" s="32"/>
      <c r="V642" s="7"/>
      <c r="X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</row>
    <row r="643">
      <c r="A643" s="7"/>
      <c r="B643" s="7"/>
      <c r="C643" s="7"/>
      <c r="D643" s="7"/>
      <c r="E643" s="10"/>
      <c r="G643" s="10"/>
      <c r="H643" s="7"/>
      <c r="I643" s="7"/>
      <c r="J643" s="7"/>
      <c r="K643" s="7"/>
      <c r="L643" s="7"/>
      <c r="M643" s="7"/>
      <c r="N643" s="7"/>
      <c r="O643" s="7"/>
      <c r="P643" s="32"/>
      <c r="Q643" s="7"/>
      <c r="R643" s="7"/>
      <c r="S643" s="32"/>
      <c r="T643" s="32"/>
      <c r="U643" s="79"/>
      <c r="V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</row>
    <row r="644">
      <c r="A644" s="7"/>
      <c r="B644" s="7"/>
      <c r="C644" s="7"/>
      <c r="D644" s="7"/>
      <c r="E644" s="10"/>
      <c r="G644" s="10"/>
      <c r="H644" s="7"/>
      <c r="I644" s="7"/>
      <c r="J644" s="7"/>
      <c r="K644" s="7"/>
      <c r="L644" s="7"/>
      <c r="M644" s="7"/>
      <c r="N644" s="7"/>
      <c r="O644" s="7"/>
      <c r="P644" s="32"/>
      <c r="Q644" s="7"/>
      <c r="R644" s="7"/>
      <c r="S644" s="32"/>
      <c r="T644" s="32"/>
      <c r="U644" s="32"/>
      <c r="V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</row>
    <row r="645">
      <c r="A645" s="7"/>
      <c r="B645" s="7"/>
      <c r="C645" s="7"/>
      <c r="D645" s="7"/>
      <c r="E645" s="10"/>
      <c r="G645" s="10"/>
      <c r="H645" s="7"/>
      <c r="I645" s="7"/>
      <c r="J645" s="7"/>
      <c r="K645" s="7"/>
      <c r="L645" s="7"/>
      <c r="M645" s="7"/>
      <c r="N645" s="7"/>
      <c r="O645" s="7"/>
      <c r="P645" s="32"/>
      <c r="Q645" s="7"/>
      <c r="R645" s="7"/>
      <c r="S645" s="32"/>
      <c r="T645" s="32"/>
      <c r="U645" s="79"/>
      <c r="V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</row>
    <row r="646">
      <c r="A646" s="7"/>
      <c r="B646" s="7"/>
      <c r="C646" s="7"/>
      <c r="D646" s="7"/>
      <c r="E646" s="10"/>
      <c r="G646" s="10"/>
      <c r="H646" s="7"/>
      <c r="I646" s="7"/>
      <c r="J646" s="7"/>
      <c r="K646" s="7"/>
      <c r="L646" s="7"/>
      <c r="M646" s="7"/>
      <c r="N646" s="7"/>
      <c r="O646" s="7"/>
      <c r="P646" s="32"/>
      <c r="Q646" s="7"/>
      <c r="R646" s="7"/>
      <c r="S646" s="32"/>
      <c r="T646" s="32"/>
      <c r="U646" s="32"/>
      <c r="V646" s="7"/>
      <c r="X646" s="7"/>
      <c r="AA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</row>
    <row r="647">
      <c r="A647" s="7"/>
      <c r="B647" s="7"/>
      <c r="C647" s="7"/>
      <c r="D647" s="7"/>
      <c r="E647" s="10"/>
      <c r="G647" s="10"/>
      <c r="H647" s="7"/>
      <c r="I647" s="7"/>
      <c r="J647" s="7"/>
      <c r="K647" s="7"/>
      <c r="L647" s="7"/>
      <c r="M647" s="7"/>
      <c r="N647" s="7"/>
      <c r="O647" s="7"/>
      <c r="P647" s="32"/>
      <c r="Q647" s="7"/>
      <c r="R647" s="7"/>
      <c r="S647" s="32"/>
      <c r="T647" s="32"/>
      <c r="U647" s="32"/>
      <c r="V647" s="7"/>
      <c r="X647" s="7"/>
      <c r="AA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</row>
    <row r="648">
      <c r="A648" s="7"/>
      <c r="B648" s="7"/>
      <c r="C648" s="7"/>
      <c r="D648" s="7"/>
      <c r="E648" s="10"/>
      <c r="G648" s="10"/>
      <c r="H648" s="7"/>
      <c r="I648" s="7"/>
      <c r="J648" s="7"/>
      <c r="K648" s="7"/>
      <c r="L648" s="7"/>
      <c r="M648" s="7"/>
      <c r="N648" s="7"/>
      <c r="O648" s="7"/>
      <c r="P648" s="32"/>
      <c r="Q648" s="7"/>
      <c r="R648" s="7"/>
      <c r="S648" s="32"/>
      <c r="T648" s="32"/>
      <c r="U648" s="32"/>
      <c r="V648" s="7"/>
      <c r="X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</row>
    <row r="649">
      <c r="A649" s="7"/>
      <c r="B649" s="7"/>
      <c r="C649" s="7"/>
      <c r="D649" s="7"/>
      <c r="E649" s="10"/>
      <c r="G649" s="10"/>
      <c r="H649" s="7"/>
      <c r="I649" s="7"/>
      <c r="J649" s="7"/>
      <c r="K649" s="7"/>
      <c r="L649" s="7"/>
      <c r="M649" s="7"/>
      <c r="N649" s="7"/>
      <c r="O649" s="7"/>
      <c r="P649" s="32"/>
      <c r="Q649" s="7"/>
      <c r="R649" s="7"/>
      <c r="S649" s="32"/>
      <c r="T649" s="32"/>
      <c r="U649" s="32"/>
      <c r="V649" s="7"/>
      <c r="X649" s="7"/>
      <c r="AA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</row>
    <row r="650">
      <c r="A650" s="7"/>
      <c r="B650" s="7"/>
      <c r="C650" s="7"/>
      <c r="D650" s="7"/>
      <c r="E650" s="10"/>
      <c r="G650" s="10"/>
      <c r="H650" s="7"/>
      <c r="I650" s="7"/>
      <c r="J650" s="7"/>
      <c r="K650" s="7"/>
      <c r="L650" s="7"/>
      <c r="M650" s="7"/>
      <c r="N650" s="7"/>
      <c r="O650" s="7"/>
      <c r="P650" s="32"/>
      <c r="Q650" s="7"/>
      <c r="R650" s="7"/>
      <c r="S650" s="32"/>
      <c r="T650" s="32"/>
      <c r="U650" s="32"/>
      <c r="V650" s="7"/>
      <c r="X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</row>
    <row r="651">
      <c r="A651" s="7"/>
      <c r="B651" s="7"/>
      <c r="C651" s="7"/>
      <c r="D651" s="7"/>
      <c r="E651" s="10"/>
      <c r="G651" s="10"/>
      <c r="H651" s="7"/>
      <c r="I651" s="7"/>
      <c r="J651" s="7"/>
      <c r="K651" s="7"/>
      <c r="L651" s="7"/>
      <c r="M651" s="7"/>
      <c r="N651" s="7"/>
      <c r="O651" s="7"/>
      <c r="P651" s="32"/>
      <c r="Q651" s="7"/>
      <c r="R651" s="7"/>
      <c r="S651" s="32"/>
      <c r="T651" s="32"/>
      <c r="U651" s="32"/>
      <c r="V651" s="7"/>
      <c r="X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</row>
    <row r="652">
      <c r="A652" s="7"/>
      <c r="B652" s="7"/>
      <c r="C652" s="7"/>
      <c r="D652" s="7"/>
      <c r="E652" s="10"/>
      <c r="G652" s="10"/>
      <c r="H652" s="7"/>
      <c r="I652" s="7"/>
      <c r="J652" s="7"/>
      <c r="K652" s="7"/>
      <c r="L652" s="7"/>
      <c r="M652" s="7"/>
      <c r="N652" s="7"/>
      <c r="O652" s="7"/>
      <c r="P652" s="32"/>
      <c r="Q652" s="7"/>
      <c r="R652" s="7"/>
      <c r="S652" s="32"/>
      <c r="T652" s="32"/>
      <c r="U652" s="32"/>
      <c r="V652" s="7"/>
      <c r="X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</row>
    <row r="653">
      <c r="A653" s="7"/>
      <c r="B653" s="7"/>
      <c r="C653" s="7"/>
      <c r="D653" s="7"/>
      <c r="E653" s="10"/>
      <c r="G653" s="10"/>
      <c r="H653" s="7"/>
      <c r="I653" s="7"/>
      <c r="J653" s="7"/>
      <c r="K653" s="7"/>
      <c r="L653" s="7"/>
      <c r="M653" s="7"/>
      <c r="N653" s="7"/>
      <c r="O653" s="7"/>
      <c r="P653" s="32"/>
      <c r="Q653" s="7"/>
      <c r="R653" s="7"/>
      <c r="S653" s="32"/>
      <c r="T653" s="32"/>
      <c r="U653" s="32"/>
      <c r="V653" s="7"/>
      <c r="X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</row>
    <row r="654">
      <c r="A654" s="7"/>
      <c r="B654" s="7"/>
      <c r="C654" s="7"/>
      <c r="D654" s="7"/>
      <c r="E654" s="10"/>
      <c r="G654" s="10"/>
      <c r="H654" s="7"/>
      <c r="I654" s="7"/>
      <c r="J654" s="7"/>
      <c r="K654" s="7"/>
      <c r="L654" s="7"/>
      <c r="M654" s="7"/>
      <c r="N654" s="7"/>
      <c r="O654" s="7"/>
      <c r="P654" s="32"/>
      <c r="Q654" s="7"/>
      <c r="R654" s="7"/>
      <c r="S654" s="32"/>
      <c r="T654" s="32"/>
      <c r="U654" s="32"/>
      <c r="V654" s="7"/>
      <c r="X654" s="7"/>
      <c r="AA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</row>
    <row r="655">
      <c r="A655" s="7"/>
      <c r="B655" s="7"/>
      <c r="C655" s="7"/>
      <c r="D655" s="7"/>
      <c r="E655" s="10"/>
      <c r="G655" s="10"/>
      <c r="H655" s="7"/>
      <c r="I655" s="7"/>
      <c r="J655" s="7"/>
      <c r="K655" s="7"/>
      <c r="L655" s="7"/>
      <c r="M655" s="7"/>
      <c r="N655" s="7"/>
      <c r="O655" s="7"/>
      <c r="P655" s="32"/>
      <c r="Q655" s="7"/>
      <c r="R655" s="7"/>
      <c r="S655" s="32"/>
      <c r="T655" s="32"/>
      <c r="U655" s="32"/>
      <c r="V655" s="7"/>
      <c r="X655" s="7"/>
      <c r="AA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</row>
    <row r="656">
      <c r="A656" s="7"/>
      <c r="B656" s="7"/>
      <c r="C656" s="7"/>
      <c r="D656" s="7"/>
      <c r="E656" s="10"/>
      <c r="G656" s="10"/>
      <c r="H656" s="7"/>
      <c r="I656" s="7"/>
      <c r="J656" s="7"/>
      <c r="K656" s="7"/>
      <c r="L656" s="7"/>
      <c r="M656" s="7"/>
      <c r="N656" s="7"/>
      <c r="O656" s="7"/>
      <c r="P656" s="32"/>
      <c r="Q656" s="7"/>
      <c r="R656" s="7"/>
      <c r="S656" s="32"/>
      <c r="T656" s="32"/>
      <c r="U656" s="32"/>
      <c r="V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</row>
    <row r="657">
      <c r="A657" s="7"/>
      <c r="B657" s="7"/>
      <c r="C657" s="7"/>
      <c r="D657" s="7"/>
      <c r="E657" s="10"/>
      <c r="G657" s="10"/>
      <c r="H657" s="7"/>
      <c r="I657" s="7"/>
      <c r="J657" s="7"/>
      <c r="K657" s="7"/>
      <c r="L657" s="7"/>
      <c r="M657" s="7"/>
      <c r="N657" s="7"/>
      <c r="O657" s="7"/>
      <c r="P657" s="32"/>
      <c r="Q657" s="7"/>
      <c r="R657" s="7"/>
      <c r="S657" s="32"/>
      <c r="T657" s="32"/>
      <c r="U657" s="79"/>
      <c r="V657" s="7"/>
      <c r="X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</row>
    <row r="658">
      <c r="A658" s="7"/>
      <c r="B658" s="7"/>
      <c r="C658" s="7"/>
      <c r="D658" s="7"/>
      <c r="E658" s="10"/>
      <c r="G658" s="10"/>
      <c r="H658" s="7"/>
      <c r="I658" s="7"/>
      <c r="J658" s="7"/>
      <c r="K658" s="7"/>
      <c r="L658" s="7"/>
      <c r="M658" s="7"/>
      <c r="N658" s="7"/>
      <c r="O658" s="7"/>
      <c r="P658" s="32"/>
      <c r="Q658" s="7"/>
      <c r="R658" s="7"/>
      <c r="S658" s="32"/>
      <c r="T658" s="32"/>
      <c r="U658" s="32"/>
      <c r="V658" s="7"/>
      <c r="X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</row>
    <row r="659">
      <c r="A659" s="7"/>
      <c r="B659" s="7"/>
      <c r="C659" s="7"/>
      <c r="D659" s="7"/>
      <c r="E659" s="10"/>
      <c r="G659" s="10"/>
      <c r="H659" s="7"/>
      <c r="I659" s="7"/>
      <c r="J659" s="7"/>
      <c r="K659" s="7"/>
      <c r="L659" s="7"/>
      <c r="M659" s="7"/>
      <c r="N659" s="7"/>
      <c r="O659" s="7"/>
      <c r="P659" s="32"/>
      <c r="Q659" s="7"/>
      <c r="R659" s="7"/>
      <c r="S659" s="32"/>
      <c r="T659" s="32"/>
      <c r="U659" s="79"/>
      <c r="V659" s="7"/>
      <c r="X659" s="7"/>
      <c r="AA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</row>
    <row r="660">
      <c r="A660" s="7"/>
      <c r="B660" s="7"/>
      <c r="C660" s="7"/>
      <c r="D660" s="7"/>
      <c r="E660" s="10"/>
      <c r="G660" s="10"/>
      <c r="H660" s="7"/>
      <c r="I660" s="7"/>
      <c r="J660" s="7"/>
      <c r="K660" s="7"/>
      <c r="L660" s="7"/>
      <c r="M660" s="7"/>
      <c r="N660" s="7"/>
      <c r="O660" s="7"/>
      <c r="P660" s="32"/>
      <c r="Q660" s="7"/>
      <c r="R660" s="7"/>
      <c r="S660" s="32"/>
      <c r="T660" s="32"/>
      <c r="U660" s="79"/>
      <c r="V660" s="7"/>
      <c r="X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</row>
    <row r="661">
      <c r="A661" s="7"/>
      <c r="B661" s="7"/>
      <c r="C661" s="7"/>
      <c r="D661" s="7"/>
      <c r="E661" s="10"/>
      <c r="G661" s="10"/>
      <c r="H661" s="7"/>
      <c r="I661" s="7"/>
      <c r="J661" s="7"/>
      <c r="K661" s="7"/>
      <c r="L661" s="7"/>
      <c r="M661" s="7"/>
      <c r="N661" s="7"/>
      <c r="O661" s="7"/>
      <c r="P661" s="32"/>
      <c r="Q661" s="7"/>
      <c r="R661" s="7"/>
      <c r="S661" s="32"/>
      <c r="T661" s="32"/>
      <c r="U661" s="32"/>
      <c r="V661" s="7"/>
      <c r="X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</row>
    <row r="662">
      <c r="A662" s="7"/>
      <c r="B662" s="7"/>
      <c r="C662" s="7"/>
      <c r="D662" s="7"/>
      <c r="E662" s="10"/>
      <c r="G662" s="10"/>
      <c r="H662" s="7"/>
      <c r="I662" s="7"/>
      <c r="J662" s="7"/>
      <c r="K662" s="7"/>
      <c r="L662" s="7"/>
      <c r="M662" s="7"/>
      <c r="N662" s="7"/>
      <c r="O662" s="7"/>
      <c r="P662" s="32"/>
      <c r="Q662" s="7"/>
      <c r="R662" s="7"/>
      <c r="S662" s="32"/>
      <c r="T662" s="32"/>
      <c r="U662" s="32"/>
      <c r="V662" s="7"/>
      <c r="X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</row>
    <row r="663">
      <c r="A663" s="7"/>
      <c r="B663" s="7"/>
      <c r="C663" s="7"/>
      <c r="D663" s="7"/>
      <c r="E663" s="10"/>
      <c r="G663" s="10"/>
      <c r="H663" s="7"/>
      <c r="I663" s="7"/>
      <c r="J663" s="7"/>
      <c r="K663" s="7"/>
      <c r="L663" s="7"/>
      <c r="M663" s="7"/>
      <c r="N663" s="7"/>
      <c r="O663" s="7"/>
      <c r="P663" s="32"/>
      <c r="Q663" s="7"/>
      <c r="R663" s="7"/>
      <c r="S663" s="32"/>
      <c r="T663" s="32"/>
      <c r="U663" s="32"/>
      <c r="V663" s="7"/>
      <c r="X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</row>
    <row r="664">
      <c r="A664" s="7"/>
      <c r="B664" s="7"/>
      <c r="C664" s="7"/>
      <c r="D664" s="7"/>
      <c r="E664" s="10"/>
      <c r="G664" s="10"/>
      <c r="H664" s="7"/>
      <c r="I664" s="7"/>
      <c r="J664" s="7"/>
      <c r="K664" s="7"/>
      <c r="L664" s="7"/>
      <c r="M664" s="7"/>
      <c r="N664" s="7"/>
      <c r="O664" s="7"/>
      <c r="P664" s="32"/>
      <c r="Q664" s="7"/>
      <c r="R664" s="7"/>
      <c r="S664" s="32"/>
      <c r="T664" s="32"/>
      <c r="U664" s="32"/>
      <c r="V664" s="7"/>
      <c r="X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</row>
    <row r="665">
      <c r="A665" s="7"/>
      <c r="B665" s="7"/>
      <c r="C665" s="7"/>
      <c r="D665" s="7"/>
      <c r="E665" s="10"/>
      <c r="G665" s="10"/>
      <c r="H665" s="7"/>
      <c r="I665" s="7"/>
      <c r="J665" s="7"/>
      <c r="K665" s="7"/>
      <c r="L665" s="7"/>
      <c r="M665" s="7"/>
      <c r="N665" s="7"/>
      <c r="O665" s="7"/>
      <c r="P665" s="32"/>
      <c r="Q665" s="7"/>
      <c r="R665" s="7"/>
      <c r="S665" s="32"/>
      <c r="T665" s="32"/>
      <c r="U665" s="32"/>
      <c r="V665" s="7"/>
      <c r="X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</row>
    <row r="666">
      <c r="A666" s="7"/>
      <c r="B666" s="7"/>
      <c r="C666" s="7"/>
      <c r="D666" s="7"/>
      <c r="E666" s="10"/>
      <c r="G666" s="10"/>
      <c r="H666" s="7"/>
      <c r="I666" s="7"/>
      <c r="J666" s="7"/>
      <c r="K666" s="7"/>
      <c r="L666" s="7"/>
      <c r="N666" s="7"/>
      <c r="O666" s="7"/>
      <c r="P666" s="79"/>
      <c r="Q666" s="7"/>
      <c r="R666" s="7"/>
      <c r="S666" s="79"/>
      <c r="T666" s="79"/>
      <c r="U666" s="79"/>
      <c r="V666" s="7"/>
      <c r="X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</row>
    <row r="667">
      <c r="A667" s="7"/>
      <c r="B667" s="7"/>
      <c r="C667" s="7"/>
      <c r="D667" s="7"/>
      <c r="E667" s="10"/>
      <c r="G667" s="10"/>
      <c r="H667" s="7"/>
      <c r="I667" s="7"/>
      <c r="J667" s="7"/>
      <c r="K667" s="7"/>
      <c r="L667" s="7"/>
      <c r="M667" s="7"/>
      <c r="N667" s="7"/>
      <c r="O667" s="7"/>
      <c r="P667" s="79"/>
      <c r="Q667" s="7"/>
      <c r="R667" s="7"/>
      <c r="S667" s="79"/>
      <c r="T667" s="79"/>
      <c r="U667" s="79"/>
      <c r="V667" s="7"/>
      <c r="X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</row>
    <row r="668">
      <c r="A668" s="7"/>
      <c r="B668" s="7"/>
      <c r="C668" s="7"/>
      <c r="D668" s="7"/>
      <c r="E668" s="10"/>
      <c r="G668" s="10"/>
      <c r="H668" s="7"/>
      <c r="I668" s="7"/>
      <c r="J668" s="7"/>
      <c r="K668" s="7"/>
      <c r="L668" s="7"/>
      <c r="M668" s="7"/>
      <c r="N668" s="7"/>
      <c r="O668" s="7"/>
      <c r="P668" s="32"/>
      <c r="Q668" s="7"/>
      <c r="R668" s="7"/>
      <c r="S668" s="32"/>
      <c r="T668" s="32"/>
      <c r="U668" s="32"/>
      <c r="V668" s="7"/>
      <c r="X668" s="7"/>
      <c r="AA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</row>
    <row r="669">
      <c r="A669" s="7"/>
      <c r="B669" s="7"/>
      <c r="C669" s="7"/>
      <c r="D669" s="7"/>
      <c r="E669" s="10"/>
      <c r="G669" s="10"/>
      <c r="H669" s="7"/>
      <c r="I669" s="7"/>
      <c r="J669" s="7"/>
      <c r="K669" s="7"/>
      <c r="L669" s="7"/>
      <c r="M669" s="7"/>
      <c r="N669" s="7"/>
      <c r="O669" s="7"/>
      <c r="P669" s="32"/>
      <c r="Q669" s="7"/>
      <c r="R669" s="7"/>
      <c r="S669" s="32"/>
      <c r="T669" s="32"/>
      <c r="U669" s="32"/>
      <c r="V669" s="7"/>
      <c r="X669" s="7"/>
      <c r="AA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</row>
    <row r="670">
      <c r="A670" s="7"/>
      <c r="B670" s="7"/>
      <c r="C670" s="7"/>
      <c r="D670" s="7"/>
      <c r="E670" s="10"/>
      <c r="G670" s="10"/>
      <c r="H670" s="7"/>
      <c r="I670" s="7"/>
      <c r="J670" s="7"/>
      <c r="K670" s="7"/>
      <c r="L670" s="7"/>
      <c r="M670" s="7"/>
      <c r="N670" s="7"/>
      <c r="O670" s="7"/>
      <c r="P670" s="32"/>
      <c r="Q670" s="7"/>
      <c r="R670" s="7"/>
      <c r="S670" s="32"/>
      <c r="T670" s="32"/>
      <c r="U670" s="32"/>
      <c r="V670" s="7"/>
      <c r="X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</row>
    <row r="671">
      <c r="A671" s="7"/>
      <c r="B671" s="7"/>
      <c r="C671" s="7"/>
      <c r="D671" s="7"/>
      <c r="E671" s="10"/>
      <c r="G671" s="10"/>
      <c r="H671" s="7"/>
      <c r="I671" s="7"/>
      <c r="J671" s="7"/>
      <c r="K671" s="7"/>
      <c r="L671" s="7"/>
      <c r="M671" s="7"/>
      <c r="N671" s="7"/>
      <c r="O671" s="7"/>
      <c r="P671" s="32"/>
      <c r="Q671" s="7"/>
      <c r="R671" s="7"/>
      <c r="S671" s="32"/>
      <c r="T671" s="32"/>
      <c r="U671" s="32"/>
      <c r="V671" s="7"/>
      <c r="X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</row>
    <row r="672">
      <c r="A672" s="7"/>
      <c r="B672" s="7"/>
      <c r="C672" s="7"/>
      <c r="D672" s="7"/>
      <c r="E672" s="10"/>
      <c r="G672" s="10"/>
      <c r="H672" s="7"/>
      <c r="I672" s="7"/>
      <c r="J672" s="7"/>
      <c r="K672" s="7"/>
      <c r="L672" s="7"/>
      <c r="M672" s="7"/>
      <c r="N672" s="7"/>
      <c r="O672" s="7"/>
      <c r="P672" s="32"/>
      <c r="Q672" s="7"/>
      <c r="R672" s="7"/>
      <c r="S672" s="32"/>
      <c r="T672" s="32"/>
      <c r="U672" s="32"/>
      <c r="V672" s="7"/>
      <c r="X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</row>
    <row r="673">
      <c r="A673" s="7"/>
      <c r="B673" s="7"/>
      <c r="C673" s="7"/>
      <c r="D673" s="7"/>
      <c r="E673" s="10"/>
      <c r="G673" s="10"/>
      <c r="H673" s="7"/>
      <c r="I673" s="7"/>
      <c r="J673" s="7"/>
      <c r="K673" s="7"/>
      <c r="L673" s="7"/>
      <c r="M673" s="7"/>
      <c r="N673" s="7"/>
      <c r="O673" s="7"/>
      <c r="P673" s="32"/>
      <c r="Q673" s="7"/>
      <c r="R673" s="7"/>
      <c r="S673" s="32"/>
      <c r="T673" s="32"/>
      <c r="U673" s="32"/>
      <c r="V673" s="7"/>
      <c r="X673" s="7"/>
      <c r="AA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</row>
    <row r="674">
      <c r="A674" s="7"/>
      <c r="B674" s="7"/>
      <c r="C674" s="7"/>
      <c r="D674" s="7"/>
      <c r="E674" s="10"/>
      <c r="G674" s="10"/>
      <c r="H674" s="7"/>
      <c r="I674" s="7"/>
      <c r="J674" s="7"/>
      <c r="K674" s="7"/>
      <c r="L674" s="7"/>
      <c r="M674" s="7"/>
      <c r="N674" s="7"/>
      <c r="O674" s="7"/>
      <c r="P674" s="32"/>
      <c r="Q674" s="7"/>
      <c r="R674" s="7"/>
      <c r="S674" s="32"/>
      <c r="T674" s="32"/>
      <c r="U674" s="32"/>
      <c r="V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</row>
    <row r="675">
      <c r="A675" s="7"/>
      <c r="B675" s="7"/>
      <c r="C675" s="7"/>
      <c r="D675" s="7"/>
      <c r="E675" s="10"/>
      <c r="G675" s="10"/>
      <c r="H675" s="7"/>
      <c r="I675" s="7"/>
      <c r="J675" s="7"/>
      <c r="K675" s="7"/>
      <c r="L675" s="7"/>
      <c r="M675" s="7"/>
      <c r="N675" s="7"/>
      <c r="O675" s="7"/>
      <c r="P675" s="32"/>
      <c r="Q675" s="7"/>
      <c r="R675" s="7"/>
      <c r="S675" s="32"/>
      <c r="T675" s="32"/>
      <c r="U675" s="32"/>
      <c r="V675" s="7"/>
      <c r="X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</row>
    <row r="676">
      <c r="A676" s="7"/>
      <c r="B676" s="7"/>
      <c r="C676" s="7"/>
      <c r="D676" s="7"/>
      <c r="E676" s="10"/>
      <c r="G676" s="10"/>
      <c r="H676" s="7"/>
      <c r="I676" s="7"/>
      <c r="J676" s="7"/>
      <c r="K676" s="7"/>
      <c r="L676" s="7"/>
      <c r="M676" s="7"/>
      <c r="N676" s="7"/>
      <c r="O676" s="7"/>
      <c r="P676" s="32"/>
      <c r="Q676" s="7"/>
      <c r="R676" s="7"/>
      <c r="S676" s="32"/>
      <c r="T676" s="32"/>
      <c r="U676" s="32"/>
      <c r="V676" s="7"/>
      <c r="X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</row>
    <row r="677">
      <c r="A677" s="7"/>
      <c r="B677" s="7"/>
      <c r="C677" s="7"/>
      <c r="D677" s="7"/>
      <c r="E677" s="10"/>
      <c r="G677" s="10"/>
      <c r="H677" s="7"/>
      <c r="I677" s="7"/>
      <c r="J677" s="7"/>
      <c r="K677" s="7"/>
      <c r="L677" s="7"/>
      <c r="M677" s="7"/>
      <c r="N677" s="7"/>
      <c r="O677" s="7"/>
      <c r="P677" s="32"/>
      <c r="Q677" s="7"/>
      <c r="R677" s="7"/>
      <c r="S677" s="32"/>
      <c r="T677" s="32"/>
      <c r="U677" s="32"/>
      <c r="V677" s="7"/>
      <c r="X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</row>
    <row r="678">
      <c r="A678" s="7"/>
      <c r="B678" s="7"/>
      <c r="C678" s="7"/>
      <c r="D678" s="7"/>
      <c r="E678" s="10"/>
      <c r="G678" s="10"/>
      <c r="H678" s="7"/>
      <c r="I678" s="7"/>
      <c r="J678" s="7"/>
      <c r="K678" s="7"/>
      <c r="L678" s="7"/>
      <c r="M678" s="7"/>
      <c r="N678" s="7"/>
      <c r="O678" s="7"/>
      <c r="P678" s="32"/>
      <c r="Q678" s="7"/>
      <c r="R678" s="7"/>
      <c r="S678" s="32"/>
      <c r="T678" s="32"/>
      <c r="U678" s="32"/>
      <c r="V678" s="7"/>
      <c r="X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</row>
    <row r="679">
      <c r="A679" s="7"/>
      <c r="B679" s="7"/>
      <c r="C679" s="7"/>
      <c r="D679" s="7"/>
      <c r="E679" s="10"/>
      <c r="G679" s="10"/>
      <c r="H679" s="7"/>
      <c r="I679" s="7"/>
      <c r="J679" s="7"/>
      <c r="K679" s="7"/>
      <c r="L679" s="7"/>
      <c r="M679" s="7"/>
      <c r="N679" s="7"/>
      <c r="O679" s="7"/>
      <c r="P679" s="32"/>
      <c r="Q679" s="7"/>
      <c r="R679" s="7"/>
      <c r="S679" s="32"/>
      <c r="T679" s="32"/>
      <c r="U679" s="32"/>
      <c r="V679" s="7"/>
      <c r="X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</row>
    <row r="680">
      <c r="A680" s="7"/>
      <c r="B680" s="7"/>
      <c r="C680" s="7"/>
      <c r="D680" s="7"/>
      <c r="E680" s="10"/>
      <c r="G680" s="10"/>
      <c r="H680" s="7"/>
      <c r="I680" s="7"/>
      <c r="J680" s="7"/>
      <c r="K680" s="7"/>
      <c r="L680" s="7"/>
      <c r="M680" s="7"/>
      <c r="N680" s="7"/>
      <c r="O680" s="7"/>
      <c r="P680" s="32"/>
      <c r="Q680" s="7"/>
      <c r="R680" s="7"/>
      <c r="S680" s="32"/>
      <c r="T680" s="32"/>
      <c r="U680" s="79"/>
      <c r="V680" s="7"/>
      <c r="X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</row>
    <row r="681">
      <c r="A681" s="7"/>
      <c r="B681" s="7"/>
      <c r="C681" s="7"/>
      <c r="D681" s="7"/>
      <c r="E681" s="10"/>
      <c r="G681" s="10"/>
      <c r="H681" s="7"/>
      <c r="I681" s="7"/>
      <c r="J681" s="7"/>
      <c r="K681" s="7"/>
      <c r="L681" s="7"/>
      <c r="M681" s="7"/>
      <c r="N681" s="7"/>
      <c r="O681" s="7"/>
      <c r="P681" s="32"/>
      <c r="Q681" s="7"/>
      <c r="R681" s="7"/>
      <c r="S681" s="32"/>
      <c r="T681" s="32"/>
      <c r="U681" s="32"/>
      <c r="V681" s="7"/>
      <c r="X681" s="7"/>
      <c r="AA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</row>
    <row r="682">
      <c r="A682" s="7"/>
      <c r="B682" s="7"/>
      <c r="C682" s="7"/>
      <c r="D682" s="7"/>
      <c r="E682" s="10"/>
      <c r="G682" s="10"/>
      <c r="H682" s="7"/>
      <c r="I682" s="7"/>
      <c r="J682" s="7"/>
      <c r="K682" s="7"/>
      <c r="L682" s="7"/>
      <c r="M682" s="7"/>
      <c r="N682" s="7"/>
      <c r="O682" s="7"/>
      <c r="P682" s="32"/>
      <c r="Q682" s="7"/>
      <c r="R682" s="7"/>
      <c r="S682" s="32"/>
      <c r="T682" s="32"/>
      <c r="U682" s="32"/>
      <c r="V682" s="7"/>
      <c r="X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</row>
    <row r="683">
      <c r="A683" s="7"/>
      <c r="B683" s="7"/>
      <c r="C683" s="7"/>
      <c r="D683" s="7"/>
      <c r="E683" s="10"/>
      <c r="G683" s="10"/>
      <c r="H683" s="7"/>
      <c r="I683" s="7"/>
      <c r="J683" s="7"/>
      <c r="K683" s="7"/>
      <c r="L683" s="7"/>
      <c r="M683" s="7"/>
      <c r="N683" s="7"/>
      <c r="O683" s="7"/>
      <c r="P683" s="32"/>
      <c r="Q683" s="7"/>
      <c r="R683" s="7"/>
      <c r="S683" s="32"/>
      <c r="T683" s="32"/>
      <c r="U683" s="32"/>
      <c r="V683" s="7"/>
      <c r="X683" s="7"/>
      <c r="AA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</row>
    <row r="684">
      <c r="A684" s="7"/>
      <c r="B684" s="7"/>
      <c r="C684" s="7"/>
      <c r="D684" s="7"/>
      <c r="E684" s="10"/>
      <c r="G684" s="10"/>
      <c r="H684" s="7"/>
      <c r="I684" s="7"/>
      <c r="J684" s="7"/>
      <c r="K684" s="7"/>
      <c r="L684" s="7"/>
      <c r="M684" s="7"/>
      <c r="N684" s="7"/>
      <c r="O684" s="7"/>
      <c r="P684" s="32"/>
      <c r="Q684" s="7"/>
      <c r="R684" s="7"/>
      <c r="S684" s="32"/>
      <c r="T684" s="32"/>
      <c r="U684" s="32"/>
      <c r="V684" s="7"/>
      <c r="X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</row>
    <row r="685">
      <c r="A685" s="7"/>
      <c r="B685" s="7"/>
      <c r="C685" s="7"/>
      <c r="D685" s="7"/>
      <c r="E685" s="10"/>
      <c r="G685" s="10"/>
      <c r="H685" s="7"/>
      <c r="I685" s="7"/>
      <c r="J685" s="7"/>
      <c r="K685" s="7"/>
      <c r="L685" s="7"/>
      <c r="M685" s="7"/>
      <c r="N685" s="7"/>
      <c r="O685" s="7"/>
      <c r="P685" s="32"/>
      <c r="Q685" s="7"/>
      <c r="R685" s="7"/>
      <c r="S685" s="32"/>
      <c r="T685" s="32"/>
      <c r="U685" s="32"/>
      <c r="V685" s="7"/>
      <c r="X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</row>
    <row r="686">
      <c r="A686" s="7"/>
      <c r="B686" s="7"/>
      <c r="C686" s="7"/>
      <c r="D686" s="7"/>
      <c r="E686" s="10"/>
      <c r="G686" s="10"/>
      <c r="H686" s="7"/>
      <c r="I686" s="7"/>
      <c r="J686" s="7"/>
      <c r="K686" s="7"/>
      <c r="L686" s="7"/>
      <c r="M686" s="7"/>
      <c r="N686" s="7"/>
      <c r="O686" s="7"/>
      <c r="P686" s="32"/>
      <c r="Q686" s="7"/>
      <c r="R686" s="7"/>
      <c r="S686" s="32"/>
      <c r="T686" s="32"/>
      <c r="U686" s="32"/>
      <c r="V686" s="7"/>
      <c r="X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</row>
    <row r="687">
      <c r="A687" s="7"/>
      <c r="B687" s="7"/>
      <c r="C687" s="7"/>
      <c r="D687" s="7"/>
      <c r="E687" s="10"/>
      <c r="G687" s="10"/>
      <c r="H687" s="7"/>
      <c r="I687" s="7"/>
      <c r="J687" s="7"/>
      <c r="K687" s="7"/>
      <c r="L687" s="7"/>
      <c r="M687" s="7"/>
      <c r="N687" s="7"/>
      <c r="O687" s="7"/>
      <c r="P687" s="32"/>
      <c r="Q687" s="7"/>
      <c r="R687" s="7"/>
      <c r="S687" s="32"/>
      <c r="T687" s="32"/>
      <c r="U687" s="32"/>
      <c r="V687" s="7"/>
      <c r="X687" s="7"/>
      <c r="AA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</row>
    <row r="688">
      <c r="A688" s="7"/>
      <c r="B688" s="7"/>
      <c r="C688" s="7"/>
      <c r="D688" s="7"/>
      <c r="E688" s="10"/>
      <c r="G688" s="10"/>
      <c r="H688" s="7"/>
      <c r="I688" s="7"/>
      <c r="J688" s="7"/>
      <c r="K688" s="7"/>
      <c r="L688" s="7"/>
      <c r="M688" s="7"/>
      <c r="N688" s="7"/>
      <c r="O688" s="7"/>
      <c r="P688" s="32"/>
      <c r="Q688" s="7"/>
      <c r="R688" s="7"/>
      <c r="S688" s="32"/>
      <c r="T688" s="32"/>
      <c r="U688" s="32"/>
      <c r="V688" s="7"/>
      <c r="X688" s="7"/>
      <c r="AA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</row>
    <row r="689">
      <c r="A689" s="7"/>
      <c r="B689" s="7"/>
      <c r="C689" s="7"/>
      <c r="D689" s="7"/>
      <c r="E689" s="10"/>
      <c r="G689" s="10"/>
      <c r="H689" s="7"/>
      <c r="I689" s="7"/>
      <c r="J689" s="7"/>
      <c r="K689" s="7"/>
      <c r="L689" s="7"/>
      <c r="M689" s="7"/>
      <c r="N689" s="7"/>
      <c r="O689" s="7"/>
      <c r="P689" s="32"/>
      <c r="Q689" s="7"/>
      <c r="R689" s="7"/>
      <c r="S689" s="32"/>
      <c r="T689" s="32"/>
      <c r="U689" s="32"/>
      <c r="V689" s="7"/>
      <c r="AA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</row>
    <row r="690">
      <c r="A690" s="7"/>
      <c r="B690" s="7"/>
      <c r="C690" s="7"/>
      <c r="D690" s="7"/>
      <c r="E690" s="10"/>
      <c r="G690" s="10"/>
      <c r="H690" s="7"/>
      <c r="I690" s="7"/>
      <c r="J690" s="7"/>
      <c r="K690" s="7"/>
      <c r="L690" s="7"/>
      <c r="M690" s="7"/>
      <c r="N690" s="7"/>
      <c r="O690" s="7"/>
      <c r="P690" s="32"/>
      <c r="Q690" s="7"/>
      <c r="R690" s="7"/>
      <c r="S690" s="32"/>
      <c r="T690" s="32"/>
      <c r="U690" s="32"/>
      <c r="V690" s="7"/>
      <c r="X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</row>
    <row r="691">
      <c r="A691" s="7"/>
      <c r="B691" s="7"/>
      <c r="C691" s="7"/>
      <c r="D691" s="7"/>
      <c r="E691" s="10"/>
      <c r="G691" s="10"/>
      <c r="H691" s="7"/>
      <c r="I691" s="7"/>
      <c r="J691" s="7"/>
      <c r="K691" s="7"/>
      <c r="L691" s="7"/>
      <c r="M691" s="7"/>
      <c r="N691" s="7"/>
      <c r="O691" s="7"/>
      <c r="P691" s="32"/>
      <c r="Q691" s="7"/>
      <c r="R691" s="7"/>
      <c r="S691" s="32"/>
      <c r="T691" s="32"/>
      <c r="U691" s="32"/>
      <c r="V691" s="7"/>
      <c r="X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</row>
    <row r="692">
      <c r="A692" s="7"/>
      <c r="B692" s="7"/>
      <c r="C692" s="7"/>
      <c r="D692" s="7"/>
      <c r="E692" s="10"/>
      <c r="G692" s="10"/>
      <c r="H692" s="7"/>
      <c r="I692" s="7"/>
      <c r="J692" s="7"/>
      <c r="K692" s="7"/>
      <c r="L692" s="7"/>
      <c r="M692" s="7"/>
      <c r="N692" s="7"/>
      <c r="O692" s="7"/>
      <c r="P692" s="32"/>
      <c r="Q692" s="7"/>
      <c r="R692" s="7"/>
      <c r="S692" s="32"/>
      <c r="T692" s="32"/>
      <c r="U692" s="32"/>
      <c r="V692" s="7"/>
      <c r="X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</row>
    <row r="693">
      <c r="A693" s="7"/>
      <c r="B693" s="7"/>
      <c r="C693" s="7"/>
      <c r="D693" s="7"/>
      <c r="E693" s="10"/>
      <c r="G693" s="10"/>
      <c r="H693" s="7"/>
      <c r="I693" s="7"/>
      <c r="J693" s="7"/>
      <c r="K693" s="7"/>
      <c r="L693" s="7"/>
      <c r="M693" s="7"/>
      <c r="N693" s="7"/>
      <c r="O693" s="7"/>
      <c r="P693" s="32"/>
      <c r="Q693" s="7"/>
      <c r="R693" s="7"/>
      <c r="S693" s="32"/>
      <c r="T693" s="32"/>
      <c r="U693" s="32"/>
      <c r="V693" s="7"/>
      <c r="X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</row>
    <row r="694">
      <c r="A694" s="7"/>
      <c r="B694" s="7"/>
      <c r="C694" s="7"/>
      <c r="D694" s="7"/>
      <c r="E694" s="10"/>
      <c r="G694" s="10"/>
      <c r="H694" s="7"/>
      <c r="I694" s="7"/>
      <c r="J694" s="7"/>
      <c r="K694" s="7"/>
      <c r="L694" s="7"/>
      <c r="M694" s="7"/>
      <c r="N694" s="7"/>
      <c r="O694" s="7"/>
      <c r="P694" s="32"/>
      <c r="Q694" s="7"/>
      <c r="R694" s="7"/>
      <c r="S694" s="32"/>
      <c r="T694" s="32"/>
      <c r="U694" s="32"/>
      <c r="V694" s="7"/>
      <c r="X694" s="7"/>
      <c r="AA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</row>
    <row r="695">
      <c r="A695" s="7"/>
      <c r="B695" s="7"/>
      <c r="C695" s="7"/>
      <c r="D695" s="7"/>
      <c r="E695" s="10"/>
      <c r="G695" s="10"/>
      <c r="H695" s="7"/>
      <c r="I695" s="7"/>
      <c r="J695" s="7"/>
      <c r="K695" s="7"/>
      <c r="L695" s="7"/>
      <c r="M695" s="7"/>
      <c r="N695" s="7"/>
      <c r="O695" s="7"/>
      <c r="P695" s="32"/>
      <c r="Q695" s="7"/>
      <c r="R695" s="7"/>
      <c r="S695" s="32"/>
      <c r="T695" s="32"/>
      <c r="U695" s="32"/>
      <c r="V695" s="7"/>
      <c r="AA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</row>
    <row r="696">
      <c r="A696" s="7"/>
      <c r="B696" s="7"/>
      <c r="C696" s="7"/>
      <c r="D696" s="7"/>
      <c r="E696" s="10"/>
      <c r="G696" s="10"/>
      <c r="H696" s="7"/>
      <c r="I696" s="7"/>
      <c r="J696" s="7"/>
      <c r="K696" s="7"/>
      <c r="L696" s="7"/>
      <c r="M696" s="7"/>
      <c r="N696" s="7"/>
      <c r="O696" s="7"/>
      <c r="P696" s="32"/>
      <c r="Q696" s="7"/>
      <c r="R696" s="7"/>
      <c r="S696" s="32"/>
      <c r="T696" s="32"/>
      <c r="U696" s="32"/>
      <c r="V696" s="7"/>
      <c r="AA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</row>
    <row r="697">
      <c r="A697" s="7"/>
      <c r="B697" s="7"/>
      <c r="C697" s="7"/>
      <c r="D697" s="7"/>
      <c r="E697" s="10"/>
      <c r="G697" s="10"/>
      <c r="H697" s="7"/>
      <c r="I697" s="7"/>
      <c r="J697" s="7"/>
      <c r="K697" s="7"/>
      <c r="L697" s="7"/>
      <c r="N697" s="7"/>
      <c r="O697" s="7"/>
      <c r="P697" s="32"/>
      <c r="Q697" s="7"/>
      <c r="R697" s="7"/>
      <c r="S697" s="32"/>
      <c r="T697" s="32"/>
      <c r="U697" s="32"/>
      <c r="V697" s="7"/>
      <c r="X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</row>
    <row r="698">
      <c r="A698" s="7"/>
      <c r="B698" s="7"/>
      <c r="C698" s="7"/>
      <c r="D698" s="7"/>
      <c r="E698" s="10"/>
      <c r="G698" s="10"/>
      <c r="H698" s="7"/>
      <c r="I698" s="7"/>
      <c r="J698" s="7"/>
      <c r="K698" s="7"/>
      <c r="L698" s="7"/>
      <c r="M698" s="7"/>
      <c r="N698" s="7"/>
      <c r="O698" s="7"/>
      <c r="P698" s="32"/>
      <c r="Q698" s="7"/>
      <c r="R698" s="7"/>
      <c r="S698" s="32"/>
      <c r="T698" s="32"/>
      <c r="U698" s="32"/>
      <c r="V698" s="7"/>
      <c r="X698" s="7"/>
      <c r="AA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</row>
    <row r="699">
      <c r="A699" s="7"/>
      <c r="B699" s="7"/>
      <c r="C699" s="7"/>
      <c r="D699" s="7"/>
      <c r="E699" s="10"/>
      <c r="G699" s="10"/>
      <c r="H699" s="7"/>
      <c r="I699" s="7"/>
      <c r="J699" s="7"/>
      <c r="K699" s="7"/>
      <c r="L699" s="7"/>
      <c r="M699" s="7"/>
      <c r="N699" s="7"/>
      <c r="O699" s="7"/>
      <c r="P699" s="32"/>
      <c r="Q699" s="7"/>
      <c r="R699" s="7"/>
      <c r="S699" s="32"/>
      <c r="T699" s="32"/>
      <c r="U699" s="32"/>
      <c r="V699" s="7"/>
      <c r="X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</row>
    <row r="700">
      <c r="A700" s="7"/>
      <c r="B700" s="7"/>
      <c r="C700" s="7"/>
      <c r="D700" s="7"/>
      <c r="E700" s="10"/>
      <c r="G700" s="10"/>
      <c r="H700" s="7"/>
      <c r="I700" s="7"/>
      <c r="J700" s="7"/>
      <c r="K700" s="7"/>
      <c r="L700" s="7"/>
      <c r="M700" s="7"/>
      <c r="N700" s="7"/>
      <c r="O700" s="7"/>
      <c r="P700" s="32"/>
      <c r="Q700" s="7"/>
      <c r="R700" s="7"/>
      <c r="S700" s="32"/>
      <c r="T700" s="32"/>
      <c r="U700" s="32"/>
      <c r="V700" s="7"/>
      <c r="X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</row>
    <row r="701">
      <c r="A701" s="7"/>
      <c r="B701" s="7"/>
      <c r="C701" s="7"/>
      <c r="D701" s="7"/>
      <c r="E701" s="10"/>
      <c r="G701" s="10"/>
      <c r="H701" s="7"/>
      <c r="I701" s="7"/>
      <c r="J701" s="7"/>
      <c r="K701" s="7"/>
      <c r="L701" s="7"/>
      <c r="N701" s="7"/>
      <c r="O701" s="7"/>
      <c r="P701" s="32"/>
      <c r="Q701" s="7"/>
      <c r="R701" s="7"/>
      <c r="S701" s="32"/>
      <c r="T701" s="32"/>
      <c r="U701" s="32"/>
      <c r="V701" s="7"/>
      <c r="X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</row>
    <row r="702">
      <c r="A702" s="7"/>
      <c r="B702" s="7"/>
      <c r="C702" s="7"/>
      <c r="D702" s="7"/>
      <c r="E702" s="10"/>
      <c r="G702" s="10"/>
      <c r="H702" s="7"/>
      <c r="I702" s="7"/>
      <c r="J702" s="7"/>
      <c r="K702" s="7"/>
      <c r="L702" s="7"/>
      <c r="N702" s="7"/>
      <c r="O702" s="7"/>
      <c r="P702" s="32"/>
      <c r="Q702" s="7"/>
      <c r="R702" s="7"/>
      <c r="S702" s="32"/>
      <c r="T702" s="32"/>
      <c r="U702" s="32"/>
      <c r="V702" s="7"/>
      <c r="X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</row>
    <row r="703">
      <c r="A703" s="7"/>
      <c r="B703" s="7"/>
      <c r="C703" s="7"/>
      <c r="D703" s="7"/>
      <c r="E703" s="10"/>
      <c r="G703" s="10"/>
      <c r="H703" s="7"/>
      <c r="I703" s="7"/>
      <c r="J703" s="7"/>
      <c r="K703" s="7"/>
      <c r="L703" s="7"/>
      <c r="N703" s="7"/>
      <c r="O703" s="7"/>
      <c r="P703" s="32"/>
      <c r="Q703" s="7"/>
      <c r="R703" s="7"/>
      <c r="S703" s="32"/>
      <c r="T703" s="32"/>
      <c r="U703" s="32"/>
      <c r="V703" s="7"/>
      <c r="X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</row>
    <row r="704">
      <c r="A704" s="7"/>
      <c r="B704" s="7"/>
      <c r="C704" s="7"/>
      <c r="D704" s="7"/>
      <c r="E704" s="10"/>
      <c r="G704" s="10"/>
      <c r="H704" s="7"/>
      <c r="I704" s="7"/>
      <c r="J704" s="7"/>
      <c r="K704" s="7"/>
      <c r="L704" s="7"/>
      <c r="M704" s="7"/>
      <c r="N704" s="7"/>
      <c r="O704" s="7"/>
      <c r="P704" s="32"/>
      <c r="Q704" s="7"/>
      <c r="R704" s="7"/>
      <c r="S704" s="32"/>
      <c r="T704" s="32"/>
      <c r="U704" s="32"/>
      <c r="V704" s="7"/>
      <c r="X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</row>
    <row r="705">
      <c r="A705" s="7"/>
      <c r="B705" s="7"/>
      <c r="C705" s="7"/>
      <c r="D705" s="7"/>
      <c r="E705" s="10"/>
      <c r="G705" s="10"/>
      <c r="H705" s="7"/>
      <c r="I705" s="7"/>
      <c r="J705" s="7"/>
      <c r="K705" s="7"/>
      <c r="L705" s="7"/>
      <c r="M705" s="7"/>
      <c r="N705" s="7"/>
      <c r="O705" s="7"/>
      <c r="P705" s="32"/>
      <c r="Q705" s="7"/>
      <c r="R705" s="7"/>
      <c r="S705" s="32"/>
      <c r="T705" s="32"/>
      <c r="U705" s="32"/>
      <c r="V705" s="7"/>
      <c r="X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</row>
    <row r="706">
      <c r="A706" s="7"/>
      <c r="B706" s="7"/>
      <c r="C706" s="7"/>
      <c r="D706" s="7"/>
      <c r="E706" s="10"/>
      <c r="G706" s="10"/>
      <c r="H706" s="7"/>
      <c r="I706" s="7"/>
      <c r="J706" s="7"/>
      <c r="K706" s="7"/>
      <c r="L706" s="7"/>
      <c r="M706" s="7"/>
      <c r="N706" s="7"/>
      <c r="O706" s="7"/>
      <c r="P706" s="32"/>
      <c r="Q706" s="7"/>
      <c r="R706" s="7"/>
      <c r="S706" s="32"/>
      <c r="T706" s="32"/>
      <c r="U706" s="32"/>
      <c r="V706" s="7"/>
      <c r="X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</row>
    <row r="707">
      <c r="A707" s="7"/>
      <c r="B707" s="7"/>
      <c r="C707" s="7"/>
      <c r="D707" s="7"/>
      <c r="E707" s="10"/>
      <c r="G707" s="10"/>
      <c r="H707" s="7"/>
      <c r="I707" s="7"/>
      <c r="J707" s="7"/>
      <c r="K707" s="7"/>
      <c r="L707" s="7"/>
      <c r="M707" s="7"/>
      <c r="N707" s="7"/>
      <c r="O707" s="7"/>
      <c r="P707" s="32"/>
      <c r="Q707" s="7"/>
      <c r="R707" s="7"/>
      <c r="S707" s="32"/>
      <c r="T707" s="32"/>
      <c r="U707" s="32"/>
      <c r="V707" s="7"/>
      <c r="X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</row>
    <row r="708">
      <c r="A708" s="7"/>
      <c r="B708" s="7"/>
      <c r="C708" s="7"/>
      <c r="D708" s="7"/>
      <c r="E708" s="10"/>
      <c r="G708" s="10"/>
      <c r="H708" s="7"/>
      <c r="I708" s="7"/>
      <c r="J708" s="7"/>
      <c r="K708" s="7"/>
      <c r="L708" s="7"/>
      <c r="M708" s="7"/>
      <c r="N708" s="7"/>
      <c r="O708" s="7"/>
      <c r="P708" s="32"/>
      <c r="Q708" s="7"/>
      <c r="R708" s="7"/>
      <c r="S708" s="32"/>
      <c r="T708" s="32"/>
      <c r="U708" s="32"/>
      <c r="V708" s="7"/>
      <c r="X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</row>
    <row r="709">
      <c r="A709" s="7"/>
      <c r="B709" s="7"/>
      <c r="C709" s="7"/>
      <c r="D709" s="7"/>
      <c r="E709" s="10"/>
      <c r="G709" s="10"/>
      <c r="H709" s="7"/>
      <c r="I709" s="7"/>
      <c r="J709" s="7"/>
      <c r="K709" s="7"/>
      <c r="L709" s="7"/>
      <c r="M709" s="7"/>
      <c r="N709" s="7"/>
      <c r="O709" s="7"/>
      <c r="P709" s="32"/>
      <c r="Q709" s="7"/>
      <c r="R709" s="7"/>
      <c r="S709" s="32"/>
      <c r="T709" s="32"/>
      <c r="U709" s="32"/>
      <c r="V709" s="7"/>
      <c r="X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</row>
    <row r="710">
      <c r="A710" s="7"/>
      <c r="B710" s="7"/>
      <c r="C710" s="7"/>
      <c r="D710" s="7"/>
      <c r="E710" s="10"/>
      <c r="G710" s="10"/>
      <c r="H710" s="7"/>
      <c r="I710" s="7"/>
      <c r="J710" s="7"/>
      <c r="K710" s="7"/>
      <c r="L710" s="7"/>
      <c r="M710" s="7"/>
      <c r="N710" s="7"/>
      <c r="O710" s="7"/>
      <c r="P710" s="32"/>
      <c r="Q710" s="7"/>
      <c r="R710" s="7"/>
      <c r="S710" s="32"/>
      <c r="T710" s="32"/>
      <c r="U710" s="32"/>
      <c r="V710" s="7"/>
      <c r="X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</row>
    <row r="711">
      <c r="A711" s="7"/>
      <c r="B711" s="7"/>
      <c r="C711" s="7"/>
      <c r="D711" s="7"/>
      <c r="E711" s="10"/>
      <c r="G711" s="10"/>
      <c r="H711" s="7"/>
      <c r="I711" s="7"/>
      <c r="J711" s="7"/>
      <c r="K711" s="7"/>
      <c r="L711" s="7"/>
      <c r="M711" s="7"/>
      <c r="N711" s="7"/>
      <c r="O711" s="7"/>
      <c r="P711" s="32"/>
      <c r="Q711" s="7"/>
      <c r="R711" s="7"/>
      <c r="S711" s="32"/>
      <c r="T711" s="32"/>
      <c r="U711" s="32"/>
      <c r="V711" s="7"/>
      <c r="X711" s="7"/>
      <c r="AA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</row>
    <row r="712">
      <c r="A712" s="7"/>
      <c r="B712" s="7"/>
      <c r="C712" s="7"/>
      <c r="D712" s="7"/>
      <c r="E712" s="10"/>
      <c r="G712" s="10"/>
      <c r="H712" s="7"/>
      <c r="I712" s="7"/>
      <c r="J712" s="7"/>
      <c r="K712" s="7"/>
      <c r="L712" s="7"/>
      <c r="M712" s="7"/>
      <c r="N712" s="7"/>
      <c r="O712" s="7"/>
      <c r="P712" s="32"/>
      <c r="Q712" s="7"/>
      <c r="R712" s="7"/>
      <c r="S712" s="32"/>
      <c r="T712" s="32"/>
      <c r="U712" s="32"/>
      <c r="V712" s="7"/>
      <c r="X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</row>
    <row r="713">
      <c r="A713" s="7"/>
      <c r="B713" s="7"/>
      <c r="C713" s="7"/>
      <c r="D713" s="7"/>
      <c r="E713" s="10"/>
      <c r="G713" s="10"/>
      <c r="H713" s="7"/>
      <c r="I713" s="7"/>
      <c r="J713" s="7"/>
      <c r="K713" s="7"/>
      <c r="L713" s="7"/>
      <c r="M713" s="7"/>
      <c r="N713" s="7"/>
      <c r="O713" s="7"/>
      <c r="P713" s="32"/>
      <c r="Q713" s="7"/>
      <c r="R713" s="7"/>
      <c r="S713" s="32"/>
      <c r="T713" s="32"/>
      <c r="U713" s="32"/>
      <c r="V713" s="7"/>
      <c r="X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</row>
    <row r="714">
      <c r="A714" s="7"/>
      <c r="B714" s="7"/>
      <c r="C714" s="7"/>
      <c r="D714" s="7"/>
      <c r="E714" s="10"/>
      <c r="G714" s="10"/>
      <c r="H714" s="7"/>
      <c r="I714" s="7"/>
      <c r="J714" s="7"/>
      <c r="K714" s="7"/>
      <c r="L714" s="7"/>
      <c r="M714" s="7"/>
      <c r="N714" s="7"/>
      <c r="O714" s="7"/>
      <c r="P714" s="32"/>
      <c r="Q714" s="7"/>
      <c r="R714" s="7"/>
      <c r="S714" s="32"/>
      <c r="T714" s="32"/>
      <c r="U714" s="32"/>
      <c r="V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</row>
    <row r="715">
      <c r="A715" s="7"/>
      <c r="B715" s="7"/>
      <c r="C715" s="7"/>
      <c r="D715" s="7"/>
      <c r="E715" s="10"/>
      <c r="G715" s="10"/>
      <c r="H715" s="7"/>
      <c r="I715" s="7"/>
      <c r="J715" s="7"/>
      <c r="K715" s="7"/>
      <c r="L715" s="7"/>
      <c r="M715" s="7"/>
      <c r="N715" s="7"/>
      <c r="O715" s="7"/>
      <c r="P715" s="32"/>
      <c r="Q715" s="7"/>
      <c r="R715" s="7"/>
      <c r="S715" s="32"/>
      <c r="T715" s="32"/>
      <c r="U715" s="32"/>
      <c r="V715" s="7"/>
      <c r="X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</row>
    <row r="716">
      <c r="A716" s="7"/>
      <c r="B716" s="7"/>
      <c r="C716" s="7"/>
      <c r="D716" s="7"/>
      <c r="E716" s="10"/>
      <c r="G716" s="10"/>
      <c r="H716" s="7"/>
      <c r="I716" s="7"/>
      <c r="J716" s="7"/>
      <c r="K716" s="7"/>
      <c r="L716" s="7"/>
      <c r="M716" s="7"/>
      <c r="N716" s="7"/>
      <c r="O716" s="7"/>
      <c r="P716" s="32"/>
      <c r="Q716" s="7"/>
      <c r="R716" s="7"/>
      <c r="S716" s="32"/>
      <c r="T716" s="32"/>
      <c r="U716" s="32"/>
      <c r="V716" s="7"/>
      <c r="X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</row>
    <row r="717">
      <c r="A717" s="7"/>
      <c r="B717" s="7"/>
      <c r="C717" s="7"/>
      <c r="D717" s="7"/>
      <c r="E717" s="10"/>
      <c r="G717" s="10"/>
      <c r="H717" s="7"/>
      <c r="I717" s="7"/>
      <c r="J717" s="7"/>
      <c r="K717" s="7"/>
      <c r="L717" s="7"/>
      <c r="M717" s="7"/>
      <c r="N717" s="7"/>
      <c r="O717" s="7"/>
      <c r="P717" s="32"/>
      <c r="Q717" s="7"/>
      <c r="R717" s="7"/>
      <c r="S717" s="32"/>
      <c r="T717" s="32"/>
      <c r="U717" s="32"/>
      <c r="V717" s="7"/>
      <c r="X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</row>
    <row r="718">
      <c r="A718" s="7"/>
      <c r="B718" s="7"/>
      <c r="C718" s="7"/>
      <c r="D718" s="7"/>
      <c r="E718" s="10"/>
      <c r="G718" s="10"/>
      <c r="H718" s="7"/>
      <c r="I718" s="7"/>
      <c r="J718" s="7"/>
      <c r="K718" s="7"/>
      <c r="L718" s="7"/>
      <c r="M718" s="7"/>
      <c r="N718" s="7"/>
      <c r="O718" s="7"/>
      <c r="P718" s="32"/>
      <c r="Q718" s="7"/>
      <c r="R718" s="7"/>
      <c r="S718" s="32"/>
      <c r="T718" s="32"/>
      <c r="U718" s="32"/>
      <c r="V718" s="7"/>
      <c r="X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</row>
    <row r="719">
      <c r="A719" s="7"/>
      <c r="B719" s="7"/>
      <c r="C719" s="7"/>
      <c r="D719" s="7"/>
      <c r="E719" s="10"/>
      <c r="G719" s="10"/>
      <c r="H719" s="7"/>
      <c r="I719" s="7"/>
      <c r="J719" s="7"/>
      <c r="K719" s="7"/>
      <c r="L719" s="7"/>
      <c r="M719" s="7"/>
      <c r="N719" s="7"/>
      <c r="O719" s="7"/>
      <c r="P719" s="32"/>
      <c r="Q719" s="7"/>
      <c r="R719" s="7"/>
      <c r="S719" s="32"/>
      <c r="T719" s="32"/>
      <c r="U719" s="32"/>
      <c r="V719" s="7"/>
      <c r="X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</row>
    <row r="720">
      <c r="A720" s="7"/>
      <c r="B720" s="7"/>
      <c r="C720" s="7"/>
      <c r="D720" s="7"/>
      <c r="E720" s="10"/>
      <c r="G720" s="10"/>
      <c r="H720" s="7"/>
      <c r="I720" s="7"/>
      <c r="J720" s="7"/>
      <c r="K720" s="7"/>
      <c r="L720" s="7"/>
      <c r="N720" s="7"/>
      <c r="O720" s="7"/>
      <c r="P720" s="32"/>
      <c r="Q720" s="7"/>
      <c r="R720" s="7"/>
      <c r="S720" s="32"/>
      <c r="T720" s="32"/>
      <c r="U720" s="32"/>
      <c r="V720" s="7"/>
      <c r="X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</row>
    <row r="721">
      <c r="A721" s="7"/>
      <c r="B721" s="7"/>
      <c r="C721" s="7"/>
      <c r="D721" s="7"/>
      <c r="E721" s="10"/>
      <c r="G721" s="10"/>
      <c r="H721" s="7"/>
      <c r="I721" s="7"/>
      <c r="J721" s="7"/>
      <c r="K721" s="7"/>
      <c r="L721" s="7"/>
      <c r="M721" s="7"/>
      <c r="N721" s="7"/>
      <c r="O721" s="7"/>
      <c r="P721" s="32"/>
      <c r="Q721" s="7"/>
      <c r="R721" s="7"/>
      <c r="S721" s="32"/>
      <c r="T721" s="32"/>
      <c r="U721" s="32"/>
      <c r="V721" s="7"/>
      <c r="X721" s="7"/>
      <c r="AA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</row>
    <row r="722">
      <c r="A722" s="7"/>
      <c r="B722" s="7"/>
      <c r="C722" s="7"/>
      <c r="D722" s="7"/>
      <c r="E722" s="10"/>
      <c r="G722" s="10"/>
      <c r="H722" s="7"/>
      <c r="I722" s="7"/>
      <c r="J722" s="7"/>
      <c r="K722" s="7"/>
      <c r="L722" s="7"/>
      <c r="M722" s="7"/>
      <c r="N722" s="7"/>
      <c r="O722" s="7"/>
      <c r="P722" s="32"/>
      <c r="Q722" s="7"/>
      <c r="R722" s="7"/>
      <c r="S722" s="32"/>
      <c r="T722" s="32"/>
      <c r="U722" s="32"/>
      <c r="V722" s="7"/>
      <c r="X722" s="7"/>
      <c r="AA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</row>
    <row r="723">
      <c r="A723" s="7"/>
      <c r="B723" s="7"/>
      <c r="C723" s="7"/>
      <c r="D723" s="7"/>
      <c r="E723" s="10"/>
      <c r="G723" s="10"/>
      <c r="H723" s="7"/>
      <c r="I723" s="7"/>
      <c r="J723" s="7"/>
      <c r="K723" s="7"/>
      <c r="L723" s="7"/>
      <c r="N723" s="7"/>
      <c r="O723" s="7"/>
      <c r="P723" s="32"/>
      <c r="Q723" s="7"/>
      <c r="R723" s="7"/>
      <c r="S723" s="32"/>
      <c r="T723" s="32"/>
      <c r="U723" s="32"/>
      <c r="V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</row>
    <row r="724">
      <c r="A724" s="7"/>
      <c r="B724" s="7"/>
      <c r="C724" s="7"/>
      <c r="D724" s="7"/>
      <c r="E724" s="10"/>
      <c r="G724" s="10"/>
      <c r="H724" s="7"/>
      <c r="I724" s="7"/>
      <c r="J724" s="7"/>
      <c r="K724" s="7"/>
      <c r="L724" s="7"/>
      <c r="N724" s="7"/>
      <c r="O724" s="7"/>
      <c r="P724" s="32"/>
      <c r="Q724" s="7"/>
      <c r="R724" s="7"/>
      <c r="S724" s="32"/>
      <c r="T724" s="32"/>
      <c r="U724" s="32"/>
      <c r="V724" s="7"/>
      <c r="X724" s="7"/>
      <c r="AA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</row>
    <row r="725">
      <c r="A725" s="7"/>
      <c r="B725" s="7"/>
      <c r="C725" s="7"/>
      <c r="D725" s="7"/>
      <c r="E725" s="10"/>
      <c r="G725" s="10"/>
      <c r="H725" s="7"/>
      <c r="I725" s="7"/>
      <c r="J725" s="7"/>
      <c r="K725" s="7"/>
      <c r="L725" s="7"/>
      <c r="N725" s="7"/>
      <c r="O725" s="7"/>
      <c r="P725" s="32"/>
      <c r="Q725" s="7"/>
      <c r="R725" s="7"/>
      <c r="S725" s="32"/>
      <c r="T725" s="32"/>
      <c r="U725" s="32"/>
      <c r="V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</row>
    <row r="726">
      <c r="A726" s="7"/>
      <c r="B726" s="7"/>
      <c r="C726" s="7"/>
      <c r="D726" s="7"/>
      <c r="E726" s="10"/>
      <c r="G726" s="10"/>
      <c r="H726" s="7"/>
      <c r="I726" s="7"/>
      <c r="J726" s="7"/>
      <c r="K726" s="7"/>
      <c r="L726" s="7"/>
      <c r="N726" s="7"/>
      <c r="O726" s="7"/>
      <c r="P726" s="32"/>
      <c r="Q726" s="7"/>
      <c r="R726" s="7"/>
      <c r="S726" s="32"/>
      <c r="T726" s="32"/>
      <c r="U726" s="32"/>
      <c r="V726" s="7"/>
      <c r="X726" s="7"/>
      <c r="AA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</row>
    <row r="727">
      <c r="A727" s="7"/>
      <c r="B727" s="7"/>
      <c r="C727" s="7"/>
      <c r="D727" s="7"/>
      <c r="E727" s="10"/>
      <c r="G727" s="10"/>
      <c r="H727" s="7"/>
      <c r="I727" s="7"/>
      <c r="J727" s="7"/>
      <c r="K727" s="7"/>
      <c r="L727" s="7"/>
      <c r="M727" s="7"/>
      <c r="N727" s="7"/>
      <c r="O727" s="7"/>
      <c r="P727" s="32"/>
      <c r="Q727" s="7"/>
      <c r="R727" s="7"/>
      <c r="S727" s="32"/>
      <c r="T727" s="32"/>
      <c r="U727" s="32"/>
      <c r="V727" s="7"/>
      <c r="X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</row>
    <row r="728">
      <c r="A728" s="7"/>
      <c r="B728" s="7"/>
      <c r="C728" s="7"/>
      <c r="D728" s="7"/>
      <c r="E728" s="10"/>
      <c r="G728" s="10"/>
      <c r="H728" s="7"/>
      <c r="I728" s="7"/>
      <c r="J728" s="7"/>
      <c r="K728" s="7"/>
      <c r="L728" s="7"/>
      <c r="N728" s="7"/>
      <c r="O728" s="7"/>
      <c r="P728" s="32"/>
      <c r="Q728" s="7"/>
      <c r="R728" s="7"/>
      <c r="S728" s="32"/>
      <c r="T728" s="32"/>
      <c r="U728" s="32"/>
      <c r="V728" s="7"/>
      <c r="X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</row>
    <row r="729">
      <c r="A729" s="7"/>
      <c r="B729" s="7"/>
      <c r="C729" s="7"/>
      <c r="D729" s="7"/>
      <c r="E729" s="10"/>
      <c r="G729" s="10"/>
      <c r="H729" s="7"/>
      <c r="I729" s="7"/>
      <c r="J729" s="7"/>
      <c r="K729" s="7"/>
      <c r="L729" s="7"/>
      <c r="M729" s="7"/>
      <c r="N729" s="7"/>
      <c r="O729" s="7"/>
      <c r="P729" s="32"/>
      <c r="Q729" s="7"/>
      <c r="R729" s="7"/>
      <c r="S729" s="32"/>
      <c r="T729" s="32"/>
      <c r="U729" s="32"/>
      <c r="V729" s="7"/>
      <c r="X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</row>
    <row r="730">
      <c r="A730" s="7"/>
      <c r="B730" s="7"/>
      <c r="C730" s="7"/>
      <c r="D730" s="7"/>
      <c r="E730" s="10"/>
      <c r="G730" s="10"/>
      <c r="H730" s="7"/>
      <c r="I730" s="7"/>
      <c r="J730" s="7"/>
      <c r="K730" s="7"/>
      <c r="L730" s="7"/>
      <c r="M730" s="7"/>
      <c r="N730" s="7"/>
      <c r="O730" s="7"/>
      <c r="P730" s="32"/>
      <c r="Q730" s="7"/>
      <c r="R730" s="7"/>
      <c r="S730" s="32"/>
      <c r="T730" s="32"/>
      <c r="U730" s="32"/>
      <c r="V730" s="7"/>
      <c r="X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</row>
    <row r="731">
      <c r="A731" s="7"/>
      <c r="B731" s="7"/>
      <c r="C731" s="7"/>
      <c r="D731" s="7"/>
      <c r="E731" s="10"/>
      <c r="G731" s="10"/>
      <c r="H731" s="7"/>
      <c r="I731" s="7"/>
      <c r="J731" s="7"/>
      <c r="K731" s="7"/>
      <c r="L731" s="7"/>
      <c r="M731" s="7"/>
      <c r="N731" s="7"/>
      <c r="O731" s="7"/>
      <c r="P731" s="32"/>
      <c r="Q731" s="7"/>
      <c r="R731" s="7"/>
      <c r="S731" s="32"/>
      <c r="T731" s="32"/>
      <c r="U731" s="32"/>
      <c r="V731" s="7"/>
      <c r="X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</row>
    <row r="732">
      <c r="A732" s="7"/>
      <c r="B732" s="7"/>
      <c r="C732" s="7"/>
      <c r="D732" s="7"/>
      <c r="E732" s="10"/>
      <c r="G732" s="10"/>
      <c r="H732" s="7"/>
      <c r="I732" s="7"/>
      <c r="J732" s="7"/>
      <c r="K732" s="7"/>
      <c r="L732" s="7"/>
      <c r="M732" s="7"/>
      <c r="N732" s="7"/>
      <c r="O732" s="7"/>
      <c r="P732" s="32"/>
      <c r="Q732" s="7"/>
      <c r="R732" s="7"/>
      <c r="S732" s="32"/>
      <c r="T732" s="32"/>
      <c r="U732" s="32"/>
      <c r="V732" s="7"/>
      <c r="X732" s="7"/>
      <c r="AA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</row>
    <row r="733">
      <c r="A733" s="7"/>
      <c r="B733" s="7"/>
      <c r="C733" s="7"/>
      <c r="D733" s="7"/>
      <c r="E733" s="10"/>
      <c r="G733" s="10"/>
      <c r="H733" s="7"/>
      <c r="I733" s="7"/>
      <c r="J733" s="7"/>
      <c r="K733" s="7"/>
      <c r="L733" s="7"/>
      <c r="M733" s="7"/>
      <c r="N733" s="7"/>
      <c r="O733" s="7"/>
      <c r="P733" s="32"/>
      <c r="Q733" s="7"/>
      <c r="R733" s="7"/>
      <c r="S733" s="32"/>
      <c r="T733" s="32"/>
      <c r="U733" s="32"/>
      <c r="V733" s="7"/>
      <c r="X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</row>
    <row r="734">
      <c r="A734" s="7"/>
      <c r="B734" s="7"/>
      <c r="C734" s="7"/>
      <c r="D734" s="7"/>
      <c r="E734" s="10"/>
      <c r="G734" s="10"/>
      <c r="H734" s="7"/>
      <c r="I734" s="7"/>
      <c r="J734" s="7"/>
      <c r="K734" s="7"/>
      <c r="L734" s="7"/>
      <c r="M734" s="7"/>
      <c r="N734" s="7"/>
      <c r="O734" s="7"/>
      <c r="P734" s="32"/>
      <c r="Q734" s="7"/>
      <c r="R734" s="7"/>
      <c r="S734" s="32"/>
      <c r="T734" s="32"/>
      <c r="U734" s="32"/>
      <c r="V734" s="7"/>
      <c r="X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</row>
    <row r="735">
      <c r="A735" s="7"/>
      <c r="B735" s="7"/>
      <c r="C735" s="7"/>
      <c r="D735" s="7"/>
      <c r="E735" s="10"/>
      <c r="G735" s="10"/>
      <c r="H735" s="7"/>
      <c r="I735" s="7"/>
      <c r="J735" s="7"/>
      <c r="K735" s="7"/>
      <c r="L735" s="7"/>
      <c r="M735" s="7"/>
      <c r="N735" s="7"/>
      <c r="O735" s="7"/>
      <c r="P735" s="32"/>
      <c r="Q735" s="7"/>
      <c r="R735" s="7"/>
      <c r="S735" s="32"/>
      <c r="T735" s="32"/>
      <c r="U735" s="32"/>
      <c r="V735" s="7"/>
      <c r="X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</row>
    <row r="736">
      <c r="A736" s="7"/>
      <c r="B736" s="7"/>
      <c r="C736" s="7"/>
      <c r="D736" s="7"/>
      <c r="E736" s="10"/>
      <c r="G736" s="10"/>
      <c r="H736" s="7"/>
      <c r="I736" s="7"/>
      <c r="J736" s="7"/>
      <c r="K736" s="7"/>
      <c r="L736" s="7"/>
      <c r="M736" s="7"/>
      <c r="N736" s="7"/>
      <c r="O736" s="7"/>
      <c r="P736" s="32"/>
      <c r="Q736" s="7"/>
      <c r="R736" s="7"/>
      <c r="S736" s="32"/>
      <c r="T736" s="32"/>
      <c r="U736" s="32"/>
      <c r="V736" s="7"/>
      <c r="X736" s="7"/>
      <c r="AA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</row>
    <row r="737">
      <c r="A737" s="7"/>
      <c r="B737" s="7"/>
      <c r="C737" s="7"/>
      <c r="D737" s="7"/>
      <c r="E737" s="10"/>
      <c r="G737" s="10"/>
      <c r="H737" s="7"/>
      <c r="I737" s="7"/>
      <c r="J737" s="7"/>
      <c r="K737" s="7"/>
      <c r="L737" s="7"/>
      <c r="M737" s="7"/>
      <c r="N737" s="7"/>
      <c r="O737" s="7"/>
      <c r="P737" s="32"/>
      <c r="Q737" s="7"/>
      <c r="R737" s="7"/>
      <c r="S737" s="32"/>
      <c r="T737" s="32"/>
      <c r="U737" s="32"/>
      <c r="V737" s="7"/>
      <c r="X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</row>
    <row r="738">
      <c r="A738" s="7"/>
      <c r="B738" s="7"/>
      <c r="C738" s="7"/>
      <c r="D738" s="7"/>
      <c r="E738" s="10"/>
      <c r="G738" s="10"/>
      <c r="H738" s="7"/>
      <c r="I738" s="7"/>
      <c r="J738" s="7"/>
      <c r="K738" s="7"/>
      <c r="L738" s="7"/>
      <c r="M738" s="7"/>
      <c r="N738" s="7"/>
      <c r="O738" s="7"/>
      <c r="P738" s="32"/>
      <c r="Q738" s="7"/>
      <c r="R738" s="7"/>
      <c r="S738" s="32"/>
      <c r="T738" s="32"/>
      <c r="U738" s="32"/>
      <c r="V738" s="7"/>
      <c r="X738" s="7"/>
      <c r="AA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</row>
    <row r="739">
      <c r="A739" s="7"/>
      <c r="B739" s="7"/>
      <c r="C739" s="7"/>
      <c r="D739" s="7"/>
      <c r="E739" s="10"/>
      <c r="G739" s="10"/>
      <c r="H739" s="7"/>
      <c r="I739" s="7"/>
      <c r="J739" s="7"/>
      <c r="K739" s="7"/>
      <c r="L739" s="7"/>
      <c r="M739" s="7"/>
      <c r="N739" s="7"/>
      <c r="O739" s="7"/>
      <c r="P739" s="32"/>
      <c r="Q739" s="7"/>
      <c r="R739" s="7"/>
      <c r="S739" s="32"/>
      <c r="T739" s="32"/>
      <c r="U739" s="32"/>
      <c r="V739" s="7"/>
      <c r="X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</row>
    <row r="740">
      <c r="A740" s="7"/>
      <c r="B740" s="7"/>
      <c r="C740" s="7"/>
      <c r="D740" s="7"/>
      <c r="E740" s="10"/>
      <c r="G740" s="10"/>
      <c r="H740" s="7"/>
      <c r="I740" s="7"/>
      <c r="J740" s="7"/>
      <c r="K740" s="7"/>
      <c r="L740" s="7"/>
      <c r="M740" s="7"/>
      <c r="N740" s="7"/>
      <c r="O740" s="7"/>
      <c r="P740" s="32"/>
      <c r="Q740" s="7"/>
      <c r="R740" s="7"/>
      <c r="S740" s="32"/>
      <c r="T740" s="32"/>
      <c r="U740" s="32"/>
      <c r="V740" s="7"/>
      <c r="X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</row>
    <row r="741">
      <c r="A741" s="7"/>
      <c r="B741" s="7"/>
      <c r="C741" s="7"/>
      <c r="D741" s="7"/>
      <c r="E741" s="10"/>
      <c r="G741" s="10"/>
      <c r="H741" s="7"/>
      <c r="I741" s="7"/>
      <c r="J741" s="7"/>
      <c r="K741" s="7"/>
      <c r="L741" s="7"/>
      <c r="M741" s="7"/>
      <c r="N741" s="7"/>
      <c r="O741" s="7"/>
      <c r="P741" s="32"/>
      <c r="Q741" s="7"/>
      <c r="R741" s="7"/>
      <c r="S741" s="32"/>
      <c r="T741" s="32"/>
      <c r="U741" s="32"/>
      <c r="V741" s="7"/>
      <c r="X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</row>
    <row r="742">
      <c r="A742" s="7"/>
      <c r="B742" s="7"/>
      <c r="C742" s="7"/>
      <c r="D742" s="7"/>
      <c r="E742" s="10"/>
      <c r="G742" s="10"/>
      <c r="H742" s="7"/>
      <c r="I742" s="7"/>
      <c r="J742" s="7"/>
      <c r="K742" s="7"/>
      <c r="L742" s="7"/>
      <c r="M742" s="7"/>
      <c r="N742" s="7"/>
      <c r="O742" s="7"/>
      <c r="P742" s="32"/>
      <c r="Q742" s="7"/>
      <c r="R742" s="7"/>
      <c r="S742" s="32"/>
      <c r="T742" s="32"/>
      <c r="U742" s="32"/>
      <c r="V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</row>
    <row r="743">
      <c r="A743" s="7"/>
      <c r="B743" s="7"/>
      <c r="C743" s="7"/>
      <c r="D743" s="7"/>
      <c r="E743" s="10"/>
      <c r="G743" s="10"/>
      <c r="H743" s="7"/>
      <c r="I743" s="7"/>
      <c r="J743" s="7"/>
      <c r="K743" s="7"/>
      <c r="L743" s="7"/>
      <c r="M743" s="7"/>
      <c r="N743" s="7"/>
      <c r="O743" s="7"/>
      <c r="P743" s="32"/>
      <c r="Q743" s="7"/>
      <c r="R743" s="7"/>
      <c r="S743" s="32"/>
      <c r="T743" s="32"/>
      <c r="U743" s="32"/>
      <c r="V743" s="7"/>
      <c r="X743" s="7"/>
      <c r="AA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</row>
    <row r="744">
      <c r="A744" s="7"/>
      <c r="B744" s="7"/>
      <c r="C744" s="7"/>
      <c r="D744" s="7"/>
      <c r="E744" s="10"/>
      <c r="G744" s="10"/>
      <c r="H744" s="7"/>
      <c r="I744" s="7"/>
      <c r="J744" s="7"/>
      <c r="K744" s="7"/>
      <c r="L744" s="7"/>
      <c r="M744" s="7"/>
      <c r="N744" s="7"/>
      <c r="O744" s="7"/>
      <c r="P744" s="32"/>
      <c r="Q744" s="7"/>
      <c r="R744" s="7"/>
      <c r="S744" s="32"/>
      <c r="T744" s="32"/>
      <c r="U744" s="32"/>
      <c r="V744" s="7"/>
      <c r="X744" s="7"/>
      <c r="AA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</row>
    <row r="745">
      <c r="A745" s="7"/>
      <c r="B745" s="7"/>
      <c r="C745" s="7"/>
      <c r="D745" s="7"/>
      <c r="E745" s="10"/>
      <c r="G745" s="10"/>
      <c r="H745" s="7"/>
      <c r="I745" s="7"/>
      <c r="J745" s="7"/>
      <c r="K745" s="7"/>
      <c r="L745" s="7"/>
      <c r="M745" s="7"/>
      <c r="N745" s="7"/>
      <c r="O745" s="7"/>
      <c r="P745" s="32"/>
      <c r="Q745" s="7"/>
      <c r="R745" s="7"/>
      <c r="S745" s="32"/>
      <c r="T745" s="32"/>
      <c r="U745" s="79"/>
      <c r="V745" s="7"/>
      <c r="X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</row>
    <row r="746">
      <c r="A746" s="7"/>
      <c r="B746" s="7"/>
      <c r="C746" s="7"/>
      <c r="D746" s="7"/>
      <c r="E746" s="10"/>
      <c r="G746" s="10"/>
      <c r="H746" s="7"/>
      <c r="I746" s="7"/>
      <c r="J746" s="7"/>
      <c r="K746" s="7"/>
      <c r="L746" s="7"/>
      <c r="M746" s="7"/>
      <c r="N746" s="7"/>
      <c r="O746" s="7"/>
      <c r="P746" s="32"/>
      <c r="Q746" s="7"/>
      <c r="R746" s="7"/>
      <c r="S746" s="32"/>
      <c r="T746" s="32"/>
      <c r="U746" s="79"/>
      <c r="V746" s="7"/>
      <c r="X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</row>
    <row r="747">
      <c r="A747" s="7"/>
      <c r="B747" s="7"/>
      <c r="C747" s="7"/>
      <c r="D747" s="7"/>
      <c r="E747" s="10"/>
      <c r="G747" s="10"/>
      <c r="H747" s="7"/>
      <c r="I747" s="7"/>
      <c r="J747" s="7"/>
      <c r="K747" s="7"/>
      <c r="L747" s="7"/>
      <c r="M747" s="7"/>
      <c r="N747" s="7"/>
      <c r="O747" s="7"/>
      <c r="P747" s="32"/>
      <c r="Q747" s="7"/>
      <c r="R747" s="7"/>
      <c r="S747" s="32"/>
      <c r="T747" s="32"/>
      <c r="U747" s="32"/>
      <c r="V747" s="7"/>
      <c r="X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</row>
    <row r="748">
      <c r="A748" s="7"/>
      <c r="B748" s="7"/>
      <c r="C748" s="7"/>
      <c r="D748" s="7"/>
      <c r="E748" s="10"/>
      <c r="G748" s="10"/>
      <c r="H748" s="7"/>
      <c r="I748" s="7"/>
      <c r="J748" s="7"/>
      <c r="K748" s="7"/>
      <c r="L748" s="7"/>
      <c r="M748" s="7"/>
      <c r="N748" s="7"/>
      <c r="O748" s="7"/>
      <c r="P748" s="32"/>
      <c r="Q748" s="7"/>
      <c r="R748" s="7"/>
      <c r="S748" s="32"/>
      <c r="T748" s="32"/>
      <c r="U748" s="32"/>
      <c r="V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</row>
    <row r="749">
      <c r="A749" s="7"/>
      <c r="B749" s="7"/>
      <c r="C749" s="7"/>
      <c r="D749" s="7"/>
      <c r="E749" s="10"/>
      <c r="G749" s="10"/>
      <c r="H749" s="7"/>
      <c r="I749" s="7"/>
      <c r="J749" s="7"/>
      <c r="K749" s="7"/>
      <c r="L749" s="7"/>
      <c r="M749" s="7"/>
      <c r="N749" s="7"/>
      <c r="O749" s="7"/>
      <c r="P749" s="32"/>
      <c r="Q749" s="7"/>
      <c r="R749" s="7"/>
      <c r="S749" s="32"/>
      <c r="T749" s="32"/>
      <c r="U749" s="32"/>
      <c r="V749" s="7"/>
      <c r="AA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</row>
    <row r="750">
      <c r="A750" s="7"/>
      <c r="B750" s="7"/>
      <c r="C750" s="7"/>
      <c r="D750" s="7"/>
      <c r="E750" s="10"/>
      <c r="G750" s="10"/>
      <c r="H750" s="7"/>
      <c r="I750" s="7"/>
      <c r="J750" s="7"/>
      <c r="K750" s="7"/>
      <c r="L750" s="7"/>
      <c r="M750" s="7"/>
      <c r="N750" s="7"/>
      <c r="O750" s="7"/>
      <c r="P750" s="32"/>
      <c r="Q750" s="7"/>
      <c r="R750" s="7"/>
      <c r="S750" s="32"/>
      <c r="T750" s="32"/>
      <c r="U750" s="32"/>
      <c r="V750" s="7"/>
      <c r="AA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</row>
    <row r="751">
      <c r="A751" s="7"/>
      <c r="B751" s="7"/>
      <c r="C751" s="7"/>
      <c r="D751" s="7"/>
      <c r="E751" s="10"/>
      <c r="G751" s="10"/>
      <c r="H751" s="7"/>
      <c r="I751" s="7"/>
      <c r="J751" s="7"/>
      <c r="K751" s="7"/>
      <c r="L751" s="7"/>
      <c r="M751" s="7"/>
      <c r="N751" s="7"/>
      <c r="O751" s="7"/>
      <c r="P751" s="32"/>
      <c r="Q751" s="7"/>
      <c r="R751" s="7"/>
      <c r="S751" s="32"/>
      <c r="T751" s="32"/>
      <c r="U751" s="32"/>
      <c r="V751" s="7"/>
      <c r="X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</row>
    <row r="752">
      <c r="A752" s="7"/>
      <c r="B752" s="7"/>
      <c r="C752" s="7"/>
      <c r="D752" s="7"/>
      <c r="E752" s="10"/>
      <c r="G752" s="10"/>
      <c r="H752" s="7"/>
      <c r="I752" s="7"/>
      <c r="J752" s="7"/>
      <c r="K752" s="7"/>
      <c r="L752" s="7"/>
      <c r="M752" s="7"/>
      <c r="N752" s="7"/>
      <c r="O752" s="7"/>
      <c r="P752" s="32"/>
      <c r="Q752" s="7"/>
      <c r="R752" s="7"/>
      <c r="S752" s="32"/>
      <c r="T752" s="32"/>
      <c r="U752" s="32"/>
      <c r="V752" s="7"/>
      <c r="X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</row>
    <row r="753">
      <c r="A753" s="7"/>
      <c r="B753" s="7"/>
      <c r="C753" s="7"/>
      <c r="D753" s="7"/>
      <c r="E753" s="10"/>
      <c r="G753" s="10"/>
      <c r="H753" s="7"/>
      <c r="I753" s="7"/>
      <c r="J753" s="7"/>
      <c r="K753" s="7"/>
      <c r="L753" s="7"/>
      <c r="M753" s="7"/>
      <c r="N753" s="7"/>
      <c r="O753" s="7"/>
      <c r="P753" s="32"/>
      <c r="Q753" s="7"/>
      <c r="R753" s="7"/>
      <c r="S753" s="32"/>
      <c r="T753" s="32"/>
      <c r="U753" s="32"/>
      <c r="V753" s="7"/>
      <c r="X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</row>
    <row r="754">
      <c r="A754" s="7"/>
      <c r="B754" s="7"/>
      <c r="C754" s="7"/>
      <c r="D754" s="7"/>
      <c r="E754" s="10"/>
      <c r="G754" s="10"/>
      <c r="H754" s="7"/>
      <c r="I754" s="7"/>
      <c r="J754" s="7"/>
      <c r="K754" s="7"/>
      <c r="L754" s="7"/>
      <c r="M754" s="7"/>
      <c r="N754" s="7"/>
      <c r="O754" s="7"/>
      <c r="P754" s="32"/>
      <c r="Q754" s="7"/>
      <c r="R754" s="7"/>
      <c r="S754" s="32"/>
      <c r="T754" s="32"/>
      <c r="U754" s="32"/>
      <c r="V754" s="7"/>
      <c r="X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</row>
    <row r="755">
      <c r="A755" s="7"/>
      <c r="B755" s="7"/>
      <c r="C755" s="7"/>
      <c r="D755" s="7"/>
      <c r="E755" s="10"/>
      <c r="G755" s="10"/>
      <c r="H755" s="7"/>
      <c r="I755" s="7"/>
      <c r="J755" s="7"/>
      <c r="K755" s="7"/>
      <c r="L755" s="7"/>
      <c r="M755" s="7"/>
      <c r="N755" s="7"/>
      <c r="O755" s="7"/>
      <c r="P755" s="32"/>
      <c r="Q755" s="7"/>
      <c r="R755" s="7"/>
      <c r="S755" s="32"/>
      <c r="T755" s="32"/>
      <c r="U755" s="32"/>
      <c r="V755" s="7"/>
      <c r="X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</row>
    <row r="756">
      <c r="A756" s="7"/>
      <c r="B756" s="7"/>
      <c r="C756" s="7"/>
      <c r="D756" s="7"/>
      <c r="E756" s="10"/>
      <c r="G756" s="10"/>
      <c r="H756" s="7"/>
      <c r="I756" s="7"/>
      <c r="J756" s="7"/>
      <c r="K756" s="7"/>
      <c r="L756" s="7"/>
      <c r="M756" s="7"/>
      <c r="N756" s="7"/>
      <c r="O756" s="7"/>
      <c r="P756" s="32"/>
      <c r="Q756" s="7"/>
      <c r="R756" s="7"/>
      <c r="S756" s="32"/>
      <c r="T756" s="32"/>
      <c r="U756" s="32"/>
      <c r="V756" s="7"/>
      <c r="X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</row>
    <row r="757">
      <c r="A757" s="7"/>
      <c r="B757" s="7"/>
      <c r="C757" s="7"/>
      <c r="D757" s="7"/>
      <c r="E757" s="10"/>
      <c r="G757" s="10"/>
      <c r="H757" s="7"/>
      <c r="I757" s="7"/>
      <c r="J757" s="7"/>
      <c r="K757" s="7"/>
      <c r="L757" s="7"/>
      <c r="M757" s="7"/>
      <c r="N757" s="7"/>
      <c r="O757" s="7"/>
      <c r="P757" s="32"/>
      <c r="Q757" s="7"/>
      <c r="R757" s="7"/>
      <c r="S757" s="32"/>
      <c r="T757" s="32"/>
      <c r="U757" s="32"/>
      <c r="V757" s="7"/>
      <c r="X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</row>
    <row r="758">
      <c r="A758" s="7"/>
      <c r="B758" s="7"/>
      <c r="C758" s="7"/>
      <c r="D758" s="7"/>
      <c r="E758" s="10"/>
      <c r="G758" s="10"/>
      <c r="H758" s="7"/>
      <c r="I758" s="7"/>
      <c r="J758" s="7"/>
      <c r="K758" s="7"/>
      <c r="L758" s="7"/>
      <c r="M758" s="7"/>
      <c r="N758" s="7"/>
      <c r="O758" s="7"/>
      <c r="P758" s="32"/>
      <c r="Q758" s="7"/>
      <c r="R758" s="7"/>
      <c r="S758" s="32"/>
      <c r="T758" s="32"/>
      <c r="U758" s="32"/>
      <c r="V758" s="7"/>
      <c r="X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</row>
    <row r="759">
      <c r="A759" s="7"/>
      <c r="B759" s="7"/>
      <c r="C759" s="7"/>
      <c r="D759" s="7"/>
      <c r="E759" s="10"/>
      <c r="G759" s="10"/>
      <c r="H759" s="7"/>
      <c r="I759" s="7"/>
      <c r="J759" s="7"/>
      <c r="K759" s="7"/>
      <c r="L759" s="7"/>
      <c r="M759" s="7"/>
      <c r="N759" s="7"/>
      <c r="O759" s="7"/>
      <c r="P759" s="32"/>
      <c r="Q759" s="7"/>
      <c r="R759" s="7"/>
      <c r="S759" s="32"/>
      <c r="T759" s="32"/>
      <c r="U759" s="32"/>
      <c r="V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</row>
    <row r="760">
      <c r="A760" s="7"/>
      <c r="B760" s="7"/>
      <c r="C760" s="7"/>
      <c r="D760" s="7"/>
      <c r="E760" s="10"/>
      <c r="G760" s="10"/>
      <c r="H760" s="7"/>
      <c r="I760" s="7"/>
      <c r="J760" s="7"/>
      <c r="K760" s="7"/>
      <c r="L760" s="7"/>
      <c r="M760" s="7"/>
      <c r="N760" s="7"/>
      <c r="O760" s="7"/>
      <c r="P760" s="32"/>
      <c r="Q760" s="7"/>
      <c r="R760" s="7"/>
      <c r="S760" s="32"/>
      <c r="T760" s="32"/>
      <c r="U760" s="32"/>
      <c r="V760" s="7"/>
      <c r="X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</row>
    <row r="761">
      <c r="A761" s="7"/>
      <c r="B761" s="7"/>
      <c r="C761" s="7"/>
      <c r="D761" s="7"/>
      <c r="E761" s="10"/>
      <c r="G761" s="10"/>
      <c r="H761" s="7"/>
      <c r="I761" s="7"/>
      <c r="J761" s="7"/>
      <c r="K761" s="7"/>
      <c r="L761" s="7"/>
      <c r="M761" s="7"/>
      <c r="N761" s="7"/>
      <c r="O761" s="7"/>
      <c r="P761" s="32"/>
      <c r="Q761" s="7"/>
      <c r="R761" s="7"/>
      <c r="S761" s="32"/>
      <c r="T761" s="32"/>
      <c r="U761" s="32"/>
      <c r="V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</row>
    <row r="762">
      <c r="A762" s="7"/>
      <c r="B762" s="7"/>
      <c r="C762" s="7"/>
      <c r="D762" s="7"/>
      <c r="E762" s="10"/>
      <c r="G762" s="10"/>
      <c r="H762" s="7"/>
      <c r="I762" s="7"/>
      <c r="J762" s="7"/>
      <c r="K762" s="7"/>
      <c r="L762" s="7"/>
      <c r="M762" s="7"/>
      <c r="N762" s="7"/>
      <c r="O762" s="7"/>
      <c r="P762" s="32"/>
      <c r="Q762" s="7"/>
      <c r="R762" s="7"/>
      <c r="S762" s="32"/>
      <c r="T762" s="32"/>
      <c r="U762" s="32"/>
      <c r="V762" s="7"/>
      <c r="X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</row>
    <row r="763">
      <c r="A763" s="7"/>
      <c r="B763" s="7"/>
      <c r="C763" s="7"/>
      <c r="D763" s="7"/>
      <c r="E763" s="10"/>
      <c r="G763" s="10"/>
      <c r="H763" s="7"/>
      <c r="I763" s="7"/>
      <c r="J763" s="7"/>
      <c r="K763" s="7"/>
      <c r="L763" s="7"/>
      <c r="M763" s="7"/>
      <c r="N763" s="7"/>
      <c r="O763" s="7"/>
      <c r="P763" s="32"/>
      <c r="Q763" s="7"/>
      <c r="R763" s="7"/>
      <c r="S763" s="32"/>
      <c r="T763" s="32"/>
      <c r="U763" s="32"/>
      <c r="V763" s="7"/>
      <c r="X763" s="7"/>
      <c r="AA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</row>
    <row r="764">
      <c r="A764" s="7"/>
      <c r="B764" s="7"/>
      <c r="C764" s="7"/>
      <c r="D764" s="7"/>
      <c r="E764" s="10"/>
      <c r="G764" s="10"/>
      <c r="H764" s="7"/>
      <c r="I764" s="7"/>
      <c r="J764" s="7"/>
      <c r="K764" s="7"/>
      <c r="L764" s="7"/>
      <c r="M764" s="7"/>
      <c r="N764" s="7"/>
      <c r="O764" s="7"/>
      <c r="P764" s="32"/>
      <c r="Q764" s="7"/>
      <c r="R764" s="7"/>
      <c r="S764" s="32"/>
      <c r="T764" s="32"/>
      <c r="U764" s="32"/>
      <c r="V764" s="7"/>
      <c r="X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</row>
    <row r="765">
      <c r="A765" s="7"/>
      <c r="B765" s="7"/>
      <c r="C765" s="7"/>
      <c r="D765" s="7"/>
      <c r="E765" s="10"/>
      <c r="G765" s="10"/>
      <c r="H765" s="7"/>
      <c r="I765" s="7"/>
      <c r="J765" s="7"/>
      <c r="K765" s="7"/>
      <c r="L765" s="7"/>
      <c r="M765" s="7"/>
      <c r="N765" s="7"/>
      <c r="O765" s="7"/>
      <c r="P765" s="32"/>
      <c r="Q765" s="7"/>
      <c r="R765" s="7"/>
      <c r="S765" s="32"/>
      <c r="T765" s="32"/>
      <c r="U765" s="32"/>
      <c r="V765" s="7"/>
      <c r="X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</row>
    <row r="766">
      <c r="A766" s="7"/>
      <c r="B766" s="7"/>
      <c r="C766" s="7"/>
      <c r="D766" s="7"/>
      <c r="E766" s="10"/>
      <c r="G766" s="10"/>
      <c r="H766" s="7"/>
      <c r="I766" s="7"/>
      <c r="J766" s="7"/>
      <c r="K766" s="7"/>
      <c r="L766" s="7"/>
      <c r="M766" s="7"/>
      <c r="N766" s="7"/>
      <c r="O766" s="7"/>
      <c r="P766" s="32"/>
      <c r="Q766" s="7"/>
      <c r="R766" s="7"/>
      <c r="S766" s="32"/>
      <c r="T766" s="32"/>
      <c r="U766" s="32"/>
      <c r="V766" s="7"/>
      <c r="X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</row>
    <row r="767">
      <c r="A767" s="7"/>
      <c r="B767" s="7"/>
      <c r="C767" s="7"/>
      <c r="D767" s="7"/>
      <c r="E767" s="10"/>
      <c r="G767" s="10"/>
      <c r="H767" s="7"/>
      <c r="I767" s="7"/>
      <c r="J767" s="7"/>
      <c r="K767" s="7"/>
      <c r="L767" s="7"/>
      <c r="M767" s="7"/>
      <c r="N767" s="7"/>
      <c r="O767" s="7"/>
      <c r="P767" s="32"/>
      <c r="Q767" s="7"/>
      <c r="R767" s="7"/>
      <c r="S767" s="32"/>
      <c r="T767" s="32"/>
      <c r="U767" s="32"/>
      <c r="V767" s="7"/>
      <c r="X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</row>
    <row r="768">
      <c r="A768" s="7"/>
      <c r="B768" s="7"/>
      <c r="C768" s="7"/>
      <c r="D768" s="7"/>
      <c r="E768" s="10"/>
      <c r="G768" s="10"/>
      <c r="H768" s="7"/>
      <c r="I768" s="7"/>
      <c r="J768" s="7"/>
      <c r="K768" s="7"/>
      <c r="L768" s="7"/>
      <c r="M768" s="7"/>
      <c r="N768" s="7"/>
      <c r="O768" s="7"/>
      <c r="P768" s="32"/>
      <c r="Q768" s="7"/>
      <c r="R768" s="7"/>
      <c r="S768" s="32"/>
      <c r="T768" s="32"/>
      <c r="U768" s="32"/>
      <c r="V768" s="7"/>
      <c r="X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</row>
    <row r="769">
      <c r="A769" s="7"/>
      <c r="B769" s="7"/>
      <c r="C769" s="7"/>
      <c r="D769" s="7"/>
      <c r="E769" s="10"/>
      <c r="G769" s="10"/>
      <c r="H769" s="7"/>
      <c r="I769" s="7"/>
      <c r="J769" s="7"/>
      <c r="K769" s="7"/>
      <c r="L769" s="7"/>
      <c r="M769" s="7"/>
      <c r="N769" s="7"/>
      <c r="O769" s="7"/>
      <c r="P769" s="32"/>
      <c r="Q769" s="7"/>
      <c r="R769" s="7"/>
      <c r="S769" s="32"/>
      <c r="T769" s="32"/>
      <c r="U769" s="32"/>
      <c r="V769" s="7"/>
      <c r="X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</row>
    <row r="770">
      <c r="A770" s="7"/>
      <c r="B770" s="7"/>
      <c r="C770" s="7"/>
      <c r="D770" s="7"/>
      <c r="E770" s="10"/>
      <c r="G770" s="10"/>
      <c r="H770" s="7"/>
      <c r="I770" s="7"/>
      <c r="J770" s="7"/>
      <c r="K770" s="7"/>
      <c r="L770" s="7"/>
      <c r="M770" s="7"/>
      <c r="N770" s="7"/>
      <c r="O770" s="7"/>
      <c r="P770" s="32"/>
      <c r="Q770" s="7"/>
      <c r="R770" s="7"/>
      <c r="S770" s="32"/>
      <c r="T770" s="32"/>
      <c r="U770" s="32"/>
      <c r="V770" s="7"/>
      <c r="X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</row>
    <row r="771">
      <c r="A771" s="7"/>
      <c r="B771" s="7"/>
      <c r="C771" s="7"/>
      <c r="D771" s="7"/>
      <c r="E771" s="10"/>
      <c r="G771" s="10"/>
      <c r="H771" s="7"/>
      <c r="I771" s="7"/>
      <c r="J771" s="7"/>
      <c r="K771" s="7"/>
      <c r="L771" s="7"/>
      <c r="M771" s="7"/>
      <c r="N771" s="7"/>
      <c r="O771" s="7"/>
      <c r="P771" s="32"/>
      <c r="Q771" s="7"/>
      <c r="R771" s="7"/>
      <c r="S771" s="32"/>
      <c r="T771" s="32"/>
      <c r="U771" s="32"/>
      <c r="V771" s="7"/>
      <c r="X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</row>
    <row r="772">
      <c r="A772" s="7"/>
      <c r="B772" s="7"/>
      <c r="C772" s="7"/>
      <c r="D772" s="7"/>
      <c r="E772" s="10"/>
      <c r="G772" s="10"/>
      <c r="H772" s="7"/>
      <c r="I772" s="7"/>
      <c r="J772" s="7"/>
      <c r="K772" s="7"/>
      <c r="L772" s="7"/>
      <c r="M772" s="7"/>
      <c r="N772" s="7"/>
      <c r="O772" s="7"/>
      <c r="P772" s="32"/>
      <c r="Q772" s="7"/>
      <c r="R772" s="7"/>
      <c r="S772" s="32"/>
      <c r="T772" s="32"/>
      <c r="U772" s="32"/>
      <c r="V772" s="7"/>
      <c r="X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</row>
    <row r="773">
      <c r="A773" s="7"/>
      <c r="B773" s="7"/>
      <c r="C773" s="7"/>
      <c r="D773" s="7"/>
      <c r="E773" s="10"/>
      <c r="G773" s="10"/>
      <c r="H773" s="7"/>
      <c r="I773" s="7"/>
      <c r="J773" s="7"/>
      <c r="K773" s="7"/>
      <c r="L773" s="7"/>
      <c r="M773" s="7"/>
      <c r="N773" s="7"/>
      <c r="O773" s="7"/>
      <c r="P773" s="32"/>
      <c r="Q773" s="7"/>
      <c r="R773" s="7"/>
      <c r="S773" s="32"/>
      <c r="T773" s="32"/>
      <c r="U773" s="32"/>
      <c r="V773" s="7"/>
      <c r="X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</row>
    <row r="774">
      <c r="A774" s="7"/>
      <c r="B774" s="7"/>
      <c r="C774" s="7"/>
      <c r="D774" s="7"/>
      <c r="E774" s="10"/>
      <c r="G774" s="10"/>
      <c r="H774" s="7"/>
      <c r="I774" s="7"/>
      <c r="J774" s="7"/>
      <c r="K774" s="7"/>
      <c r="L774" s="7"/>
      <c r="M774" s="7"/>
      <c r="N774" s="7"/>
      <c r="O774" s="7"/>
      <c r="P774" s="32"/>
      <c r="Q774" s="7"/>
      <c r="R774" s="7"/>
      <c r="S774" s="32"/>
      <c r="T774" s="32"/>
      <c r="U774" s="32"/>
      <c r="V774" s="7"/>
      <c r="X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</row>
    <row r="775">
      <c r="A775" s="7"/>
      <c r="B775" s="7"/>
      <c r="C775" s="7"/>
      <c r="D775" s="7"/>
      <c r="E775" s="10"/>
      <c r="G775" s="10"/>
      <c r="H775" s="7"/>
      <c r="I775" s="7"/>
      <c r="J775" s="7"/>
      <c r="K775" s="7"/>
      <c r="L775" s="7"/>
      <c r="M775" s="7"/>
      <c r="N775" s="7"/>
      <c r="O775" s="7"/>
      <c r="P775" s="32"/>
      <c r="Q775" s="7"/>
      <c r="R775" s="7"/>
      <c r="S775" s="32"/>
      <c r="T775" s="32"/>
      <c r="U775" s="32"/>
      <c r="V775" s="7"/>
      <c r="X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</row>
    <row r="776">
      <c r="A776" s="7"/>
      <c r="B776" s="7"/>
      <c r="C776" s="7"/>
      <c r="D776" s="7"/>
      <c r="E776" s="10"/>
      <c r="G776" s="10"/>
      <c r="H776" s="7"/>
      <c r="I776" s="7"/>
      <c r="J776" s="7"/>
      <c r="K776" s="7"/>
      <c r="L776" s="7"/>
      <c r="M776" s="7"/>
      <c r="N776" s="7"/>
      <c r="O776" s="7"/>
      <c r="P776" s="32"/>
      <c r="Q776" s="7"/>
      <c r="R776" s="7"/>
      <c r="S776" s="32"/>
      <c r="T776" s="32"/>
      <c r="U776" s="32"/>
      <c r="V776" s="7"/>
      <c r="X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</row>
    <row r="777">
      <c r="A777" s="7"/>
      <c r="B777" s="7"/>
      <c r="C777" s="7"/>
      <c r="D777" s="7"/>
      <c r="E777" s="10"/>
      <c r="G777" s="10"/>
      <c r="H777" s="7"/>
      <c r="I777" s="7"/>
      <c r="J777" s="7"/>
      <c r="K777" s="7"/>
      <c r="L777" s="7"/>
      <c r="M777" s="7"/>
      <c r="N777" s="7"/>
      <c r="O777" s="7"/>
      <c r="P777" s="32"/>
      <c r="Q777" s="7"/>
      <c r="R777" s="7"/>
      <c r="S777" s="32"/>
      <c r="T777" s="32"/>
      <c r="U777" s="32"/>
      <c r="V777" s="7"/>
      <c r="X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</row>
    <row r="778">
      <c r="A778" s="7"/>
      <c r="B778" s="7"/>
      <c r="C778" s="7"/>
      <c r="D778" s="7"/>
      <c r="E778" s="10"/>
      <c r="G778" s="10"/>
      <c r="H778" s="7"/>
      <c r="I778" s="7"/>
      <c r="J778" s="7"/>
      <c r="K778" s="7"/>
      <c r="L778" s="7"/>
      <c r="M778" s="7"/>
      <c r="N778" s="7"/>
      <c r="O778" s="7"/>
      <c r="P778" s="32"/>
      <c r="Q778" s="7"/>
      <c r="R778" s="7"/>
      <c r="S778" s="32"/>
      <c r="T778" s="32"/>
      <c r="U778" s="32"/>
      <c r="V778" s="7"/>
      <c r="X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</row>
    <row r="779">
      <c r="A779" s="7"/>
      <c r="B779" s="7"/>
      <c r="C779" s="7"/>
      <c r="D779" s="7"/>
      <c r="E779" s="10"/>
      <c r="G779" s="10"/>
      <c r="H779" s="7"/>
      <c r="I779" s="7"/>
      <c r="J779" s="7"/>
      <c r="K779" s="7"/>
      <c r="L779" s="7"/>
      <c r="M779" s="7"/>
      <c r="N779" s="7"/>
      <c r="O779" s="7"/>
      <c r="P779" s="32"/>
      <c r="Q779" s="7"/>
      <c r="R779" s="7"/>
      <c r="S779" s="32"/>
      <c r="T779" s="32"/>
      <c r="U779" s="32"/>
      <c r="V779" s="7"/>
      <c r="X779" s="7"/>
      <c r="AA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</row>
    <row r="780">
      <c r="A780" s="7"/>
      <c r="B780" s="7"/>
      <c r="C780" s="7"/>
      <c r="D780" s="7"/>
      <c r="E780" s="10"/>
      <c r="G780" s="10"/>
      <c r="H780" s="7"/>
      <c r="I780" s="7"/>
      <c r="J780" s="7"/>
      <c r="K780" s="7"/>
      <c r="L780" s="7"/>
      <c r="M780" s="7"/>
      <c r="N780" s="7"/>
      <c r="O780" s="7"/>
      <c r="P780" s="32"/>
      <c r="Q780" s="7"/>
      <c r="R780" s="7"/>
      <c r="S780" s="32"/>
      <c r="T780" s="32"/>
      <c r="U780" s="32"/>
      <c r="V780" s="7"/>
      <c r="X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</row>
    <row r="781">
      <c r="A781" s="7"/>
      <c r="B781" s="7"/>
      <c r="C781" s="7"/>
      <c r="D781" s="7"/>
      <c r="E781" s="10"/>
      <c r="G781" s="10"/>
      <c r="H781" s="7"/>
      <c r="I781" s="7"/>
      <c r="J781" s="7"/>
      <c r="K781" s="7"/>
      <c r="L781" s="7"/>
      <c r="M781" s="7"/>
      <c r="N781" s="7"/>
      <c r="O781" s="7"/>
      <c r="P781" s="32"/>
      <c r="Q781" s="7"/>
      <c r="R781" s="7"/>
      <c r="S781" s="32"/>
      <c r="T781" s="32"/>
      <c r="U781" s="32"/>
      <c r="V781" s="7"/>
      <c r="X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</row>
    <row r="782">
      <c r="A782" s="7"/>
      <c r="B782" s="7"/>
      <c r="C782" s="7"/>
      <c r="D782" s="7"/>
      <c r="E782" s="10"/>
      <c r="G782" s="10"/>
      <c r="H782" s="7"/>
      <c r="I782" s="7"/>
      <c r="J782" s="7"/>
      <c r="K782" s="7"/>
      <c r="L782" s="7"/>
      <c r="M782" s="7"/>
      <c r="N782" s="7"/>
      <c r="O782" s="7"/>
      <c r="P782" s="32"/>
      <c r="Q782" s="7"/>
      <c r="R782" s="7"/>
      <c r="S782" s="32"/>
      <c r="T782" s="32"/>
      <c r="U782" s="32"/>
      <c r="V782" s="7"/>
      <c r="X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</row>
    <row r="783">
      <c r="A783" s="7"/>
      <c r="B783" s="7"/>
      <c r="C783" s="7"/>
      <c r="D783" s="7"/>
      <c r="E783" s="10"/>
      <c r="G783" s="10"/>
      <c r="H783" s="7"/>
      <c r="I783" s="7"/>
      <c r="J783" s="7"/>
      <c r="K783" s="7"/>
      <c r="L783" s="7"/>
      <c r="M783" s="7"/>
      <c r="N783" s="7"/>
      <c r="O783" s="7"/>
      <c r="P783" s="32"/>
      <c r="Q783" s="7"/>
      <c r="R783" s="7"/>
      <c r="S783" s="32"/>
      <c r="T783" s="32"/>
      <c r="U783" s="32"/>
      <c r="V783" s="7"/>
      <c r="X783" s="7"/>
      <c r="AA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</row>
    <row r="784">
      <c r="A784" s="7"/>
      <c r="B784" s="7"/>
      <c r="C784" s="7"/>
      <c r="D784" s="7"/>
      <c r="E784" s="10"/>
      <c r="G784" s="10"/>
      <c r="H784" s="7"/>
      <c r="I784" s="7"/>
      <c r="J784" s="7"/>
      <c r="K784" s="7"/>
      <c r="L784" s="7"/>
      <c r="M784" s="7"/>
      <c r="N784" s="7"/>
      <c r="O784" s="7"/>
      <c r="P784" s="32"/>
      <c r="Q784" s="7"/>
      <c r="R784" s="7"/>
      <c r="S784" s="32"/>
      <c r="T784" s="32"/>
      <c r="U784" s="32"/>
      <c r="V784" s="7"/>
      <c r="X784" s="7"/>
      <c r="AA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</row>
    <row r="785">
      <c r="A785" s="7"/>
      <c r="B785" s="7"/>
      <c r="C785" s="7"/>
      <c r="D785" s="7"/>
      <c r="E785" s="10"/>
      <c r="G785" s="10"/>
      <c r="H785" s="7"/>
      <c r="I785" s="7"/>
      <c r="J785" s="7"/>
      <c r="K785" s="7"/>
      <c r="L785" s="7"/>
      <c r="M785" s="7"/>
      <c r="N785" s="7"/>
      <c r="O785" s="7"/>
      <c r="P785" s="32"/>
      <c r="Q785" s="7"/>
      <c r="R785" s="7"/>
      <c r="S785" s="32"/>
      <c r="T785" s="32"/>
      <c r="U785" s="32"/>
      <c r="V785" s="7"/>
      <c r="X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</row>
    <row r="786">
      <c r="A786" s="7"/>
      <c r="B786" s="7"/>
      <c r="C786" s="7"/>
      <c r="D786" s="7"/>
      <c r="E786" s="10"/>
      <c r="G786" s="10"/>
      <c r="H786" s="7"/>
      <c r="I786" s="7"/>
      <c r="J786" s="7"/>
      <c r="K786" s="7"/>
      <c r="L786" s="7"/>
      <c r="M786" s="7"/>
      <c r="N786" s="7"/>
      <c r="O786" s="7"/>
      <c r="P786" s="32"/>
      <c r="Q786" s="7"/>
      <c r="R786" s="7"/>
      <c r="S786" s="32"/>
      <c r="T786" s="32"/>
      <c r="U786" s="32"/>
      <c r="V786" s="7"/>
      <c r="X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</row>
    <row r="787">
      <c r="A787" s="7"/>
      <c r="B787" s="7"/>
      <c r="C787" s="7"/>
      <c r="D787" s="7"/>
      <c r="E787" s="10"/>
      <c r="G787" s="10"/>
      <c r="H787" s="7"/>
      <c r="I787" s="7"/>
      <c r="J787" s="7"/>
      <c r="K787" s="7"/>
      <c r="L787" s="7"/>
      <c r="M787" s="7"/>
      <c r="N787" s="7"/>
      <c r="O787" s="7"/>
      <c r="P787" s="32"/>
      <c r="Q787" s="7"/>
      <c r="R787" s="7"/>
      <c r="S787" s="32"/>
      <c r="T787" s="32"/>
      <c r="U787" s="32"/>
      <c r="V787" s="7"/>
      <c r="X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</row>
    <row r="788">
      <c r="A788" s="7"/>
      <c r="B788" s="7"/>
      <c r="C788" s="7"/>
      <c r="D788" s="7"/>
      <c r="E788" s="10"/>
      <c r="G788" s="10"/>
      <c r="H788" s="7"/>
      <c r="I788" s="7"/>
      <c r="J788" s="7"/>
      <c r="K788" s="7"/>
      <c r="L788" s="7"/>
      <c r="M788" s="7"/>
      <c r="N788" s="7"/>
      <c r="O788" s="7"/>
      <c r="P788" s="32"/>
      <c r="Q788" s="7"/>
      <c r="R788" s="7"/>
      <c r="S788" s="32"/>
      <c r="T788" s="32"/>
      <c r="U788" s="32"/>
      <c r="V788" s="7"/>
      <c r="X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</row>
    <row r="789">
      <c r="A789" s="7"/>
      <c r="B789" s="7"/>
      <c r="C789" s="7"/>
      <c r="D789" s="7"/>
      <c r="E789" s="10"/>
      <c r="G789" s="10"/>
      <c r="H789" s="7"/>
      <c r="I789" s="7"/>
      <c r="J789" s="7"/>
      <c r="K789" s="7"/>
      <c r="L789" s="7"/>
      <c r="M789" s="7"/>
      <c r="N789" s="7"/>
      <c r="O789" s="7"/>
      <c r="P789" s="32"/>
      <c r="Q789" s="7"/>
      <c r="R789" s="7"/>
      <c r="S789" s="32"/>
      <c r="T789" s="32"/>
      <c r="U789" s="79"/>
      <c r="V789" s="7"/>
      <c r="X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3160</v>
      </c>
      <c r="B1" s="125" t="s">
        <v>3161</v>
      </c>
      <c r="C1" s="125" t="s">
        <v>3162</v>
      </c>
      <c r="D1" s="125" t="s">
        <v>3163</v>
      </c>
      <c r="E1" s="125" t="s">
        <v>3164</v>
      </c>
      <c r="F1" s="125" t="s">
        <v>3165</v>
      </c>
      <c r="G1" s="125" t="s">
        <v>0</v>
      </c>
      <c r="H1" s="125" t="s">
        <v>4</v>
      </c>
      <c r="I1" s="125" t="s">
        <v>20</v>
      </c>
      <c r="J1" s="125" t="s">
        <v>5</v>
      </c>
      <c r="K1" s="125" t="s">
        <v>3166</v>
      </c>
      <c r="L1" s="125" t="s">
        <v>3167</v>
      </c>
    </row>
    <row r="2">
      <c r="A2" s="126">
        <v>2743.0</v>
      </c>
      <c r="B2" s="127">
        <v>3.86240012098E11</v>
      </c>
      <c r="C2" s="128">
        <v>45544.0</v>
      </c>
      <c r="D2" s="126" t="s">
        <v>2568</v>
      </c>
      <c r="E2" s="126" t="s">
        <v>3168</v>
      </c>
      <c r="F2" s="123" t="s">
        <v>3169</v>
      </c>
      <c r="G2" s="129" t="s">
        <v>1265</v>
      </c>
      <c r="H2" s="129" t="s">
        <v>778</v>
      </c>
      <c r="I2" s="126">
        <v>70898.0</v>
      </c>
      <c r="J2" s="126" t="s">
        <v>84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2568</v>
      </c>
      <c r="E3" s="126" t="s">
        <v>3168</v>
      </c>
      <c r="F3" s="123" t="s">
        <v>3169</v>
      </c>
      <c r="G3" s="129" t="s">
        <v>3170</v>
      </c>
      <c r="H3" s="129" t="s">
        <v>1618</v>
      </c>
      <c r="I3" s="126" t="s">
        <v>231</v>
      </c>
      <c r="J3" s="126" t="s">
        <v>84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2568</v>
      </c>
      <c r="E4" s="126" t="s">
        <v>3168</v>
      </c>
      <c r="F4" s="123" t="s">
        <v>3169</v>
      </c>
      <c r="G4" s="129" t="s">
        <v>342</v>
      </c>
      <c r="H4" s="129" t="s">
        <v>343</v>
      </c>
      <c r="I4" s="126" t="s">
        <v>3171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2568</v>
      </c>
      <c r="E5" s="126" t="s">
        <v>3168</v>
      </c>
      <c r="F5" s="103"/>
      <c r="G5" s="129" t="s">
        <v>3172</v>
      </c>
      <c r="H5" s="129" t="s">
        <v>964</v>
      </c>
      <c r="I5" s="126" t="s">
        <v>231</v>
      </c>
      <c r="J5" s="126" t="s">
        <v>84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2568</v>
      </c>
      <c r="E6" s="126" t="s">
        <v>3168</v>
      </c>
      <c r="F6" s="123" t="s">
        <v>3169</v>
      </c>
      <c r="G6" s="129" t="s">
        <v>3173</v>
      </c>
      <c r="H6" s="129" t="s">
        <v>3174</v>
      </c>
      <c r="I6" s="126" t="s">
        <v>3175</v>
      </c>
      <c r="J6" s="126" t="s">
        <v>84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3176</v>
      </c>
      <c r="E7" s="126" t="s">
        <v>3168</v>
      </c>
      <c r="F7" s="103"/>
      <c r="G7" s="129" t="s">
        <v>348</v>
      </c>
      <c r="H7" s="129" t="s">
        <v>368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2568</v>
      </c>
      <c r="E8" s="126" t="s">
        <v>3168</v>
      </c>
      <c r="F8" s="123" t="s">
        <v>3177</v>
      </c>
      <c r="G8" s="129" t="s">
        <v>855</v>
      </c>
      <c r="H8" s="129" t="s">
        <v>856</v>
      </c>
      <c r="I8" s="126" t="s">
        <v>231</v>
      </c>
      <c r="J8" s="126" t="s">
        <v>84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2568</v>
      </c>
      <c r="E9" s="126" t="s">
        <v>3168</v>
      </c>
      <c r="F9" s="103"/>
      <c r="G9" s="129" t="s">
        <v>3178</v>
      </c>
      <c r="H9" s="129" t="s">
        <v>3179</v>
      </c>
      <c r="I9" s="126" t="s">
        <v>231</v>
      </c>
      <c r="J9" s="126" t="s">
        <v>84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2568</v>
      </c>
      <c r="E10" s="126" t="s">
        <v>3168</v>
      </c>
      <c r="F10" s="123" t="s">
        <v>3169</v>
      </c>
      <c r="G10" s="129" t="s">
        <v>3180</v>
      </c>
      <c r="H10" s="129" t="s">
        <v>935</v>
      </c>
      <c r="I10" s="126" t="s">
        <v>231</v>
      </c>
      <c r="J10" s="126" t="s">
        <v>84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2568</v>
      </c>
      <c r="E11" s="126" t="s">
        <v>3168</v>
      </c>
      <c r="F11" s="123" t="s">
        <v>3169</v>
      </c>
      <c r="G11" s="129" t="s">
        <v>1344</v>
      </c>
      <c r="H11" s="129" t="s">
        <v>1346</v>
      </c>
      <c r="I11" s="126" t="s">
        <v>231</v>
      </c>
      <c r="J11" s="126" t="s">
        <v>84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2568</v>
      </c>
      <c r="E12" s="126" t="s">
        <v>3168</v>
      </c>
      <c r="F12" s="123" t="s">
        <v>3169</v>
      </c>
      <c r="G12" s="129" t="s">
        <v>1871</v>
      </c>
      <c r="H12" s="129" t="s">
        <v>1872</v>
      </c>
      <c r="I12" s="126" t="s">
        <v>231</v>
      </c>
      <c r="J12" s="126" t="s">
        <v>84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2568</v>
      </c>
      <c r="E13" s="126" t="s">
        <v>3168</v>
      </c>
      <c r="F13" s="123" t="s">
        <v>3169</v>
      </c>
      <c r="G13" s="129" t="s">
        <v>1422</v>
      </c>
      <c r="H13" s="129" t="s">
        <v>1418</v>
      </c>
      <c r="I13" s="126" t="s">
        <v>231</v>
      </c>
      <c r="J13" s="126" t="s">
        <v>84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2568</v>
      </c>
      <c r="E14" s="126" t="s">
        <v>3168</v>
      </c>
      <c r="F14" s="123" t="s">
        <v>3169</v>
      </c>
      <c r="G14" s="129" t="s">
        <v>529</v>
      </c>
      <c r="H14" s="129" t="s">
        <v>530</v>
      </c>
      <c r="I14" s="126" t="s">
        <v>2514</v>
      </c>
      <c r="J14" s="126" t="s">
        <v>84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2568</v>
      </c>
      <c r="E15" s="126" t="s">
        <v>3168</v>
      </c>
      <c r="F15" s="123" t="s">
        <v>3169</v>
      </c>
      <c r="G15" s="129" t="s">
        <v>563</v>
      </c>
      <c r="H15" s="129" t="s">
        <v>564</v>
      </c>
      <c r="I15" s="126">
        <v>33269.0</v>
      </c>
      <c r="J15" s="126" t="s">
        <v>84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2568</v>
      </c>
      <c r="E16" s="126" t="s">
        <v>3168</v>
      </c>
      <c r="F16" s="103"/>
      <c r="G16" s="129" t="s">
        <v>3181</v>
      </c>
      <c r="H16" s="129" t="s">
        <v>3182</v>
      </c>
      <c r="I16" s="126">
        <v>71379.0</v>
      </c>
      <c r="J16" s="126" t="s">
        <v>84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2568</v>
      </c>
      <c r="E17" s="126" t="s">
        <v>3168</v>
      </c>
      <c r="F17" s="103"/>
      <c r="G17" s="129" t="s">
        <v>3183</v>
      </c>
      <c r="H17" s="129" t="s">
        <v>3184</v>
      </c>
      <c r="I17" s="126" t="s">
        <v>231</v>
      </c>
      <c r="J17" s="126" t="s">
        <v>84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2568</v>
      </c>
      <c r="E18" s="126" t="s">
        <v>3168</v>
      </c>
      <c r="F18" s="103"/>
      <c r="G18" s="129" t="s">
        <v>3185</v>
      </c>
      <c r="H18" s="129" t="s">
        <v>3186</v>
      </c>
      <c r="I18" s="126" t="s">
        <v>231</v>
      </c>
      <c r="J18" s="126" t="s">
        <v>84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2568</v>
      </c>
      <c r="E19" s="126" t="s">
        <v>3168</v>
      </c>
      <c r="F19" s="103"/>
      <c r="G19" s="129" t="s">
        <v>3187</v>
      </c>
      <c r="H19" s="129" t="s">
        <v>3188</v>
      </c>
      <c r="I19" s="126">
        <v>74025.0</v>
      </c>
      <c r="J19" s="126" t="s">
        <v>84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2568</v>
      </c>
      <c r="E20" s="126" t="s">
        <v>3168</v>
      </c>
      <c r="F20" s="123" t="s">
        <v>3169</v>
      </c>
      <c r="G20" s="129" t="s">
        <v>1977</v>
      </c>
      <c r="H20" s="129" t="s">
        <v>3189</v>
      </c>
      <c r="I20" s="126">
        <v>74703.0</v>
      </c>
      <c r="J20" s="126" t="s">
        <v>94</v>
      </c>
      <c r="K20" s="130">
        <v>1.0</v>
      </c>
      <c r="L20" s="130">
        <v>0.0</v>
      </c>
    </row>
    <row r="22">
      <c r="A22" s="125" t="s">
        <v>3160</v>
      </c>
      <c r="B22" s="125" t="s">
        <v>3161</v>
      </c>
      <c r="C22" s="125" t="s">
        <v>3162</v>
      </c>
      <c r="D22" s="125" t="s">
        <v>3163</v>
      </c>
      <c r="E22" s="125" t="s">
        <v>3164</v>
      </c>
      <c r="F22" s="125" t="s">
        <v>3165</v>
      </c>
      <c r="G22" s="125" t="s">
        <v>0</v>
      </c>
      <c r="H22" s="125" t="s">
        <v>4</v>
      </c>
      <c r="I22" s="125" t="s">
        <v>20</v>
      </c>
      <c r="J22" s="125" t="s">
        <v>5</v>
      </c>
      <c r="K22" s="125" t="s">
        <v>3166</v>
      </c>
      <c r="L22" s="125" t="s">
        <v>3167</v>
      </c>
    </row>
    <row r="23">
      <c r="A23" s="126">
        <v>2727.0</v>
      </c>
      <c r="B23" s="127">
        <v>6.90230000669E11</v>
      </c>
      <c r="C23" s="128">
        <v>45231.0</v>
      </c>
      <c r="D23" s="126" t="s">
        <v>2568</v>
      </c>
      <c r="E23" s="126" t="s">
        <v>3168</v>
      </c>
      <c r="F23" s="123"/>
      <c r="G23" s="129" t="s">
        <v>1695</v>
      </c>
      <c r="H23" s="129" t="s">
        <v>1696</v>
      </c>
      <c r="I23" s="126" t="s">
        <v>231</v>
      </c>
      <c r="J23" s="126" t="s">
        <v>84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2568</v>
      </c>
      <c r="E24" s="126" t="s">
        <v>3168</v>
      </c>
      <c r="F24" s="123"/>
      <c r="G24" s="129" t="s">
        <v>1698</v>
      </c>
      <c r="H24" s="129" t="s">
        <v>1699</v>
      </c>
      <c r="I24" s="126" t="s">
        <v>231</v>
      </c>
      <c r="J24" s="126" t="s">
        <v>84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2568</v>
      </c>
      <c r="E25" s="126" t="s">
        <v>3168</v>
      </c>
      <c r="F25" s="123"/>
      <c r="G25" s="129" t="s">
        <v>1700</v>
      </c>
      <c r="H25" s="129" t="s">
        <v>1701</v>
      </c>
      <c r="I25" s="126" t="s">
        <v>231</v>
      </c>
      <c r="J25" s="126" t="s">
        <v>84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2568</v>
      </c>
      <c r="E26" s="126" t="s">
        <v>3168</v>
      </c>
      <c r="F26" s="123" t="s">
        <v>3169</v>
      </c>
      <c r="G26" s="129" t="s">
        <v>1688</v>
      </c>
      <c r="H26" s="129" t="s">
        <v>1689</v>
      </c>
      <c r="I26" s="126" t="s">
        <v>231</v>
      </c>
      <c r="J26" s="126" t="s">
        <v>84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2568</v>
      </c>
      <c r="E27" s="126" t="s">
        <v>3168</v>
      </c>
      <c r="F27" s="123" t="s">
        <v>3169</v>
      </c>
      <c r="G27" s="129" t="s">
        <v>1688</v>
      </c>
      <c r="H27" s="129" t="s">
        <v>1689</v>
      </c>
      <c r="I27" s="126" t="s">
        <v>231</v>
      </c>
      <c r="J27" s="126" t="s">
        <v>84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2568</v>
      </c>
      <c r="E28" s="126" t="s">
        <v>3168</v>
      </c>
      <c r="F28" s="123"/>
      <c r="G28" s="129" t="s">
        <v>674</v>
      </c>
      <c r="H28" s="129" t="s">
        <v>3190</v>
      </c>
      <c r="I28" s="126" t="s">
        <v>231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2568</v>
      </c>
      <c r="E29" s="126" t="s">
        <v>3168</v>
      </c>
      <c r="F29" s="123" t="s">
        <v>3169</v>
      </c>
      <c r="G29" s="129" t="s">
        <v>2101</v>
      </c>
      <c r="H29" s="129" t="s">
        <v>1994</v>
      </c>
      <c r="I29" s="126">
        <v>71379.0</v>
      </c>
      <c r="J29" s="126" t="s">
        <v>84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2568</v>
      </c>
      <c r="E30" s="126" t="s">
        <v>3168</v>
      </c>
      <c r="F30" s="123" t="s">
        <v>3177</v>
      </c>
      <c r="G30" s="129" t="s">
        <v>3191</v>
      </c>
      <c r="H30" s="129" t="s">
        <v>3192</v>
      </c>
      <c r="I30" s="126" t="s">
        <v>3193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2568</v>
      </c>
      <c r="E31" s="126" t="s">
        <v>3168</v>
      </c>
      <c r="F31" s="123" t="s">
        <v>3169</v>
      </c>
      <c r="G31" s="129" t="s">
        <v>629</v>
      </c>
      <c r="H31" s="129" t="s">
        <v>630</v>
      </c>
      <c r="I31" s="126" t="s">
        <v>231</v>
      </c>
      <c r="J31" s="126" t="s">
        <v>84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2568</v>
      </c>
      <c r="E32" s="126" t="s">
        <v>3168</v>
      </c>
      <c r="F32" s="123" t="s">
        <v>3177</v>
      </c>
      <c r="G32" s="129" t="s">
        <v>3194</v>
      </c>
      <c r="H32" s="129" t="s">
        <v>3195</v>
      </c>
      <c r="I32" s="126">
        <v>71379.0</v>
      </c>
      <c r="J32" s="126" t="s">
        <v>84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131</v>
      </c>
      <c r="E33" s="126" t="s">
        <v>3168</v>
      </c>
      <c r="F33" s="123"/>
      <c r="G33" s="129" t="s">
        <v>97</v>
      </c>
      <c r="H33" s="129" t="s">
        <v>91</v>
      </c>
      <c r="I33" s="126">
        <v>33269.0</v>
      </c>
      <c r="J33" s="126" t="s">
        <v>94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2568</v>
      </c>
      <c r="E34" s="126" t="s">
        <v>3168</v>
      </c>
      <c r="F34" s="123"/>
      <c r="G34" s="129" t="s">
        <v>444</v>
      </c>
      <c r="H34" s="129" t="s">
        <v>445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2568</v>
      </c>
      <c r="E35" s="126" t="s">
        <v>3168</v>
      </c>
      <c r="F35" s="123"/>
      <c r="G35" s="129" t="s">
        <v>2444</v>
      </c>
      <c r="H35" s="129" t="s">
        <v>3196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2568</v>
      </c>
      <c r="E36" s="126" t="s">
        <v>3197</v>
      </c>
      <c r="F36" s="123" t="s">
        <v>3169</v>
      </c>
      <c r="G36" s="129" t="s">
        <v>347</v>
      </c>
      <c r="H36" s="129" t="s">
        <v>303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2568</v>
      </c>
      <c r="E37" s="126" t="s">
        <v>3168</v>
      </c>
      <c r="F37" s="123"/>
      <c r="G37" s="129" t="s">
        <v>347</v>
      </c>
      <c r="H37" s="129" t="s">
        <v>303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2568</v>
      </c>
      <c r="E38" s="126" t="s">
        <v>3168</v>
      </c>
      <c r="F38" s="123" t="s">
        <v>3177</v>
      </c>
      <c r="G38" s="129" t="s">
        <v>1707</v>
      </c>
      <c r="H38" s="129" t="s">
        <v>1708</v>
      </c>
      <c r="I38" s="126" t="s">
        <v>231</v>
      </c>
      <c r="J38" s="126" t="s">
        <v>84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131</v>
      </c>
      <c r="E39" s="126" t="s">
        <v>3168</v>
      </c>
      <c r="F39" s="123"/>
      <c r="G39" s="129" t="s">
        <v>611</v>
      </c>
      <c r="H39" s="129" t="s">
        <v>605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2568</v>
      </c>
      <c r="E40" s="126" t="s">
        <v>3168</v>
      </c>
      <c r="F40" s="123" t="s">
        <v>3177</v>
      </c>
      <c r="G40" s="129" t="s">
        <v>3198</v>
      </c>
      <c r="H40" s="129" t="s">
        <v>3199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5" t="s">
        <v>3160</v>
      </c>
      <c r="B42" s="125" t="s">
        <v>3161</v>
      </c>
      <c r="C42" s="125" t="s">
        <v>3162</v>
      </c>
      <c r="D42" s="125" t="s">
        <v>3163</v>
      </c>
      <c r="E42" s="125" t="s">
        <v>3164</v>
      </c>
      <c r="F42" s="125" t="s">
        <v>3165</v>
      </c>
      <c r="G42" s="125" t="s">
        <v>0</v>
      </c>
      <c r="H42" s="125" t="s">
        <v>4</v>
      </c>
      <c r="I42" s="125" t="s">
        <v>20</v>
      </c>
      <c r="J42" s="125" t="s">
        <v>5</v>
      </c>
      <c r="K42" s="125" t="s">
        <v>3166</v>
      </c>
      <c r="L42" s="125" t="s">
        <v>3167</v>
      </c>
    </row>
    <row r="43">
      <c r="A43" s="126">
        <v>2708.0</v>
      </c>
      <c r="B43" s="127">
        <v>6.94230000538E11</v>
      </c>
      <c r="C43" s="128">
        <v>45019.0</v>
      </c>
      <c r="D43" s="126" t="s">
        <v>2568</v>
      </c>
      <c r="E43" s="126" t="s">
        <v>3168</v>
      </c>
      <c r="F43" s="123" t="s">
        <v>3169</v>
      </c>
      <c r="G43" s="129" t="s">
        <v>1709</v>
      </c>
      <c r="H43" s="129" t="s">
        <v>1710</v>
      </c>
      <c r="I43" s="126" t="s">
        <v>3193</v>
      </c>
      <c r="J43" s="126" t="s">
        <v>84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2568</v>
      </c>
      <c r="E44" s="126" t="s">
        <v>3168</v>
      </c>
      <c r="F44" s="123" t="s">
        <v>3169</v>
      </c>
      <c r="G44" s="129" t="s">
        <v>3200</v>
      </c>
      <c r="H44" s="129" t="s">
        <v>505</v>
      </c>
      <c r="I44" s="126" t="s">
        <v>3201</v>
      </c>
      <c r="J44" s="126" t="s">
        <v>84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2568</v>
      </c>
      <c r="E45" s="126" t="s">
        <v>3168</v>
      </c>
      <c r="F45" s="123" t="s">
        <v>3169</v>
      </c>
      <c r="G45" s="129" t="s">
        <v>3202</v>
      </c>
      <c r="H45" s="129" t="s">
        <v>505</v>
      </c>
      <c r="I45" s="126" t="s">
        <v>3201</v>
      </c>
      <c r="J45" s="126" t="s">
        <v>84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2568</v>
      </c>
      <c r="E46" s="126" t="s">
        <v>3168</v>
      </c>
      <c r="F46" s="123" t="s">
        <v>3169</v>
      </c>
      <c r="G46" s="129" t="s">
        <v>3203</v>
      </c>
      <c r="H46" s="129" t="s">
        <v>505</v>
      </c>
      <c r="I46" s="126" t="s">
        <v>3201</v>
      </c>
      <c r="J46" s="126" t="s">
        <v>84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2568</v>
      </c>
      <c r="E47" s="126" t="s">
        <v>3168</v>
      </c>
      <c r="F47" s="123"/>
      <c r="G47" s="129" t="s">
        <v>369</v>
      </c>
      <c r="H47" s="129" t="s">
        <v>3099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2568</v>
      </c>
      <c r="E48" s="126" t="s">
        <v>3168</v>
      </c>
      <c r="F48" s="123" t="s">
        <v>3169</v>
      </c>
      <c r="G48" s="129" t="s">
        <v>1423</v>
      </c>
      <c r="H48" s="129" t="s">
        <v>3204</v>
      </c>
      <c r="I48" s="126">
        <v>71379.0</v>
      </c>
      <c r="J48" s="126" t="s">
        <v>84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2568</v>
      </c>
      <c r="E49" s="126" t="s">
        <v>3168</v>
      </c>
      <c r="F49" s="123" t="s">
        <v>3169</v>
      </c>
      <c r="G49" s="129" t="s">
        <v>1138</v>
      </c>
      <c r="H49" s="129" t="s">
        <v>1140</v>
      </c>
      <c r="I49" s="126" t="s">
        <v>231</v>
      </c>
      <c r="J49" s="126" t="s">
        <v>84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2568</v>
      </c>
      <c r="E50" s="126" t="s">
        <v>3168</v>
      </c>
      <c r="F50" s="123" t="s">
        <v>3169</v>
      </c>
      <c r="G50" s="129" t="s">
        <v>2179</v>
      </c>
      <c r="H50" s="129" t="s">
        <v>2181</v>
      </c>
      <c r="I50" s="126">
        <v>71379.0</v>
      </c>
      <c r="J50" s="126" t="s">
        <v>84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2568</v>
      </c>
      <c r="E51" s="126" t="s">
        <v>3168</v>
      </c>
      <c r="F51" s="123" t="s">
        <v>3169</v>
      </c>
      <c r="G51" s="129" t="s">
        <v>1521</v>
      </c>
      <c r="H51" s="129" t="s">
        <v>1523</v>
      </c>
      <c r="I51" s="126" t="s">
        <v>231</v>
      </c>
      <c r="J51" s="126" t="s">
        <v>84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2568</v>
      </c>
      <c r="E52" s="126" t="s">
        <v>3168</v>
      </c>
      <c r="F52" s="123" t="s">
        <v>3169</v>
      </c>
      <c r="G52" s="129" t="s">
        <v>474</v>
      </c>
      <c r="H52" s="129" t="s">
        <v>475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2568</v>
      </c>
      <c r="E53" s="126" t="s">
        <v>3168</v>
      </c>
      <c r="F53" s="123" t="s">
        <v>3169</v>
      </c>
      <c r="G53" s="129" t="s">
        <v>122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2568</v>
      </c>
      <c r="E54" s="126" t="s">
        <v>3168</v>
      </c>
      <c r="F54" s="123" t="s">
        <v>3169</v>
      </c>
      <c r="G54" s="129" t="s">
        <v>524</v>
      </c>
      <c r="H54" s="129" t="s">
        <v>525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2568</v>
      </c>
      <c r="E55" s="126" t="s">
        <v>3168</v>
      </c>
      <c r="F55" s="123" t="s">
        <v>3169</v>
      </c>
      <c r="G55" s="129" t="s">
        <v>511</v>
      </c>
      <c r="H55" s="129" t="s">
        <v>512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131</v>
      </c>
      <c r="E56" s="126" t="s">
        <v>3168</v>
      </c>
      <c r="F56" s="123"/>
      <c r="G56" s="129" t="s">
        <v>511</v>
      </c>
      <c r="H56" s="129" t="s">
        <v>512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2568</v>
      </c>
      <c r="E57" s="126" t="s">
        <v>3168</v>
      </c>
      <c r="F57" s="123" t="s">
        <v>3169</v>
      </c>
      <c r="G57" s="129" t="s">
        <v>3205</v>
      </c>
      <c r="H57" s="129" t="s">
        <v>3206</v>
      </c>
      <c r="I57" s="126" t="s">
        <v>231</v>
      </c>
      <c r="J57" s="126" t="s">
        <v>84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2568</v>
      </c>
      <c r="E58" s="126" t="s">
        <v>3168</v>
      </c>
      <c r="F58" s="123"/>
      <c r="G58" s="129" t="s">
        <v>1763</v>
      </c>
      <c r="H58" s="129" t="s">
        <v>332</v>
      </c>
      <c r="I58" s="126" t="s">
        <v>231</v>
      </c>
      <c r="J58" s="126" t="s">
        <v>84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2568</v>
      </c>
      <c r="E59" s="126" t="s">
        <v>3207</v>
      </c>
      <c r="F59" s="123" t="s">
        <v>3208</v>
      </c>
      <c r="G59" s="129" t="s">
        <v>390</v>
      </c>
      <c r="H59" s="129" t="s">
        <v>391</v>
      </c>
      <c r="I59" s="126" t="s">
        <v>231</v>
      </c>
      <c r="J59" s="126" t="s">
        <v>94</v>
      </c>
      <c r="K59" s="130">
        <v>2.0</v>
      </c>
      <c r="L59" s="130">
        <v>0.0</v>
      </c>
    </row>
    <row r="61">
      <c r="A61" s="125" t="s">
        <v>3160</v>
      </c>
      <c r="B61" s="125" t="s">
        <v>3161</v>
      </c>
      <c r="C61" s="125" t="s">
        <v>3162</v>
      </c>
      <c r="D61" s="125" t="s">
        <v>3163</v>
      </c>
      <c r="E61" s="125" t="s">
        <v>3164</v>
      </c>
      <c r="F61" s="125" t="s">
        <v>3165</v>
      </c>
      <c r="G61" s="125" t="s">
        <v>0</v>
      </c>
      <c r="H61" s="125" t="s">
        <v>4</v>
      </c>
      <c r="I61" s="125" t="s">
        <v>20</v>
      </c>
      <c r="J61" s="125" t="s">
        <v>5</v>
      </c>
      <c r="K61" s="125" t="s">
        <v>3166</v>
      </c>
      <c r="L61" s="125" t="s">
        <v>3167</v>
      </c>
    </row>
    <row r="62">
      <c r="A62" s="126">
        <v>2703.0</v>
      </c>
      <c r="B62" s="127">
        <v>3.77250001905E11</v>
      </c>
      <c r="C62" s="128">
        <v>45749.0</v>
      </c>
      <c r="D62" s="126" t="s">
        <v>2568</v>
      </c>
      <c r="E62" s="126" t="s">
        <v>3197</v>
      </c>
      <c r="F62" s="123" t="s">
        <v>3169</v>
      </c>
      <c r="G62" s="129" t="s">
        <v>3209</v>
      </c>
      <c r="H62" s="129" t="s">
        <v>3210</v>
      </c>
      <c r="I62" s="126">
        <v>71379.0</v>
      </c>
      <c r="J62" s="126" t="s">
        <v>84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2568</v>
      </c>
      <c r="E63" s="126" t="s">
        <v>3197</v>
      </c>
      <c r="F63" s="123" t="s">
        <v>3169</v>
      </c>
      <c r="G63" s="129" t="s">
        <v>3211</v>
      </c>
      <c r="H63" s="129" t="s">
        <v>3212</v>
      </c>
      <c r="I63" s="126" t="s">
        <v>231</v>
      </c>
      <c r="J63" s="126" t="s">
        <v>84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2568</v>
      </c>
      <c r="E64" s="126" t="s">
        <v>3197</v>
      </c>
      <c r="F64" s="123" t="s">
        <v>3169</v>
      </c>
      <c r="G64" s="129" t="s">
        <v>122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2568</v>
      </c>
      <c r="E65" s="126" t="s">
        <v>3197</v>
      </c>
      <c r="F65" s="123" t="s">
        <v>3169</v>
      </c>
      <c r="G65" s="129" t="s">
        <v>350</v>
      </c>
      <c r="H65" s="129" t="s">
        <v>3213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2568</v>
      </c>
      <c r="E66" s="126" t="s">
        <v>3197</v>
      </c>
      <c r="F66" s="123"/>
      <c r="G66" s="129" t="s">
        <v>1562</v>
      </c>
      <c r="H66" s="129" t="s">
        <v>1563</v>
      </c>
      <c r="I66" s="126" t="s">
        <v>231</v>
      </c>
      <c r="J66" s="126" t="s">
        <v>84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2568</v>
      </c>
      <c r="E67" s="126" t="s">
        <v>3197</v>
      </c>
      <c r="F67" s="123" t="s">
        <v>3169</v>
      </c>
      <c r="G67" s="129" t="s">
        <v>1594</v>
      </c>
      <c r="H67" s="129" t="s">
        <v>451</v>
      </c>
      <c r="I67" s="126" t="s">
        <v>231</v>
      </c>
      <c r="J67" s="126" t="s">
        <v>84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2568</v>
      </c>
      <c r="E68" s="126" t="s">
        <v>3197</v>
      </c>
      <c r="F68" s="123" t="s">
        <v>3169</v>
      </c>
      <c r="G68" s="129" t="s">
        <v>1596</v>
      </c>
      <c r="H68" s="129" t="s">
        <v>1019</v>
      </c>
      <c r="I68" s="126" t="s">
        <v>231</v>
      </c>
      <c r="J68" s="126" t="s">
        <v>84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2568</v>
      </c>
      <c r="E69" s="126" t="s">
        <v>3197</v>
      </c>
      <c r="F69" s="123" t="s">
        <v>3169</v>
      </c>
      <c r="G69" s="129" t="s">
        <v>1598</v>
      </c>
      <c r="H69" s="129" t="s">
        <v>1599</v>
      </c>
      <c r="I69" s="126" t="s">
        <v>231</v>
      </c>
      <c r="J69" s="126" t="s">
        <v>84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2568</v>
      </c>
      <c r="E70" s="126" t="s">
        <v>3197</v>
      </c>
      <c r="F70" s="123" t="s">
        <v>3169</v>
      </c>
      <c r="G70" s="129" t="s">
        <v>1600</v>
      </c>
      <c r="H70" s="129" t="s">
        <v>3214</v>
      </c>
      <c r="I70" s="126" t="s">
        <v>231</v>
      </c>
      <c r="J70" s="126" t="s">
        <v>84</v>
      </c>
      <c r="K70" s="130">
        <v>2.0</v>
      </c>
      <c r="L70" s="130">
        <v>0.0</v>
      </c>
    </row>
    <row r="72">
      <c r="A72" s="125" t="s">
        <v>3160</v>
      </c>
      <c r="B72" s="125" t="s">
        <v>3161</v>
      </c>
      <c r="C72" s="125" t="s">
        <v>3162</v>
      </c>
      <c r="D72" s="125" t="s">
        <v>3163</v>
      </c>
      <c r="E72" s="125" t="s">
        <v>3164</v>
      </c>
      <c r="F72" s="125" t="s">
        <v>3165</v>
      </c>
      <c r="G72" s="125" t="s">
        <v>0</v>
      </c>
      <c r="H72" s="125" t="s">
        <v>4</v>
      </c>
      <c r="I72" s="125" t="s">
        <v>20</v>
      </c>
      <c r="J72" s="125" t="s">
        <v>5</v>
      </c>
      <c r="K72" s="125" t="s">
        <v>3166</v>
      </c>
      <c r="L72" s="125" t="s">
        <v>3167</v>
      </c>
    </row>
    <row r="73">
      <c r="A73" s="126">
        <v>2738.0</v>
      </c>
      <c r="B73" s="127">
        <v>6.93240000462E11</v>
      </c>
      <c r="C73" s="128">
        <v>45519.0</v>
      </c>
      <c r="D73" s="126" t="s">
        <v>2568</v>
      </c>
      <c r="E73" s="126" t="s">
        <v>3168</v>
      </c>
      <c r="F73" s="123" t="s">
        <v>3169</v>
      </c>
      <c r="G73" s="129" t="s">
        <v>489</v>
      </c>
      <c r="H73" s="129" t="s">
        <v>490</v>
      </c>
      <c r="I73" s="126" t="s">
        <v>231</v>
      </c>
      <c r="J73" s="126" t="s">
        <v>84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2568</v>
      </c>
      <c r="E74" s="126" t="s">
        <v>3168</v>
      </c>
      <c r="F74" s="123"/>
      <c r="G74" s="129">
        <v>1134305.0</v>
      </c>
      <c r="H74" s="129" t="s">
        <v>3215</v>
      </c>
      <c r="I74" s="126" t="s">
        <v>231</v>
      </c>
      <c r="J74" s="126" t="s">
        <v>94</v>
      </c>
      <c r="K74" s="130">
        <v>1.0</v>
      </c>
      <c r="L74" s="130">
        <v>0.0</v>
      </c>
      <c r="M74" s="123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2568</v>
      </c>
      <c r="E75" s="126" t="s">
        <v>3168</v>
      </c>
      <c r="F75" s="123" t="s">
        <v>3169</v>
      </c>
      <c r="G75" s="129" t="s">
        <v>1991</v>
      </c>
      <c r="H75" s="129" t="s">
        <v>3217</v>
      </c>
      <c r="I75" s="126" t="s">
        <v>231</v>
      </c>
      <c r="J75" s="126" t="s">
        <v>84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3"/>
      <c r="G76" s="129"/>
      <c r="H76" s="129"/>
      <c r="I76" s="126"/>
      <c r="J76" s="126"/>
      <c r="K76" s="130"/>
      <c r="L76" s="130"/>
    </row>
    <row r="77">
      <c r="A77" s="125" t="s">
        <v>3160</v>
      </c>
      <c r="B77" s="125" t="s">
        <v>3161</v>
      </c>
      <c r="C77" s="125" t="s">
        <v>3162</v>
      </c>
      <c r="D77" s="125" t="s">
        <v>3163</v>
      </c>
      <c r="E77" s="125" t="s">
        <v>3164</v>
      </c>
      <c r="F77" s="125" t="s">
        <v>3165</v>
      </c>
      <c r="G77" s="125" t="s">
        <v>0</v>
      </c>
      <c r="H77" s="125" t="s">
        <v>4</v>
      </c>
      <c r="I77" s="125" t="s">
        <v>20</v>
      </c>
      <c r="J77" s="125" t="s">
        <v>5</v>
      </c>
      <c r="K77" s="125" t="s">
        <v>3166</v>
      </c>
      <c r="L77" s="125" t="s">
        <v>3167</v>
      </c>
    </row>
    <row r="78">
      <c r="A78" s="126">
        <v>2723.0</v>
      </c>
      <c r="B78" s="127">
        <v>4.19240000489E11</v>
      </c>
      <c r="C78" s="128">
        <v>45594.0</v>
      </c>
      <c r="D78" s="126" t="s">
        <v>2568</v>
      </c>
      <c r="E78" s="126" t="s">
        <v>3168</v>
      </c>
      <c r="F78" s="123" t="s">
        <v>3169</v>
      </c>
      <c r="G78" s="129" t="s">
        <v>1981</v>
      </c>
      <c r="H78" s="129" t="s">
        <v>3218</v>
      </c>
      <c r="I78" s="126">
        <v>1276.0</v>
      </c>
      <c r="J78" s="126" t="s">
        <v>84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2568</v>
      </c>
      <c r="E79" s="126" t="s">
        <v>3168</v>
      </c>
      <c r="F79" s="123" t="s">
        <v>3169</v>
      </c>
      <c r="G79" s="129" t="s">
        <v>430</v>
      </c>
      <c r="H79" s="129" t="s">
        <v>432</v>
      </c>
      <c r="I79" s="126" t="s">
        <v>231</v>
      </c>
      <c r="J79" s="126" t="s">
        <v>84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2568</v>
      </c>
      <c r="E80" s="126" t="s">
        <v>3168</v>
      </c>
      <c r="F80" s="123" t="s">
        <v>3169</v>
      </c>
      <c r="G80" s="129" t="s">
        <v>3219</v>
      </c>
      <c r="H80" s="129" t="s">
        <v>3220</v>
      </c>
      <c r="I80" s="126">
        <v>624.0</v>
      </c>
      <c r="J80" s="126" t="s">
        <v>84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2568</v>
      </c>
      <c r="E81" s="126" t="s">
        <v>3168</v>
      </c>
      <c r="F81" s="123" t="s">
        <v>3169</v>
      </c>
      <c r="G81" s="129" t="s">
        <v>2834</v>
      </c>
      <c r="H81" s="129" t="s">
        <v>2836</v>
      </c>
      <c r="I81" s="126" t="s">
        <v>231</v>
      </c>
      <c r="J81" s="126" t="s">
        <v>84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2568</v>
      </c>
      <c r="E82" s="126" t="s">
        <v>3168</v>
      </c>
      <c r="F82" s="123" t="s">
        <v>3169</v>
      </c>
      <c r="G82" s="129" t="s">
        <v>3221</v>
      </c>
      <c r="H82" s="129" t="s">
        <v>3222</v>
      </c>
      <c r="I82" s="126">
        <v>96906.0</v>
      </c>
      <c r="J82" s="126" t="s">
        <v>84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2568</v>
      </c>
      <c r="E83" s="126" t="s">
        <v>3168</v>
      </c>
      <c r="F83" s="123" t="s">
        <v>3169</v>
      </c>
      <c r="G83" s="129" t="s">
        <v>3223</v>
      </c>
      <c r="H83" s="129" t="s">
        <v>1084</v>
      </c>
      <c r="I83" s="126">
        <v>80205.0</v>
      </c>
      <c r="J83" s="126" t="s">
        <v>84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2568</v>
      </c>
      <c r="E84" s="126" t="s">
        <v>3168</v>
      </c>
      <c r="F84" s="123" t="s">
        <v>3169</v>
      </c>
      <c r="G84" s="129" t="s">
        <v>473</v>
      </c>
      <c r="H84" s="129" t="s">
        <v>3224</v>
      </c>
      <c r="I84" s="126" t="s">
        <v>231</v>
      </c>
      <c r="J84" s="126" t="s">
        <v>84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2568</v>
      </c>
      <c r="E85" s="126" t="s">
        <v>3168</v>
      </c>
      <c r="F85" s="123" t="s">
        <v>3169</v>
      </c>
      <c r="G85" s="129" t="s">
        <v>3225</v>
      </c>
      <c r="H85" s="129" t="s">
        <v>787</v>
      </c>
      <c r="I85" s="126" t="s">
        <v>231</v>
      </c>
      <c r="J85" s="126" t="s">
        <v>84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2568</v>
      </c>
      <c r="E86" s="126" t="s">
        <v>3168</v>
      </c>
      <c r="F86" s="123" t="s">
        <v>3169</v>
      </c>
      <c r="G86" s="129" t="s">
        <v>122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2568</v>
      </c>
      <c r="E87" s="126" t="s">
        <v>3168</v>
      </c>
      <c r="F87" s="123"/>
      <c r="G87" s="129" t="s">
        <v>340</v>
      </c>
      <c r="H87" s="129" t="s">
        <v>303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2568</v>
      </c>
      <c r="E88" s="126" t="s">
        <v>3168</v>
      </c>
      <c r="F88" s="123" t="s">
        <v>3169</v>
      </c>
      <c r="G88" s="129" t="s">
        <v>563</v>
      </c>
      <c r="H88" s="129" t="s">
        <v>564</v>
      </c>
      <c r="I88" s="126">
        <v>33269.0</v>
      </c>
      <c r="J88" s="126" t="s">
        <v>84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2568</v>
      </c>
      <c r="E89" s="126" t="s">
        <v>3168</v>
      </c>
      <c r="F89" s="123"/>
      <c r="G89" s="129" t="s">
        <v>3226</v>
      </c>
      <c r="H89" s="129" t="s">
        <v>550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2568</v>
      </c>
      <c r="E90" s="126" t="s">
        <v>3168</v>
      </c>
      <c r="F90" s="123" t="s">
        <v>3169</v>
      </c>
      <c r="G90" s="129" t="s">
        <v>1235</v>
      </c>
      <c r="H90" s="129" t="s">
        <v>1233</v>
      </c>
      <c r="I90" s="126" t="s">
        <v>231</v>
      </c>
      <c r="J90" s="126" t="s">
        <v>84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2568</v>
      </c>
      <c r="E91" s="126" t="s">
        <v>3168</v>
      </c>
      <c r="F91" s="123" t="s">
        <v>3169</v>
      </c>
      <c r="G91" s="129" t="s">
        <v>1970</v>
      </c>
      <c r="H91" s="129" t="s">
        <v>3227</v>
      </c>
      <c r="I91" s="126">
        <v>71513.0</v>
      </c>
      <c r="J91" s="126" t="s">
        <v>94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2568</v>
      </c>
      <c r="E92" s="126" t="s">
        <v>3168</v>
      </c>
      <c r="F92" s="123" t="s">
        <v>3169</v>
      </c>
      <c r="G92" s="129" t="s">
        <v>739</v>
      </c>
      <c r="H92" s="129" t="s">
        <v>740</v>
      </c>
      <c r="I92" s="126">
        <v>33269.0</v>
      </c>
      <c r="J92" s="126" t="s">
        <v>94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2568</v>
      </c>
      <c r="E93" s="126" t="s">
        <v>3168</v>
      </c>
      <c r="F93" s="123"/>
      <c r="G93" s="129" t="s">
        <v>126</v>
      </c>
      <c r="H93" s="129" t="s">
        <v>127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2568</v>
      </c>
      <c r="E94" s="126" t="s">
        <v>3168</v>
      </c>
      <c r="F94" s="123" t="s">
        <v>3169</v>
      </c>
      <c r="G94" s="129" t="s">
        <v>1752</v>
      </c>
      <c r="H94" s="129" t="s">
        <v>1757</v>
      </c>
      <c r="I94" s="126" t="s">
        <v>231</v>
      </c>
      <c r="J94" s="126" t="s">
        <v>84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2568</v>
      </c>
      <c r="E95" s="126" t="s">
        <v>3168</v>
      </c>
      <c r="F95" s="123" t="s">
        <v>3169</v>
      </c>
      <c r="G95" s="129" t="s">
        <v>1355</v>
      </c>
      <c r="H95" s="129" t="s">
        <v>1357</v>
      </c>
      <c r="I95" s="126" t="s">
        <v>231</v>
      </c>
      <c r="J95" s="126" t="s">
        <v>84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2568</v>
      </c>
      <c r="E96" s="126" t="s">
        <v>3168</v>
      </c>
      <c r="F96" s="123" t="s">
        <v>3169</v>
      </c>
      <c r="G96" s="129" t="s">
        <v>1072</v>
      </c>
      <c r="H96" s="129" t="s">
        <v>1074</v>
      </c>
      <c r="I96" s="126" t="s">
        <v>231</v>
      </c>
      <c r="J96" s="126" t="s">
        <v>94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2568</v>
      </c>
      <c r="E97" s="126" t="s">
        <v>3168</v>
      </c>
      <c r="F97" s="123" t="s">
        <v>3169</v>
      </c>
      <c r="G97" s="129" t="s">
        <v>114</v>
      </c>
      <c r="H97" s="129" t="s">
        <v>115</v>
      </c>
      <c r="I97" s="126">
        <v>198.0</v>
      </c>
      <c r="J97" s="126" t="s">
        <v>94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2568</v>
      </c>
      <c r="E98" s="126" t="s">
        <v>3168</v>
      </c>
      <c r="F98" s="123" t="s">
        <v>3169</v>
      </c>
      <c r="G98" s="129" t="s">
        <v>611</v>
      </c>
      <c r="H98" s="129" t="s">
        <v>605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2568</v>
      </c>
      <c r="E99" s="126" t="s">
        <v>3168</v>
      </c>
      <c r="F99" s="123" t="s">
        <v>3169</v>
      </c>
      <c r="G99" s="129" t="s">
        <v>1360</v>
      </c>
      <c r="H99" s="129" t="s">
        <v>3228</v>
      </c>
      <c r="I99" s="126">
        <v>20796.0</v>
      </c>
      <c r="J99" s="126" t="s">
        <v>84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2568</v>
      </c>
      <c r="E100" s="126" t="s">
        <v>3168</v>
      </c>
      <c r="F100" s="123" t="s">
        <v>3169</v>
      </c>
      <c r="G100" s="129" t="s">
        <v>2147</v>
      </c>
      <c r="H100" s="129" t="s">
        <v>1329</v>
      </c>
      <c r="I100" s="126" t="s">
        <v>231</v>
      </c>
      <c r="J100" s="126" t="s">
        <v>84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2568</v>
      </c>
      <c r="E101" s="126" t="s">
        <v>3168</v>
      </c>
      <c r="F101" s="123" t="s">
        <v>3169</v>
      </c>
      <c r="G101" s="129" t="s">
        <v>1054</v>
      </c>
      <c r="H101" s="129" t="s">
        <v>1056</v>
      </c>
      <c r="I101" s="126" t="s">
        <v>231</v>
      </c>
      <c r="J101" s="126" t="s">
        <v>84</v>
      </c>
      <c r="K101" s="130">
        <v>3.0</v>
      </c>
      <c r="L101" s="130">
        <v>0.0</v>
      </c>
    </row>
    <row r="103">
      <c r="A103" s="125" t="s">
        <v>3160</v>
      </c>
      <c r="B103" s="125" t="s">
        <v>3161</v>
      </c>
      <c r="C103" s="125" t="s">
        <v>3162</v>
      </c>
      <c r="D103" s="125" t="s">
        <v>3163</v>
      </c>
      <c r="E103" s="125" t="s">
        <v>3164</v>
      </c>
      <c r="F103" s="125" t="s">
        <v>3165</v>
      </c>
      <c r="G103" s="125" t="s">
        <v>0</v>
      </c>
      <c r="H103" s="125" t="s">
        <v>4</v>
      </c>
      <c r="I103" s="125" t="s">
        <v>20</v>
      </c>
      <c r="J103" s="125" t="s">
        <v>5</v>
      </c>
      <c r="K103" s="125" t="s">
        <v>3166</v>
      </c>
      <c r="L103" s="125" t="s">
        <v>3167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2568</v>
      </c>
      <c r="E104" s="126" t="s">
        <v>3168</v>
      </c>
      <c r="F104" s="123"/>
      <c r="G104" s="129" t="s">
        <v>720</v>
      </c>
      <c r="H104" s="129" t="s">
        <v>721</v>
      </c>
      <c r="I104" s="126" t="s">
        <v>3229</v>
      </c>
      <c r="J104" s="126" t="s">
        <v>84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2568</v>
      </c>
      <c r="E105" s="126" t="s">
        <v>3168</v>
      </c>
      <c r="F105" s="123"/>
      <c r="G105" s="129" t="s">
        <v>850</v>
      </c>
      <c r="H105" s="129" t="s">
        <v>851</v>
      </c>
      <c r="I105" s="126" t="s">
        <v>231</v>
      </c>
      <c r="J105" s="126" t="s">
        <v>84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2568</v>
      </c>
      <c r="E106" s="126" t="s">
        <v>3168</v>
      </c>
      <c r="F106" s="123"/>
      <c r="G106" s="129" t="s">
        <v>122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2568</v>
      </c>
      <c r="E107" s="126" t="s">
        <v>3168</v>
      </c>
      <c r="F107" s="123"/>
      <c r="G107" s="129" t="s">
        <v>341</v>
      </c>
      <c r="H107" s="129" t="s">
        <v>3230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2568</v>
      </c>
      <c r="E108" s="126" t="s">
        <v>3168</v>
      </c>
      <c r="F108" s="123" t="s">
        <v>3169</v>
      </c>
      <c r="G108" s="129" t="s">
        <v>667</v>
      </c>
      <c r="H108" s="129" t="s">
        <v>3231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2568</v>
      </c>
      <c r="E109" s="126" t="s">
        <v>3168</v>
      </c>
      <c r="F109" s="123" t="s">
        <v>3169</v>
      </c>
      <c r="G109" s="129" t="s">
        <v>667</v>
      </c>
      <c r="H109" s="129" t="s">
        <v>3231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2568</v>
      </c>
      <c r="E110" s="126" t="s">
        <v>3168</v>
      </c>
      <c r="F110" s="123"/>
      <c r="G110" s="129" t="s">
        <v>667</v>
      </c>
      <c r="H110" s="129" t="s">
        <v>3231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2568</v>
      </c>
      <c r="E111" s="126" t="s">
        <v>3168</v>
      </c>
      <c r="F111" s="123" t="s">
        <v>3169</v>
      </c>
      <c r="G111" s="129" t="s">
        <v>1321</v>
      </c>
      <c r="H111" s="129" t="s">
        <v>1323</v>
      </c>
      <c r="I111" s="126">
        <v>74025.0</v>
      </c>
      <c r="J111" s="126" t="s">
        <v>94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2568</v>
      </c>
      <c r="E112" s="126" t="s">
        <v>3197</v>
      </c>
      <c r="F112" s="123"/>
      <c r="G112" s="129">
        <v>3135715.0</v>
      </c>
      <c r="H112" s="129" t="s">
        <v>3232</v>
      </c>
      <c r="I112" s="126" t="s">
        <v>231</v>
      </c>
      <c r="J112" s="126" t="s">
        <v>84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2568</v>
      </c>
      <c r="E113" s="126" t="s">
        <v>3168</v>
      </c>
      <c r="F113" s="123" t="s">
        <v>3169</v>
      </c>
      <c r="G113" s="129" t="s">
        <v>1144</v>
      </c>
      <c r="H113" s="129" t="s">
        <v>1146</v>
      </c>
      <c r="I113" s="126">
        <v>74025.0</v>
      </c>
      <c r="J113" s="126" t="s">
        <v>84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2568</v>
      </c>
      <c r="E114" s="126" t="s">
        <v>3168</v>
      </c>
      <c r="F114" s="123" t="s">
        <v>3169</v>
      </c>
      <c r="G114" s="129" t="s">
        <v>1977</v>
      </c>
      <c r="H114" s="129" t="s">
        <v>3233</v>
      </c>
      <c r="I114" s="126">
        <v>60253.0</v>
      </c>
      <c r="J114" s="126" t="s">
        <v>94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2568</v>
      </c>
      <c r="E115" s="126" t="s">
        <v>3168</v>
      </c>
      <c r="F115" s="123"/>
      <c r="G115" s="129" t="s">
        <v>423</v>
      </c>
      <c r="H115" s="129" t="s">
        <v>424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5" t="s">
        <v>3160</v>
      </c>
      <c r="B117" s="125" t="s">
        <v>3161</v>
      </c>
      <c r="C117" s="125" t="s">
        <v>3162</v>
      </c>
      <c r="D117" s="125" t="s">
        <v>3163</v>
      </c>
      <c r="E117" s="125" t="s">
        <v>3164</v>
      </c>
      <c r="F117" s="125" t="s">
        <v>3165</v>
      </c>
      <c r="G117" s="125" t="s">
        <v>0</v>
      </c>
      <c r="H117" s="125" t="s">
        <v>4</v>
      </c>
      <c r="I117" s="125" t="s">
        <v>20</v>
      </c>
      <c r="J117" s="125" t="s">
        <v>5</v>
      </c>
      <c r="K117" s="125" t="s">
        <v>3166</v>
      </c>
      <c r="L117" s="125" t="s">
        <v>3167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2568</v>
      </c>
      <c r="E118" s="126" t="s">
        <v>3168</v>
      </c>
      <c r="F118" s="123"/>
      <c r="G118" s="129" t="s">
        <v>491</v>
      </c>
      <c r="H118" s="129" t="s">
        <v>492</v>
      </c>
      <c r="I118" s="126" t="s">
        <v>3234</v>
      </c>
      <c r="J118" s="126" t="s">
        <v>94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2568</v>
      </c>
      <c r="E119" s="126" t="s">
        <v>3168</v>
      </c>
      <c r="F119" s="123"/>
      <c r="G119" s="129" t="s">
        <v>459</v>
      </c>
      <c r="H119" s="129" t="s">
        <v>460</v>
      </c>
      <c r="I119" s="126" t="s">
        <v>231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2568</v>
      </c>
      <c r="E120" s="126" t="s">
        <v>3168</v>
      </c>
      <c r="F120" s="123"/>
      <c r="G120" s="129" t="s">
        <v>2354</v>
      </c>
      <c r="H120" s="129" t="s">
        <v>2355</v>
      </c>
      <c r="I120" s="126" t="s">
        <v>231</v>
      </c>
      <c r="J120" s="126" t="s">
        <v>84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2568</v>
      </c>
      <c r="E121" s="126" t="s">
        <v>3168</v>
      </c>
      <c r="F121" s="123"/>
      <c r="G121" s="129" t="s">
        <v>1642</v>
      </c>
      <c r="H121" s="129" t="s">
        <v>1643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2568</v>
      </c>
      <c r="E122" s="126" t="s">
        <v>3168</v>
      </c>
      <c r="F122" s="123"/>
      <c r="G122" s="129" t="s">
        <v>341</v>
      </c>
      <c r="H122" s="129" t="s">
        <v>3230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2568</v>
      </c>
      <c r="E123" s="126" t="s">
        <v>3168</v>
      </c>
      <c r="F123" s="123"/>
      <c r="G123" s="129" t="s">
        <v>667</v>
      </c>
      <c r="H123" s="129" t="s">
        <v>3231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2568</v>
      </c>
      <c r="E124" s="126" t="s">
        <v>3168</v>
      </c>
      <c r="F124" s="123"/>
      <c r="G124" s="129" t="s">
        <v>667</v>
      </c>
      <c r="H124" s="129" t="s">
        <v>3231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2568</v>
      </c>
      <c r="E125" s="126" t="s">
        <v>3168</v>
      </c>
      <c r="F125" s="123"/>
      <c r="G125" s="129" t="s">
        <v>347</v>
      </c>
      <c r="H125" s="129" t="s">
        <v>303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2568</v>
      </c>
      <c r="E126" s="126" t="s">
        <v>3197</v>
      </c>
      <c r="F126" s="123" t="s">
        <v>3169</v>
      </c>
      <c r="G126" s="129" t="s">
        <v>863</v>
      </c>
      <c r="H126" s="129" t="s">
        <v>864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2568</v>
      </c>
      <c r="E127" s="126" t="s">
        <v>3168</v>
      </c>
      <c r="F127" s="123"/>
      <c r="G127" s="129" t="s">
        <v>136</v>
      </c>
      <c r="H127" s="129" t="s">
        <v>3235</v>
      </c>
      <c r="I127" s="126" t="s">
        <v>3236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2568</v>
      </c>
      <c r="E128" s="126" t="s">
        <v>3168</v>
      </c>
      <c r="F128" s="123"/>
      <c r="G128" s="129" t="s">
        <v>408</v>
      </c>
      <c r="H128" s="129" t="s">
        <v>3237</v>
      </c>
      <c r="I128" s="126" t="s">
        <v>231</v>
      </c>
      <c r="J128" s="126" t="s">
        <v>84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3168</v>
      </c>
      <c r="F129" s="123"/>
      <c r="G129" s="129" t="s">
        <v>1465</v>
      </c>
      <c r="H129" s="129" t="s">
        <v>1466</v>
      </c>
      <c r="I129" s="126" t="s">
        <v>231</v>
      </c>
      <c r="J129" s="126" t="s">
        <v>84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2568</v>
      </c>
      <c r="E130" s="126" t="s">
        <v>3168</v>
      </c>
      <c r="F130" s="123"/>
      <c r="G130" s="129" t="s">
        <v>487</v>
      </c>
      <c r="H130" s="129" t="s">
        <v>488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5" t="s">
        <v>3160</v>
      </c>
      <c r="B133" s="125" t="s">
        <v>3161</v>
      </c>
      <c r="C133" s="125" t="s">
        <v>3162</v>
      </c>
      <c r="D133" s="125" t="s">
        <v>3163</v>
      </c>
      <c r="E133" s="125" t="s">
        <v>3164</v>
      </c>
      <c r="F133" s="125" t="s">
        <v>3165</v>
      </c>
      <c r="G133" s="125" t="s">
        <v>0</v>
      </c>
      <c r="H133" s="125" t="s">
        <v>4</v>
      </c>
      <c r="I133" s="125" t="s">
        <v>20</v>
      </c>
      <c r="J133" s="125" t="s">
        <v>5</v>
      </c>
      <c r="K133" s="125" t="s">
        <v>3166</v>
      </c>
      <c r="L133" s="125" t="s">
        <v>3167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131</v>
      </c>
      <c r="E134" s="126" t="s">
        <v>3168</v>
      </c>
      <c r="F134" s="123"/>
      <c r="G134" s="129" t="s">
        <v>369</v>
      </c>
      <c r="H134" s="129" t="s">
        <v>3099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131</v>
      </c>
      <c r="E135" s="126" t="s">
        <v>3168</v>
      </c>
      <c r="F135" s="123"/>
      <c r="G135" s="129" t="s">
        <v>2099</v>
      </c>
      <c r="H135" s="129" t="s">
        <v>3239</v>
      </c>
      <c r="I135" s="126">
        <v>22373.0</v>
      </c>
      <c r="J135" s="126" t="s">
        <v>84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2568</v>
      </c>
      <c r="E136" s="126" t="s">
        <v>3197</v>
      </c>
      <c r="F136" s="123" t="s">
        <v>3169</v>
      </c>
      <c r="G136" s="129" t="s">
        <v>459</v>
      </c>
      <c r="H136" s="129" t="s">
        <v>460</v>
      </c>
      <c r="I136" s="126" t="s">
        <v>231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131</v>
      </c>
      <c r="E137" s="126" t="s">
        <v>3168</v>
      </c>
      <c r="F137" s="123"/>
      <c r="G137" s="129" t="s">
        <v>2133</v>
      </c>
      <c r="H137" s="129" t="s">
        <v>2134</v>
      </c>
      <c r="I137" s="126" t="s">
        <v>231</v>
      </c>
      <c r="J137" s="126" t="s">
        <v>84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131</v>
      </c>
      <c r="E138" s="126" t="s">
        <v>3168</v>
      </c>
      <c r="F138" s="123"/>
      <c r="G138" s="129" t="s">
        <v>1321</v>
      </c>
      <c r="H138" s="129" t="s">
        <v>1323</v>
      </c>
      <c r="I138" s="126">
        <v>74025.0</v>
      </c>
      <c r="J138" s="126" t="s">
        <v>94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131</v>
      </c>
      <c r="E139" s="126" t="s">
        <v>3207</v>
      </c>
      <c r="F139" s="123"/>
      <c r="G139" s="129" t="s">
        <v>2043</v>
      </c>
      <c r="H139" s="129" t="s">
        <v>3240</v>
      </c>
      <c r="I139" s="126">
        <v>73842.0</v>
      </c>
      <c r="J139" s="126" t="s">
        <v>84</v>
      </c>
      <c r="K139" s="130">
        <v>2.0</v>
      </c>
      <c r="L139" s="130">
        <v>0.0</v>
      </c>
    </row>
    <row r="141">
      <c r="A141" s="125" t="s">
        <v>3160</v>
      </c>
      <c r="B141" s="125" t="s">
        <v>3161</v>
      </c>
      <c r="C141" s="125" t="s">
        <v>3162</v>
      </c>
      <c r="D141" s="125" t="s">
        <v>3163</v>
      </c>
      <c r="E141" s="125" t="s">
        <v>3164</v>
      </c>
      <c r="F141" s="125" t="s">
        <v>3165</v>
      </c>
      <c r="G141" s="125" t="s">
        <v>0</v>
      </c>
      <c r="H141" s="125" t="s">
        <v>4</v>
      </c>
      <c r="I141" s="125" t="s">
        <v>20</v>
      </c>
      <c r="J141" s="125" t="s">
        <v>5</v>
      </c>
      <c r="K141" s="125" t="s">
        <v>3166</v>
      </c>
      <c r="L141" s="125" t="s">
        <v>3167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2568</v>
      </c>
      <c r="E142" s="126" t="s">
        <v>3168</v>
      </c>
      <c r="F142" s="123"/>
      <c r="G142" s="129" t="s">
        <v>2370</v>
      </c>
      <c r="H142" s="129" t="s">
        <v>2371</v>
      </c>
      <c r="I142" s="126">
        <v>76275.0</v>
      </c>
      <c r="J142" s="126" t="s">
        <v>84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2568</v>
      </c>
      <c r="E143" s="126" t="s">
        <v>3168</v>
      </c>
      <c r="F143" s="123"/>
      <c r="G143" s="129" t="s">
        <v>1118</v>
      </c>
      <c r="H143" s="129" t="s">
        <v>3241</v>
      </c>
      <c r="I143" s="126">
        <v>624.0</v>
      </c>
      <c r="J143" s="126" t="s">
        <v>84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2568</v>
      </c>
      <c r="E144" s="126" t="s">
        <v>3168</v>
      </c>
      <c r="F144" s="123" t="s">
        <v>3169</v>
      </c>
      <c r="G144" s="129" t="s">
        <v>563</v>
      </c>
      <c r="H144" s="129" t="s">
        <v>564</v>
      </c>
      <c r="I144" s="126">
        <v>33269.0</v>
      </c>
      <c r="J144" s="126" t="s">
        <v>84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2568</v>
      </c>
      <c r="E145" s="126" t="s">
        <v>3168</v>
      </c>
      <c r="F145" s="123"/>
      <c r="G145" s="129">
        <v>1134305.0</v>
      </c>
      <c r="H145" s="129" t="s">
        <v>3215</v>
      </c>
      <c r="I145" s="126" t="s">
        <v>231</v>
      </c>
      <c r="J145" s="126" t="s">
        <v>94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2568</v>
      </c>
      <c r="E146" s="126" t="s">
        <v>3168</v>
      </c>
      <c r="F146" s="123"/>
      <c r="G146" s="129" t="s">
        <v>1180</v>
      </c>
      <c r="H146" s="129" t="s">
        <v>811</v>
      </c>
      <c r="I146" s="126" t="s">
        <v>231</v>
      </c>
      <c r="J146" s="126" t="s">
        <v>94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2568</v>
      </c>
      <c r="E147" s="126" t="s">
        <v>3168</v>
      </c>
      <c r="F147" s="123"/>
      <c r="G147" s="129" t="s">
        <v>1059</v>
      </c>
      <c r="H147" s="129" t="s">
        <v>1061</v>
      </c>
      <c r="I147" s="126" t="s">
        <v>231</v>
      </c>
      <c r="J147" s="126" t="s">
        <v>84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2568</v>
      </c>
      <c r="E148" s="126" t="s">
        <v>3168</v>
      </c>
      <c r="F148" s="123"/>
      <c r="G148" s="129" t="s">
        <v>1085</v>
      </c>
      <c r="H148" s="129" t="s">
        <v>1088</v>
      </c>
      <c r="I148" s="126" t="s">
        <v>231</v>
      </c>
      <c r="J148" s="126" t="s">
        <v>84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2568</v>
      </c>
      <c r="E149" s="126" t="s">
        <v>3168</v>
      </c>
      <c r="F149" s="123"/>
      <c r="G149" s="129" t="s">
        <v>1003</v>
      </c>
      <c r="H149" s="129" t="s">
        <v>1007</v>
      </c>
      <c r="I149" s="126" t="s">
        <v>231</v>
      </c>
      <c r="J149" s="126" t="s">
        <v>84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2568</v>
      </c>
      <c r="E150" s="126" t="s">
        <v>3168</v>
      </c>
      <c r="F150" s="123"/>
      <c r="G150" s="129" t="s">
        <v>2421</v>
      </c>
      <c r="H150" s="129" t="s">
        <v>2422</v>
      </c>
      <c r="I150" s="126" t="s">
        <v>231</v>
      </c>
      <c r="J150" s="126" t="s">
        <v>84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3176</v>
      </c>
      <c r="E151" s="126" t="s">
        <v>3168</v>
      </c>
      <c r="F151" s="123"/>
      <c r="G151" s="129">
        <v>3044000.0</v>
      </c>
      <c r="H151" s="129" t="s">
        <v>144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3" t="s">
        <v>3242</v>
      </c>
    </row>
    <row r="160">
      <c r="B160" s="7" t="s">
        <v>3243</v>
      </c>
    </row>
    <row r="162">
      <c r="B162" s="7" t="s">
        <v>3244</v>
      </c>
    </row>
    <row r="169">
      <c r="A169" s="134" t="s">
        <v>3</v>
      </c>
      <c r="B169" s="135" t="s">
        <v>15</v>
      </c>
      <c r="C169" s="134" t="s">
        <v>17</v>
      </c>
      <c r="D169" s="135" t="s">
        <v>0</v>
      </c>
      <c r="E169" s="125" t="s">
        <v>3165</v>
      </c>
      <c r="F169" s="134" t="s">
        <v>18</v>
      </c>
      <c r="G169" s="134" t="s">
        <v>19</v>
      </c>
      <c r="H169" s="134" t="s">
        <v>20</v>
      </c>
      <c r="I169" s="134" t="s">
        <v>21</v>
      </c>
      <c r="J169" s="134" t="s">
        <v>23</v>
      </c>
      <c r="K169" s="134" t="s">
        <v>25</v>
      </c>
      <c r="L169" s="134" t="s">
        <v>26</v>
      </c>
      <c r="M169" s="134" t="s">
        <v>27</v>
      </c>
      <c r="N169" s="134" t="s">
        <v>28</v>
      </c>
      <c r="O169" s="134" t="s">
        <v>30</v>
      </c>
      <c r="P169" s="134" t="s">
        <v>31</v>
      </c>
    </row>
    <row r="170">
      <c r="A170" s="7">
        <v>694.0</v>
      </c>
      <c r="B170" s="10" t="s">
        <v>3245</v>
      </c>
      <c r="C170" s="7">
        <v>2.02430400184241E14</v>
      </c>
      <c r="D170" s="10" t="s">
        <v>369</v>
      </c>
      <c r="E170" s="103"/>
      <c r="F170" s="7" t="s">
        <v>3098</v>
      </c>
      <c r="G170" s="7" t="s">
        <v>3099</v>
      </c>
      <c r="H170" s="7">
        <v>76275.0</v>
      </c>
      <c r="I170" s="7" t="s">
        <v>124</v>
      </c>
      <c r="J170" s="7">
        <v>28709.09</v>
      </c>
      <c r="K170" s="7">
        <v>2708.0</v>
      </c>
      <c r="L170" s="7" t="s">
        <v>163</v>
      </c>
      <c r="M170" s="7" t="s">
        <v>2568</v>
      </c>
      <c r="N170" s="32">
        <v>45155.0</v>
      </c>
      <c r="O170" s="7">
        <v>1.0</v>
      </c>
      <c r="P170" s="7" t="s">
        <v>235</v>
      </c>
    </row>
    <row r="171">
      <c r="A171" s="7">
        <v>396.0</v>
      </c>
      <c r="B171" s="10" t="s">
        <v>3246</v>
      </c>
      <c r="C171" s="7">
        <v>2.02430400180579E14</v>
      </c>
      <c r="D171" s="10" t="s">
        <v>1912</v>
      </c>
      <c r="E171" s="123" t="s">
        <v>3247</v>
      </c>
      <c r="F171" s="7" t="s">
        <v>2530</v>
      </c>
      <c r="G171" s="7" t="s">
        <v>1913</v>
      </c>
      <c r="H171" s="7" t="s">
        <v>2514</v>
      </c>
      <c r="I171" s="7" t="s">
        <v>124</v>
      </c>
      <c r="J171" s="7">
        <v>6410.93</v>
      </c>
      <c r="K171" s="7">
        <v>2731.0</v>
      </c>
      <c r="L171" s="7" t="s">
        <v>163</v>
      </c>
      <c r="M171" s="7" t="s">
        <v>2568</v>
      </c>
      <c r="N171" s="32">
        <v>45405.0</v>
      </c>
      <c r="O171" s="7">
        <v>1.0</v>
      </c>
      <c r="P171" s="7" t="s">
        <v>235</v>
      </c>
    </row>
    <row r="172">
      <c r="A172" s="7">
        <v>685.0</v>
      </c>
      <c r="B172" s="10" t="s">
        <v>3248</v>
      </c>
      <c r="C172" s="7">
        <v>2.02430400180638E14</v>
      </c>
      <c r="D172" s="10" t="s">
        <v>341</v>
      </c>
      <c r="E172" s="123" t="s">
        <v>3247</v>
      </c>
      <c r="F172" s="7" t="s">
        <v>3249</v>
      </c>
      <c r="G172" s="7" t="s">
        <v>1510</v>
      </c>
      <c r="H172" s="7">
        <v>22373.0</v>
      </c>
      <c r="I172" s="7" t="s">
        <v>124</v>
      </c>
      <c r="J172" s="7">
        <v>1233.34</v>
      </c>
      <c r="K172" s="7">
        <v>2722.0</v>
      </c>
      <c r="L172" s="7" t="s">
        <v>163</v>
      </c>
      <c r="M172" s="7" t="s">
        <v>2568</v>
      </c>
      <c r="N172" s="32">
        <v>45408.0</v>
      </c>
      <c r="O172" s="7">
        <v>1.0</v>
      </c>
      <c r="P172" s="7" t="s">
        <v>235</v>
      </c>
    </row>
    <row r="173">
      <c r="A173" s="7">
        <v>346.0</v>
      </c>
      <c r="B173" s="10" t="s">
        <v>3250</v>
      </c>
      <c r="C173" s="7">
        <v>2.02530400186946E14</v>
      </c>
      <c r="D173" s="10" t="s">
        <v>122</v>
      </c>
      <c r="E173" s="123" t="s">
        <v>3247</v>
      </c>
      <c r="F173" s="7" t="s">
        <v>3251</v>
      </c>
      <c r="G173" s="7" t="s">
        <v>123</v>
      </c>
      <c r="H173" s="7">
        <v>22373.0</v>
      </c>
      <c r="I173" s="7" t="s">
        <v>124</v>
      </c>
      <c r="J173" s="7">
        <v>5297.23</v>
      </c>
      <c r="K173" s="7">
        <v>2702.0</v>
      </c>
      <c r="L173" s="7" t="s">
        <v>163</v>
      </c>
      <c r="M173" s="7" t="s">
        <v>2568</v>
      </c>
      <c r="N173" s="32">
        <v>45455.0</v>
      </c>
      <c r="O173" s="7">
        <v>1.0</v>
      </c>
      <c r="P173" s="7" t="s">
        <v>235</v>
      </c>
    </row>
    <row r="174">
      <c r="A174" s="7">
        <v>685.0</v>
      </c>
      <c r="B174" s="10" t="s">
        <v>3252</v>
      </c>
      <c r="C174" s="7">
        <v>2.02430400182377E14</v>
      </c>
      <c r="D174" s="10" t="s">
        <v>667</v>
      </c>
      <c r="E174" s="123" t="s">
        <v>3247</v>
      </c>
      <c r="F174" s="7" t="s">
        <v>3253</v>
      </c>
      <c r="G174" s="7" t="s">
        <v>3254</v>
      </c>
      <c r="H174" s="7">
        <v>22373.0</v>
      </c>
      <c r="I174" s="7" t="s">
        <v>124</v>
      </c>
      <c r="J174" s="7">
        <v>3444.07</v>
      </c>
      <c r="K174" s="7">
        <v>2719.0</v>
      </c>
      <c r="L174" s="7" t="s">
        <v>163</v>
      </c>
      <c r="M174" s="7" t="s">
        <v>2568</v>
      </c>
      <c r="N174" s="32">
        <v>45470.0</v>
      </c>
      <c r="O174" s="7">
        <v>1.0</v>
      </c>
      <c r="P174" s="7" t="s">
        <v>235</v>
      </c>
    </row>
    <row r="175">
      <c r="A175" s="7">
        <v>329.0</v>
      </c>
      <c r="B175" s="10" t="s">
        <v>3255</v>
      </c>
      <c r="C175" s="7">
        <v>2.02430400183232E14</v>
      </c>
      <c r="D175" s="10" t="s">
        <v>1891</v>
      </c>
      <c r="E175" s="123" t="s">
        <v>3247</v>
      </c>
      <c r="F175" s="7" t="s">
        <v>3256</v>
      </c>
      <c r="G175" s="7" t="s">
        <v>1084</v>
      </c>
      <c r="H175" s="7">
        <v>71379.0</v>
      </c>
      <c r="I175" s="7" t="s">
        <v>84</v>
      </c>
      <c r="J175" s="7">
        <v>39.78</v>
      </c>
      <c r="K175" s="7">
        <v>2709.0</v>
      </c>
      <c r="L175" s="7" t="s">
        <v>163</v>
      </c>
      <c r="M175" s="7" t="s">
        <v>2568</v>
      </c>
      <c r="N175" s="32">
        <v>45516.0</v>
      </c>
      <c r="O175" s="7">
        <v>1.0</v>
      </c>
      <c r="P175" s="7" t="s">
        <v>235</v>
      </c>
    </row>
    <row r="176">
      <c r="A176" s="7">
        <v>329.0</v>
      </c>
      <c r="B176" s="10" t="s">
        <v>3257</v>
      </c>
      <c r="C176" s="7">
        <v>2.02430400183403E14</v>
      </c>
      <c r="D176" s="10" t="s">
        <v>3258</v>
      </c>
      <c r="E176" s="123" t="s">
        <v>3247</v>
      </c>
      <c r="F176" s="7" t="s">
        <v>3259</v>
      </c>
      <c r="G176" s="7" t="s">
        <v>3260</v>
      </c>
      <c r="H176" s="7">
        <v>198.0</v>
      </c>
      <c r="I176" s="7" t="s">
        <v>84</v>
      </c>
      <c r="J176" s="7">
        <v>718.0</v>
      </c>
      <c r="K176" s="7">
        <v>2709.0</v>
      </c>
      <c r="L176" s="7" t="s">
        <v>163</v>
      </c>
      <c r="M176" s="7" t="s">
        <v>2568</v>
      </c>
      <c r="N176" s="32">
        <v>45523.0</v>
      </c>
      <c r="O176" s="7">
        <v>1.0</v>
      </c>
      <c r="P176" s="7" t="s">
        <v>235</v>
      </c>
    </row>
    <row r="177">
      <c r="A177" s="7">
        <v>329.0</v>
      </c>
      <c r="B177" s="10" t="s">
        <v>3261</v>
      </c>
      <c r="C177" s="7">
        <v>2.0243040018339E14</v>
      </c>
      <c r="D177" s="10" t="s">
        <v>2116</v>
      </c>
      <c r="E177" s="123" t="s">
        <v>3247</v>
      </c>
      <c r="F177" s="7" t="s">
        <v>3262</v>
      </c>
      <c r="G177" s="7" t="s">
        <v>3263</v>
      </c>
      <c r="H177" s="7" t="s">
        <v>231</v>
      </c>
      <c r="I177" s="7" t="s">
        <v>84</v>
      </c>
      <c r="J177" s="7">
        <v>47.92</v>
      </c>
      <c r="K177" s="7">
        <v>2709.0</v>
      </c>
      <c r="L177" s="7" t="s">
        <v>163</v>
      </c>
      <c r="M177" s="7" t="s">
        <v>2568</v>
      </c>
      <c r="N177" s="32">
        <v>45523.0</v>
      </c>
      <c r="O177" s="7">
        <v>4.0</v>
      </c>
      <c r="P177" s="7" t="s">
        <v>235</v>
      </c>
    </row>
    <row r="178">
      <c r="A178" s="7">
        <v>329.0</v>
      </c>
      <c r="B178" s="10" t="s">
        <v>3264</v>
      </c>
      <c r="C178" s="7">
        <v>2.02430400183397E14</v>
      </c>
      <c r="D178" s="10" t="s">
        <v>2116</v>
      </c>
      <c r="E178" s="123" t="s">
        <v>3247</v>
      </c>
      <c r="F178" s="7" t="s">
        <v>3262</v>
      </c>
      <c r="G178" s="7" t="s">
        <v>3263</v>
      </c>
      <c r="H178" s="7" t="s">
        <v>231</v>
      </c>
      <c r="I178" s="7" t="s">
        <v>84</v>
      </c>
      <c r="J178" s="7">
        <v>47.92</v>
      </c>
      <c r="K178" s="7">
        <v>2709.0</v>
      </c>
      <c r="L178" s="7" t="s">
        <v>163</v>
      </c>
      <c r="M178" s="7" t="s">
        <v>2568</v>
      </c>
      <c r="N178" s="32">
        <v>45523.0</v>
      </c>
      <c r="O178" s="7">
        <v>4.0</v>
      </c>
      <c r="P178" s="7" t="s">
        <v>235</v>
      </c>
    </row>
    <row r="179">
      <c r="A179" s="7">
        <v>329.0</v>
      </c>
      <c r="B179" s="10" t="s">
        <v>3265</v>
      </c>
      <c r="C179" s="7">
        <v>2.02430400183395E14</v>
      </c>
      <c r="D179" s="10" t="s">
        <v>2118</v>
      </c>
      <c r="E179" s="123" t="s">
        <v>3247</v>
      </c>
      <c r="F179" s="7" t="s">
        <v>3266</v>
      </c>
      <c r="G179" s="7" t="s">
        <v>3267</v>
      </c>
      <c r="H179" s="7" t="s">
        <v>231</v>
      </c>
      <c r="I179" s="7" t="s">
        <v>84</v>
      </c>
      <c r="J179" s="7">
        <v>0.0</v>
      </c>
      <c r="K179" s="7">
        <v>2709.0</v>
      </c>
      <c r="L179" s="7" t="s">
        <v>163</v>
      </c>
      <c r="M179" s="7" t="s">
        <v>2568</v>
      </c>
      <c r="N179" s="32">
        <v>45523.0</v>
      </c>
      <c r="O179" s="7">
        <v>4.0</v>
      </c>
      <c r="P179" s="7" t="s">
        <v>235</v>
      </c>
    </row>
    <row r="180">
      <c r="A180" s="7">
        <v>329.0</v>
      </c>
      <c r="B180" s="10" t="s">
        <v>3268</v>
      </c>
      <c r="C180" s="7">
        <v>2.02430400183404E14</v>
      </c>
      <c r="D180" s="10" t="s">
        <v>2118</v>
      </c>
      <c r="E180" s="123" t="s">
        <v>3247</v>
      </c>
      <c r="F180" s="7" t="s">
        <v>3266</v>
      </c>
      <c r="G180" s="7" t="s">
        <v>3267</v>
      </c>
      <c r="H180" s="7" t="s">
        <v>231</v>
      </c>
      <c r="I180" s="7" t="s">
        <v>84</v>
      </c>
      <c r="J180" s="7">
        <v>0.0</v>
      </c>
      <c r="K180" s="7">
        <v>2709.0</v>
      </c>
      <c r="L180" s="7" t="s">
        <v>163</v>
      </c>
      <c r="M180" s="7" t="s">
        <v>2568</v>
      </c>
      <c r="N180" s="32">
        <v>45523.0</v>
      </c>
      <c r="O180" s="7">
        <v>4.0</v>
      </c>
      <c r="P180" s="7" t="s">
        <v>235</v>
      </c>
    </row>
    <row r="181">
      <c r="A181" s="7">
        <v>329.0</v>
      </c>
      <c r="B181" s="10" t="s">
        <v>3269</v>
      </c>
      <c r="C181" s="7">
        <v>2.02430400183405E14</v>
      </c>
      <c r="D181" s="10" t="s">
        <v>3270</v>
      </c>
      <c r="E181" s="123" t="s">
        <v>3247</v>
      </c>
      <c r="F181" s="7" t="s">
        <v>3271</v>
      </c>
      <c r="G181" s="7" t="s">
        <v>3272</v>
      </c>
      <c r="H181" s="7">
        <v>198.0</v>
      </c>
      <c r="I181" s="7" t="s">
        <v>84</v>
      </c>
      <c r="J181" s="7">
        <v>1.07</v>
      </c>
      <c r="K181" s="7">
        <v>2709.0</v>
      </c>
      <c r="L181" s="7" t="s">
        <v>163</v>
      </c>
      <c r="M181" s="7" t="s">
        <v>2568</v>
      </c>
      <c r="N181" s="32">
        <v>45523.0</v>
      </c>
      <c r="O181" s="7">
        <v>2.0</v>
      </c>
      <c r="P181" s="7" t="s">
        <v>235</v>
      </c>
    </row>
    <row r="182">
      <c r="A182" s="7">
        <v>329.0</v>
      </c>
      <c r="B182" s="10" t="s">
        <v>3273</v>
      </c>
      <c r="C182" s="7">
        <v>2.02430400183399E14</v>
      </c>
      <c r="D182" s="10" t="s">
        <v>3274</v>
      </c>
      <c r="E182" s="123" t="s">
        <v>3247</v>
      </c>
      <c r="F182" s="7" t="s">
        <v>3275</v>
      </c>
      <c r="G182" s="7" t="s">
        <v>3276</v>
      </c>
      <c r="H182" s="7">
        <v>83574.0</v>
      </c>
      <c r="I182" s="7" t="s">
        <v>84</v>
      </c>
      <c r="J182" s="7">
        <v>0.0</v>
      </c>
      <c r="K182" s="7">
        <v>2709.0</v>
      </c>
      <c r="L182" s="7" t="s">
        <v>163</v>
      </c>
      <c r="M182" s="7" t="s">
        <v>2568</v>
      </c>
      <c r="N182" s="32">
        <v>45523.0</v>
      </c>
      <c r="O182" s="7">
        <v>4.0</v>
      </c>
      <c r="P182" s="7" t="s">
        <v>3277</v>
      </c>
    </row>
    <row r="183">
      <c r="A183" s="7">
        <v>386.0</v>
      </c>
      <c r="B183" s="10" t="s">
        <v>3278</v>
      </c>
      <c r="C183" s="7">
        <v>2.02430400183621E14</v>
      </c>
      <c r="D183" s="10" t="s">
        <v>3185</v>
      </c>
      <c r="E183" s="123" t="s">
        <v>3247</v>
      </c>
      <c r="F183" s="7" t="s">
        <v>3279</v>
      </c>
      <c r="G183" s="7" t="s">
        <v>3186</v>
      </c>
      <c r="H183" s="7" t="s">
        <v>231</v>
      </c>
      <c r="I183" s="7" t="s">
        <v>84</v>
      </c>
      <c r="J183" s="7">
        <v>118.99</v>
      </c>
      <c r="K183" s="7">
        <v>2743.0</v>
      </c>
      <c r="L183" s="7" t="s">
        <v>163</v>
      </c>
      <c r="M183" s="7" t="s">
        <v>2568</v>
      </c>
      <c r="N183" s="32">
        <v>45538.0</v>
      </c>
      <c r="O183" s="7">
        <v>1.0</v>
      </c>
      <c r="P183" s="7" t="s">
        <v>235</v>
      </c>
    </row>
    <row r="184">
      <c r="A184" s="7">
        <v>396.0</v>
      </c>
      <c r="B184" s="10" t="s">
        <v>3280</v>
      </c>
      <c r="C184" s="7">
        <v>2.02430400184198E14</v>
      </c>
      <c r="D184" s="10" t="s">
        <v>1538</v>
      </c>
      <c r="E184" s="123" t="s">
        <v>3247</v>
      </c>
      <c r="F184" s="7" t="s">
        <v>3281</v>
      </c>
      <c r="G184" s="7" t="s">
        <v>1539</v>
      </c>
      <c r="H184" s="7" t="s">
        <v>231</v>
      </c>
      <c r="I184" s="7" t="s">
        <v>84</v>
      </c>
      <c r="J184" s="7">
        <v>5.14</v>
      </c>
      <c r="K184" s="7">
        <v>2739.0</v>
      </c>
      <c r="L184" s="7" t="s">
        <v>163</v>
      </c>
      <c r="M184" s="7" t="s">
        <v>2568</v>
      </c>
      <c r="N184" s="32">
        <v>45561.0</v>
      </c>
      <c r="O184" s="7">
        <v>2.0</v>
      </c>
      <c r="P184" s="7" t="s">
        <v>235</v>
      </c>
    </row>
    <row r="185">
      <c r="A185" s="7">
        <v>396.0</v>
      </c>
      <c r="B185" s="10" t="s">
        <v>3282</v>
      </c>
      <c r="C185" s="7">
        <v>2.02430400184991E14</v>
      </c>
      <c r="D185" s="10" t="s">
        <v>1977</v>
      </c>
      <c r="E185" s="123" t="s">
        <v>3247</v>
      </c>
      <c r="F185" s="7" t="s">
        <v>2808</v>
      </c>
      <c r="G185" s="7" t="s">
        <v>1979</v>
      </c>
      <c r="H185" s="7">
        <v>60253.0</v>
      </c>
      <c r="I185" s="7" t="s">
        <v>94</v>
      </c>
      <c r="J185" s="7">
        <v>291.0</v>
      </c>
      <c r="K185" s="7">
        <v>2739.0</v>
      </c>
      <c r="L185" s="7" t="s">
        <v>163</v>
      </c>
      <c r="M185" s="7" t="s">
        <v>2568</v>
      </c>
      <c r="N185" s="79">
        <v>45587.0</v>
      </c>
      <c r="O185" s="7">
        <v>1.0</v>
      </c>
      <c r="P185" s="7" t="s">
        <v>235</v>
      </c>
    </row>
    <row r="186">
      <c r="A186" s="7">
        <v>396.0</v>
      </c>
      <c r="B186" s="10" t="s">
        <v>3283</v>
      </c>
      <c r="C186" s="7">
        <v>2.0243040018499E14</v>
      </c>
      <c r="D186" s="10" t="s">
        <v>1977</v>
      </c>
      <c r="E186" s="123" t="s">
        <v>3247</v>
      </c>
      <c r="F186" s="7" t="s">
        <v>2808</v>
      </c>
      <c r="G186" s="7" t="s">
        <v>1979</v>
      </c>
      <c r="H186" s="7">
        <v>60253.0</v>
      </c>
      <c r="I186" s="7" t="s">
        <v>94</v>
      </c>
      <c r="J186" s="7">
        <v>291.0</v>
      </c>
      <c r="K186" s="7">
        <v>2731.0</v>
      </c>
      <c r="L186" s="7" t="s">
        <v>163</v>
      </c>
      <c r="M186" s="7" t="s">
        <v>2568</v>
      </c>
      <c r="N186" s="79">
        <v>45587.0</v>
      </c>
      <c r="O186" s="7">
        <v>1.0</v>
      </c>
      <c r="P186" s="7" t="s">
        <v>235</v>
      </c>
    </row>
    <row r="187">
      <c r="A187" s="7">
        <v>386.0</v>
      </c>
      <c r="B187" s="10" t="s">
        <v>3284</v>
      </c>
      <c r="C187" s="7">
        <v>2.02430400185324E14</v>
      </c>
      <c r="D187" s="10" t="s">
        <v>3181</v>
      </c>
      <c r="E187" s="123" t="s">
        <v>3247</v>
      </c>
      <c r="F187" s="7" t="s">
        <v>3285</v>
      </c>
      <c r="G187" s="7" t="s">
        <v>3182</v>
      </c>
      <c r="H187" s="7" t="s">
        <v>231</v>
      </c>
      <c r="I187" s="7" t="s">
        <v>84</v>
      </c>
      <c r="J187" s="7">
        <v>0.0</v>
      </c>
      <c r="K187" s="7">
        <v>2743.0</v>
      </c>
      <c r="L187" s="7" t="s">
        <v>163</v>
      </c>
      <c r="M187" s="7" t="s">
        <v>2568</v>
      </c>
      <c r="N187" s="32">
        <v>45603.0</v>
      </c>
      <c r="O187" s="7">
        <v>1.0</v>
      </c>
      <c r="P187" s="7" t="s">
        <v>235</v>
      </c>
    </row>
    <row r="188">
      <c r="A188" s="7">
        <v>396.0</v>
      </c>
      <c r="B188" s="10" t="s">
        <v>3286</v>
      </c>
      <c r="C188" s="7">
        <v>2.02430400185258E14</v>
      </c>
      <c r="D188" s="10" t="s">
        <v>1571</v>
      </c>
      <c r="E188" s="123" t="s">
        <v>3247</v>
      </c>
      <c r="F188" s="7" t="s">
        <v>3287</v>
      </c>
      <c r="G188" s="7" t="s">
        <v>3288</v>
      </c>
      <c r="H188" s="7" t="s">
        <v>231</v>
      </c>
      <c r="I188" s="7" t="s">
        <v>94</v>
      </c>
      <c r="J188" s="7">
        <v>1518.89</v>
      </c>
      <c r="K188" s="7">
        <v>2739.0</v>
      </c>
      <c r="L188" s="7" t="s">
        <v>163</v>
      </c>
      <c r="M188" s="7" t="s">
        <v>2568</v>
      </c>
      <c r="N188" s="32">
        <v>45603.0</v>
      </c>
      <c r="O188" s="7">
        <v>1.0</v>
      </c>
      <c r="P188" s="7" t="s">
        <v>235</v>
      </c>
    </row>
    <row r="189">
      <c r="A189" s="7">
        <v>396.0</v>
      </c>
      <c r="B189" s="10" t="s">
        <v>3289</v>
      </c>
      <c r="C189" s="7">
        <v>2.02430400185544E14</v>
      </c>
      <c r="D189" s="10" t="s">
        <v>2370</v>
      </c>
      <c r="E189" s="123" t="s">
        <v>3247</v>
      </c>
      <c r="F189" s="7" t="s">
        <v>2497</v>
      </c>
      <c r="G189" s="7" t="s">
        <v>2371</v>
      </c>
      <c r="H189" s="7">
        <v>76275.0</v>
      </c>
      <c r="I189" s="7" t="s">
        <v>84</v>
      </c>
      <c r="J189" s="7">
        <v>0.0</v>
      </c>
      <c r="K189" s="7">
        <v>2733.0</v>
      </c>
      <c r="L189" s="7" t="s">
        <v>163</v>
      </c>
      <c r="M189" s="7" t="s">
        <v>2568</v>
      </c>
      <c r="N189" s="79">
        <v>45617.0</v>
      </c>
      <c r="O189" s="7">
        <v>1.0</v>
      </c>
      <c r="P189" s="7" t="s">
        <v>235</v>
      </c>
    </row>
    <row r="190">
      <c r="A190" s="7">
        <v>685.0</v>
      </c>
      <c r="B190" s="10" t="s">
        <v>3290</v>
      </c>
      <c r="C190" s="7">
        <v>2.02530400186674E14</v>
      </c>
      <c r="D190" s="10" t="s">
        <v>1642</v>
      </c>
      <c r="E190" s="123" t="s">
        <v>3247</v>
      </c>
      <c r="F190" s="7" t="s">
        <v>3291</v>
      </c>
      <c r="G190" s="7" t="s">
        <v>1643</v>
      </c>
      <c r="H190" s="7">
        <v>22373.0</v>
      </c>
      <c r="I190" s="7" t="s">
        <v>124</v>
      </c>
      <c r="J190" s="7">
        <v>2634.78</v>
      </c>
      <c r="K190" s="7">
        <v>2719.0</v>
      </c>
      <c r="L190" s="7" t="s">
        <v>163</v>
      </c>
      <c r="M190" s="7" t="s">
        <v>2568</v>
      </c>
      <c r="N190" s="79">
        <v>45624.0</v>
      </c>
      <c r="O190" s="7">
        <v>1.0</v>
      </c>
      <c r="P190" s="7" t="s">
        <v>235</v>
      </c>
    </row>
    <row r="191">
      <c r="A191" s="7">
        <v>685.0</v>
      </c>
      <c r="B191" s="10" t="s">
        <v>3292</v>
      </c>
      <c r="C191" s="7">
        <v>2.02530400191912E14</v>
      </c>
      <c r="D191" s="10" t="s">
        <v>347</v>
      </c>
      <c r="E191" s="123" t="s">
        <v>3247</v>
      </c>
      <c r="F191" s="7" t="s">
        <v>2793</v>
      </c>
      <c r="G191" s="7" t="s">
        <v>303</v>
      </c>
      <c r="H191" s="7">
        <v>22373.0</v>
      </c>
      <c r="I191" s="7" t="s">
        <v>124</v>
      </c>
      <c r="J191" s="7">
        <v>4905.59</v>
      </c>
      <c r="K191" s="7">
        <v>2719.0</v>
      </c>
      <c r="L191" s="7" t="s">
        <v>163</v>
      </c>
      <c r="M191" s="7" t="s">
        <v>2568</v>
      </c>
      <c r="N191" s="79">
        <v>45624.0</v>
      </c>
      <c r="O191" s="7">
        <v>1.0</v>
      </c>
      <c r="P191" s="7" t="s">
        <v>235</v>
      </c>
    </row>
    <row r="192">
      <c r="A192" s="7">
        <v>377.0</v>
      </c>
      <c r="B192" s="10" t="s">
        <v>3293</v>
      </c>
      <c r="C192" s="7">
        <v>2.02530400188477E14</v>
      </c>
      <c r="D192" s="10" t="s">
        <v>1562</v>
      </c>
      <c r="E192" s="123" t="s">
        <v>3247</v>
      </c>
      <c r="F192" s="7" t="s">
        <v>3294</v>
      </c>
      <c r="G192" s="7" t="s">
        <v>1563</v>
      </c>
      <c r="H192" s="7" t="s">
        <v>231</v>
      </c>
      <c r="I192" s="7" t="s">
        <v>84</v>
      </c>
      <c r="J192" s="7">
        <v>173.11</v>
      </c>
      <c r="K192" s="7">
        <v>2703.0</v>
      </c>
      <c r="L192" s="7" t="s">
        <v>163</v>
      </c>
      <c r="M192" s="7" t="s">
        <v>2568</v>
      </c>
      <c r="N192" s="32">
        <v>45630.0</v>
      </c>
      <c r="O192" s="7">
        <v>1.0</v>
      </c>
      <c r="P192" s="7" t="s">
        <v>235</v>
      </c>
    </row>
    <row r="193">
      <c r="A193" s="7">
        <v>396.0</v>
      </c>
      <c r="B193" s="10" t="s">
        <v>3295</v>
      </c>
      <c r="C193" s="7">
        <v>2.0253040018649E14</v>
      </c>
      <c r="D193" s="10" t="s">
        <v>2834</v>
      </c>
      <c r="E193" s="123" t="s">
        <v>3247</v>
      </c>
      <c r="F193" s="7" t="s">
        <v>2835</v>
      </c>
      <c r="G193" s="7" t="s">
        <v>2836</v>
      </c>
      <c r="H193" s="7" t="s">
        <v>231</v>
      </c>
      <c r="I193" s="7" t="s">
        <v>84</v>
      </c>
      <c r="J193" s="7">
        <v>351.52</v>
      </c>
      <c r="K193" s="7">
        <v>2739.0</v>
      </c>
      <c r="L193" s="7" t="s">
        <v>163</v>
      </c>
      <c r="M193" s="7" t="s">
        <v>2568</v>
      </c>
      <c r="N193" s="32">
        <v>45667.0</v>
      </c>
      <c r="O193" s="7">
        <v>1.0</v>
      </c>
      <c r="P193" s="7" t="s">
        <v>235</v>
      </c>
    </row>
    <row r="194">
      <c r="A194" s="7">
        <v>396.0</v>
      </c>
      <c r="B194" s="10" t="s">
        <v>3296</v>
      </c>
      <c r="C194" s="7">
        <v>2.0253040018698E14</v>
      </c>
      <c r="D194" s="10" t="s">
        <v>1897</v>
      </c>
      <c r="E194" s="123" t="s">
        <v>3247</v>
      </c>
      <c r="F194" s="7" t="s">
        <v>3297</v>
      </c>
      <c r="G194" s="7" t="s">
        <v>1899</v>
      </c>
      <c r="H194" s="7" t="s">
        <v>2514</v>
      </c>
      <c r="I194" s="7" t="s">
        <v>84</v>
      </c>
      <c r="J194" s="7">
        <v>0.0</v>
      </c>
      <c r="K194" s="7">
        <v>2733.0</v>
      </c>
      <c r="L194" s="7" t="s">
        <v>163</v>
      </c>
      <c r="M194" s="7" t="s">
        <v>2568</v>
      </c>
      <c r="N194" s="32">
        <v>45686.0</v>
      </c>
      <c r="O194" s="7">
        <v>1.0</v>
      </c>
      <c r="P194" s="7" t="s">
        <v>235</v>
      </c>
    </row>
    <row r="195">
      <c r="A195" s="7">
        <v>396.0</v>
      </c>
      <c r="B195" s="10" t="s">
        <v>3298</v>
      </c>
      <c r="C195" s="7">
        <v>2.02530400186818E14</v>
      </c>
      <c r="D195" s="10" t="s">
        <v>1054</v>
      </c>
      <c r="E195" s="123" t="s">
        <v>3247</v>
      </c>
      <c r="F195" s="7" t="s">
        <v>2743</v>
      </c>
      <c r="G195" s="7" t="s">
        <v>1056</v>
      </c>
      <c r="H195" s="7" t="s">
        <v>231</v>
      </c>
      <c r="I195" s="7" t="s">
        <v>84</v>
      </c>
      <c r="J195" s="7">
        <v>117.07</v>
      </c>
      <c r="K195" s="7">
        <v>2733.0</v>
      </c>
      <c r="L195" s="7" t="s">
        <v>163</v>
      </c>
      <c r="M195" s="7" t="s">
        <v>131</v>
      </c>
      <c r="N195" s="32">
        <v>45687.0</v>
      </c>
      <c r="O195" s="7">
        <v>3.0</v>
      </c>
      <c r="P195" s="7" t="s">
        <v>235</v>
      </c>
    </row>
    <row r="196">
      <c r="A196" s="7">
        <v>386.0</v>
      </c>
      <c r="B196" s="10" t="s">
        <v>3299</v>
      </c>
      <c r="C196" s="7">
        <v>2.02530400186985E14</v>
      </c>
      <c r="D196" s="10" t="s">
        <v>3187</v>
      </c>
      <c r="E196" s="123" t="s">
        <v>3247</v>
      </c>
      <c r="F196" s="7" t="s">
        <v>3300</v>
      </c>
      <c r="G196" s="7" t="s">
        <v>3188</v>
      </c>
      <c r="H196" s="7">
        <v>74025.0</v>
      </c>
      <c r="I196" s="7" t="s">
        <v>84</v>
      </c>
      <c r="J196" s="7">
        <v>502.72</v>
      </c>
      <c r="K196" s="7">
        <v>2743.0</v>
      </c>
      <c r="L196" s="7" t="s">
        <v>163</v>
      </c>
      <c r="M196" s="7" t="s">
        <v>2568</v>
      </c>
      <c r="N196" s="32">
        <v>45688.0</v>
      </c>
      <c r="O196" s="7">
        <v>1.0</v>
      </c>
      <c r="P196" s="7" t="s">
        <v>235</v>
      </c>
    </row>
    <row r="197">
      <c r="A197" s="7">
        <v>396.0</v>
      </c>
      <c r="B197" s="10" t="s">
        <v>3301</v>
      </c>
      <c r="C197" s="7">
        <v>2.02530400186984E14</v>
      </c>
      <c r="D197" s="10" t="s">
        <v>3302</v>
      </c>
      <c r="E197" s="123" t="s">
        <v>3247</v>
      </c>
      <c r="F197" s="7" t="s">
        <v>3303</v>
      </c>
      <c r="G197" s="7" t="s">
        <v>3304</v>
      </c>
      <c r="H197" s="7">
        <v>20796.0</v>
      </c>
      <c r="I197" s="7" t="s">
        <v>84</v>
      </c>
      <c r="J197" s="7">
        <v>0.0</v>
      </c>
      <c r="K197" s="7">
        <v>2733.0</v>
      </c>
      <c r="L197" s="7" t="s">
        <v>163</v>
      </c>
      <c r="M197" s="7" t="s">
        <v>2568</v>
      </c>
      <c r="N197" s="32">
        <v>45693.0</v>
      </c>
      <c r="O197" s="7">
        <v>1.0</v>
      </c>
      <c r="P197" s="7" t="s">
        <v>235</v>
      </c>
    </row>
    <row r="198">
      <c r="A198" s="7">
        <v>396.0</v>
      </c>
      <c r="B198" s="10" t="s">
        <v>3305</v>
      </c>
      <c r="C198" s="7">
        <v>2.02530400186983E14</v>
      </c>
      <c r="D198" s="10" t="s">
        <v>810</v>
      </c>
      <c r="E198" s="123" t="s">
        <v>3247</v>
      </c>
      <c r="F198" s="7" t="s">
        <v>3092</v>
      </c>
      <c r="G198" s="7" t="s">
        <v>1183</v>
      </c>
      <c r="H198" s="7" t="s">
        <v>231</v>
      </c>
      <c r="I198" s="7" t="s">
        <v>94</v>
      </c>
      <c r="J198" s="7">
        <v>7058.19</v>
      </c>
      <c r="K198" s="7">
        <v>2733.0</v>
      </c>
      <c r="L198" s="7" t="s">
        <v>163</v>
      </c>
      <c r="M198" s="7" t="s">
        <v>2568</v>
      </c>
      <c r="N198" s="32">
        <v>45693.0</v>
      </c>
      <c r="O198" s="7">
        <v>1.0</v>
      </c>
      <c r="P198" s="7" t="s">
        <v>235</v>
      </c>
    </row>
    <row r="199">
      <c r="A199" s="7">
        <v>396.0</v>
      </c>
      <c r="B199" s="10" t="s">
        <v>3306</v>
      </c>
      <c r="C199" s="7">
        <v>2.02530400186978E14</v>
      </c>
      <c r="D199" s="10" t="s">
        <v>2834</v>
      </c>
      <c r="E199" s="123" t="s">
        <v>3247</v>
      </c>
      <c r="F199" s="7" t="s">
        <v>2835</v>
      </c>
      <c r="G199" s="7" t="s">
        <v>2836</v>
      </c>
      <c r="H199" s="7" t="s">
        <v>231</v>
      </c>
      <c r="I199" s="7" t="s">
        <v>84</v>
      </c>
      <c r="J199" s="7">
        <v>351.52</v>
      </c>
      <c r="K199" s="7">
        <v>2733.0</v>
      </c>
      <c r="L199" s="7" t="s">
        <v>163</v>
      </c>
      <c r="M199" s="7" t="s">
        <v>2568</v>
      </c>
      <c r="N199" s="32">
        <v>45693.0</v>
      </c>
      <c r="O199" s="7">
        <v>1.0</v>
      </c>
      <c r="P199" s="7" t="s">
        <v>235</v>
      </c>
    </row>
    <row r="200">
      <c r="A200" s="7">
        <v>396.0</v>
      </c>
      <c r="B200" s="10" t="s">
        <v>3307</v>
      </c>
      <c r="C200" s="7">
        <v>2.02530400186977E14</v>
      </c>
      <c r="D200" s="10" t="s">
        <v>2005</v>
      </c>
      <c r="E200" s="123" t="s">
        <v>3247</v>
      </c>
      <c r="F200" s="7" t="s">
        <v>3308</v>
      </c>
      <c r="G200" s="7" t="s">
        <v>2007</v>
      </c>
      <c r="H200" s="7" t="s">
        <v>231</v>
      </c>
      <c r="I200" s="7" t="s">
        <v>84</v>
      </c>
      <c r="J200" s="7">
        <v>1304.45</v>
      </c>
      <c r="K200" s="7">
        <v>2731.0</v>
      </c>
      <c r="L200" s="7" t="s">
        <v>163</v>
      </c>
      <c r="M200" s="7" t="s">
        <v>2568</v>
      </c>
      <c r="N200" s="32">
        <v>45693.0</v>
      </c>
      <c r="O200" s="7">
        <v>1.0</v>
      </c>
      <c r="P200" s="7" t="s">
        <v>235</v>
      </c>
    </row>
    <row r="201">
      <c r="A201" s="7">
        <v>329.0</v>
      </c>
      <c r="B201" s="10" t="s">
        <v>3309</v>
      </c>
      <c r="C201" s="7">
        <v>2.02530400186976E14</v>
      </c>
      <c r="D201" s="10" t="s">
        <v>1770</v>
      </c>
      <c r="E201" s="123" t="s">
        <v>3247</v>
      </c>
      <c r="F201" s="7" t="s">
        <v>2542</v>
      </c>
      <c r="G201" s="7" t="s">
        <v>307</v>
      </c>
      <c r="H201" s="7">
        <v>71379.0</v>
      </c>
      <c r="I201" s="7" t="s">
        <v>84</v>
      </c>
      <c r="J201" s="7">
        <v>33.9</v>
      </c>
      <c r="K201" s="7">
        <v>2709.0</v>
      </c>
      <c r="L201" s="7" t="s">
        <v>163</v>
      </c>
      <c r="M201" s="7" t="s">
        <v>2568</v>
      </c>
      <c r="N201" s="32">
        <v>45694.0</v>
      </c>
      <c r="O201" s="7">
        <v>1.0</v>
      </c>
      <c r="P201" s="7" t="s">
        <v>235</v>
      </c>
    </row>
    <row r="202">
      <c r="A202" s="7">
        <v>396.0</v>
      </c>
      <c r="B202" s="10" t="s">
        <v>3310</v>
      </c>
      <c r="C202" s="7">
        <v>2.02530400186981E14</v>
      </c>
      <c r="D202" s="10" t="s">
        <v>3311</v>
      </c>
      <c r="E202" s="123" t="s">
        <v>3247</v>
      </c>
      <c r="F202" s="7" t="s">
        <v>3312</v>
      </c>
      <c r="G202" s="7" t="s">
        <v>3313</v>
      </c>
      <c r="H202" s="7" t="s">
        <v>231</v>
      </c>
      <c r="I202" s="7" t="s">
        <v>84</v>
      </c>
      <c r="J202" s="7">
        <v>989.36</v>
      </c>
      <c r="K202" s="7">
        <v>2733.0</v>
      </c>
      <c r="L202" s="7" t="s">
        <v>163</v>
      </c>
      <c r="M202" s="7" t="s">
        <v>2568</v>
      </c>
      <c r="N202" s="32">
        <v>45694.0</v>
      </c>
      <c r="O202" s="7">
        <v>2.0</v>
      </c>
      <c r="P202" s="7" t="s">
        <v>235</v>
      </c>
    </row>
    <row r="207">
      <c r="B207" s="133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3318</v>
      </c>
      <c r="B5" s="141" t="s">
        <v>15</v>
      </c>
      <c r="C5" s="141" t="s">
        <v>0</v>
      </c>
      <c r="D5" s="141" t="s">
        <v>19</v>
      </c>
      <c r="E5" s="141" t="s">
        <v>21</v>
      </c>
      <c r="F5" s="141" t="s">
        <v>25</v>
      </c>
      <c r="G5" s="141" t="s">
        <v>26</v>
      </c>
      <c r="H5" s="141" t="s">
        <v>27</v>
      </c>
      <c r="I5" s="141" t="s">
        <v>28</v>
      </c>
      <c r="J5" s="141" t="s">
        <v>30</v>
      </c>
      <c r="K5" s="141" t="s">
        <v>3319</v>
      </c>
      <c r="L5" s="142" t="s">
        <v>3320</v>
      </c>
      <c r="M5" s="142" t="s">
        <v>3321</v>
      </c>
      <c r="N5" s="142" t="s">
        <v>3322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2565</v>
      </c>
      <c r="B6" s="144">
        <v>6.94250001742E11</v>
      </c>
      <c r="C6" s="144" t="s">
        <v>511</v>
      </c>
      <c r="D6" s="144" t="s">
        <v>3323</v>
      </c>
      <c r="E6" s="144" t="s">
        <v>124</v>
      </c>
      <c r="F6" s="144">
        <v>2708.0</v>
      </c>
      <c r="G6" s="144" t="s">
        <v>163</v>
      </c>
      <c r="H6" s="144" t="s">
        <v>131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3318</v>
      </c>
      <c r="B10" s="141" t="s">
        <v>15</v>
      </c>
      <c r="C10" s="141" t="s">
        <v>0</v>
      </c>
      <c r="D10" s="141" t="s">
        <v>19</v>
      </c>
      <c r="E10" s="141" t="s">
        <v>21</v>
      </c>
      <c r="F10" s="141" t="s">
        <v>25</v>
      </c>
      <c r="G10" s="141" t="s">
        <v>26</v>
      </c>
      <c r="H10" s="141" t="s">
        <v>27</v>
      </c>
      <c r="I10" s="141" t="s">
        <v>28</v>
      </c>
      <c r="J10" s="141" t="s">
        <v>30</v>
      </c>
      <c r="K10" s="141" t="s">
        <v>3319</v>
      </c>
      <c r="L10" s="142" t="s">
        <v>3320</v>
      </c>
      <c r="M10" s="142" t="s">
        <v>3321</v>
      </c>
      <c r="N10" s="152" t="s">
        <v>3322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3327</v>
      </c>
      <c r="B11" s="144">
        <v>3.96250012433E11</v>
      </c>
      <c r="C11" s="144">
        <v>71014.0</v>
      </c>
      <c r="D11" s="144" t="s">
        <v>981</v>
      </c>
      <c r="E11" s="144" t="s">
        <v>84</v>
      </c>
      <c r="F11" s="144">
        <v>2731.0</v>
      </c>
      <c r="G11" s="144" t="s">
        <v>163</v>
      </c>
      <c r="H11" s="144" t="s">
        <v>131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3327</v>
      </c>
      <c r="B12" s="144">
        <v>3.96250012434E11</v>
      </c>
      <c r="C12" s="144" t="s">
        <v>1991</v>
      </c>
      <c r="D12" s="144" t="s">
        <v>1992</v>
      </c>
      <c r="E12" s="144" t="s">
        <v>84</v>
      </c>
      <c r="F12" s="144">
        <v>2731.0</v>
      </c>
      <c r="G12" s="144" t="s">
        <v>163</v>
      </c>
      <c r="H12" s="144" t="s">
        <v>131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3327</v>
      </c>
      <c r="B13" s="144">
        <v>3.96250012435E11</v>
      </c>
      <c r="C13" s="144" t="s">
        <v>97</v>
      </c>
      <c r="D13" s="144" t="s">
        <v>91</v>
      </c>
      <c r="E13" s="144" t="s">
        <v>94</v>
      </c>
      <c r="F13" s="144">
        <v>2731.0</v>
      </c>
      <c r="G13" s="144" t="s">
        <v>163</v>
      </c>
      <c r="H13" s="144" t="s">
        <v>131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3327</v>
      </c>
      <c r="B14" s="144">
        <v>3.9625001244E11</v>
      </c>
      <c r="C14" s="144" t="s">
        <v>1231</v>
      </c>
      <c r="D14" s="144" t="s">
        <v>1233</v>
      </c>
      <c r="E14" s="144" t="s">
        <v>84</v>
      </c>
      <c r="F14" s="144">
        <v>2731.0</v>
      </c>
      <c r="G14" s="144" t="s">
        <v>163</v>
      </c>
      <c r="H14" s="144" t="s">
        <v>131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3327</v>
      </c>
      <c r="B15" s="144">
        <v>3.96250012453E11</v>
      </c>
      <c r="C15" s="144" t="s">
        <v>644</v>
      </c>
      <c r="D15" s="144" t="s">
        <v>645</v>
      </c>
      <c r="E15" s="144" t="s">
        <v>84</v>
      </c>
      <c r="F15" s="144">
        <v>2731.0</v>
      </c>
      <c r="G15" s="144" t="s">
        <v>233</v>
      </c>
      <c r="H15" s="144" t="s">
        <v>131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3330</v>
      </c>
      <c r="N18" s="154"/>
    </row>
    <row r="19" ht="24.75" customHeight="1">
      <c r="A19" s="140" t="s">
        <v>3318</v>
      </c>
      <c r="B19" s="141" t="s">
        <v>15</v>
      </c>
      <c r="C19" s="141" t="s">
        <v>0</v>
      </c>
      <c r="D19" s="141" t="s">
        <v>19</v>
      </c>
      <c r="E19" s="141" t="s">
        <v>21</v>
      </c>
      <c r="F19" s="141" t="s">
        <v>25</v>
      </c>
      <c r="G19" s="141" t="s">
        <v>26</v>
      </c>
      <c r="H19" s="141" t="s">
        <v>27</v>
      </c>
      <c r="I19" s="141" t="s">
        <v>28</v>
      </c>
      <c r="J19" s="141" t="s">
        <v>30</v>
      </c>
      <c r="K19" s="141" t="s">
        <v>3319</v>
      </c>
      <c r="L19" s="142" t="s">
        <v>3320</v>
      </c>
      <c r="M19" s="142" t="s">
        <v>3321</v>
      </c>
      <c r="N19" s="152" t="s">
        <v>3322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3331</v>
      </c>
      <c r="B20" s="144">
        <v>6.9025000153E11</v>
      </c>
      <c r="C20" s="144" t="s">
        <v>97</v>
      </c>
      <c r="D20" s="144" t="s">
        <v>91</v>
      </c>
      <c r="E20" s="144" t="s">
        <v>94</v>
      </c>
      <c r="F20" s="144">
        <v>2727.0</v>
      </c>
      <c r="G20" s="144" t="s">
        <v>163</v>
      </c>
      <c r="H20" s="144" t="s">
        <v>131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3331</v>
      </c>
      <c r="B21" s="144">
        <v>6.90250001539E11</v>
      </c>
      <c r="C21" s="144" t="s">
        <v>611</v>
      </c>
      <c r="D21" s="144" t="s">
        <v>605</v>
      </c>
      <c r="E21" s="144" t="s">
        <v>124</v>
      </c>
      <c r="F21" s="144">
        <v>2727.0</v>
      </c>
      <c r="G21" s="144" t="s">
        <v>163</v>
      </c>
      <c r="H21" s="144" t="s">
        <v>131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3334</v>
      </c>
      <c r="N24" s="154"/>
    </row>
    <row r="25" ht="24.75" customHeight="1">
      <c r="A25" s="140" t="s">
        <v>3318</v>
      </c>
      <c r="B25" s="141" t="s">
        <v>15</v>
      </c>
      <c r="C25" s="141" t="s">
        <v>0</v>
      </c>
      <c r="D25" s="141" t="s">
        <v>19</v>
      </c>
      <c r="E25" s="141" t="s">
        <v>21</v>
      </c>
      <c r="F25" s="141" t="s">
        <v>25</v>
      </c>
      <c r="G25" s="141" t="s">
        <v>26</v>
      </c>
      <c r="H25" s="141" t="s">
        <v>27</v>
      </c>
      <c r="I25" s="141" t="s">
        <v>28</v>
      </c>
      <c r="J25" s="141" t="s">
        <v>30</v>
      </c>
      <c r="K25" s="141" t="s">
        <v>3319</v>
      </c>
      <c r="L25" s="142" t="s">
        <v>3320</v>
      </c>
      <c r="M25" s="142" t="s">
        <v>3321</v>
      </c>
      <c r="N25" s="152" t="s">
        <v>3322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3335</v>
      </c>
      <c r="B26" s="144">
        <v>6.85250006026E11</v>
      </c>
      <c r="C26" s="144" t="s">
        <v>430</v>
      </c>
      <c r="D26" s="144" t="s">
        <v>432</v>
      </c>
      <c r="E26" s="144" t="s">
        <v>84</v>
      </c>
      <c r="F26" s="144">
        <v>2728.0</v>
      </c>
      <c r="G26" s="144" t="s">
        <v>163</v>
      </c>
      <c r="H26" s="144" t="s">
        <v>131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3335</v>
      </c>
      <c r="B27" s="144">
        <v>6.85250006245E11</v>
      </c>
      <c r="C27" s="144" t="s">
        <v>2099</v>
      </c>
      <c r="D27" s="144" t="s">
        <v>2100</v>
      </c>
      <c r="E27" s="144" t="s">
        <v>84</v>
      </c>
      <c r="F27" s="144">
        <v>2728.0</v>
      </c>
      <c r="G27" s="144" t="s">
        <v>163</v>
      </c>
      <c r="H27" s="144" t="s">
        <v>131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3335</v>
      </c>
      <c r="B28" s="144">
        <v>6.85250006354E11</v>
      </c>
      <c r="C28" s="144" t="s">
        <v>1265</v>
      </c>
      <c r="D28" s="144" t="s">
        <v>2073</v>
      </c>
      <c r="E28" s="144" t="s">
        <v>84</v>
      </c>
      <c r="F28" s="144">
        <v>2728.0</v>
      </c>
      <c r="G28" s="144" t="s">
        <v>163</v>
      </c>
      <c r="H28" s="144" t="s">
        <v>8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3345</v>
      </c>
      <c r="B1" s="158"/>
      <c r="C1" s="158"/>
      <c r="D1" s="159"/>
      <c r="E1" s="160" t="s">
        <v>3346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3347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3348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3349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3350</v>
      </c>
      <c r="B2" s="158"/>
      <c r="C2" s="158"/>
      <c r="D2" s="159"/>
      <c r="E2" s="164" t="s">
        <v>3351</v>
      </c>
      <c r="F2" s="164" t="s">
        <v>3352</v>
      </c>
      <c r="G2" s="165" t="s">
        <v>3353</v>
      </c>
      <c r="H2" s="166" t="s">
        <v>3354</v>
      </c>
      <c r="I2" s="164" t="s">
        <v>3355</v>
      </c>
      <c r="J2" s="164" t="s">
        <v>3356</v>
      </c>
      <c r="K2" s="164" t="s">
        <v>3357</v>
      </c>
      <c r="L2" s="164" t="s">
        <v>3351</v>
      </c>
      <c r="M2" s="164" t="s">
        <v>3352</v>
      </c>
      <c r="N2" s="165" t="s">
        <v>3353</v>
      </c>
      <c r="O2" s="166" t="s">
        <v>3354</v>
      </c>
      <c r="P2" s="164" t="s">
        <v>3355</v>
      </c>
      <c r="Q2" s="164" t="s">
        <v>3356</v>
      </c>
      <c r="R2" s="164" t="s">
        <v>3357</v>
      </c>
      <c r="S2" s="164" t="s">
        <v>3351</v>
      </c>
      <c r="T2" s="164" t="s">
        <v>3352</v>
      </c>
      <c r="U2" s="165" t="s">
        <v>3353</v>
      </c>
      <c r="V2" s="166" t="s">
        <v>3354</v>
      </c>
      <c r="W2" s="164" t="s">
        <v>3355</v>
      </c>
      <c r="X2" s="164" t="s">
        <v>3356</v>
      </c>
      <c r="Y2" s="164" t="s">
        <v>3357</v>
      </c>
      <c r="Z2" s="164" t="s">
        <v>3351</v>
      </c>
      <c r="AA2" s="164" t="s">
        <v>3352</v>
      </c>
      <c r="AB2" s="165" t="s">
        <v>3353</v>
      </c>
      <c r="AC2" s="166" t="s">
        <v>3354</v>
      </c>
      <c r="AD2" s="164" t="s">
        <v>3355</v>
      </c>
      <c r="AE2" s="164" t="s">
        <v>3356</v>
      </c>
      <c r="AF2" s="164" t="s">
        <v>3357</v>
      </c>
      <c r="AG2" s="164" t="s">
        <v>3351</v>
      </c>
      <c r="AH2" s="164" t="s">
        <v>3352</v>
      </c>
      <c r="AI2" s="165" t="s">
        <v>3353</v>
      </c>
      <c r="AJ2" s="166" t="s">
        <v>3354</v>
      </c>
      <c r="AK2" s="164" t="s">
        <v>3355</v>
      </c>
      <c r="AL2" s="164" t="s">
        <v>3356</v>
      </c>
      <c r="AM2" s="164" t="s">
        <v>3357</v>
      </c>
      <c r="AN2" s="164" t="s">
        <v>3351</v>
      </c>
      <c r="AO2" s="164" t="s">
        <v>3352</v>
      </c>
      <c r="AP2" s="165" t="s">
        <v>3353</v>
      </c>
      <c r="AQ2" s="166" t="s">
        <v>3354</v>
      </c>
      <c r="AR2" s="164" t="s">
        <v>3355</v>
      </c>
      <c r="AS2" s="164" t="s">
        <v>3356</v>
      </c>
      <c r="AT2" s="164" t="s">
        <v>3357</v>
      </c>
      <c r="AU2" s="164" t="s">
        <v>3351</v>
      </c>
      <c r="AV2" s="164" t="s">
        <v>3352</v>
      </c>
      <c r="AW2" s="165" t="s">
        <v>3353</v>
      </c>
      <c r="AX2" s="166" t="s">
        <v>3354</v>
      </c>
      <c r="AY2" s="164" t="s">
        <v>3355</v>
      </c>
      <c r="AZ2" s="164" t="s">
        <v>3356</v>
      </c>
      <c r="BA2" s="164" t="s">
        <v>3357</v>
      </c>
      <c r="BB2" s="164" t="s">
        <v>3351</v>
      </c>
      <c r="BC2" s="164" t="s">
        <v>3352</v>
      </c>
      <c r="BD2" s="165" t="s">
        <v>3353</v>
      </c>
      <c r="BE2" s="166" t="s">
        <v>3354</v>
      </c>
      <c r="BF2" s="164" t="s">
        <v>3355</v>
      </c>
      <c r="BG2" s="164" t="s">
        <v>3356</v>
      </c>
      <c r="BH2" s="164" t="s">
        <v>3357</v>
      </c>
      <c r="BI2" s="164" t="s">
        <v>3351</v>
      </c>
      <c r="BJ2" s="164" t="s">
        <v>3352</v>
      </c>
      <c r="BK2" s="165" t="s">
        <v>3353</v>
      </c>
      <c r="BL2" s="166" t="s">
        <v>3354</v>
      </c>
      <c r="BM2" s="164" t="s">
        <v>3355</v>
      </c>
      <c r="BN2" s="164" t="s">
        <v>3356</v>
      </c>
      <c r="BO2" s="164" t="s">
        <v>3357</v>
      </c>
      <c r="BP2" s="164" t="s">
        <v>3351</v>
      </c>
      <c r="BQ2" s="164" t="s">
        <v>3352</v>
      </c>
      <c r="BR2" s="165" t="s">
        <v>3353</v>
      </c>
      <c r="BS2" s="166" t="s">
        <v>3354</v>
      </c>
      <c r="BT2" s="164" t="s">
        <v>3355</v>
      </c>
      <c r="BU2" s="164" t="s">
        <v>3356</v>
      </c>
      <c r="BV2" s="164" t="s">
        <v>3357</v>
      </c>
      <c r="BW2" s="164" t="s">
        <v>3351</v>
      </c>
      <c r="BX2" s="164" t="s">
        <v>3352</v>
      </c>
      <c r="BY2" s="165" t="s">
        <v>3353</v>
      </c>
      <c r="BZ2" s="166" t="s">
        <v>3354</v>
      </c>
      <c r="CA2" s="164" t="s">
        <v>3355</v>
      </c>
      <c r="CB2" s="164" t="s">
        <v>3356</v>
      </c>
      <c r="CC2" s="164" t="s">
        <v>3357</v>
      </c>
      <c r="CD2" s="164" t="s">
        <v>3351</v>
      </c>
      <c r="CE2" s="164" t="s">
        <v>3352</v>
      </c>
      <c r="CF2" s="165" t="s">
        <v>3353</v>
      </c>
      <c r="CG2" s="166" t="s">
        <v>3354</v>
      </c>
      <c r="CH2" s="164" t="s">
        <v>3355</v>
      </c>
      <c r="CI2" s="164" t="s">
        <v>3356</v>
      </c>
      <c r="CJ2" s="164" t="s">
        <v>3357</v>
      </c>
      <c r="CK2" s="164" t="s">
        <v>3351</v>
      </c>
      <c r="CL2" s="164" t="s">
        <v>3352</v>
      </c>
      <c r="CM2" s="165" t="s">
        <v>3353</v>
      </c>
      <c r="CN2" s="166" t="s">
        <v>3354</v>
      </c>
      <c r="CO2" s="164" t="s">
        <v>3355</v>
      </c>
      <c r="CP2" s="164" t="s">
        <v>3356</v>
      </c>
      <c r="CQ2" s="164" t="s">
        <v>3357</v>
      </c>
    </row>
    <row r="3">
      <c r="A3" s="167" t="s">
        <v>3358</v>
      </c>
      <c r="B3" s="167" t="s">
        <v>3359</v>
      </c>
      <c r="C3" s="167" t="s">
        <v>3360</v>
      </c>
      <c r="D3" s="167" t="s">
        <v>3361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141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44</v>
      </c>
      <c r="C5" s="176" t="s">
        <v>3362</v>
      </c>
      <c r="D5" s="177" t="s">
        <v>3363</v>
      </c>
      <c r="E5" s="178" t="s">
        <v>3362</v>
      </c>
      <c r="F5" s="179" t="s">
        <v>3362</v>
      </c>
      <c r="G5" s="179" t="s">
        <v>3362</v>
      </c>
      <c r="H5" s="179" t="s">
        <v>3362</v>
      </c>
      <c r="I5" s="179" t="s">
        <v>3362</v>
      </c>
      <c r="J5" s="179" t="s">
        <v>3362</v>
      </c>
      <c r="K5" s="179" t="s">
        <v>3362</v>
      </c>
      <c r="L5" s="179" t="s">
        <v>3362</v>
      </c>
      <c r="M5" s="179" t="s">
        <v>3362</v>
      </c>
      <c r="N5" s="180" t="s">
        <v>3364</v>
      </c>
      <c r="O5" s="180" t="s">
        <v>3364</v>
      </c>
      <c r="P5" s="180" t="s">
        <v>3364</v>
      </c>
      <c r="Q5" s="180" t="s">
        <v>3364</v>
      </c>
      <c r="R5" s="181" t="s">
        <v>3364</v>
      </c>
      <c r="S5" s="180" t="s">
        <v>3364</v>
      </c>
      <c r="T5" s="180" t="s">
        <v>3364</v>
      </c>
      <c r="U5" s="180" t="s">
        <v>3364</v>
      </c>
      <c r="V5" s="180" t="s">
        <v>3364</v>
      </c>
      <c r="W5" s="180" t="s">
        <v>3364</v>
      </c>
      <c r="X5" s="180" t="s">
        <v>3364</v>
      </c>
      <c r="Y5" s="180" t="s">
        <v>3364</v>
      </c>
      <c r="Z5" s="180" t="s">
        <v>3364</v>
      </c>
      <c r="AA5" s="180" t="s">
        <v>3364</v>
      </c>
      <c r="AB5" s="180" t="s">
        <v>3364</v>
      </c>
      <c r="AC5" s="180" t="s">
        <v>3364</v>
      </c>
      <c r="AD5" s="180" t="s">
        <v>3364</v>
      </c>
      <c r="AE5" s="180" t="s">
        <v>3364</v>
      </c>
      <c r="AF5" s="180" t="s">
        <v>3364</v>
      </c>
      <c r="AG5" s="180" t="s">
        <v>3364</v>
      </c>
      <c r="AH5" s="180" t="s">
        <v>3364</v>
      </c>
      <c r="AI5" s="180" t="s">
        <v>3364</v>
      </c>
      <c r="AJ5" s="180" t="s">
        <v>3364</v>
      </c>
      <c r="AK5" s="180" t="s">
        <v>3364</v>
      </c>
      <c r="AL5" s="180" t="s">
        <v>3364</v>
      </c>
      <c r="AM5" s="180" t="s">
        <v>3364</v>
      </c>
      <c r="AN5" s="180" t="s">
        <v>3364</v>
      </c>
      <c r="AO5" s="180" t="s">
        <v>3364</v>
      </c>
      <c r="AP5" s="180" t="s">
        <v>3364</v>
      </c>
      <c r="AQ5" s="180" t="s">
        <v>3364</v>
      </c>
      <c r="AR5" s="180" t="s">
        <v>3364</v>
      </c>
      <c r="AS5" s="180" t="s">
        <v>3364</v>
      </c>
      <c r="AT5" s="180" t="s">
        <v>3364</v>
      </c>
      <c r="AU5" s="180" t="s">
        <v>3364</v>
      </c>
      <c r="AV5" s="180" t="s">
        <v>3364</v>
      </c>
      <c r="AW5" s="181" t="s">
        <v>3364</v>
      </c>
      <c r="AX5" s="180" t="s">
        <v>3364</v>
      </c>
      <c r="AY5" s="180" t="s">
        <v>3364</v>
      </c>
      <c r="AZ5" s="180" t="s">
        <v>3364</v>
      </c>
      <c r="BA5" s="180" t="s">
        <v>3364</v>
      </c>
      <c r="BB5" s="180" t="s">
        <v>3364</v>
      </c>
      <c r="BC5" s="180" t="s">
        <v>3364</v>
      </c>
      <c r="BD5" s="180" t="s">
        <v>3364</v>
      </c>
      <c r="BE5" s="180" t="s">
        <v>3364</v>
      </c>
      <c r="BF5" s="180" t="s">
        <v>3364</v>
      </c>
      <c r="BG5" s="180" t="s">
        <v>3364</v>
      </c>
      <c r="BH5" s="180" t="s">
        <v>3364</v>
      </c>
      <c r="BI5" s="180" t="s">
        <v>3364</v>
      </c>
      <c r="BJ5" s="180" t="s">
        <v>3364</v>
      </c>
      <c r="BK5" s="180" t="s">
        <v>3364</v>
      </c>
      <c r="BL5" s="180" t="s">
        <v>3364</v>
      </c>
      <c r="BM5" s="180" t="s">
        <v>3364</v>
      </c>
      <c r="BN5" s="180" t="s">
        <v>3364</v>
      </c>
      <c r="BO5" s="180" t="s">
        <v>3364</v>
      </c>
      <c r="BP5" s="180" t="s">
        <v>3364</v>
      </c>
      <c r="BQ5" s="180" t="s">
        <v>3364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3365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108</v>
      </c>
      <c r="C7" s="185" t="s">
        <v>3366</v>
      </c>
      <c r="D7" s="177" t="s">
        <v>3367</v>
      </c>
      <c r="E7" s="186" t="s">
        <v>3366</v>
      </c>
      <c r="F7" s="187" t="s">
        <v>3366</v>
      </c>
      <c r="G7" s="187" t="s">
        <v>3366</v>
      </c>
      <c r="H7" s="187" t="s">
        <v>3366</v>
      </c>
      <c r="I7" s="187" t="s">
        <v>3366</v>
      </c>
      <c r="J7" s="187" t="s">
        <v>3366</v>
      </c>
      <c r="K7" s="187" t="s">
        <v>3366</v>
      </c>
      <c r="L7" s="187" t="s">
        <v>3366</v>
      </c>
      <c r="M7" s="187" t="s">
        <v>3366</v>
      </c>
      <c r="N7" s="187" t="s">
        <v>3366</v>
      </c>
      <c r="O7" s="187" t="s">
        <v>3366</v>
      </c>
      <c r="P7" s="187" t="s">
        <v>3366</v>
      </c>
      <c r="Q7" s="187" t="s">
        <v>3366</v>
      </c>
      <c r="R7" s="181" t="s">
        <v>3364</v>
      </c>
      <c r="S7" s="180" t="s">
        <v>3364</v>
      </c>
      <c r="T7" s="180" t="s">
        <v>3364</v>
      </c>
      <c r="U7" s="180" t="s">
        <v>3364</v>
      </c>
      <c r="V7" s="180" t="s">
        <v>3364</v>
      </c>
      <c r="W7" s="180" t="s">
        <v>3364</v>
      </c>
      <c r="X7" s="180" t="s">
        <v>3364</v>
      </c>
      <c r="Y7" s="180" t="s">
        <v>3364</v>
      </c>
      <c r="Z7" s="180" t="s">
        <v>3364</v>
      </c>
      <c r="AA7" s="180" t="s">
        <v>3364</v>
      </c>
      <c r="AB7" s="180" t="s">
        <v>3364</v>
      </c>
      <c r="AC7" s="180" t="s">
        <v>3364</v>
      </c>
      <c r="AD7" s="179" t="s">
        <v>3362</v>
      </c>
      <c r="AE7" s="179" t="s">
        <v>3362</v>
      </c>
      <c r="AF7" s="179" t="s">
        <v>3362</v>
      </c>
      <c r="AG7" s="179" t="s">
        <v>3362</v>
      </c>
      <c r="AH7" s="179" t="s">
        <v>3362</v>
      </c>
      <c r="AI7" s="179" t="s">
        <v>3362</v>
      </c>
      <c r="AJ7" s="179" t="s">
        <v>3362</v>
      </c>
      <c r="AK7" s="179" t="s">
        <v>3362</v>
      </c>
      <c r="AL7" s="179" t="s">
        <v>3362</v>
      </c>
      <c r="AM7" s="179" t="s">
        <v>3362</v>
      </c>
      <c r="AN7" s="179" t="s">
        <v>3362</v>
      </c>
      <c r="AO7" s="179" t="s">
        <v>3362</v>
      </c>
      <c r="AP7" s="179" t="s">
        <v>3362</v>
      </c>
      <c r="AQ7" s="179" t="s">
        <v>3362</v>
      </c>
      <c r="AR7" s="179" t="s">
        <v>3362</v>
      </c>
      <c r="AS7" s="180" t="s">
        <v>3364</v>
      </c>
      <c r="AT7" s="180" t="s">
        <v>3364</v>
      </c>
      <c r="AU7" s="180" t="s">
        <v>3364</v>
      </c>
      <c r="AV7" s="180" t="s">
        <v>3364</v>
      </c>
      <c r="AW7" s="181" t="s">
        <v>3364</v>
      </c>
      <c r="AX7" s="180" t="s">
        <v>3364</v>
      </c>
      <c r="AY7" s="180" t="s">
        <v>3364</v>
      </c>
      <c r="AZ7" s="180" t="s">
        <v>3364</v>
      </c>
      <c r="BA7" s="180" t="s">
        <v>3364</v>
      </c>
      <c r="BB7" s="180" t="s">
        <v>3364</v>
      </c>
      <c r="BC7" s="180" t="s">
        <v>3364</v>
      </c>
      <c r="BD7" s="180" t="s">
        <v>3364</v>
      </c>
      <c r="BE7" s="180" t="s">
        <v>3364</v>
      </c>
      <c r="BF7" s="180" t="s">
        <v>3364</v>
      </c>
      <c r="BG7" s="180" t="s">
        <v>3364</v>
      </c>
      <c r="BH7" s="180" t="s">
        <v>3364</v>
      </c>
      <c r="BI7" s="180" t="s">
        <v>3364</v>
      </c>
      <c r="BJ7" s="180" t="s">
        <v>3364</v>
      </c>
      <c r="BK7" s="180" t="s">
        <v>3364</v>
      </c>
      <c r="BL7" s="180" t="s">
        <v>3364</v>
      </c>
      <c r="BM7" s="180" t="s">
        <v>3364</v>
      </c>
      <c r="BN7" s="180" t="s">
        <v>3364</v>
      </c>
      <c r="BO7" s="180" t="s">
        <v>3364</v>
      </c>
      <c r="BP7" s="180" t="s">
        <v>3364</v>
      </c>
      <c r="BQ7" s="180" t="s">
        <v>3364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154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79</v>
      </c>
      <c r="C9" s="188" t="s">
        <v>3364</v>
      </c>
      <c r="D9" s="177" t="s">
        <v>3368</v>
      </c>
      <c r="E9" s="189" t="s">
        <v>3364</v>
      </c>
      <c r="F9" s="180" t="s">
        <v>3364</v>
      </c>
      <c r="G9" s="180" t="s">
        <v>3364</v>
      </c>
      <c r="H9" s="180" t="s">
        <v>3364</v>
      </c>
      <c r="I9" s="180" t="s">
        <v>3364</v>
      </c>
      <c r="J9" s="180" t="s">
        <v>3364</v>
      </c>
      <c r="K9" s="180" t="s">
        <v>3364</v>
      </c>
      <c r="L9" s="180" t="s">
        <v>3364</v>
      </c>
      <c r="M9" s="180" t="s">
        <v>3364</v>
      </c>
      <c r="N9" s="180" t="s">
        <v>3364</v>
      </c>
      <c r="O9" s="180" t="s">
        <v>3364</v>
      </c>
      <c r="P9" s="180" t="s">
        <v>3364</v>
      </c>
      <c r="Q9" s="180" t="s">
        <v>3364</v>
      </c>
      <c r="R9" s="181" t="s">
        <v>3364</v>
      </c>
      <c r="S9" s="180" t="s">
        <v>3364</v>
      </c>
      <c r="T9" s="180" t="s">
        <v>3364</v>
      </c>
      <c r="U9" s="180" t="s">
        <v>3364</v>
      </c>
      <c r="V9" s="180" t="s">
        <v>3364</v>
      </c>
      <c r="W9" s="180" t="s">
        <v>3364</v>
      </c>
      <c r="X9" s="180" t="s">
        <v>3364</v>
      </c>
      <c r="Y9" s="180" t="s">
        <v>3364</v>
      </c>
      <c r="Z9" s="180" t="s">
        <v>3364</v>
      </c>
      <c r="AA9" s="180" t="s">
        <v>3364</v>
      </c>
      <c r="AB9" s="180" t="s">
        <v>3364</v>
      </c>
      <c r="AC9" s="180" t="s">
        <v>3364</v>
      </c>
      <c r="AD9" s="180" t="s">
        <v>3364</v>
      </c>
      <c r="AE9" s="180" t="s">
        <v>3364</v>
      </c>
      <c r="AF9" s="180" t="s">
        <v>3364</v>
      </c>
      <c r="AG9" s="180" t="s">
        <v>3364</v>
      </c>
      <c r="AH9" s="180" t="s">
        <v>3364</v>
      </c>
      <c r="AI9" s="180" t="s">
        <v>3364</v>
      </c>
      <c r="AJ9" s="180" t="s">
        <v>3364</v>
      </c>
      <c r="AK9" s="180" t="s">
        <v>3364</v>
      </c>
      <c r="AL9" s="180" t="s">
        <v>3364</v>
      </c>
      <c r="AM9" s="180" t="s">
        <v>3364</v>
      </c>
      <c r="AN9" s="180" t="s">
        <v>3364</v>
      </c>
      <c r="AO9" s="180" t="s">
        <v>3364</v>
      </c>
      <c r="AP9" s="180" t="s">
        <v>3364</v>
      </c>
      <c r="AQ9" s="180" t="s">
        <v>3364</v>
      </c>
      <c r="AR9" s="180" t="s">
        <v>3364</v>
      </c>
      <c r="AS9" s="180" t="s">
        <v>3364</v>
      </c>
      <c r="AT9" s="180" t="s">
        <v>3364</v>
      </c>
      <c r="AU9" s="180" t="s">
        <v>3364</v>
      </c>
      <c r="AV9" s="180" t="s">
        <v>3364</v>
      </c>
      <c r="AW9" s="181" t="s">
        <v>3364</v>
      </c>
      <c r="AX9" s="180" t="s">
        <v>3364</v>
      </c>
      <c r="AY9" s="180" t="s">
        <v>3364</v>
      </c>
      <c r="AZ9" s="180" t="s">
        <v>3364</v>
      </c>
      <c r="BA9" s="180" t="s">
        <v>3364</v>
      </c>
      <c r="BB9" s="180" t="s">
        <v>3364</v>
      </c>
      <c r="BC9" s="180" t="s">
        <v>3364</v>
      </c>
      <c r="BD9" s="180" t="s">
        <v>3364</v>
      </c>
      <c r="BE9" s="180" t="s">
        <v>3364</v>
      </c>
      <c r="BF9" s="180" t="s">
        <v>3364</v>
      </c>
      <c r="BG9" s="180" t="s">
        <v>3364</v>
      </c>
      <c r="BH9" s="180" t="s">
        <v>3364</v>
      </c>
      <c r="BI9" s="180" t="s">
        <v>3364</v>
      </c>
      <c r="BJ9" s="180" t="s">
        <v>3364</v>
      </c>
      <c r="BK9" s="180" t="s">
        <v>3364</v>
      </c>
      <c r="BL9" s="180" t="s">
        <v>3364</v>
      </c>
      <c r="BM9" s="180" t="s">
        <v>3364</v>
      </c>
      <c r="BN9" s="180" t="s">
        <v>3364</v>
      </c>
      <c r="BO9" s="180" t="s">
        <v>3364</v>
      </c>
      <c r="BP9" s="180" t="s">
        <v>3364</v>
      </c>
      <c r="BQ9" s="180" t="s">
        <v>3364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117</v>
      </c>
      <c r="C10" s="190" t="s">
        <v>3369</v>
      </c>
      <c r="D10" s="177" t="s">
        <v>3370</v>
      </c>
      <c r="E10" s="191" t="s">
        <v>3369</v>
      </c>
      <c r="F10" s="192" t="s">
        <v>3369</v>
      </c>
      <c r="G10" s="192" t="s">
        <v>3369</v>
      </c>
      <c r="H10" s="192" t="s">
        <v>3369</v>
      </c>
      <c r="I10" s="192" t="s">
        <v>3369</v>
      </c>
      <c r="J10" s="192" t="s">
        <v>3369</v>
      </c>
      <c r="K10" s="192" t="s">
        <v>3369</v>
      </c>
      <c r="L10" s="192" t="s">
        <v>3369</v>
      </c>
      <c r="M10" s="192" t="s">
        <v>3369</v>
      </c>
      <c r="N10" s="192" t="s">
        <v>3369</v>
      </c>
      <c r="O10" s="192" t="s">
        <v>3369</v>
      </c>
      <c r="P10" s="192" t="s">
        <v>3369</v>
      </c>
      <c r="Q10" s="192" t="s">
        <v>3369</v>
      </c>
      <c r="R10" s="193" t="s">
        <v>3369</v>
      </c>
      <c r="S10" s="192" t="s">
        <v>3369</v>
      </c>
      <c r="T10" s="192" t="s">
        <v>3369</v>
      </c>
      <c r="U10" s="192" t="s">
        <v>3369</v>
      </c>
      <c r="V10" s="192" t="s">
        <v>3369</v>
      </c>
      <c r="W10" s="192" t="s">
        <v>3369</v>
      </c>
      <c r="X10" s="192" t="s">
        <v>3369</v>
      </c>
      <c r="Y10" s="192" t="s">
        <v>3369</v>
      </c>
      <c r="Z10" s="192" t="s">
        <v>3369</v>
      </c>
      <c r="AA10" s="192" t="s">
        <v>3369</v>
      </c>
      <c r="AB10" s="192" t="s">
        <v>3369</v>
      </c>
      <c r="AC10" s="192" t="s">
        <v>3369</v>
      </c>
      <c r="AD10" s="192" t="s">
        <v>3369</v>
      </c>
      <c r="AE10" s="192" t="s">
        <v>3369</v>
      </c>
      <c r="AF10" s="192" t="s">
        <v>3369</v>
      </c>
      <c r="AG10" s="192" t="s">
        <v>3369</v>
      </c>
      <c r="AH10" s="192" t="s">
        <v>3369</v>
      </c>
      <c r="AI10" s="192" t="s">
        <v>3369</v>
      </c>
      <c r="AJ10" s="192" t="s">
        <v>3369</v>
      </c>
      <c r="AK10" s="192" t="s">
        <v>3369</v>
      </c>
      <c r="AL10" s="192" t="s">
        <v>3369</v>
      </c>
      <c r="AM10" s="192" t="s">
        <v>3369</v>
      </c>
      <c r="AN10" s="192" t="s">
        <v>3369</v>
      </c>
      <c r="AO10" s="192" t="s">
        <v>3369</v>
      </c>
      <c r="AP10" s="192" t="s">
        <v>3369</v>
      </c>
      <c r="AQ10" s="192" t="s">
        <v>3369</v>
      </c>
      <c r="AR10" s="192" t="s">
        <v>3369</v>
      </c>
      <c r="AS10" s="192" t="s">
        <v>3369</v>
      </c>
      <c r="AT10" s="192" t="s">
        <v>3369</v>
      </c>
      <c r="AU10" s="192" t="s">
        <v>3369</v>
      </c>
      <c r="AV10" s="192" t="s">
        <v>3369</v>
      </c>
      <c r="AW10" s="193" t="s">
        <v>3369</v>
      </c>
      <c r="AX10" s="192" t="s">
        <v>3369</v>
      </c>
      <c r="AY10" s="192" t="s">
        <v>3369</v>
      </c>
      <c r="AZ10" s="192" t="s">
        <v>3369</v>
      </c>
      <c r="BA10" s="192" t="s">
        <v>3369</v>
      </c>
      <c r="BB10" s="192" t="s">
        <v>3369</v>
      </c>
      <c r="BC10" s="192" t="s">
        <v>3369</v>
      </c>
      <c r="BD10" s="192" t="s">
        <v>3369</v>
      </c>
      <c r="BE10" s="192" t="s">
        <v>3369</v>
      </c>
      <c r="BF10" s="192" t="s">
        <v>3369</v>
      </c>
      <c r="BG10" s="192" t="s">
        <v>3369</v>
      </c>
      <c r="BH10" s="192" t="s">
        <v>3369</v>
      </c>
      <c r="BI10" s="192" t="s">
        <v>3369</v>
      </c>
      <c r="BJ10" s="192" t="s">
        <v>3369</v>
      </c>
      <c r="BK10" s="192" t="s">
        <v>3369</v>
      </c>
      <c r="BL10" s="192" t="s">
        <v>3369</v>
      </c>
      <c r="BM10" s="192" t="s">
        <v>3369</v>
      </c>
      <c r="BN10" s="192" t="s">
        <v>3369</v>
      </c>
      <c r="BO10" s="192" t="s">
        <v>3369</v>
      </c>
      <c r="BP10" s="192" t="s">
        <v>3369</v>
      </c>
      <c r="BQ10" s="192" t="s">
        <v>3369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119</v>
      </c>
      <c r="C11" s="190" t="s">
        <v>3369</v>
      </c>
      <c r="D11" s="177" t="s">
        <v>3368</v>
      </c>
      <c r="E11" s="191" t="s">
        <v>3369</v>
      </c>
      <c r="F11" s="192" t="s">
        <v>3369</v>
      </c>
      <c r="G11" s="192" t="s">
        <v>3369</v>
      </c>
      <c r="H11" s="192" t="s">
        <v>3369</v>
      </c>
      <c r="I11" s="192" t="s">
        <v>3369</v>
      </c>
      <c r="J11" s="192" t="s">
        <v>3369</v>
      </c>
      <c r="K11" s="192" t="s">
        <v>3369</v>
      </c>
      <c r="L11" s="192" t="s">
        <v>3369</v>
      </c>
      <c r="M11" s="192" t="s">
        <v>3369</v>
      </c>
      <c r="N11" s="192" t="s">
        <v>3369</v>
      </c>
      <c r="O11" s="192" t="s">
        <v>3369</v>
      </c>
      <c r="P11" s="192" t="s">
        <v>3369</v>
      </c>
      <c r="Q11" s="192" t="s">
        <v>3369</v>
      </c>
      <c r="R11" s="193" t="s">
        <v>3369</v>
      </c>
      <c r="S11" s="192" t="s">
        <v>3369</v>
      </c>
      <c r="T11" s="192" t="s">
        <v>3369</v>
      </c>
      <c r="U11" s="192" t="s">
        <v>3369</v>
      </c>
      <c r="V11" s="192" t="s">
        <v>3369</v>
      </c>
      <c r="W11" s="192" t="s">
        <v>3369</v>
      </c>
      <c r="X11" s="192" t="s">
        <v>3369</v>
      </c>
      <c r="Y11" s="192" t="s">
        <v>3369</v>
      </c>
      <c r="Z11" s="192" t="s">
        <v>3369</v>
      </c>
      <c r="AA11" s="192" t="s">
        <v>3369</v>
      </c>
      <c r="AB11" s="192" t="s">
        <v>3369</v>
      </c>
      <c r="AC11" s="192" t="s">
        <v>3369</v>
      </c>
      <c r="AD11" s="192" t="s">
        <v>3369</v>
      </c>
      <c r="AE11" s="192" t="s">
        <v>3369</v>
      </c>
      <c r="AF11" s="192" t="s">
        <v>3369</v>
      </c>
      <c r="AG11" s="192" t="s">
        <v>3369</v>
      </c>
      <c r="AH11" s="192" t="s">
        <v>3369</v>
      </c>
      <c r="AI11" s="192" t="s">
        <v>3369</v>
      </c>
      <c r="AJ11" s="192" t="s">
        <v>3369</v>
      </c>
      <c r="AK11" s="192" t="s">
        <v>3369</v>
      </c>
      <c r="AL11" s="192" t="s">
        <v>3369</v>
      </c>
      <c r="AM11" s="192" t="s">
        <v>3369</v>
      </c>
      <c r="AN11" s="192" t="s">
        <v>3369</v>
      </c>
      <c r="AO11" s="192" t="s">
        <v>3369</v>
      </c>
      <c r="AP11" s="192" t="s">
        <v>3369</v>
      </c>
      <c r="AQ11" s="192" t="s">
        <v>3369</v>
      </c>
      <c r="AR11" s="192" t="s">
        <v>3369</v>
      </c>
      <c r="AS11" s="192" t="s">
        <v>3369</v>
      </c>
      <c r="AT11" s="192" t="s">
        <v>3369</v>
      </c>
      <c r="AU11" s="192" t="s">
        <v>3369</v>
      </c>
      <c r="AV11" s="192" t="s">
        <v>3369</v>
      </c>
      <c r="AW11" s="193" t="s">
        <v>3369</v>
      </c>
      <c r="AX11" s="192" t="s">
        <v>3369</v>
      </c>
      <c r="AY11" s="192" t="s">
        <v>3369</v>
      </c>
      <c r="AZ11" s="192" t="s">
        <v>3369</v>
      </c>
      <c r="BA11" s="192" t="s">
        <v>3369</v>
      </c>
      <c r="BB11" s="192" t="s">
        <v>3369</v>
      </c>
      <c r="BC11" s="192" t="s">
        <v>3369</v>
      </c>
      <c r="BD11" s="192" t="s">
        <v>3369</v>
      </c>
      <c r="BE11" s="192" t="s">
        <v>3369</v>
      </c>
      <c r="BF11" s="192" t="s">
        <v>3369</v>
      </c>
      <c r="BG11" s="192" t="s">
        <v>3369</v>
      </c>
      <c r="BH11" s="192" t="s">
        <v>3369</v>
      </c>
      <c r="BI11" s="192" t="s">
        <v>3369</v>
      </c>
      <c r="BJ11" s="192" t="s">
        <v>3369</v>
      </c>
      <c r="BK11" s="192" t="s">
        <v>3369</v>
      </c>
      <c r="BL11" s="192" t="s">
        <v>3369</v>
      </c>
      <c r="BM11" s="192" t="s">
        <v>3369</v>
      </c>
      <c r="BN11" s="192" t="s">
        <v>3369</v>
      </c>
      <c r="BO11" s="192" t="s">
        <v>3369</v>
      </c>
      <c r="BP11" s="192" t="s">
        <v>3369</v>
      </c>
      <c r="BQ11" s="192" t="s">
        <v>3369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72</v>
      </c>
      <c r="C12" s="194" t="s">
        <v>3371</v>
      </c>
      <c r="D12" s="177" t="s">
        <v>3372</v>
      </c>
      <c r="E12" s="195" t="s">
        <v>3371</v>
      </c>
      <c r="F12" s="196" t="s">
        <v>3371</v>
      </c>
      <c r="G12" s="196" t="s">
        <v>3371</v>
      </c>
      <c r="H12" s="196" t="s">
        <v>3371</v>
      </c>
      <c r="I12" s="196" t="s">
        <v>3371</v>
      </c>
      <c r="J12" s="196" t="s">
        <v>3371</v>
      </c>
      <c r="K12" s="196" t="s">
        <v>3371</v>
      </c>
      <c r="L12" s="196" t="s">
        <v>3371</v>
      </c>
      <c r="M12" s="196" t="s">
        <v>3371</v>
      </c>
      <c r="N12" s="196" t="s">
        <v>3371</v>
      </c>
      <c r="O12" s="196" t="s">
        <v>3371</v>
      </c>
      <c r="P12" s="196" t="s">
        <v>3371</v>
      </c>
      <c r="Q12" s="196" t="s">
        <v>3371</v>
      </c>
      <c r="R12" s="197" t="s">
        <v>3371</v>
      </c>
      <c r="S12" s="196" t="s">
        <v>3371</v>
      </c>
      <c r="T12" s="196" t="s">
        <v>3371</v>
      </c>
      <c r="U12" s="196" t="s">
        <v>3371</v>
      </c>
      <c r="V12" s="196" t="s">
        <v>3371</v>
      </c>
      <c r="W12" s="196" t="s">
        <v>3371</v>
      </c>
      <c r="X12" s="196" t="s">
        <v>3371</v>
      </c>
      <c r="Y12" s="196" t="s">
        <v>3371</v>
      </c>
      <c r="Z12" s="196" t="s">
        <v>3371</v>
      </c>
      <c r="AA12" s="196" t="s">
        <v>3371</v>
      </c>
      <c r="AB12" s="196" t="s">
        <v>3371</v>
      </c>
      <c r="AC12" s="196" t="s">
        <v>3371</v>
      </c>
      <c r="AD12" s="196" t="s">
        <v>3371</v>
      </c>
      <c r="AE12" s="196" t="s">
        <v>3371</v>
      </c>
      <c r="AF12" s="196" t="s">
        <v>3371</v>
      </c>
      <c r="AG12" s="196" t="s">
        <v>3371</v>
      </c>
      <c r="AH12" s="196" t="s">
        <v>3371</v>
      </c>
      <c r="AI12" s="196" t="s">
        <v>3371</v>
      </c>
      <c r="AJ12" s="196" t="s">
        <v>3371</v>
      </c>
      <c r="AK12" s="196" t="s">
        <v>3371</v>
      </c>
      <c r="AL12" s="196" t="s">
        <v>3371</v>
      </c>
      <c r="AM12" s="196" t="s">
        <v>3371</v>
      </c>
      <c r="AN12" s="196" t="s">
        <v>3371</v>
      </c>
      <c r="AO12" s="196" t="s">
        <v>3371</v>
      </c>
      <c r="AP12" s="196" t="s">
        <v>3371</v>
      </c>
      <c r="AQ12" s="196" t="s">
        <v>3371</v>
      </c>
      <c r="AR12" s="196" t="s">
        <v>3371</v>
      </c>
      <c r="AS12" s="196" t="s">
        <v>3371</v>
      </c>
      <c r="AT12" s="196" t="s">
        <v>3371</v>
      </c>
      <c r="AU12" s="196" t="s">
        <v>3371</v>
      </c>
      <c r="AV12" s="196" t="s">
        <v>3371</v>
      </c>
      <c r="AW12" s="197" t="s">
        <v>3371</v>
      </c>
      <c r="AX12" s="196" t="s">
        <v>3371</v>
      </c>
      <c r="AY12" s="196" t="s">
        <v>3371</v>
      </c>
      <c r="AZ12" s="196" t="s">
        <v>3371</v>
      </c>
      <c r="BA12" s="196" t="s">
        <v>3371</v>
      </c>
      <c r="BB12" s="196" t="s">
        <v>3371</v>
      </c>
      <c r="BC12" s="196" t="s">
        <v>3371</v>
      </c>
      <c r="BD12" s="196" t="s">
        <v>3371</v>
      </c>
      <c r="BE12" s="196" t="s">
        <v>3371</v>
      </c>
      <c r="BF12" s="196" t="s">
        <v>3371</v>
      </c>
      <c r="BG12" s="196" t="s">
        <v>3371</v>
      </c>
      <c r="BH12" s="196" t="s">
        <v>3371</v>
      </c>
      <c r="BI12" s="196" t="s">
        <v>3371</v>
      </c>
      <c r="BJ12" s="196" t="s">
        <v>3371</v>
      </c>
      <c r="BK12" s="196" t="s">
        <v>3371</v>
      </c>
      <c r="BL12" s="196" t="s">
        <v>3371</v>
      </c>
      <c r="BM12" s="196" t="s">
        <v>3371</v>
      </c>
      <c r="BN12" s="196" t="s">
        <v>3371</v>
      </c>
      <c r="BO12" s="196" t="s">
        <v>3371</v>
      </c>
      <c r="BP12" s="196" t="s">
        <v>3371</v>
      </c>
      <c r="BQ12" s="196" t="s">
        <v>3371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54</v>
      </c>
      <c r="C13" s="198" t="s">
        <v>3373</v>
      </c>
      <c r="D13" s="177" t="s">
        <v>3374</v>
      </c>
      <c r="E13" s="199" t="s">
        <v>3373</v>
      </c>
      <c r="F13" s="200" t="s">
        <v>3373</v>
      </c>
      <c r="G13" s="200" t="s">
        <v>3373</v>
      </c>
      <c r="H13" s="200" t="s">
        <v>3373</v>
      </c>
      <c r="I13" s="200" t="s">
        <v>3373</v>
      </c>
      <c r="J13" s="200" t="s">
        <v>3373</v>
      </c>
      <c r="K13" s="200" t="s">
        <v>3373</v>
      </c>
      <c r="L13" s="200" t="s">
        <v>3373</v>
      </c>
      <c r="M13" s="200" t="s">
        <v>3373</v>
      </c>
      <c r="N13" s="200" t="s">
        <v>3373</v>
      </c>
      <c r="O13" s="200" t="s">
        <v>3373</v>
      </c>
      <c r="P13" s="200" t="s">
        <v>3373</v>
      </c>
      <c r="Q13" s="200" t="s">
        <v>3373</v>
      </c>
      <c r="R13" s="201" t="s">
        <v>3373</v>
      </c>
      <c r="S13" s="200" t="s">
        <v>3373</v>
      </c>
      <c r="T13" s="200" t="s">
        <v>3373</v>
      </c>
      <c r="U13" s="200" t="s">
        <v>3373</v>
      </c>
      <c r="V13" s="200" t="s">
        <v>3373</v>
      </c>
      <c r="W13" s="200" t="s">
        <v>3373</v>
      </c>
      <c r="X13" s="180" t="s">
        <v>3364</v>
      </c>
      <c r="Y13" s="180" t="s">
        <v>3364</v>
      </c>
      <c r="Z13" s="180" t="s">
        <v>3364</v>
      </c>
      <c r="AA13" s="180" t="s">
        <v>3364</v>
      </c>
      <c r="AB13" s="180" t="s">
        <v>3364</v>
      </c>
      <c r="AC13" s="180" t="s">
        <v>3364</v>
      </c>
      <c r="AD13" s="180" t="s">
        <v>3364</v>
      </c>
      <c r="AE13" s="180" t="s">
        <v>3364</v>
      </c>
      <c r="AF13" s="180" t="s">
        <v>3364</v>
      </c>
      <c r="AG13" s="180" t="s">
        <v>3364</v>
      </c>
      <c r="AH13" s="180" t="s">
        <v>3364</v>
      </c>
      <c r="AI13" s="180" t="s">
        <v>3364</v>
      </c>
      <c r="AJ13" s="180" t="s">
        <v>3364</v>
      </c>
      <c r="AK13" s="180" t="s">
        <v>3364</v>
      </c>
      <c r="AL13" s="180" t="s">
        <v>3364</v>
      </c>
      <c r="AM13" s="180" t="s">
        <v>3364</v>
      </c>
      <c r="AN13" s="180" t="s">
        <v>3364</v>
      </c>
      <c r="AO13" s="180" t="s">
        <v>3364</v>
      </c>
      <c r="AP13" s="180" t="s">
        <v>3364</v>
      </c>
      <c r="AQ13" s="180" t="s">
        <v>3364</v>
      </c>
      <c r="AR13" s="180" t="s">
        <v>3364</v>
      </c>
      <c r="AS13" s="180" t="s">
        <v>3364</v>
      </c>
      <c r="AT13" s="180" t="s">
        <v>3364</v>
      </c>
      <c r="AU13" s="180" t="s">
        <v>3364</v>
      </c>
      <c r="AV13" s="180" t="s">
        <v>3364</v>
      </c>
      <c r="AW13" s="181" t="s">
        <v>3364</v>
      </c>
      <c r="AX13" s="180" t="s">
        <v>3364</v>
      </c>
      <c r="AY13" s="180" t="s">
        <v>3364</v>
      </c>
      <c r="AZ13" s="180" t="s">
        <v>3364</v>
      </c>
      <c r="BA13" s="180" t="s">
        <v>3364</v>
      </c>
      <c r="BB13" s="180" t="s">
        <v>3364</v>
      </c>
      <c r="BC13" s="180" t="s">
        <v>3364</v>
      </c>
      <c r="BD13" s="180" t="s">
        <v>3364</v>
      </c>
      <c r="BE13" s="180" t="s">
        <v>3364</v>
      </c>
      <c r="BF13" s="180" t="s">
        <v>3364</v>
      </c>
      <c r="BG13" s="180" t="s">
        <v>3364</v>
      </c>
      <c r="BH13" s="180" t="s">
        <v>3364</v>
      </c>
      <c r="BI13" s="180" t="s">
        <v>3364</v>
      </c>
      <c r="BJ13" s="180" t="s">
        <v>3364</v>
      </c>
      <c r="BK13" s="180" t="s">
        <v>3364</v>
      </c>
      <c r="BL13" s="180" t="s">
        <v>3364</v>
      </c>
      <c r="BM13" s="180" t="s">
        <v>3364</v>
      </c>
      <c r="BN13" s="180" t="s">
        <v>3364</v>
      </c>
      <c r="BO13" s="180" t="s">
        <v>3364</v>
      </c>
      <c r="BP13" s="180" t="s">
        <v>3364</v>
      </c>
      <c r="BQ13" s="180" t="s">
        <v>3364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65</v>
      </c>
      <c r="C14" s="194" t="s">
        <v>3371</v>
      </c>
      <c r="D14" s="177" t="s">
        <v>3370</v>
      </c>
      <c r="E14" s="195" t="s">
        <v>3371</v>
      </c>
      <c r="F14" s="196" t="s">
        <v>3371</v>
      </c>
      <c r="G14" s="196" t="s">
        <v>3371</v>
      </c>
      <c r="H14" s="196" t="s">
        <v>3371</v>
      </c>
      <c r="I14" s="196" t="s">
        <v>3371</v>
      </c>
      <c r="J14" s="196" t="s">
        <v>3371</v>
      </c>
      <c r="K14" s="196" t="s">
        <v>3371</v>
      </c>
      <c r="L14" s="196" t="s">
        <v>3371</v>
      </c>
      <c r="M14" s="196" t="s">
        <v>3371</v>
      </c>
      <c r="N14" s="196" t="s">
        <v>3371</v>
      </c>
      <c r="O14" s="196" t="s">
        <v>3371</v>
      </c>
      <c r="P14" s="196" t="s">
        <v>3371</v>
      </c>
      <c r="Q14" s="196" t="s">
        <v>3371</v>
      </c>
      <c r="R14" s="197" t="s">
        <v>3371</v>
      </c>
      <c r="S14" s="196" t="s">
        <v>3371</v>
      </c>
      <c r="T14" s="196" t="s">
        <v>3371</v>
      </c>
      <c r="U14" s="196" t="s">
        <v>3371</v>
      </c>
      <c r="V14" s="196" t="s">
        <v>3371</v>
      </c>
      <c r="W14" s="196" t="s">
        <v>3371</v>
      </c>
      <c r="X14" s="196" t="s">
        <v>3371</v>
      </c>
      <c r="Y14" s="196" t="s">
        <v>3371</v>
      </c>
      <c r="Z14" s="196" t="s">
        <v>3371</v>
      </c>
      <c r="AA14" s="196" t="s">
        <v>3371</v>
      </c>
      <c r="AB14" s="196" t="s">
        <v>3371</v>
      </c>
      <c r="AC14" s="196" t="s">
        <v>3371</v>
      </c>
      <c r="AD14" s="196" t="s">
        <v>3371</v>
      </c>
      <c r="AE14" s="196" t="s">
        <v>3371</v>
      </c>
      <c r="AF14" s="196" t="s">
        <v>3371</v>
      </c>
      <c r="AG14" s="196" t="s">
        <v>3371</v>
      </c>
      <c r="AH14" s="196" t="s">
        <v>3371</v>
      </c>
      <c r="AI14" s="196" t="s">
        <v>3371</v>
      </c>
      <c r="AJ14" s="196" t="s">
        <v>3371</v>
      </c>
      <c r="AK14" s="196" t="s">
        <v>3371</v>
      </c>
      <c r="AL14" s="196" t="s">
        <v>3371</v>
      </c>
      <c r="AM14" s="196" t="s">
        <v>3371</v>
      </c>
      <c r="AN14" s="196" t="s">
        <v>3371</v>
      </c>
      <c r="AO14" s="196" t="s">
        <v>3371</v>
      </c>
      <c r="AP14" s="196" t="s">
        <v>3371</v>
      </c>
      <c r="AQ14" s="196" t="s">
        <v>3371</v>
      </c>
      <c r="AR14" s="196" t="s">
        <v>3371</v>
      </c>
      <c r="AS14" s="196" t="s">
        <v>3371</v>
      </c>
      <c r="AT14" s="196" t="s">
        <v>3371</v>
      </c>
      <c r="AU14" s="196" t="s">
        <v>3371</v>
      </c>
      <c r="AV14" s="196" t="s">
        <v>3371</v>
      </c>
      <c r="AW14" s="197" t="s">
        <v>3371</v>
      </c>
      <c r="AX14" s="196" t="s">
        <v>3371</v>
      </c>
      <c r="AY14" s="196" t="s">
        <v>3371</v>
      </c>
      <c r="AZ14" s="196" t="s">
        <v>3371</v>
      </c>
      <c r="BA14" s="196" t="s">
        <v>3371</v>
      </c>
      <c r="BB14" s="196" t="s">
        <v>3371</v>
      </c>
      <c r="BC14" s="196" t="s">
        <v>3371</v>
      </c>
      <c r="BD14" s="196" t="s">
        <v>3371</v>
      </c>
      <c r="BE14" s="196" t="s">
        <v>3371</v>
      </c>
      <c r="BF14" s="196" t="s">
        <v>3371</v>
      </c>
      <c r="BG14" s="196" t="s">
        <v>3371</v>
      </c>
      <c r="BH14" s="196" t="s">
        <v>3371</v>
      </c>
      <c r="BI14" s="196" t="s">
        <v>3371</v>
      </c>
      <c r="BJ14" s="196" t="s">
        <v>3371</v>
      </c>
      <c r="BK14" s="196" t="s">
        <v>3371</v>
      </c>
      <c r="BL14" s="196" t="s">
        <v>3371</v>
      </c>
      <c r="BM14" s="196" t="s">
        <v>3371</v>
      </c>
      <c r="BN14" s="196" t="s">
        <v>3371</v>
      </c>
      <c r="BO14" s="196" t="s">
        <v>3371</v>
      </c>
      <c r="BP14" s="196" t="s">
        <v>3371</v>
      </c>
      <c r="BQ14" s="196" t="s">
        <v>3371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58</v>
      </c>
      <c r="C15" s="194" t="s">
        <v>3371</v>
      </c>
      <c r="D15" s="177" t="s">
        <v>3370</v>
      </c>
      <c r="E15" s="195" t="s">
        <v>3371</v>
      </c>
      <c r="F15" s="196" t="s">
        <v>3371</v>
      </c>
      <c r="G15" s="196" t="s">
        <v>3371</v>
      </c>
      <c r="H15" s="196" t="s">
        <v>3371</v>
      </c>
      <c r="I15" s="196" t="s">
        <v>3371</v>
      </c>
      <c r="J15" s="196" t="s">
        <v>3371</v>
      </c>
      <c r="K15" s="196" t="s">
        <v>3371</v>
      </c>
      <c r="L15" s="196" t="s">
        <v>3371</v>
      </c>
      <c r="M15" s="196" t="s">
        <v>3371</v>
      </c>
      <c r="N15" s="196" t="s">
        <v>3371</v>
      </c>
      <c r="O15" s="196" t="s">
        <v>3371</v>
      </c>
      <c r="P15" s="196" t="s">
        <v>3371</v>
      </c>
      <c r="Q15" s="196" t="s">
        <v>3371</v>
      </c>
      <c r="R15" s="197" t="s">
        <v>3371</v>
      </c>
      <c r="S15" s="196" t="s">
        <v>3371</v>
      </c>
      <c r="T15" s="196" t="s">
        <v>3371</v>
      </c>
      <c r="U15" s="196" t="s">
        <v>3371</v>
      </c>
      <c r="V15" s="196" t="s">
        <v>3371</v>
      </c>
      <c r="W15" s="196" t="s">
        <v>3371</v>
      </c>
      <c r="X15" s="196" t="s">
        <v>3371</v>
      </c>
      <c r="Y15" s="196" t="s">
        <v>3371</v>
      </c>
      <c r="Z15" s="196" t="s">
        <v>3371</v>
      </c>
      <c r="AA15" s="196" t="s">
        <v>3371</v>
      </c>
      <c r="AB15" s="196" t="s">
        <v>3371</v>
      </c>
      <c r="AC15" s="196" t="s">
        <v>3371</v>
      </c>
      <c r="AD15" s="196" t="s">
        <v>3371</v>
      </c>
      <c r="AE15" s="196" t="s">
        <v>3371</v>
      </c>
      <c r="AF15" s="196" t="s">
        <v>3371</v>
      </c>
      <c r="AG15" s="196" t="s">
        <v>3371</v>
      </c>
      <c r="AH15" s="196" t="s">
        <v>3371</v>
      </c>
      <c r="AI15" s="196" t="s">
        <v>3371</v>
      </c>
      <c r="AJ15" s="196" t="s">
        <v>3371</v>
      </c>
      <c r="AK15" s="196" t="s">
        <v>3371</v>
      </c>
      <c r="AL15" s="196" t="s">
        <v>3371</v>
      </c>
      <c r="AM15" s="196" t="s">
        <v>3371</v>
      </c>
      <c r="AN15" s="196" t="s">
        <v>3371</v>
      </c>
      <c r="AO15" s="196" t="s">
        <v>3371</v>
      </c>
      <c r="AP15" s="196" t="s">
        <v>3371</v>
      </c>
      <c r="AQ15" s="196" t="s">
        <v>3371</v>
      </c>
      <c r="AR15" s="196" t="s">
        <v>3371</v>
      </c>
      <c r="AS15" s="196" t="s">
        <v>3371</v>
      </c>
      <c r="AT15" s="196" t="s">
        <v>3371</v>
      </c>
      <c r="AU15" s="196" t="s">
        <v>3371</v>
      </c>
      <c r="AV15" s="196" t="s">
        <v>3371</v>
      </c>
      <c r="AW15" s="197" t="s">
        <v>3371</v>
      </c>
      <c r="AX15" s="196" t="s">
        <v>3371</v>
      </c>
      <c r="AY15" s="196" t="s">
        <v>3371</v>
      </c>
      <c r="AZ15" s="196" t="s">
        <v>3371</v>
      </c>
      <c r="BA15" s="196" t="s">
        <v>3371</v>
      </c>
      <c r="BB15" s="196" t="s">
        <v>3371</v>
      </c>
      <c r="BC15" s="196" t="s">
        <v>3371</v>
      </c>
      <c r="BD15" s="196" t="s">
        <v>3371</v>
      </c>
      <c r="BE15" s="196" t="s">
        <v>3371</v>
      </c>
      <c r="BF15" s="196" t="s">
        <v>3371</v>
      </c>
      <c r="BG15" s="196" t="s">
        <v>3371</v>
      </c>
      <c r="BH15" s="196" t="s">
        <v>3371</v>
      </c>
      <c r="BI15" s="196" t="s">
        <v>3371</v>
      </c>
      <c r="BJ15" s="196" t="s">
        <v>3371</v>
      </c>
      <c r="BK15" s="196" t="s">
        <v>3371</v>
      </c>
      <c r="BL15" s="196" t="s">
        <v>3371</v>
      </c>
      <c r="BM15" s="196" t="s">
        <v>3371</v>
      </c>
      <c r="BN15" s="196" t="s">
        <v>3371</v>
      </c>
      <c r="BO15" s="196" t="s">
        <v>3371</v>
      </c>
      <c r="BP15" s="196" t="s">
        <v>3371</v>
      </c>
      <c r="BQ15" s="196" t="s">
        <v>3371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69</v>
      </c>
      <c r="C16" s="194" t="s">
        <v>3371</v>
      </c>
      <c r="D16" s="177" t="s">
        <v>3370</v>
      </c>
      <c r="E16" s="195" t="s">
        <v>3371</v>
      </c>
      <c r="F16" s="196" t="s">
        <v>3371</v>
      </c>
      <c r="G16" s="196" t="s">
        <v>3371</v>
      </c>
      <c r="H16" s="196" t="s">
        <v>3371</v>
      </c>
      <c r="I16" s="196" t="s">
        <v>3371</v>
      </c>
      <c r="J16" s="196" t="s">
        <v>3371</v>
      </c>
      <c r="K16" s="196" t="s">
        <v>3371</v>
      </c>
      <c r="L16" s="196" t="s">
        <v>3371</v>
      </c>
      <c r="M16" s="196" t="s">
        <v>3371</v>
      </c>
      <c r="N16" s="196" t="s">
        <v>3371</v>
      </c>
      <c r="O16" s="196" t="s">
        <v>3371</v>
      </c>
      <c r="P16" s="196" t="s">
        <v>3371</v>
      </c>
      <c r="Q16" s="196" t="s">
        <v>3371</v>
      </c>
      <c r="R16" s="197" t="s">
        <v>3371</v>
      </c>
      <c r="S16" s="196" t="s">
        <v>3371</v>
      </c>
      <c r="T16" s="196" t="s">
        <v>3371</v>
      </c>
      <c r="U16" s="196" t="s">
        <v>3371</v>
      </c>
      <c r="V16" s="196" t="s">
        <v>3371</v>
      </c>
      <c r="W16" s="196" t="s">
        <v>3371</v>
      </c>
      <c r="X16" s="196" t="s">
        <v>3371</v>
      </c>
      <c r="Y16" s="196" t="s">
        <v>3371</v>
      </c>
      <c r="Z16" s="196" t="s">
        <v>3371</v>
      </c>
      <c r="AA16" s="196" t="s">
        <v>3371</v>
      </c>
      <c r="AB16" s="196" t="s">
        <v>3371</v>
      </c>
      <c r="AC16" s="196" t="s">
        <v>3371</v>
      </c>
      <c r="AD16" s="196" t="s">
        <v>3371</v>
      </c>
      <c r="AE16" s="196" t="s">
        <v>3371</v>
      </c>
      <c r="AF16" s="196" t="s">
        <v>3371</v>
      </c>
      <c r="AG16" s="196" t="s">
        <v>3371</v>
      </c>
      <c r="AH16" s="196" t="s">
        <v>3371</v>
      </c>
      <c r="AI16" s="196" t="s">
        <v>3371</v>
      </c>
      <c r="AJ16" s="196" t="s">
        <v>3371</v>
      </c>
      <c r="AK16" s="196" t="s">
        <v>3371</v>
      </c>
      <c r="AL16" s="196" t="s">
        <v>3371</v>
      </c>
      <c r="AM16" s="196" t="s">
        <v>3371</v>
      </c>
      <c r="AN16" s="196" t="s">
        <v>3371</v>
      </c>
      <c r="AO16" s="196" t="s">
        <v>3371</v>
      </c>
      <c r="AP16" s="196" t="s">
        <v>3371</v>
      </c>
      <c r="AQ16" s="196" t="s">
        <v>3371</v>
      </c>
      <c r="AR16" s="196" t="s">
        <v>3371</v>
      </c>
      <c r="AS16" s="196" t="s">
        <v>3371</v>
      </c>
      <c r="AT16" s="196" t="s">
        <v>3371</v>
      </c>
      <c r="AU16" s="196" t="s">
        <v>3371</v>
      </c>
      <c r="AV16" s="196" t="s">
        <v>3371</v>
      </c>
      <c r="AW16" s="197" t="s">
        <v>3371</v>
      </c>
      <c r="AX16" s="196" t="s">
        <v>3371</v>
      </c>
      <c r="AY16" s="196" t="s">
        <v>3371</v>
      </c>
      <c r="AZ16" s="196" t="s">
        <v>3371</v>
      </c>
      <c r="BA16" s="196" t="s">
        <v>3371</v>
      </c>
      <c r="BB16" s="196" t="s">
        <v>3371</v>
      </c>
      <c r="BC16" s="196" t="s">
        <v>3371</v>
      </c>
      <c r="BD16" s="196" t="s">
        <v>3371</v>
      </c>
      <c r="BE16" s="196" t="s">
        <v>3371</v>
      </c>
      <c r="BF16" s="196" t="s">
        <v>3371</v>
      </c>
      <c r="BG16" s="196" t="s">
        <v>3371</v>
      </c>
      <c r="BH16" s="196" t="s">
        <v>3371</v>
      </c>
      <c r="BI16" s="196" t="s">
        <v>3371</v>
      </c>
      <c r="BJ16" s="196" t="s">
        <v>3371</v>
      </c>
      <c r="BK16" s="196" t="s">
        <v>3371</v>
      </c>
      <c r="BL16" s="196" t="s">
        <v>3371</v>
      </c>
      <c r="BM16" s="196" t="s">
        <v>3371</v>
      </c>
      <c r="BN16" s="196" t="s">
        <v>3371</v>
      </c>
      <c r="BO16" s="196" t="s">
        <v>3371</v>
      </c>
      <c r="BP16" s="196" t="s">
        <v>3371</v>
      </c>
      <c r="BQ16" s="196" t="s">
        <v>3371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148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47</v>
      </c>
      <c r="C18" s="188" t="s">
        <v>3364</v>
      </c>
      <c r="D18" s="177" t="s">
        <v>3368</v>
      </c>
      <c r="E18" s="189" t="s">
        <v>3364</v>
      </c>
      <c r="F18" s="180" t="s">
        <v>3364</v>
      </c>
      <c r="G18" s="180" t="s">
        <v>3364</v>
      </c>
      <c r="H18" s="180" t="s">
        <v>3364</v>
      </c>
      <c r="I18" s="180" t="s">
        <v>3364</v>
      </c>
      <c r="J18" s="180" t="s">
        <v>3364</v>
      </c>
      <c r="K18" s="180" t="s">
        <v>3364</v>
      </c>
      <c r="L18" s="180" t="s">
        <v>3364</v>
      </c>
      <c r="M18" s="179" t="s">
        <v>3362</v>
      </c>
      <c r="N18" s="179" t="s">
        <v>3362</v>
      </c>
      <c r="O18" s="180" t="s">
        <v>3364</v>
      </c>
      <c r="P18" s="180" t="s">
        <v>3364</v>
      </c>
      <c r="Q18" s="180" t="s">
        <v>3364</v>
      </c>
      <c r="R18" s="180" t="s">
        <v>3364</v>
      </c>
      <c r="S18" s="180" t="s">
        <v>3364</v>
      </c>
      <c r="T18" s="180" t="s">
        <v>3364</v>
      </c>
      <c r="U18" s="180" t="s">
        <v>3364</v>
      </c>
      <c r="V18" s="180" t="s">
        <v>3364</v>
      </c>
      <c r="W18" s="180" t="s">
        <v>3364</v>
      </c>
      <c r="X18" s="180" t="s">
        <v>3364</v>
      </c>
      <c r="Y18" s="180" t="s">
        <v>3364</v>
      </c>
      <c r="Z18" s="180" t="s">
        <v>3364</v>
      </c>
      <c r="AA18" s="180" t="s">
        <v>3364</v>
      </c>
      <c r="AB18" s="180" t="s">
        <v>3364</v>
      </c>
      <c r="AC18" s="180" t="s">
        <v>3364</v>
      </c>
      <c r="AD18" s="180" t="s">
        <v>3364</v>
      </c>
      <c r="AE18" s="180" t="s">
        <v>3364</v>
      </c>
      <c r="AF18" s="180" t="s">
        <v>3364</v>
      </c>
      <c r="AG18" s="180" t="s">
        <v>3364</v>
      </c>
      <c r="AH18" s="180" t="s">
        <v>3364</v>
      </c>
      <c r="AI18" s="180" t="s">
        <v>3364</v>
      </c>
      <c r="AJ18" s="179" t="s">
        <v>3362</v>
      </c>
      <c r="AK18" s="179" t="s">
        <v>3362</v>
      </c>
      <c r="AL18" s="179" t="s">
        <v>3362</v>
      </c>
      <c r="AM18" s="180" t="s">
        <v>3364</v>
      </c>
      <c r="AN18" s="180" t="s">
        <v>3364</v>
      </c>
      <c r="AO18" s="180" t="s">
        <v>3364</v>
      </c>
      <c r="AP18" s="180" t="s">
        <v>3364</v>
      </c>
      <c r="AQ18" s="180" t="s">
        <v>3364</v>
      </c>
      <c r="AR18" s="180" t="s">
        <v>3364</v>
      </c>
      <c r="AS18" s="180" t="s">
        <v>3364</v>
      </c>
      <c r="AT18" s="180" t="s">
        <v>3364</v>
      </c>
      <c r="AU18" s="180" t="s">
        <v>3364</v>
      </c>
      <c r="AV18" s="180" t="s">
        <v>3364</v>
      </c>
      <c r="AW18" s="181" t="s">
        <v>3364</v>
      </c>
      <c r="AX18" s="180" t="s">
        <v>3364</v>
      </c>
      <c r="AY18" s="180" t="s">
        <v>3364</v>
      </c>
      <c r="AZ18" s="180" t="s">
        <v>3364</v>
      </c>
      <c r="BA18" s="180" t="s">
        <v>3364</v>
      </c>
      <c r="BB18" s="180" t="s">
        <v>3364</v>
      </c>
      <c r="BC18" s="180" t="s">
        <v>3364</v>
      </c>
      <c r="BD18" s="180" t="s">
        <v>3364</v>
      </c>
      <c r="BE18" s="180" t="s">
        <v>3364</v>
      </c>
      <c r="BF18" s="180" t="s">
        <v>3364</v>
      </c>
      <c r="BG18" s="180" t="s">
        <v>3364</v>
      </c>
      <c r="BH18" s="180" t="s">
        <v>3364</v>
      </c>
      <c r="BI18" s="180" t="s">
        <v>3364</v>
      </c>
      <c r="BJ18" s="180" t="s">
        <v>3364</v>
      </c>
      <c r="BK18" s="180" t="s">
        <v>3364</v>
      </c>
      <c r="BL18" s="180" t="s">
        <v>3364</v>
      </c>
      <c r="BM18" s="180" t="s">
        <v>3364</v>
      </c>
      <c r="BN18" s="180" t="s">
        <v>3364</v>
      </c>
      <c r="BO18" s="180" t="s">
        <v>3364</v>
      </c>
      <c r="BP18" s="180" t="s">
        <v>3364</v>
      </c>
      <c r="BQ18" s="180" t="s">
        <v>3364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92</v>
      </c>
      <c r="C19" s="188" t="s">
        <v>3364</v>
      </c>
      <c r="D19" s="177" t="s">
        <v>3368</v>
      </c>
      <c r="E19" s="189" t="s">
        <v>3364</v>
      </c>
      <c r="F19" s="180" t="s">
        <v>3364</v>
      </c>
      <c r="G19" s="180" t="s">
        <v>3364</v>
      </c>
      <c r="H19" s="180" t="s">
        <v>3364</v>
      </c>
      <c r="I19" s="180" t="s">
        <v>3364</v>
      </c>
      <c r="J19" s="180" t="s">
        <v>3364</v>
      </c>
      <c r="K19" s="180" t="s">
        <v>3364</v>
      </c>
      <c r="L19" s="180" t="s">
        <v>3364</v>
      </c>
      <c r="M19" s="180" t="s">
        <v>3364</v>
      </c>
      <c r="N19" s="180" t="s">
        <v>3364</v>
      </c>
      <c r="O19" s="180" t="s">
        <v>3364</v>
      </c>
      <c r="P19" s="179" t="s">
        <v>3362</v>
      </c>
      <c r="Q19" s="179" t="s">
        <v>3362</v>
      </c>
      <c r="R19" s="180" t="s">
        <v>3364</v>
      </c>
      <c r="S19" s="180" t="s">
        <v>3364</v>
      </c>
      <c r="T19" s="180" t="s">
        <v>3364</v>
      </c>
      <c r="U19" s="180" t="s">
        <v>3364</v>
      </c>
      <c r="V19" s="180" t="s">
        <v>3364</v>
      </c>
      <c r="W19" s="180" t="s">
        <v>3364</v>
      </c>
      <c r="X19" s="180" t="s">
        <v>3364</v>
      </c>
      <c r="Y19" s="180" t="s">
        <v>3364</v>
      </c>
      <c r="Z19" s="180" t="s">
        <v>3364</v>
      </c>
      <c r="AA19" s="180" t="s">
        <v>3364</v>
      </c>
      <c r="AB19" s="180" t="s">
        <v>3364</v>
      </c>
      <c r="AC19" s="180" t="s">
        <v>3364</v>
      </c>
      <c r="AD19" s="180" t="s">
        <v>3364</v>
      </c>
      <c r="AE19" s="180" t="s">
        <v>3364</v>
      </c>
      <c r="AF19" s="180" t="s">
        <v>3364</v>
      </c>
      <c r="AG19" s="180" t="s">
        <v>3364</v>
      </c>
      <c r="AH19" s="180" t="s">
        <v>3364</v>
      </c>
      <c r="AI19" s="180" t="s">
        <v>3364</v>
      </c>
      <c r="AJ19" s="180" t="s">
        <v>3364</v>
      </c>
      <c r="AK19" s="180" t="s">
        <v>3364</v>
      </c>
      <c r="AL19" s="180" t="s">
        <v>3364</v>
      </c>
      <c r="AM19" s="180" t="s">
        <v>3364</v>
      </c>
      <c r="AN19" s="180" t="s">
        <v>3364</v>
      </c>
      <c r="AO19" s="180" t="s">
        <v>3364</v>
      </c>
      <c r="AP19" s="180" t="s">
        <v>3364</v>
      </c>
      <c r="AQ19" s="180" t="s">
        <v>3364</v>
      </c>
      <c r="AR19" s="180" t="s">
        <v>3364</v>
      </c>
      <c r="AS19" s="180" t="s">
        <v>3364</v>
      </c>
      <c r="AT19" s="180" t="s">
        <v>3364</v>
      </c>
      <c r="AU19" s="180" t="s">
        <v>3364</v>
      </c>
      <c r="AV19" s="180" t="s">
        <v>3364</v>
      </c>
      <c r="AW19" s="181" t="s">
        <v>3364</v>
      </c>
      <c r="AX19" s="180" t="s">
        <v>3364</v>
      </c>
      <c r="AY19" s="180" t="s">
        <v>3364</v>
      </c>
      <c r="AZ19" s="180" t="s">
        <v>3364</v>
      </c>
      <c r="BA19" s="180" t="s">
        <v>3364</v>
      </c>
      <c r="BB19" s="180" t="s">
        <v>3364</v>
      </c>
      <c r="BC19" s="180" t="s">
        <v>3364</v>
      </c>
      <c r="BD19" s="180" t="s">
        <v>3364</v>
      </c>
      <c r="BE19" s="180" t="s">
        <v>3364</v>
      </c>
      <c r="BF19" s="180" t="s">
        <v>3364</v>
      </c>
      <c r="BG19" s="179" t="s">
        <v>3362</v>
      </c>
      <c r="BH19" s="179" t="s">
        <v>3362</v>
      </c>
      <c r="BI19" s="180" t="s">
        <v>3364</v>
      </c>
      <c r="BJ19" s="180" t="s">
        <v>3364</v>
      </c>
      <c r="BK19" s="180" t="s">
        <v>3364</v>
      </c>
      <c r="BL19" s="180" t="s">
        <v>3364</v>
      </c>
      <c r="BM19" s="180" t="s">
        <v>3364</v>
      </c>
      <c r="BN19" s="180" t="s">
        <v>3364</v>
      </c>
      <c r="BO19" s="180" t="s">
        <v>3364</v>
      </c>
      <c r="BP19" s="180" t="s">
        <v>3364</v>
      </c>
      <c r="BQ19" s="180" t="s">
        <v>3364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103</v>
      </c>
      <c r="C20" s="194" t="s">
        <v>3371</v>
      </c>
      <c r="D20" s="177" t="s">
        <v>3375</v>
      </c>
      <c r="E20" s="195" t="s">
        <v>3371</v>
      </c>
      <c r="F20" s="196" t="s">
        <v>3371</v>
      </c>
      <c r="G20" s="196" t="s">
        <v>3371</v>
      </c>
      <c r="H20" s="196" t="s">
        <v>3371</v>
      </c>
      <c r="I20" s="196" t="s">
        <v>3371</v>
      </c>
      <c r="J20" s="196" t="s">
        <v>3371</v>
      </c>
      <c r="K20" s="196" t="s">
        <v>3371</v>
      </c>
      <c r="L20" s="196" t="s">
        <v>3371</v>
      </c>
      <c r="M20" s="196" t="s">
        <v>3371</v>
      </c>
      <c r="N20" s="196" t="s">
        <v>3371</v>
      </c>
      <c r="O20" s="196" t="s">
        <v>3371</v>
      </c>
      <c r="P20" s="196" t="s">
        <v>3371</v>
      </c>
      <c r="Q20" s="196" t="s">
        <v>3371</v>
      </c>
      <c r="R20" s="197" t="s">
        <v>3371</v>
      </c>
      <c r="S20" s="196" t="s">
        <v>3371</v>
      </c>
      <c r="T20" s="196" t="s">
        <v>3371</v>
      </c>
      <c r="U20" s="196" t="s">
        <v>3371</v>
      </c>
      <c r="V20" s="196" t="s">
        <v>3371</v>
      </c>
      <c r="W20" s="196" t="s">
        <v>3371</v>
      </c>
      <c r="X20" s="196" t="s">
        <v>3371</v>
      </c>
      <c r="Y20" s="196" t="s">
        <v>3371</v>
      </c>
      <c r="Z20" s="196" t="s">
        <v>3371</v>
      </c>
      <c r="AA20" s="196" t="s">
        <v>3371</v>
      </c>
      <c r="AB20" s="196" t="s">
        <v>3371</v>
      </c>
      <c r="AC20" s="196" t="s">
        <v>3371</v>
      </c>
      <c r="AD20" s="196" t="s">
        <v>3371</v>
      </c>
      <c r="AE20" s="196" t="s">
        <v>3371</v>
      </c>
      <c r="AF20" s="196" t="s">
        <v>3371</v>
      </c>
      <c r="AG20" s="196" t="s">
        <v>3371</v>
      </c>
      <c r="AH20" s="196" t="s">
        <v>3371</v>
      </c>
      <c r="AI20" s="196" t="s">
        <v>3371</v>
      </c>
      <c r="AJ20" s="196" t="s">
        <v>3371</v>
      </c>
      <c r="AK20" s="196" t="s">
        <v>3371</v>
      </c>
      <c r="AL20" s="196" t="s">
        <v>3371</v>
      </c>
      <c r="AM20" s="196" t="s">
        <v>3371</v>
      </c>
      <c r="AN20" s="196" t="s">
        <v>3371</v>
      </c>
      <c r="AO20" s="196" t="s">
        <v>3371</v>
      </c>
      <c r="AP20" s="196" t="s">
        <v>3371</v>
      </c>
      <c r="AQ20" s="196" t="s">
        <v>3371</v>
      </c>
      <c r="AR20" s="196" t="s">
        <v>3371</v>
      </c>
      <c r="AS20" s="196" t="s">
        <v>3371</v>
      </c>
      <c r="AT20" s="196" t="s">
        <v>3371</v>
      </c>
      <c r="AU20" s="196" t="s">
        <v>3371</v>
      </c>
      <c r="AV20" s="196" t="s">
        <v>3371</v>
      </c>
      <c r="AW20" s="197" t="s">
        <v>3371</v>
      </c>
      <c r="AX20" s="196" t="s">
        <v>3371</v>
      </c>
      <c r="AY20" s="196" t="s">
        <v>3371</v>
      </c>
      <c r="AZ20" s="196" t="s">
        <v>3371</v>
      </c>
      <c r="BA20" s="196" t="s">
        <v>3371</v>
      </c>
      <c r="BB20" s="196" t="s">
        <v>3371</v>
      </c>
      <c r="BC20" s="196" t="s">
        <v>3371</v>
      </c>
      <c r="BD20" s="196" t="s">
        <v>3371</v>
      </c>
      <c r="BE20" s="196" t="s">
        <v>3371</v>
      </c>
      <c r="BF20" s="196" t="s">
        <v>3371</v>
      </c>
      <c r="BG20" s="196" t="s">
        <v>3371</v>
      </c>
      <c r="BH20" s="196" t="s">
        <v>3371</v>
      </c>
      <c r="BI20" s="196" t="s">
        <v>3371</v>
      </c>
      <c r="BJ20" s="196" t="s">
        <v>3371</v>
      </c>
      <c r="BK20" s="196" t="s">
        <v>3371</v>
      </c>
      <c r="BL20" s="196" t="s">
        <v>3371</v>
      </c>
      <c r="BM20" s="196" t="s">
        <v>3371</v>
      </c>
      <c r="BN20" s="196" t="s">
        <v>3371</v>
      </c>
      <c r="BO20" s="196" t="s">
        <v>3371</v>
      </c>
      <c r="BP20" s="196" t="s">
        <v>3371</v>
      </c>
      <c r="BQ20" s="196" t="s">
        <v>3371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3376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41</v>
      </c>
      <c r="C22" s="202" t="s">
        <v>3377</v>
      </c>
      <c r="D22" s="177" t="s">
        <v>3375</v>
      </c>
      <c r="E22" s="203" t="s">
        <v>3377</v>
      </c>
      <c r="F22" s="204" t="s">
        <v>3377</v>
      </c>
      <c r="G22" s="204" t="s">
        <v>3377</v>
      </c>
      <c r="H22" s="204" t="s">
        <v>3377</v>
      </c>
      <c r="I22" s="204" t="s">
        <v>3377</v>
      </c>
      <c r="J22" s="204" t="s">
        <v>3377</v>
      </c>
      <c r="K22" s="204" t="s">
        <v>3377</v>
      </c>
      <c r="L22" s="204" t="s">
        <v>3377</v>
      </c>
      <c r="M22" s="204" t="s">
        <v>3377</v>
      </c>
      <c r="N22" s="204" t="s">
        <v>3377</v>
      </c>
      <c r="O22" s="204" t="s">
        <v>3377</v>
      </c>
      <c r="P22" s="204" t="s">
        <v>3377</v>
      </c>
      <c r="Q22" s="204" t="s">
        <v>3377</v>
      </c>
      <c r="R22" s="205" t="s">
        <v>3377</v>
      </c>
      <c r="S22" s="204" t="s">
        <v>3377</v>
      </c>
      <c r="T22" s="204" t="s">
        <v>3377</v>
      </c>
      <c r="U22" s="204" t="s">
        <v>3377</v>
      </c>
      <c r="V22" s="204" t="s">
        <v>3377</v>
      </c>
      <c r="W22" s="204" t="s">
        <v>3377</v>
      </c>
      <c r="X22" s="204" t="s">
        <v>3377</v>
      </c>
      <c r="Y22" s="204" t="s">
        <v>3377</v>
      </c>
      <c r="Z22" s="204" t="s">
        <v>3377</v>
      </c>
      <c r="AA22" s="204" t="s">
        <v>3377</v>
      </c>
      <c r="AB22" s="204" t="s">
        <v>3377</v>
      </c>
      <c r="AC22" s="204" t="s">
        <v>3377</v>
      </c>
      <c r="AD22" s="204" t="s">
        <v>3377</v>
      </c>
      <c r="AE22" s="204" t="s">
        <v>3377</v>
      </c>
      <c r="AF22" s="204" t="s">
        <v>3377</v>
      </c>
      <c r="AG22" s="204" t="s">
        <v>3377</v>
      </c>
      <c r="AH22" s="204" t="s">
        <v>3377</v>
      </c>
      <c r="AI22" s="204" t="s">
        <v>3377</v>
      </c>
      <c r="AJ22" s="204" t="s">
        <v>3377</v>
      </c>
      <c r="AK22" s="204" t="s">
        <v>3377</v>
      </c>
      <c r="AL22" s="204" t="s">
        <v>3377</v>
      </c>
      <c r="AM22" s="204" t="s">
        <v>3377</v>
      </c>
      <c r="AN22" s="204" t="s">
        <v>3377</v>
      </c>
      <c r="AO22" s="204" t="s">
        <v>3377</v>
      </c>
      <c r="AP22" s="204" t="s">
        <v>3377</v>
      </c>
      <c r="AQ22" s="204" t="s">
        <v>3377</v>
      </c>
      <c r="AR22" s="200" t="s">
        <v>3373</v>
      </c>
      <c r="AS22" s="200" t="s">
        <v>3373</v>
      </c>
      <c r="AT22" s="200" t="s">
        <v>3373</v>
      </c>
      <c r="AU22" s="204" t="s">
        <v>3377</v>
      </c>
      <c r="AV22" s="204" t="s">
        <v>3377</v>
      </c>
      <c r="AW22" s="205" t="s">
        <v>3377</v>
      </c>
      <c r="AX22" s="204" t="s">
        <v>3377</v>
      </c>
      <c r="AY22" s="204" t="s">
        <v>3377</v>
      </c>
      <c r="AZ22" s="204" t="s">
        <v>3377</v>
      </c>
      <c r="BA22" s="204" t="s">
        <v>3377</v>
      </c>
      <c r="BB22" s="204" t="s">
        <v>3377</v>
      </c>
      <c r="BC22" s="204" t="s">
        <v>3377</v>
      </c>
      <c r="BD22" s="204" t="s">
        <v>3377</v>
      </c>
      <c r="BE22" s="204" t="s">
        <v>3377</v>
      </c>
      <c r="BF22" s="204" t="s">
        <v>3377</v>
      </c>
      <c r="BG22" s="204" t="s">
        <v>3377</v>
      </c>
      <c r="BH22" s="204" t="s">
        <v>3377</v>
      </c>
      <c r="BI22" s="204" t="s">
        <v>3377</v>
      </c>
      <c r="BJ22" s="204" t="s">
        <v>3377</v>
      </c>
      <c r="BK22" s="204" t="s">
        <v>3377</v>
      </c>
      <c r="BL22" s="204" t="s">
        <v>3377</v>
      </c>
      <c r="BM22" s="204" t="s">
        <v>3377</v>
      </c>
      <c r="BN22" s="204" t="s">
        <v>3377</v>
      </c>
      <c r="BO22" s="204" t="s">
        <v>3377</v>
      </c>
      <c r="BP22" s="204" t="s">
        <v>3377</v>
      </c>
      <c r="BQ22" s="204" t="s">
        <v>3377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140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75</v>
      </c>
      <c r="C24" s="188" t="s">
        <v>3364</v>
      </c>
      <c r="D24" s="177" t="s">
        <v>3368</v>
      </c>
      <c r="E24" s="189" t="s">
        <v>3364</v>
      </c>
      <c r="F24" s="180" t="s">
        <v>3364</v>
      </c>
      <c r="G24" s="180" t="s">
        <v>3364</v>
      </c>
      <c r="H24" s="180" t="s">
        <v>3364</v>
      </c>
      <c r="I24" s="180" t="s">
        <v>3364</v>
      </c>
      <c r="J24" s="180" t="s">
        <v>3364</v>
      </c>
      <c r="K24" s="180" t="s">
        <v>3364</v>
      </c>
      <c r="L24" s="180" t="s">
        <v>3364</v>
      </c>
      <c r="M24" s="180" t="s">
        <v>3364</v>
      </c>
      <c r="N24" s="180" t="s">
        <v>3364</v>
      </c>
      <c r="O24" s="180" t="s">
        <v>3364</v>
      </c>
      <c r="P24" s="180" t="s">
        <v>3364</v>
      </c>
      <c r="Q24" s="180" t="s">
        <v>3364</v>
      </c>
      <c r="R24" s="181" t="s">
        <v>3364</v>
      </c>
      <c r="S24" s="180" t="s">
        <v>3364</v>
      </c>
      <c r="T24" s="180" t="s">
        <v>3364</v>
      </c>
      <c r="U24" s="180" t="s">
        <v>3364</v>
      </c>
      <c r="V24" s="180" t="s">
        <v>3364</v>
      </c>
      <c r="W24" s="179" t="s">
        <v>3362</v>
      </c>
      <c r="X24" s="179" t="s">
        <v>3362</v>
      </c>
      <c r="Y24" s="179" t="s">
        <v>3362</v>
      </c>
      <c r="Z24" s="179" t="s">
        <v>3362</v>
      </c>
      <c r="AA24" s="179" t="s">
        <v>3362</v>
      </c>
      <c r="AB24" s="179" t="s">
        <v>3362</v>
      </c>
      <c r="AC24" s="179" t="s">
        <v>3362</v>
      </c>
      <c r="AD24" s="179" t="s">
        <v>3362</v>
      </c>
      <c r="AE24" s="179" t="s">
        <v>3362</v>
      </c>
      <c r="AF24" s="180" t="s">
        <v>3364</v>
      </c>
      <c r="AG24" s="180" t="s">
        <v>3364</v>
      </c>
      <c r="AH24" s="180" t="s">
        <v>3364</v>
      </c>
      <c r="AI24" s="180" t="s">
        <v>3364</v>
      </c>
      <c r="AJ24" s="180" t="s">
        <v>3364</v>
      </c>
      <c r="AK24" s="180" t="s">
        <v>3364</v>
      </c>
      <c r="AL24" s="180" t="s">
        <v>3364</v>
      </c>
      <c r="AM24" s="180" t="s">
        <v>3364</v>
      </c>
      <c r="AN24" s="180" t="s">
        <v>3364</v>
      </c>
      <c r="AO24" s="180" t="s">
        <v>3364</v>
      </c>
      <c r="AP24" s="180" t="s">
        <v>3364</v>
      </c>
      <c r="AQ24" s="180" t="s">
        <v>3364</v>
      </c>
      <c r="AR24" s="180" t="s">
        <v>3364</v>
      </c>
      <c r="AS24" s="180" t="s">
        <v>3364</v>
      </c>
      <c r="AT24" s="180" t="s">
        <v>3364</v>
      </c>
      <c r="AU24" s="180" t="s">
        <v>3364</v>
      </c>
      <c r="AV24" s="180" t="s">
        <v>3364</v>
      </c>
      <c r="AW24" s="181" t="s">
        <v>3364</v>
      </c>
      <c r="AX24" s="180" t="s">
        <v>3364</v>
      </c>
      <c r="AY24" s="180" t="s">
        <v>3364</v>
      </c>
      <c r="AZ24" s="180" t="s">
        <v>3364</v>
      </c>
      <c r="BA24" s="180" t="s">
        <v>3364</v>
      </c>
      <c r="BB24" s="180" t="s">
        <v>3364</v>
      </c>
      <c r="BC24" s="180" t="s">
        <v>3364</v>
      </c>
      <c r="BD24" s="180" t="s">
        <v>3364</v>
      </c>
      <c r="BE24" s="180" t="s">
        <v>3364</v>
      </c>
      <c r="BF24" s="180" t="s">
        <v>3364</v>
      </c>
      <c r="BG24" s="180" t="s">
        <v>3364</v>
      </c>
      <c r="BH24" s="180" t="s">
        <v>3364</v>
      </c>
      <c r="BI24" s="180" t="s">
        <v>3364</v>
      </c>
      <c r="BJ24" s="180" t="s">
        <v>3364</v>
      </c>
      <c r="BK24" s="180" t="s">
        <v>3364</v>
      </c>
      <c r="BL24" s="180" t="s">
        <v>3364</v>
      </c>
      <c r="BM24" s="180" t="s">
        <v>3364</v>
      </c>
      <c r="BN24" s="180" t="s">
        <v>3364</v>
      </c>
      <c r="BO24" s="180" t="s">
        <v>3364</v>
      </c>
      <c r="BP24" s="180" t="s">
        <v>3364</v>
      </c>
      <c r="BQ24" s="180" t="s">
        <v>3364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77</v>
      </c>
      <c r="C25" s="188" t="s">
        <v>3364</v>
      </c>
      <c r="D25" s="177" t="s">
        <v>3368</v>
      </c>
      <c r="E25" s="189" t="s">
        <v>3364</v>
      </c>
      <c r="F25" s="180" t="s">
        <v>3364</v>
      </c>
      <c r="G25" s="180" t="s">
        <v>3364</v>
      </c>
      <c r="H25" s="180" t="s">
        <v>3364</v>
      </c>
      <c r="I25" s="180" t="s">
        <v>3364</v>
      </c>
      <c r="J25" s="180" t="s">
        <v>3364</v>
      </c>
      <c r="K25" s="180" t="s">
        <v>3364</v>
      </c>
      <c r="L25" s="180" t="s">
        <v>3364</v>
      </c>
      <c r="M25" s="180" t="s">
        <v>3364</v>
      </c>
      <c r="N25" s="180" t="s">
        <v>3364</v>
      </c>
      <c r="O25" s="180" t="s">
        <v>3364</v>
      </c>
      <c r="P25" s="179" t="s">
        <v>3362</v>
      </c>
      <c r="Q25" s="179" t="s">
        <v>3362</v>
      </c>
      <c r="R25" s="179" t="s">
        <v>3362</v>
      </c>
      <c r="S25" s="179" t="s">
        <v>3362</v>
      </c>
      <c r="T25" s="179" t="s">
        <v>3362</v>
      </c>
      <c r="U25" s="179" t="s">
        <v>3362</v>
      </c>
      <c r="V25" s="179" t="s">
        <v>3362</v>
      </c>
      <c r="W25" s="179" t="s">
        <v>3362</v>
      </c>
      <c r="X25" s="180" t="s">
        <v>3364</v>
      </c>
      <c r="Y25" s="180" t="s">
        <v>3364</v>
      </c>
      <c r="Z25" s="180" t="s">
        <v>3364</v>
      </c>
      <c r="AA25" s="180" t="s">
        <v>3364</v>
      </c>
      <c r="AB25" s="180" t="s">
        <v>3364</v>
      </c>
      <c r="AC25" s="180" t="s">
        <v>3364</v>
      </c>
      <c r="AD25" s="180" t="s">
        <v>3364</v>
      </c>
      <c r="AE25" s="180" t="s">
        <v>3364</v>
      </c>
      <c r="AF25" s="180" t="s">
        <v>3364</v>
      </c>
      <c r="AG25" s="180" t="s">
        <v>3364</v>
      </c>
      <c r="AH25" s="180" t="s">
        <v>3364</v>
      </c>
      <c r="AI25" s="180" t="s">
        <v>3364</v>
      </c>
      <c r="AJ25" s="180" t="s">
        <v>3364</v>
      </c>
      <c r="AK25" s="180" t="s">
        <v>3364</v>
      </c>
      <c r="AL25" s="180" t="s">
        <v>3364</v>
      </c>
      <c r="AM25" s="180" t="s">
        <v>3364</v>
      </c>
      <c r="AN25" s="180" t="s">
        <v>3364</v>
      </c>
      <c r="AO25" s="180" t="s">
        <v>3364</v>
      </c>
      <c r="AP25" s="180" t="s">
        <v>3364</v>
      </c>
      <c r="AQ25" s="180" t="s">
        <v>3364</v>
      </c>
      <c r="AR25" s="180" t="s">
        <v>3364</v>
      </c>
      <c r="AS25" s="180" t="s">
        <v>3364</v>
      </c>
      <c r="AT25" s="180" t="s">
        <v>3364</v>
      </c>
      <c r="AU25" s="180" t="s">
        <v>3364</v>
      </c>
      <c r="AV25" s="180" t="s">
        <v>3364</v>
      </c>
      <c r="AW25" s="181" t="s">
        <v>3364</v>
      </c>
      <c r="AX25" s="180" t="s">
        <v>3364</v>
      </c>
      <c r="AY25" s="180" t="s">
        <v>3364</v>
      </c>
      <c r="AZ25" s="180" t="s">
        <v>3364</v>
      </c>
      <c r="BA25" s="180" t="s">
        <v>3364</v>
      </c>
      <c r="BB25" s="180" t="s">
        <v>3364</v>
      </c>
      <c r="BC25" s="180" t="s">
        <v>3364</v>
      </c>
      <c r="BD25" s="180" t="s">
        <v>3364</v>
      </c>
      <c r="BE25" s="180" t="s">
        <v>3364</v>
      </c>
      <c r="BF25" s="180" t="s">
        <v>3364</v>
      </c>
      <c r="BG25" s="180" t="s">
        <v>3364</v>
      </c>
      <c r="BH25" s="180" t="s">
        <v>3364</v>
      </c>
      <c r="BI25" s="180" t="s">
        <v>3364</v>
      </c>
      <c r="BJ25" s="180" t="s">
        <v>3364</v>
      </c>
      <c r="BK25" s="180" t="s">
        <v>3364</v>
      </c>
      <c r="BL25" s="180" t="s">
        <v>3364</v>
      </c>
      <c r="BM25" s="180" t="s">
        <v>3364</v>
      </c>
      <c r="BN25" s="180" t="s">
        <v>3364</v>
      </c>
      <c r="BO25" s="180" t="s">
        <v>3364</v>
      </c>
      <c r="BP25" s="180" t="s">
        <v>3364</v>
      </c>
      <c r="BQ25" s="180" t="s">
        <v>3364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83</v>
      </c>
      <c r="C26" s="176" t="s">
        <v>3362</v>
      </c>
      <c r="D26" s="177" t="s">
        <v>3378</v>
      </c>
      <c r="E26" s="178" t="s">
        <v>3362</v>
      </c>
      <c r="F26" s="179" t="s">
        <v>3362</v>
      </c>
      <c r="G26" s="180" t="s">
        <v>3364</v>
      </c>
      <c r="H26" s="180" t="s">
        <v>3364</v>
      </c>
      <c r="I26" s="180" t="s">
        <v>3364</v>
      </c>
      <c r="J26" s="180" t="s">
        <v>3364</v>
      </c>
      <c r="K26" s="180" t="s">
        <v>3364</v>
      </c>
      <c r="L26" s="180" t="s">
        <v>3364</v>
      </c>
      <c r="M26" s="180" t="s">
        <v>3364</v>
      </c>
      <c r="N26" s="180" t="s">
        <v>3364</v>
      </c>
      <c r="O26" s="180" t="s">
        <v>3364</v>
      </c>
      <c r="P26" s="180" t="s">
        <v>3364</v>
      </c>
      <c r="Q26" s="180" t="s">
        <v>3364</v>
      </c>
      <c r="R26" s="181" t="s">
        <v>3364</v>
      </c>
      <c r="S26" s="180" t="s">
        <v>3364</v>
      </c>
      <c r="T26" s="180" t="s">
        <v>3364</v>
      </c>
      <c r="U26" s="180" t="s">
        <v>3364</v>
      </c>
      <c r="V26" s="180" t="s">
        <v>3364</v>
      </c>
      <c r="W26" s="180" t="s">
        <v>3364</v>
      </c>
      <c r="X26" s="180" t="s">
        <v>3364</v>
      </c>
      <c r="Y26" s="180" t="s">
        <v>3364</v>
      </c>
      <c r="Z26" s="180" t="s">
        <v>3364</v>
      </c>
      <c r="AA26" s="180" t="s">
        <v>3364</v>
      </c>
      <c r="AB26" s="180" t="s">
        <v>3364</v>
      </c>
      <c r="AC26" s="180" t="s">
        <v>3364</v>
      </c>
      <c r="AD26" s="180" t="s">
        <v>3364</v>
      </c>
      <c r="AE26" s="180" t="s">
        <v>3364</v>
      </c>
      <c r="AF26" s="180" t="s">
        <v>3364</v>
      </c>
      <c r="AG26" s="180" t="s">
        <v>3364</v>
      </c>
      <c r="AH26" s="180" t="s">
        <v>3364</v>
      </c>
      <c r="AI26" s="180" t="s">
        <v>3364</v>
      </c>
      <c r="AJ26" s="180" t="s">
        <v>3364</v>
      </c>
      <c r="AK26" s="179" t="s">
        <v>3362</v>
      </c>
      <c r="AL26" s="179" t="s">
        <v>3362</v>
      </c>
      <c r="AM26" s="179" t="s">
        <v>3362</v>
      </c>
      <c r="AN26" s="179" t="s">
        <v>3362</v>
      </c>
      <c r="AO26" s="179" t="s">
        <v>3362</v>
      </c>
      <c r="AP26" s="179" t="s">
        <v>3362</v>
      </c>
      <c r="AQ26" s="179" t="s">
        <v>3362</v>
      </c>
      <c r="AR26" s="180" t="s">
        <v>3364</v>
      </c>
      <c r="AS26" s="180" t="s">
        <v>3364</v>
      </c>
      <c r="AT26" s="180" t="s">
        <v>3364</v>
      </c>
      <c r="AU26" s="180" t="s">
        <v>3364</v>
      </c>
      <c r="AV26" s="180" t="s">
        <v>3364</v>
      </c>
      <c r="AW26" s="180" t="s">
        <v>3364</v>
      </c>
      <c r="AX26" s="180" t="s">
        <v>3364</v>
      </c>
      <c r="AY26" s="180" t="s">
        <v>3364</v>
      </c>
      <c r="AZ26" s="180" t="s">
        <v>3364</v>
      </c>
      <c r="BA26" s="180" t="s">
        <v>3364</v>
      </c>
      <c r="BB26" s="180" t="s">
        <v>3364</v>
      </c>
      <c r="BC26" s="180" t="s">
        <v>3364</v>
      </c>
      <c r="BD26" s="180" t="s">
        <v>3364</v>
      </c>
      <c r="BE26" s="180" t="s">
        <v>3364</v>
      </c>
      <c r="BF26" s="180" t="s">
        <v>3364</v>
      </c>
      <c r="BG26" s="180" t="s">
        <v>3364</v>
      </c>
      <c r="BH26" s="180" t="s">
        <v>3364</v>
      </c>
      <c r="BI26" s="180" t="s">
        <v>3364</v>
      </c>
      <c r="BJ26" s="180" t="s">
        <v>3364</v>
      </c>
      <c r="BK26" s="180" t="s">
        <v>3364</v>
      </c>
      <c r="BL26" s="180" t="s">
        <v>3364</v>
      </c>
      <c r="BM26" s="180" t="s">
        <v>3364</v>
      </c>
      <c r="BN26" s="180" t="s">
        <v>3364</v>
      </c>
      <c r="BO26" s="180" t="s">
        <v>3364</v>
      </c>
      <c r="BP26" s="180" t="s">
        <v>3364</v>
      </c>
      <c r="BQ26" s="180" t="s">
        <v>3364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43</v>
      </c>
      <c r="C27" s="176" t="s">
        <v>3362</v>
      </c>
      <c r="D27" s="177" t="s">
        <v>3379</v>
      </c>
      <c r="E27" s="178" t="s">
        <v>3362</v>
      </c>
      <c r="F27" s="179" t="s">
        <v>3362</v>
      </c>
      <c r="G27" s="179" t="s">
        <v>3362</v>
      </c>
      <c r="H27" s="179" t="s">
        <v>3362</v>
      </c>
      <c r="I27" s="179" t="s">
        <v>3362</v>
      </c>
      <c r="J27" s="179" t="s">
        <v>3362</v>
      </c>
      <c r="K27" s="179" t="s">
        <v>3362</v>
      </c>
      <c r="L27" s="179" t="s">
        <v>3362</v>
      </c>
      <c r="M27" s="179" t="s">
        <v>3362</v>
      </c>
      <c r="N27" s="179" t="s">
        <v>3362</v>
      </c>
      <c r="O27" s="179" t="s">
        <v>3362</v>
      </c>
      <c r="P27" s="179" t="s">
        <v>3362</v>
      </c>
      <c r="Q27" s="179" t="s">
        <v>3362</v>
      </c>
      <c r="R27" s="206" t="s">
        <v>3362</v>
      </c>
      <c r="S27" s="179" t="s">
        <v>3362</v>
      </c>
      <c r="T27" s="179" t="s">
        <v>3362</v>
      </c>
      <c r="U27" s="179" t="s">
        <v>3362</v>
      </c>
      <c r="V27" s="179" t="s">
        <v>3362</v>
      </c>
      <c r="W27" s="179" t="s">
        <v>3362</v>
      </c>
      <c r="X27" s="179" t="s">
        <v>3362</v>
      </c>
      <c r="Y27" s="179" t="s">
        <v>3362</v>
      </c>
      <c r="Z27" s="179" t="s">
        <v>3362</v>
      </c>
      <c r="AA27" s="179" t="s">
        <v>3362</v>
      </c>
      <c r="AB27" s="179" t="s">
        <v>3362</v>
      </c>
      <c r="AC27" s="179" t="s">
        <v>3362</v>
      </c>
      <c r="AD27" s="179" t="s">
        <v>3362</v>
      </c>
      <c r="AE27" s="179" t="s">
        <v>3362</v>
      </c>
      <c r="AF27" s="179" t="s">
        <v>3362</v>
      </c>
      <c r="AG27" s="179" t="s">
        <v>3362</v>
      </c>
      <c r="AH27" s="179" t="s">
        <v>3362</v>
      </c>
      <c r="AI27" s="179" t="s">
        <v>3362</v>
      </c>
      <c r="AJ27" s="179" t="s">
        <v>3362</v>
      </c>
      <c r="AK27" s="179" t="s">
        <v>3362</v>
      </c>
      <c r="AL27" s="179" t="s">
        <v>3362</v>
      </c>
      <c r="AM27" s="179" t="s">
        <v>3362</v>
      </c>
      <c r="AN27" s="179" t="s">
        <v>3362</v>
      </c>
      <c r="AO27" s="179" t="s">
        <v>3362</v>
      </c>
      <c r="AP27" s="179" t="s">
        <v>3362</v>
      </c>
      <c r="AQ27" s="179" t="s">
        <v>3362</v>
      </c>
      <c r="AR27" s="179" t="s">
        <v>3362</v>
      </c>
      <c r="AS27" s="179" t="s">
        <v>3362</v>
      </c>
      <c r="AT27" s="179" t="s">
        <v>3362</v>
      </c>
      <c r="AU27" s="179" t="s">
        <v>3362</v>
      </c>
      <c r="AV27" s="179" t="s">
        <v>3362</v>
      </c>
      <c r="AW27" s="181" t="s">
        <v>3364</v>
      </c>
      <c r="AX27" s="180" t="s">
        <v>3364</v>
      </c>
      <c r="AY27" s="180" t="s">
        <v>3364</v>
      </c>
      <c r="AZ27" s="180" t="s">
        <v>3364</v>
      </c>
      <c r="BA27" s="180" t="s">
        <v>3364</v>
      </c>
      <c r="BB27" s="180" t="s">
        <v>3364</v>
      </c>
      <c r="BC27" s="180" t="s">
        <v>3364</v>
      </c>
      <c r="BD27" s="180" t="s">
        <v>3364</v>
      </c>
      <c r="BE27" s="180" t="s">
        <v>3364</v>
      </c>
      <c r="BF27" s="180" t="s">
        <v>3364</v>
      </c>
      <c r="BG27" s="180" t="s">
        <v>3364</v>
      </c>
      <c r="BH27" s="180" t="s">
        <v>3364</v>
      </c>
      <c r="BI27" s="180" t="s">
        <v>3364</v>
      </c>
      <c r="BJ27" s="180" t="s">
        <v>3364</v>
      </c>
      <c r="BK27" s="180" t="s">
        <v>3364</v>
      </c>
      <c r="BL27" s="180" t="s">
        <v>3364</v>
      </c>
      <c r="BM27" s="180" t="s">
        <v>3364</v>
      </c>
      <c r="BN27" s="180" t="s">
        <v>3364</v>
      </c>
      <c r="BO27" s="180" t="s">
        <v>3364</v>
      </c>
      <c r="BP27" s="180" t="s">
        <v>3364</v>
      </c>
      <c r="BQ27" s="180" t="s">
        <v>3364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3380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85</v>
      </c>
      <c r="C29" s="176" t="s">
        <v>3362</v>
      </c>
      <c r="D29" s="177" t="s">
        <v>3381</v>
      </c>
      <c r="E29" s="178" t="s">
        <v>3362</v>
      </c>
      <c r="F29" s="179" t="s">
        <v>3362</v>
      </c>
      <c r="G29" s="179" t="s">
        <v>3362</v>
      </c>
      <c r="H29" s="179" t="s">
        <v>3362</v>
      </c>
      <c r="I29" s="179" t="s">
        <v>3362</v>
      </c>
      <c r="J29" s="179" t="s">
        <v>3362</v>
      </c>
      <c r="K29" s="180" t="s">
        <v>3364</v>
      </c>
      <c r="L29" s="180" t="s">
        <v>3364</v>
      </c>
      <c r="M29" s="180" t="s">
        <v>3364</v>
      </c>
      <c r="N29" s="180" t="s">
        <v>3364</v>
      </c>
      <c r="O29" s="180" t="s">
        <v>3364</v>
      </c>
      <c r="P29" s="180" t="s">
        <v>3364</v>
      </c>
      <c r="Q29" s="180" t="s">
        <v>3364</v>
      </c>
      <c r="R29" s="181" t="s">
        <v>3364</v>
      </c>
      <c r="S29" s="180" t="s">
        <v>3364</v>
      </c>
      <c r="T29" s="180" t="s">
        <v>3364</v>
      </c>
      <c r="U29" s="180" t="s">
        <v>3364</v>
      </c>
      <c r="V29" s="180" t="s">
        <v>3364</v>
      </c>
      <c r="W29" s="180" t="s">
        <v>3364</v>
      </c>
      <c r="X29" s="180" t="s">
        <v>3364</v>
      </c>
      <c r="Y29" s="180" t="s">
        <v>3364</v>
      </c>
      <c r="Z29" s="180" t="s">
        <v>3364</v>
      </c>
      <c r="AA29" s="180" t="s">
        <v>3364</v>
      </c>
      <c r="AB29" s="180" t="s">
        <v>3364</v>
      </c>
      <c r="AC29" s="180" t="s">
        <v>3364</v>
      </c>
      <c r="AD29" s="180" t="s">
        <v>3364</v>
      </c>
      <c r="AE29" s="180" t="s">
        <v>3364</v>
      </c>
      <c r="AF29" s="180" t="s">
        <v>3364</v>
      </c>
      <c r="AG29" s="180" t="s">
        <v>3364</v>
      </c>
      <c r="AH29" s="180" t="s">
        <v>3364</v>
      </c>
      <c r="AI29" s="180" t="s">
        <v>3364</v>
      </c>
      <c r="AJ29" s="180" t="s">
        <v>3364</v>
      </c>
      <c r="AK29" s="180" t="s">
        <v>3364</v>
      </c>
      <c r="AL29" s="180" t="s">
        <v>3364</v>
      </c>
      <c r="AM29" s="180" t="s">
        <v>3364</v>
      </c>
      <c r="AN29" s="180" t="s">
        <v>3364</v>
      </c>
      <c r="AO29" s="180" t="s">
        <v>3364</v>
      </c>
      <c r="AP29" s="180" t="s">
        <v>3364</v>
      </c>
      <c r="AQ29" s="180" t="s">
        <v>3364</v>
      </c>
      <c r="AR29" s="180" t="s">
        <v>3364</v>
      </c>
      <c r="AS29" s="180" t="s">
        <v>3364</v>
      </c>
      <c r="AT29" s="180" t="s">
        <v>3364</v>
      </c>
      <c r="AU29" s="180" t="s">
        <v>3364</v>
      </c>
      <c r="AV29" s="180" t="s">
        <v>3364</v>
      </c>
      <c r="AW29" s="181" t="s">
        <v>3364</v>
      </c>
      <c r="AX29" s="180" t="s">
        <v>3364</v>
      </c>
      <c r="AY29" s="179" t="s">
        <v>3362</v>
      </c>
      <c r="AZ29" s="179" t="s">
        <v>3362</v>
      </c>
      <c r="BA29" s="179" t="s">
        <v>3362</v>
      </c>
      <c r="BB29" s="179" t="s">
        <v>3362</v>
      </c>
      <c r="BC29" s="179" t="s">
        <v>3362</v>
      </c>
      <c r="BD29" s="179" t="s">
        <v>3362</v>
      </c>
      <c r="BE29" s="179" t="s">
        <v>3362</v>
      </c>
      <c r="BF29" s="179" t="s">
        <v>3362</v>
      </c>
      <c r="BG29" s="180" t="s">
        <v>3364</v>
      </c>
      <c r="BH29" s="180" t="s">
        <v>3364</v>
      </c>
      <c r="BI29" s="180" t="s">
        <v>3364</v>
      </c>
      <c r="BJ29" s="180" t="s">
        <v>3364</v>
      </c>
      <c r="BK29" s="180" t="s">
        <v>3364</v>
      </c>
      <c r="BL29" s="180" t="s">
        <v>3364</v>
      </c>
      <c r="BM29" s="180" t="s">
        <v>3364</v>
      </c>
      <c r="BN29" s="180" t="s">
        <v>3364</v>
      </c>
      <c r="BO29" s="180" t="s">
        <v>3364</v>
      </c>
      <c r="BP29" s="180" t="s">
        <v>3364</v>
      </c>
      <c r="BQ29" s="180" t="s">
        <v>3364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89</v>
      </c>
      <c r="C30" s="185" t="s">
        <v>3366</v>
      </c>
      <c r="D30" s="177"/>
      <c r="E30" s="185" t="s">
        <v>3366</v>
      </c>
      <c r="F30" s="180" t="s">
        <v>3364</v>
      </c>
      <c r="G30" s="180" t="s">
        <v>3364</v>
      </c>
      <c r="H30" s="180" t="s">
        <v>3364</v>
      </c>
      <c r="I30" s="180" t="s">
        <v>3364</v>
      </c>
      <c r="J30" s="180" t="s">
        <v>3364</v>
      </c>
      <c r="K30" s="180" t="s">
        <v>3364</v>
      </c>
      <c r="L30" s="180" t="s">
        <v>3364</v>
      </c>
      <c r="M30" s="180" t="s">
        <v>3364</v>
      </c>
      <c r="N30" s="180" t="s">
        <v>3364</v>
      </c>
      <c r="O30" s="180" t="s">
        <v>3364</v>
      </c>
      <c r="P30" s="180" t="s">
        <v>3364</v>
      </c>
      <c r="Q30" s="180" t="s">
        <v>3364</v>
      </c>
      <c r="R30" s="180" t="s">
        <v>3364</v>
      </c>
      <c r="S30" s="180" t="s">
        <v>3364</v>
      </c>
      <c r="T30" s="180" t="s">
        <v>3364</v>
      </c>
      <c r="U30" s="180" t="s">
        <v>3364</v>
      </c>
      <c r="V30" s="180" t="s">
        <v>3364</v>
      </c>
      <c r="W30" s="180" t="s">
        <v>3364</v>
      </c>
      <c r="X30" s="180" t="s">
        <v>3364</v>
      </c>
      <c r="Y30" s="180" t="s">
        <v>3364</v>
      </c>
      <c r="Z30" s="180" t="s">
        <v>3364</v>
      </c>
      <c r="AA30" s="180" t="s">
        <v>3364</v>
      </c>
      <c r="AB30" s="180" t="s">
        <v>3364</v>
      </c>
      <c r="AC30" s="180" t="s">
        <v>3364</v>
      </c>
      <c r="AD30" s="180" t="s">
        <v>3364</v>
      </c>
      <c r="AE30" s="180" t="s">
        <v>3364</v>
      </c>
      <c r="AF30" s="180" t="s">
        <v>3364</v>
      </c>
      <c r="AG30" s="180" t="s">
        <v>3364</v>
      </c>
      <c r="AH30" s="180" t="s">
        <v>3364</v>
      </c>
      <c r="AI30" s="180" t="s">
        <v>3364</v>
      </c>
      <c r="AJ30" s="180" t="s">
        <v>3364</v>
      </c>
      <c r="AK30" s="180" t="s">
        <v>3364</v>
      </c>
      <c r="AL30" s="180" t="s">
        <v>3364</v>
      </c>
      <c r="AM30" s="180" t="s">
        <v>3364</v>
      </c>
      <c r="AN30" s="180" t="s">
        <v>3364</v>
      </c>
      <c r="AO30" s="180" t="s">
        <v>3364</v>
      </c>
      <c r="AP30" s="180" t="s">
        <v>3364</v>
      </c>
      <c r="AQ30" s="180" t="s">
        <v>3364</v>
      </c>
      <c r="AR30" s="179" t="s">
        <v>3362</v>
      </c>
      <c r="AS30" s="179" t="s">
        <v>3362</v>
      </c>
      <c r="AT30" s="179" t="s">
        <v>3362</v>
      </c>
      <c r="AU30" s="179" t="s">
        <v>3362</v>
      </c>
      <c r="AV30" s="179" t="s">
        <v>3362</v>
      </c>
      <c r="AW30" s="179" t="s">
        <v>3362</v>
      </c>
      <c r="AX30" s="179" t="s">
        <v>3362</v>
      </c>
      <c r="AY30" s="179" t="s">
        <v>3362</v>
      </c>
      <c r="AZ30" s="179" t="s">
        <v>3362</v>
      </c>
      <c r="BA30" s="180" t="s">
        <v>3364</v>
      </c>
      <c r="BB30" s="180" t="s">
        <v>3364</v>
      </c>
      <c r="BC30" s="180" t="s">
        <v>3364</v>
      </c>
      <c r="BD30" s="180" t="s">
        <v>3364</v>
      </c>
      <c r="BE30" s="180" t="s">
        <v>3364</v>
      </c>
      <c r="BF30" s="180" t="s">
        <v>3364</v>
      </c>
      <c r="BG30" s="180" t="s">
        <v>3364</v>
      </c>
      <c r="BH30" s="180" t="s">
        <v>3364</v>
      </c>
      <c r="BI30" s="180" t="s">
        <v>3364</v>
      </c>
      <c r="BJ30" s="180" t="s">
        <v>3364</v>
      </c>
      <c r="BK30" s="180" t="s">
        <v>3364</v>
      </c>
      <c r="BL30" s="180" t="s">
        <v>3364</v>
      </c>
      <c r="BM30" s="180" t="s">
        <v>3364</v>
      </c>
      <c r="BN30" s="180" t="s">
        <v>3364</v>
      </c>
      <c r="BO30" s="180" t="s">
        <v>3364</v>
      </c>
      <c r="BP30" s="180" t="s">
        <v>3364</v>
      </c>
      <c r="BQ30" s="180" t="s">
        <v>3364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168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110</v>
      </c>
      <c r="C32" s="188" t="s">
        <v>3364</v>
      </c>
      <c r="D32" s="177" t="s">
        <v>3368</v>
      </c>
      <c r="E32" s="189" t="s">
        <v>3364</v>
      </c>
      <c r="F32" s="180" t="s">
        <v>3364</v>
      </c>
      <c r="G32" s="180" t="s">
        <v>3364</v>
      </c>
      <c r="H32" s="180" t="s">
        <v>3364</v>
      </c>
      <c r="I32" s="180" t="s">
        <v>3364</v>
      </c>
      <c r="J32" s="180" t="s">
        <v>3364</v>
      </c>
      <c r="K32" s="180" t="s">
        <v>3364</v>
      </c>
      <c r="L32" s="180" t="s">
        <v>3364</v>
      </c>
      <c r="M32" s="180" t="s">
        <v>3364</v>
      </c>
      <c r="N32" s="180" t="s">
        <v>3364</v>
      </c>
      <c r="O32" s="180" t="s">
        <v>3364</v>
      </c>
      <c r="P32" s="180" t="s">
        <v>3364</v>
      </c>
      <c r="Q32" s="180" t="s">
        <v>3364</v>
      </c>
      <c r="R32" s="181" t="s">
        <v>3364</v>
      </c>
      <c r="S32" s="180" t="s">
        <v>3364</v>
      </c>
      <c r="T32" s="180" t="s">
        <v>3364</v>
      </c>
      <c r="U32" s="180" t="s">
        <v>3364</v>
      </c>
      <c r="V32" s="180" t="s">
        <v>3364</v>
      </c>
      <c r="W32" s="180" t="s">
        <v>3364</v>
      </c>
      <c r="X32" s="180" t="s">
        <v>3364</v>
      </c>
      <c r="Y32" s="179" t="s">
        <v>3362</v>
      </c>
      <c r="Z32" s="179" t="s">
        <v>3362</v>
      </c>
      <c r="AA32" s="179" t="s">
        <v>3362</v>
      </c>
      <c r="AB32" s="180" t="s">
        <v>3364</v>
      </c>
      <c r="AC32" s="180" t="s">
        <v>3364</v>
      </c>
      <c r="AD32" s="180" t="s">
        <v>3364</v>
      </c>
      <c r="AE32" s="180" t="s">
        <v>3364</v>
      </c>
      <c r="AF32" s="180" t="s">
        <v>3364</v>
      </c>
      <c r="AG32" s="180" t="s">
        <v>3364</v>
      </c>
      <c r="AH32" s="180" t="s">
        <v>3364</v>
      </c>
      <c r="AI32" s="180" t="s">
        <v>3364</v>
      </c>
      <c r="AJ32" s="180" t="s">
        <v>3364</v>
      </c>
      <c r="AK32" s="180" t="s">
        <v>3364</v>
      </c>
      <c r="AL32" s="180" t="s">
        <v>3364</v>
      </c>
      <c r="AM32" s="180" t="s">
        <v>3364</v>
      </c>
      <c r="AN32" s="180" t="s">
        <v>3364</v>
      </c>
      <c r="AO32" s="180" t="s">
        <v>3364</v>
      </c>
      <c r="AP32" s="180" t="s">
        <v>3364</v>
      </c>
      <c r="AQ32" s="180" t="s">
        <v>3364</v>
      </c>
      <c r="AR32" s="180" t="s">
        <v>3364</v>
      </c>
      <c r="AS32" s="180" t="s">
        <v>3364</v>
      </c>
      <c r="AT32" s="180" t="s">
        <v>3364</v>
      </c>
      <c r="AU32" s="180" t="s">
        <v>3364</v>
      </c>
      <c r="AV32" s="180" t="s">
        <v>3364</v>
      </c>
      <c r="AW32" s="180" t="s">
        <v>3364</v>
      </c>
      <c r="AX32" s="180" t="s">
        <v>3364</v>
      </c>
      <c r="AY32" s="180" t="s">
        <v>3364</v>
      </c>
      <c r="AZ32" s="180" t="s">
        <v>3364</v>
      </c>
      <c r="BA32" s="180" t="s">
        <v>3364</v>
      </c>
      <c r="BB32" s="180" t="s">
        <v>3364</v>
      </c>
      <c r="BC32" s="180" t="s">
        <v>3364</v>
      </c>
      <c r="BD32" s="180" t="s">
        <v>3364</v>
      </c>
      <c r="BE32" s="180" t="s">
        <v>3364</v>
      </c>
      <c r="BF32" s="180" t="s">
        <v>3364</v>
      </c>
      <c r="BG32" s="180" t="s">
        <v>3364</v>
      </c>
      <c r="BH32" s="180" t="s">
        <v>3364</v>
      </c>
      <c r="BI32" s="180" t="s">
        <v>3364</v>
      </c>
      <c r="BJ32" s="180" t="s">
        <v>3364</v>
      </c>
      <c r="BK32" s="180" t="s">
        <v>3364</v>
      </c>
      <c r="BL32" s="180" t="s">
        <v>3364</v>
      </c>
      <c r="BM32" s="180" t="s">
        <v>3364</v>
      </c>
      <c r="BN32" s="180" t="s">
        <v>3364</v>
      </c>
      <c r="BO32" s="180" t="s">
        <v>3364</v>
      </c>
      <c r="BP32" s="180" t="s">
        <v>3364</v>
      </c>
      <c r="BQ32" s="180" t="s">
        <v>3364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138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32</v>
      </c>
      <c r="C34" s="188" t="s">
        <v>3364</v>
      </c>
      <c r="D34" s="177" t="s">
        <v>3368</v>
      </c>
      <c r="E34" s="189" t="s">
        <v>3364</v>
      </c>
      <c r="F34" s="180" t="s">
        <v>3364</v>
      </c>
      <c r="G34" s="180" t="s">
        <v>3364</v>
      </c>
      <c r="H34" s="180" t="s">
        <v>3364</v>
      </c>
      <c r="I34" s="180" t="s">
        <v>3364</v>
      </c>
      <c r="J34" s="180" t="s">
        <v>3364</v>
      </c>
      <c r="K34" s="180" t="s">
        <v>3364</v>
      </c>
      <c r="L34" s="180" t="s">
        <v>3364</v>
      </c>
      <c r="M34" s="180" t="s">
        <v>3364</v>
      </c>
      <c r="N34" s="180" t="s">
        <v>3364</v>
      </c>
      <c r="O34" s="180" t="s">
        <v>3364</v>
      </c>
      <c r="P34" s="180" t="s">
        <v>3364</v>
      </c>
      <c r="Q34" s="180" t="s">
        <v>3364</v>
      </c>
      <c r="R34" s="181" t="s">
        <v>3364</v>
      </c>
      <c r="S34" s="180" t="s">
        <v>3364</v>
      </c>
      <c r="T34" s="180" t="s">
        <v>3364</v>
      </c>
      <c r="U34" s="180" t="s">
        <v>3364</v>
      </c>
      <c r="V34" s="180" t="s">
        <v>3364</v>
      </c>
      <c r="W34" s="180" t="s">
        <v>3364</v>
      </c>
      <c r="X34" s="180" t="s">
        <v>3364</v>
      </c>
      <c r="Y34" s="180" t="s">
        <v>3364</v>
      </c>
      <c r="Z34" s="180" t="s">
        <v>3364</v>
      </c>
      <c r="AA34" s="180" t="s">
        <v>3364</v>
      </c>
      <c r="AB34" s="180" t="s">
        <v>3364</v>
      </c>
      <c r="AC34" s="180" t="s">
        <v>3364</v>
      </c>
      <c r="AD34" s="180" t="s">
        <v>3364</v>
      </c>
      <c r="AE34" s="180" t="s">
        <v>3364</v>
      </c>
      <c r="AF34" s="180" t="s">
        <v>3364</v>
      </c>
      <c r="AG34" s="180" t="s">
        <v>3364</v>
      </c>
      <c r="AH34" s="180" t="s">
        <v>3364</v>
      </c>
      <c r="AI34" s="180" t="s">
        <v>3364</v>
      </c>
      <c r="AJ34" s="180" t="s">
        <v>3364</v>
      </c>
      <c r="AK34" s="180" t="s">
        <v>3364</v>
      </c>
      <c r="AL34" s="180" t="s">
        <v>3364</v>
      </c>
      <c r="AM34" s="180" t="s">
        <v>3364</v>
      </c>
      <c r="AN34" s="180" t="s">
        <v>3364</v>
      </c>
      <c r="AO34" s="180" t="s">
        <v>3364</v>
      </c>
      <c r="AP34" s="180" t="s">
        <v>3364</v>
      </c>
      <c r="AQ34" s="180" t="s">
        <v>3364</v>
      </c>
      <c r="AR34" s="180" t="s">
        <v>3364</v>
      </c>
      <c r="AS34" s="180" t="s">
        <v>3364</v>
      </c>
      <c r="AT34" s="180" t="s">
        <v>3364</v>
      </c>
      <c r="AU34" s="180" t="s">
        <v>3364</v>
      </c>
      <c r="AV34" s="180" t="s">
        <v>3364</v>
      </c>
      <c r="AW34" s="181" t="s">
        <v>3364</v>
      </c>
      <c r="AX34" s="180" t="s">
        <v>3364</v>
      </c>
      <c r="AY34" s="180" t="s">
        <v>3364</v>
      </c>
      <c r="AZ34" s="180" t="s">
        <v>3364</v>
      </c>
      <c r="BA34" s="180" t="s">
        <v>3364</v>
      </c>
      <c r="BB34" s="180" t="s">
        <v>3364</v>
      </c>
      <c r="BC34" s="180" t="s">
        <v>3364</v>
      </c>
      <c r="BD34" s="180" t="s">
        <v>3364</v>
      </c>
      <c r="BE34" s="180" t="s">
        <v>3364</v>
      </c>
      <c r="BF34" s="180" t="s">
        <v>3364</v>
      </c>
      <c r="BG34" s="180" t="s">
        <v>3364</v>
      </c>
      <c r="BH34" s="180" t="s">
        <v>3364</v>
      </c>
      <c r="BI34" s="180" t="s">
        <v>3364</v>
      </c>
      <c r="BJ34" s="180" t="s">
        <v>3364</v>
      </c>
      <c r="BK34" s="180" t="s">
        <v>3364</v>
      </c>
      <c r="BL34" s="180" t="s">
        <v>3364</v>
      </c>
      <c r="BM34" s="180" t="s">
        <v>3364</v>
      </c>
      <c r="BN34" s="180" t="s">
        <v>3364</v>
      </c>
      <c r="BO34" s="180" t="s">
        <v>3364</v>
      </c>
      <c r="BP34" s="180" t="s">
        <v>3364</v>
      </c>
      <c r="BQ34" s="180" t="s">
        <v>3364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49</v>
      </c>
      <c r="C35" s="176" t="s">
        <v>3362</v>
      </c>
      <c r="D35" s="177" t="s">
        <v>3381</v>
      </c>
      <c r="E35" s="178" t="s">
        <v>3362</v>
      </c>
      <c r="F35" s="179" t="s">
        <v>3362</v>
      </c>
      <c r="G35" s="179" t="s">
        <v>3362</v>
      </c>
      <c r="H35" s="179" t="s">
        <v>3362</v>
      </c>
      <c r="I35" s="179" t="s">
        <v>3362</v>
      </c>
      <c r="J35" s="179" t="s">
        <v>3362</v>
      </c>
      <c r="K35" s="180" t="s">
        <v>3364</v>
      </c>
      <c r="L35" s="180" t="s">
        <v>3364</v>
      </c>
      <c r="M35" s="180" t="s">
        <v>3364</v>
      </c>
      <c r="N35" s="180" t="s">
        <v>3364</v>
      </c>
      <c r="O35" s="180" t="s">
        <v>3364</v>
      </c>
      <c r="P35" s="180" t="s">
        <v>3364</v>
      </c>
      <c r="Q35" s="180" t="s">
        <v>3364</v>
      </c>
      <c r="R35" s="181" t="s">
        <v>3364</v>
      </c>
      <c r="S35" s="180" t="s">
        <v>3364</v>
      </c>
      <c r="T35" s="180" t="s">
        <v>3364</v>
      </c>
      <c r="U35" s="180" t="s">
        <v>3364</v>
      </c>
      <c r="V35" s="180" t="s">
        <v>3364</v>
      </c>
      <c r="W35" s="180" t="s">
        <v>3364</v>
      </c>
      <c r="X35" s="180" t="s">
        <v>3364</v>
      </c>
      <c r="Y35" s="180" t="s">
        <v>3364</v>
      </c>
      <c r="Z35" s="180" t="s">
        <v>3364</v>
      </c>
      <c r="AA35" s="180" t="s">
        <v>3364</v>
      </c>
      <c r="AB35" s="180" t="s">
        <v>3364</v>
      </c>
      <c r="AC35" s="180" t="s">
        <v>3364</v>
      </c>
      <c r="AD35" s="179" t="s">
        <v>3362</v>
      </c>
      <c r="AE35" s="179" t="s">
        <v>3362</v>
      </c>
      <c r="AF35" s="179" t="s">
        <v>3362</v>
      </c>
      <c r="AG35" s="179" t="s">
        <v>3362</v>
      </c>
      <c r="AH35" s="179" t="s">
        <v>3362</v>
      </c>
      <c r="AI35" s="180" t="s">
        <v>3364</v>
      </c>
      <c r="AJ35" s="180" t="s">
        <v>3364</v>
      </c>
      <c r="AK35" s="180" t="s">
        <v>3364</v>
      </c>
      <c r="AL35" s="180" t="s">
        <v>3364</v>
      </c>
      <c r="AM35" s="180" t="s">
        <v>3364</v>
      </c>
      <c r="AN35" s="180" t="s">
        <v>3364</v>
      </c>
      <c r="AO35" s="180" t="s">
        <v>3364</v>
      </c>
      <c r="AP35" s="180" t="s">
        <v>3364</v>
      </c>
      <c r="AQ35" s="180" t="s">
        <v>3364</v>
      </c>
      <c r="AR35" s="180" t="s">
        <v>3364</v>
      </c>
      <c r="AS35" s="180" t="s">
        <v>3364</v>
      </c>
      <c r="AT35" s="180" t="s">
        <v>3364</v>
      </c>
      <c r="AU35" s="180" t="s">
        <v>3364</v>
      </c>
      <c r="AV35" s="180" t="s">
        <v>3364</v>
      </c>
      <c r="AW35" s="181" t="s">
        <v>3364</v>
      </c>
      <c r="AX35" s="180" t="s">
        <v>3364</v>
      </c>
      <c r="AY35" s="180" t="s">
        <v>3364</v>
      </c>
      <c r="AZ35" s="180" t="s">
        <v>3364</v>
      </c>
      <c r="BA35" s="180" t="s">
        <v>3364</v>
      </c>
      <c r="BB35" s="180" t="s">
        <v>3364</v>
      </c>
      <c r="BC35" s="180" t="s">
        <v>3364</v>
      </c>
      <c r="BD35" s="180" t="s">
        <v>3364</v>
      </c>
      <c r="BE35" s="180" t="s">
        <v>3364</v>
      </c>
      <c r="BF35" s="180" t="s">
        <v>3364</v>
      </c>
      <c r="BG35" s="180" t="s">
        <v>3364</v>
      </c>
      <c r="BH35" s="180" t="s">
        <v>3364</v>
      </c>
      <c r="BI35" s="180" t="s">
        <v>3364</v>
      </c>
      <c r="BJ35" s="180" t="s">
        <v>3364</v>
      </c>
      <c r="BK35" s="180" t="s">
        <v>3364</v>
      </c>
      <c r="BL35" s="180" t="s">
        <v>3364</v>
      </c>
      <c r="BM35" s="180" t="s">
        <v>3364</v>
      </c>
      <c r="BN35" s="180" t="s">
        <v>3364</v>
      </c>
      <c r="BO35" s="180" t="s">
        <v>3364</v>
      </c>
      <c r="BP35" s="180" t="s">
        <v>3364</v>
      </c>
      <c r="BQ35" s="180" t="s">
        <v>3364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51</v>
      </c>
      <c r="C36" s="198" t="s">
        <v>3373</v>
      </c>
      <c r="D36" s="177" t="s">
        <v>3382</v>
      </c>
      <c r="E36" s="199" t="s">
        <v>3373</v>
      </c>
      <c r="F36" s="200" t="s">
        <v>3373</v>
      </c>
      <c r="G36" s="200" t="s">
        <v>3373</v>
      </c>
      <c r="H36" s="200" t="s">
        <v>3373</v>
      </c>
      <c r="I36" s="200" t="s">
        <v>3373</v>
      </c>
      <c r="J36" s="200" t="s">
        <v>3373</v>
      </c>
      <c r="K36" s="200" t="s">
        <v>3373</v>
      </c>
      <c r="L36" s="200" t="s">
        <v>3373</v>
      </c>
      <c r="M36" s="200" t="s">
        <v>3373</v>
      </c>
      <c r="N36" s="200" t="s">
        <v>3373</v>
      </c>
      <c r="O36" s="200" t="s">
        <v>3373</v>
      </c>
      <c r="P36" s="200" t="s">
        <v>3373</v>
      </c>
      <c r="Q36" s="200" t="s">
        <v>3373</v>
      </c>
      <c r="R36" s="201" t="s">
        <v>3373</v>
      </c>
      <c r="S36" s="200" t="s">
        <v>3373</v>
      </c>
      <c r="T36" s="200" t="s">
        <v>3373</v>
      </c>
      <c r="U36" s="200" t="s">
        <v>3373</v>
      </c>
      <c r="V36" s="200" t="s">
        <v>3373</v>
      </c>
      <c r="W36" s="200" t="s">
        <v>3373</v>
      </c>
      <c r="X36" s="200" t="s">
        <v>3373</v>
      </c>
      <c r="Y36" s="200" t="s">
        <v>3373</v>
      </c>
      <c r="Z36" s="200" t="s">
        <v>3373</v>
      </c>
      <c r="AA36" s="200" t="s">
        <v>3373</v>
      </c>
      <c r="AB36" s="200" t="s">
        <v>3373</v>
      </c>
      <c r="AC36" s="200" t="s">
        <v>3373</v>
      </c>
      <c r="AD36" s="200" t="s">
        <v>3373</v>
      </c>
      <c r="AE36" s="180" t="s">
        <v>3364</v>
      </c>
      <c r="AF36" s="180" t="s">
        <v>3364</v>
      </c>
      <c r="AG36" s="180" t="s">
        <v>3364</v>
      </c>
      <c r="AH36" s="180" t="s">
        <v>3364</v>
      </c>
      <c r="AI36" s="180" t="s">
        <v>3364</v>
      </c>
      <c r="AJ36" s="180" t="s">
        <v>3364</v>
      </c>
      <c r="AK36" s="180" t="s">
        <v>3364</v>
      </c>
      <c r="AL36" s="180" t="s">
        <v>3364</v>
      </c>
      <c r="AM36" s="180" t="s">
        <v>3364</v>
      </c>
      <c r="AN36" s="180" t="s">
        <v>3364</v>
      </c>
      <c r="AO36" s="180" t="s">
        <v>3364</v>
      </c>
      <c r="AP36" s="180" t="s">
        <v>3364</v>
      </c>
      <c r="AQ36" s="180" t="s">
        <v>3364</v>
      </c>
      <c r="AR36" s="180" t="s">
        <v>3364</v>
      </c>
      <c r="AS36" s="180" t="s">
        <v>3364</v>
      </c>
      <c r="AT36" s="180" t="s">
        <v>3364</v>
      </c>
      <c r="AU36" s="180" t="s">
        <v>3364</v>
      </c>
      <c r="AV36" s="180" t="s">
        <v>3364</v>
      </c>
      <c r="AW36" s="181" t="s">
        <v>3364</v>
      </c>
      <c r="AX36" s="180" t="s">
        <v>3364</v>
      </c>
      <c r="AY36" s="179" t="s">
        <v>3362</v>
      </c>
      <c r="AZ36" s="179" t="s">
        <v>3362</v>
      </c>
      <c r="BA36" s="179" t="s">
        <v>3362</v>
      </c>
      <c r="BB36" s="179" t="s">
        <v>3362</v>
      </c>
      <c r="BC36" s="179" t="s">
        <v>3362</v>
      </c>
      <c r="BD36" s="179" t="s">
        <v>3362</v>
      </c>
      <c r="BE36" s="180" t="s">
        <v>3364</v>
      </c>
      <c r="BF36" s="180" t="s">
        <v>3364</v>
      </c>
      <c r="BG36" s="180" t="s">
        <v>3364</v>
      </c>
      <c r="BH36" s="180" t="s">
        <v>3364</v>
      </c>
      <c r="BI36" s="180" t="s">
        <v>3364</v>
      </c>
      <c r="BJ36" s="180" t="s">
        <v>3364</v>
      </c>
      <c r="BK36" s="180" t="s">
        <v>3364</v>
      </c>
      <c r="BL36" s="180" t="s">
        <v>3364</v>
      </c>
      <c r="BM36" s="180" t="s">
        <v>3364</v>
      </c>
      <c r="BN36" s="180" t="s">
        <v>3364</v>
      </c>
      <c r="BO36" s="180" t="s">
        <v>3364</v>
      </c>
      <c r="BP36" s="180" t="s">
        <v>3364</v>
      </c>
      <c r="BQ36" s="180" t="s">
        <v>3364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145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96</v>
      </c>
      <c r="C38" s="188" t="s">
        <v>3364</v>
      </c>
      <c r="D38" s="177" t="s">
        <v>3368</v>
      </c>
      <c r="E38" s="189" t="s">
        <v>3364</v>
      </c>
      <c r="F38" s="180" t="s">
        <v>3364</v>
      </c>
      <c r="G38" s="180" t="s">
        <v>3364</v>
      </c>
      <c r="H38" s="180" t="s">
        <v>3364</v>
      </c>
      <c r="I38" s="180" t="s">
        <v>3364</v>
      </c>
      <c r="J38" s="180" t="s">
        <v>3364</v>
      </c>
      <c r="K38" s="180" t="s">
        <v>3364</v>
      </c>
      <c r="L38" s="180" t="s">
        <v>3364</v>
      </c>
      <c r="M38" s="180" t="s">
        <v>3364</v>
      </c>
      <c r="N38" s="180" t="s">
        <v>3364</v>
      </c>
      <c r="O38" s="180" t="s">
        <v>3364</v>
      </c>
      <c r="P38" s="180" t="s">
        <v>3364</v>
      </c>
      <c r="Q38" s="180" t="s">
        <v>3364</v>
      </c>
      <c r="R38" s="181" t="s">
        <v>3364</v>
      </c>
      <c r="S38" s="180" t="s">
        <v>3364</v>
      </c>
      <c r="T38" s="180" t="s">
        <v>3364</v>
      </c>
      <c r="U38" s="180" t="s">
        <v>3364</v>
      </c>
      <c r="V38" s="180" t="s">
        <v>3364</v>
      </c>
      <c r="W38" s="180" t="s">
        <v>3364</v>
      </c>
      <c r="X38" s="180" t="s">
        <v>3364</v>
      </c>
      <c r="Y38" s="180" t="s">
        <v>3364</v>
      </c>
      <c r="Z38" s="180" t="s">
        <v>3364</v>
      </c>
      <c r="AA38" s="180" t="s">
        <v>3364</v>
      </c>
      <c r="AB38" s="180" t="s">
        <v>3364</v>
      </c>
      <c r="AC38" s="180" t="s">
        <v>3364</v>
      </c>
      <c r="AD38" s="180" t="s">
        <v>3364</v>
      </c>
      <c r="AE38" s="180" t="s">
        <v>3364</v>
      </c>
      <c r="AF38" s="180" t="s">
        <v>3364</v>
      </c>
      <c r="AG38" s="180" t="s">
        <v>3364</v>
      </c>
      <c r="AH38" s="180" t="s">
        <v>3364</v>
      </c>
      <c r="AI38" s="180" t="s">
        <v>3364</v>
      </c>
      <c r="AJ38" s="180" t="s">
        <v>3364</v>
      </c>
      <c r="AK38" s="179" t="s">
        <v>3362</v>
      </c>
      <c r="AL38" s="179" t="s">
        <v>3362</v>
      </c>
      <c r="AM38" s="179" t="s">
        <v>3362</v>
      </c>
      <c r="AN38" s="179" t="s">
        <v>3362</v>
      </c>
      <c r="AO38" s="179" t="s">
        <v>3362</v>
      </c>
      <c r="AP38" s="180" t="s">
        <v>3364</v>
      </c>
      <c r="AQ38" s="180" t="s">
        <v>3364</v>
      </c>
      <c r="AR38" s="180" t="s">
        <v>3364</v>
      </c>
      <c r="AS38" s="180" t="s">
        <v>3364</v>
      </c>
      <c r="AT38" s="180" t="s">
        <v>3364</v>
      </c>
      <c r="AU38" s="180" t="s">
        <v>3364</v>
      </c>
      <c r="AV38" s="180" t="s">
        <v>3364</v>
      </c>
      <c r="AW38" s="180" t="s">
        <v>3364</v>
      </c>
      <c r="AX38" s="180" t="s">
        <v>3364</v>
      </c>
      <c r="AY38" s="180" t="s">
        <v>3364</v>
      </c>
      <c r="AZ38" s="180" t="s">
        <v>3364</v>
      </c>
      <c r="BA38" s="180" t="s">
        <v>3364</v>
      </c>
      <c r="BB38" s="180" t="s">
        <v>3364</v>
      </c>
      <c r="BC38" s="180" t="s">
        <v>3364</v>
      </c>
      <c r="BD38" s="180" t="s">
        <v>3364</v>
      </c>
      <c r="BE38" s="180" t="s">
        <v>3364</v>
      </c>
      <c r="BF38" s="180" t="s">
        <v>3364</v>
      </c>
      <c r="BG38" s="180" t="s">
        <v>3364</v>
      </c>
      <c r="BH38" s="180" t="s">
        <v>3364</v>
      </c>
      <c r="BI38" s="180" t="s">
        <v>3364</v>
      </c>
      <c r="BJ38" s="180" t="s">
        <v>3364</v>
      </c>
      <c r="BK38" s="180" t="s">
        <v>3364</v>
      </c>
      <c r="BL38" s="180" t="s">
        <v>3364</v>
      </c>
      <c r="BM38" s="180" t="s">
        <v>3364</v>
      </c>
      <c r="BN38" s="180" t="s">
        <v>3364</v>
      </c>
      <c r="BO38" s="180" t="s">
        <v>3364</v>
      </c>
      <c r="BP38" s="180" t="s">
        <v>3364</v>
      </c>
      <c r="BQ38" s="180" t="s">
        <v>3364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99</v>
      </c>
      <c r="C39" s="188" t="s">
        <v>3364</v>
      </c>
      <c r="D39" s="177" t="s">
        <v>3368</v>
      </c>
      <c r="E39" s="189" t="s">
        <v>3364</v>
      </c>
      <c r="F39" s="180" t="s">
        <v>3364</v>
      </c>
      <c r="G39" s="180" t="s">
        <v>3364</v>
      </c>
      <c r="H39" s="180" t="s">
        <v>3364</v>
      </c>
      <c r="I39" s="180" t="s">
        <v>3364</v>
      </c>
      <c r="J39" s="180" t="s">
        <v>3364</v>
      </c>
      <c r="K39" s="180" t="s">
        <v>3364</v>
      </c>
      <c r="L39" s="180" t="s">
        <v>3364</v>
      </c>
      <c r="M39" s="180" t="s">
        <v>3364</v>
      </c>
      <c r="N39" s="180" t="s">
        <v>3364</v>
      </c>
      <c r="O39" s="180" t="s">
        <v>3364</v>
      </c>
      <c r="P39" s="180" t="s">
        <v>3364</v>
      </c>
      <c r="Q39" s="180" t="s">
        <v>3364</v>
      </c>
      <c r="R39" s="181" t="s">
        <v>3364</v>
      </c>
      <c r="S39" s="180" t="s">
        <v>3364</v>
      </c>
      <c r="T39" s="180" t="s">
        <v>3364</v>
      </c>
      <c r="U39" s="180" t="s">
        <v>3364</v>
      </c>
      <c r="V39" s="180" t="s">
        <v>3364</v>
      </c>
      <c r="W39" s="180" t="s">
        <v>3364</v>
      </c>
      <c r="X39" s="180" t="s">
        <v>3364</v>
      </c>
      <c r="Y39" s="180" t="s">
        <v>3364</v>
      </c>
      <c r="Z39" s="180" t="s">
        <v>3364</v>
      </c>
      <c r="AA39" s="180" t="s">
        <v>3364</v>
      </c>
      <c r="AB39" s="180" t="s">
        <v>3364</v>
      </c>
      <c r="AC39" s="180" t="s">
        <v>3364</v>
      </c>
      <c r="AD39" s="180" t="s">
        <v>3364</v>
      </c>
      <c r="AE39" s="180" t="s">
        <v>3364</v>
      </c>
      <c r="AF39" s="180" t="s">
        <v>3364</v>
      </c>
      <c r="AG39" s="180" t="s">
        <v>3364</v>
      </c>
      <c r="AH39" s="180" t="s">
        <v>3364</v>
      </c>
      <c r="AI39" s="180" t="s">
        <v>3364</v>
      </c>
      <c r="AJ39" s="180" t="s">
        <v>3364</v>
      </c>
      <c r="AK39" s="180" t="s">
        <v>3364</v>
      </c>
      <c r="AL39" s="180" t="s">
        <v>3364</v>
      </c>
      <c r="AM39" s="180" t="s">
        <v>3364</v>
      </c>
      <c r="AN39" s="180" t="s">
        <v>3364</v>
      </c>
      <c r="AO39" s="180" t="s">
        <v>3364</v>
      </c>
      <c r="AP39" s="180" t="s">
        <v>3364</v>
      </c>
      <c r="AQ39" s="180" t="s">
        <v>3364</v>
      </c>
      <c r="AR39" s="180" t="s">
        <v>3364</v>
      </c>
      <c r="AS39" s="180" t="s">
        <v>3364</v>
      </c>
      <c r="AT39" s="180" t="s">
        <v>3364</v>
      </c>
      <c r="AU39" s="180" t="s">
        <v>3364</v>
      </c>
      <c r="AV39" s="180" t="s">
        <v>3364</v>
      </c>
      <c r="AW39" s="180" t="s">
        <v>3364</v>
      </c>
      <c r="AX39" s="180" t="s">
        <v>3364</v>
      </c>
      <c r="AY39" s="180" t="s">
        <v>3364</v>
      </c>
      <c r="AZ39" s="180" t="s">
        <v>3364</v>
      </c>
      <c r="BA39" s="180" t="s">
        <v>3364</v>
      </c>
      <c r="BB39" s="180" t="s">
        <v>3364</v>
      </c>
      <c r="BC39" s="180" t="s">
        <v>3364</v>
      </c>
      <c r="BD39" s="180" t="s">
        <v>3364</v>
      </c>
      <c r="BE39" s="180" t="s">
        <v>3364</v>
      </c>
      <c r="BF39" s="180" t="s">
        <v>3364</v>
      </c>
      <c r="BG39" s="180" t="s">
        <v>3364</v>
      </c>
      <c r="BH39" s="180" t="s">
        <v>3364</v>
      </c>
      <c r="BI39" s="180" t="s">
        <v>3364</v>
      </c>
      <c r="BJ39" s="180" t="s">
        <v>3364</v>
      </c>
      <c r="BK39" s="180" t="s">
        <v>3364</v>
      </c>
      <c r="BL39" s="180" t="s">
        <v>3364</v>
      </c>
      <c r="BM39" s="180" t="s">
        <v>3364</v>
      </c>
      <c r="BN39" s="180" t="s">
        <v>3364</v>
      </c>
      <c r="BO39" s="180" t="s">
        <v>3364</v>
      </c>
      <c r="BP39" s="180" t="s">
        <v>3364</v>
      </c>
      <c r="BQ39" s="180" t="s">
        <v>3364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101</v>
      </c>
      <c r="C40" s="176" t="s">
        <v>3362</v>
      </c>
      <c r="D40" s="177" t="s">
        <v>3363</v>
      </c>
      <c r="E40" s="178" t="s">
        <v>3362</v>
      </c>
      <c r="F40" s="179" t="s">
        <v>3362</v>
      </c>
      <c r="G40" s="179" t="s">
        <v>3362</v>
      </c>
      <c r="H40" s="179" t="s">
        <v>3362</v>
      </c>
      <c r="I40" s="179" t="s">
        <v>3362</v>
      </c>
      <c r="J40" s="179" t="s">
        <v>3362</v>
      </c>
      <c r="K40" s="179" t="s">
        <v>3362</v>
      </c>
      <c r="L40" s="179" t="s">
        <v>3362</v>
      </c>
      <c r="M40" s="179" t="s">
        <v>3362</v>
      </c>
      <c r="N40" s="180" t="s">
        <v>3364</v>
      </c>
      <c r="O40" s="180" t="s">
        <v>3364</v>
      </c>
      <c r="P40" s="180" t="s">
        <v>3364</v>
      </c>
      <c r="Q40" s="180" t="s">
        <v>3364</v>
      </c>
      <c r="R40" s="181" t="s">
        <v>3364</v>
      </c>
      <c r="S40" s="180" t="s">
        <v>3364</v>
      </c>
      <c r="T40" s="180" t="s">
        <v>3364</v>
      </c>
      <c r="U40" s="180" t="s">
        <v>3364</v>
      </c>
      <c r="V40" s="180" t="s">
        <v>3364</v>
      </c>
      <c r="W40" s="180" t="s">
        <v>3364</v>
      </c>
      <c r="X40" s="180" t="s">
        <v>3364</v>
      </c>
      <c r="Y40" s="180" t="s">
        <v>3364</v>
      </c>
      <c r="Z40" s="180" t="s">
        <v>3364</v>
      </c>
      <c r="AA40" s="180" t="s">
        <v>3364</v>
      </c>
      <c r="AB40" s="180" t="s">
        <v>3364</v>
      </c>
      <c r="AC40" s="180" t="s">
        <v>3364</v>
      </c>
      <c r="AD40" s="180" t="s">
        <v>3364</v>
      </c>
      <c r="AE40" s="180" t="s">
        <v>3364</v>
      </c>
      <c r="AF40" s="180" t="s">
        <v>3364</v>
      </c>
      <c r="AG40" s="180" t="s">
        <v>3364</v>
      </c>
      <c r="AH40" s="180" t="s">
        <v>3364</v>
      </c>
      <c r="AI40" s="180" t="s">
        <v>3364</v>
      </c>
      <c r="AJ40" s="180" t="s">
        <v>3364</v>
      </c>
      <c r="AK40" s="180" t="s">
        <v>3364</v>
      </c>
      <c r="AL40" s="180" t="s">
        <v>3364</v>
      </c>
      <c r="AM40" s="180" t="s">
        <v>3364</v>
      </c>
      <c r="AN40" s="180" t="s">
        <v>3364</v>
      </c>
      <c r="AO40" s="180" t="s">
        <v>3364</v>
      </c>
      <c r="AP40" s="180" t="s">
        <v>3364</v>
      </c>
      <c r="AQ40" s="180" t="s">
        <v>3364</v>
      </c>
      <c r="AR40" s="180" t="s">
        <v>3364</v>
      </c>
      <c r="AS40" s="180" t="s">
        <v>3364</v>
      </c>
      <c r="AT40" s="180" t="s">
        <v>3364</v>
      </c>
      <c r="AU40" s="180" t="s">
        <v>3364</v>
      </c>
      <c r="AV40" s="180" t="s">
        <v>3364</v>
      </c>
      <c r="AW40" s="181" t="s">
        <v>3364</v>
      </c>
      <c r="AX40" s="180" t="s">
        <v>3364</v>
      </c>
      <c r="AY40" s="180" t="s">
        <v>3364</v>
      </c>
      <c r="AZ40" s="180" t="s">
        <v>3364</v>
      </c>
      <c r="BA40" s="180" t="s">
        <v>3364</v>
      </c>
      <c r="BB40" s="180" t="s">
        <v>3364</v>
      </c>
      <c r="BC40" s="180" t="s">
        <v>3364</v>
      </c>
      <c r="BD40" s="180" t="s">
        <v>3364</v>
      </c>
      <c r="BE40" s="180" t="s">
        <v>3364</v>
      </c>
      <c r="BF40" s="180" t="s">
        <v>3364</v>
      </c>
      <c r="BG40" s="180" t="s">
        <v>3364</v>
      </c>
      <c r="BH40" s="180" t="s">
        <v>3364</v>
      </c>
      <c r="BI40" s="180" t="s">
        <v>3364</v>
      </c>
      <c r="BJ40" s="180" t="s">
        <v>3364</v>
      </c>
      <c r="BK40" s="180" t="s">
        <v>3364</v>
      </c>
      <c r="BL40" s="180" t="s">
        <v>3364</v>
      </c>
      <c r="BM40" s="180" t="s">
        <v>3364</v>
      </c>
      <c r="BN40" s="180" t="s">
        <v>3364</v>
      </c>
      <c r="BO40" s="180" t="s">
        <v>3364</v>
      </c>
      <c r="BP40" s="180" t="s">
        <v>3364</v>
      </c>
      <c r="BQ40" s="180" t="s">
        <v>3364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106</v>
      </c>
      <c r="C41" s="176" t="s">
        <v>3362</v>
      </c>
      <c r="D41" s="177" t="s">
        <v>3383</v>
      </c>
      <c r="E41" s="178" t="s">
        <v>3362</v>
      </c>
      <c r="F41" s="179" t="s">
        <v>3362</v>
      </c>
      <c r="G41" s="179" t="s">
        <v>3362</v>
      </c>
      <c r="H41" s="179" t="s">
        <v>3362</v>
      </c>
      <c r="I41" s="179" t="s">
        <v>3362</v>
      </c>
      <c r="J41" s="180" t="s">
        <v>3364</v>
      </c>
      <c r="K41" s="180" t="s">
        <v>3364</v>
      </c>
      <c r="L41" s="180" t="s">
        <v>3364</v>
      </c>
      <c r="M41" s="180" t="s">
        <v>3364</v>
      </c>
      <c r="N41" s="180" t="s">
        <v>3364</v>
      </c>
      <c r="O41" s="180" t="s">
        <v>3364</v>
      </c>
      <c r="P41" s="180" t="s">
        <v>3364</v>
      </c>
      <c r="Q41" s="180" t="s">
        <v>3364</v>
      </c>
      <c r="R41" s="181" t="s">
        <v>3364</v>
      </c>
      <c r="S41" s="180" t="s">
        <v>3364</v>
      </c>
      <c r="T41" s="180" t="s">
        <v>3364</v>
      </c>
      <c r="U41" s="180" t="s">
        <v>3364</v>
      </c>
      <c r="V41" s="180" t="s">
        <v>3364</v>
      </c>
      <c r="W41" s="180" t="s">
        <v>3364</v>
      </c>
      <c r="X41" s="180" t="s">
        <v>3364</v>
      </c>
      <c r="Y41" s="180" t="s">
        <v>3364</v>
      </c>
      <c r="Z41" s="208" t="s">
        <v>84</v>
      </c>
      <c r="AA41" s="180" t="s">
        <v>3364</v>
      </c>
      <c r="AB41" s="180" t="s">
        <v>3364</v>
      </c>
      <c r="AC41" s="180" t="s">
        <v>3364</v>
      </c>
      <c r="AD41" s="180" t="s">
        <v>3364</v>
      </c>
      <c r="AE41" s="180" t="s">
        <v>3364</v>
      </c>
      <c r="AF41" s="180" t="s">
        <v>3364</v>
      </c>
      <c r="AG41" s="180" t="s">
        <v>3364</v>
      </c>
      <c r="AH41" s="180" t="s">
        <v>3364</v>
      </c>
      <c r="AI41" s="180" t="s">
        <v>3364</v>
      </c>
      <c r="AJ41" s="180" t="s">
        <v>3364</v>
      </c>
      <c r="AK41" s="180" t="s">
        <v>3364</v>
      </c>
      <c r="AL41" s="180" t="s">
        <v>3364</v>
      </c>
      <c r="AM41" s="180" t="s">
        <v>3364</v>
      </c>
      <c r="AN41" s="180" t="s">
        <v>3364</v>
      </c>
      <c r="AO41" s="180" t="s">
        <v>3364</v>
      </c>
      <c r="AP41" s="180" t="s">
        <v>3364</v>
      </c>
      <c r="AQ41" s="180" t="s">
        <v>3364</v>
      </c>
      <c r="AR41" s="180" t="s">
        <v>3364</v>
      </c>
      <c r="AS41" s="180" t="s">
        <v>3364</v>
      </c>
      <c r="AT41" s="180" t="s">
        <v>3364</v>
      </c>
      <c r="AU41" s="180" t="s">
        <v>3364</v>
      </c>
      <c r="AV41" s="180" t="s">
        <v>3364</v>
      </c>
      <c r="AW41" s="181" t="s">
        <v>3364</v>
      </c>
      <c r="AX41" s="180" t="s">
        <v>3364</v>
      </c>
      <c r="AY41" s="180" t="s">
        <v>3364</v>
      </c>
      <c r="AZ41" s="180" t="s">
        <v>3364</v>
      </c>
      <c r="BA41" s="180" t="s">
        <v>3364</v>
      </c>
      <c r="BB41" s="180" t="s">
        <v>3364</v>
      </c>
      <c r="BC41" s="180" t="s">
        <v>3364</v>
      </c>
      <c r="BD41" s="180" t="s">
        <v>3364</v>
      </c>
      <c r="BE41" s="180" t="s">
        <v>3364</v>
      </c>
      <c r="BF41" s="180" t="s">
        <v>3364</v>
      </c>
      <c r="BG41" s="180" t="s">
        <v>3364</v>
      </c>
      <c r="BH41" s="180" t="s">
        <v>3364</v>
      </c>
      <c r="BI41" s="180" t="s">
        <v>3364</v>
      </c>
      <c r="BJ41" s="180" t="s">
        <v>3364</v>
      </c>
      <c r="BK41" s="180" t="s">
        <v>3364</v>
      </c>
      <c r="BL41" s="180" t="s">
        <v>3364</v>
      </c>
      <c r="BM41" s="180" t="s">
        <v>3364</v>
      </c>
      <c r="BN41" s="180" t="s">
        <v>3364</v>
      </c>
      <c r="BO41" s="179" t="s">
        <v>3362</v>
      </c>
      <c r="BP41" s="179" t="s">
        <v>3362</v>
      </c>
      <c r="BQ41" s="179" t="s">
        <v>3362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107</v>
      </c>
      <c r="C42" s="198" t="s">
        <v>3373</v>
      </c>
      <c r="D42" s="177" t="s">
        <v>3381</v>
      </c>
      <c r="E42" s="199" t="s">
        <v>3373</v>
      </c>
      <c r="F42" s="200" t="s">
        <v>3373</v>
      </c>
      <c r="G42" s="200" t="s">
        <v>3373</v>
      </c>
      <c r="H42" s="200" t="s">
        <v>3373</v>
      </c>
      <c r="I42" s="200" t="s">
        <v>3373</v>
      </c>
      <c r="J42" s="200" t="s">
        <v>3373</v>
      </c>
      <c r="K42" s="180" t="s">
        <v>3364</v>
      </c>
      <c r="L42" s="180" t="s">
        <v>3364</v>
      </c>
      <c r="M42" s="180" t="s">
        <v>3364</v>
      </c>
      <c r="N42" s="180" t="s">
        <v>3364</v>
      </c>
      <c r="O42" s="180" t="s">
        <v>3364</v>
      </c>
      <c r="P42" s="180" t="s">
        <v>3364</v>
      </c>
      <c r="Q42" s="180" t="s">
        <v>3364</v>
      </c>
      <c r="R42" s="181" t="s">
        <v>3364</v>
      </c>
      <c r="S42" s="180" t="s">
        <v>3364</v>
      </c>
      <c r="T42" s="180" t="s">
        <v>3364</v>
      </c>
      <c r="U42" s="180" t="s">
        <v>3364</v>
      </c>
      <c r="V42" s="180" t="s">
        <v>3364</v>
      </c>
      <c r="W42" s="179" t="s">
        <v>3362</v>
      </c>
      <c r="X42" s="179" t="s">
        <v>3362</v>
      </c>
      <c r="Y42" s="179" t="s">
        <v>3362</v>
      </c>
      <c r="Z42" s="179" t="s">
        <v>3362</v>
      </c>
      <c r="AA42" s="179" t="s">
        <v>3362</v>
      </c>
      <c r="AB42" s="180" t="s">
        <v>3364</v>
      </c>
      <c r="AC42" s="180" t="s">
        <v>3364</v>
      </c>
      <c r="AD42" s="180" t="s">
        <v>3364</v>
      </c>
      <c r="AE42" s="180" t="s">
        <v>3364</v>
      </c>
      <c r="AF42" s="180" t="s">
        <v>3364</v>
      </c>
      <c r="AG42" s="180" t="s">
        <v>3364</v>
      </c>
      <c r="AH42" s="180" t="s">
        <v>3364</v>
      </c>
      <c r="AI42" s="180" t="s">
        <v>3364</v>
      </c>
      <c r="AJ42" s="180" t="s">
        <v>3364</v>
      </c>
      <c r="AK42" s="180" t="s">
        <v>3364</v>
      </c>
      <c r="AL42" s="180" t="s">
        <v>3364</v>
      </c>
      <c r="AM42" s="180" t="s">
        <v>3364</v>
      </c>
      <c r="AN42" s="180" t="s">
        <v>3364</v>
      </c>
      <c r="AO42" s="180" t="s">
        <v>3364</v>
      </c>
      <c r="AP42" s="180" t="s">
        <v>3364</v>
      </c>
      <c r="AQ42" s="180" t="s">
        <v>3364</v>
      </c>
      <c r="AR42" s="180" t="s">
        <v>3364</v>
      </c>
      <c r="AS42" s="180" t="s">
        <v>3364</v>
      </c>
      <c r="AT42" s="180" t="s">
        <v>3364</v>
      </c>
      <c r="AU42" s="180" t="s">
        <v>3364</v>
      </c>
      <c r="AV42" s="180" t="s">
        <v>3364</v>
      </c>
      <c r="AW42" s="181" t="s">
        <v>3364</v>
      </c>
      <c r="AX42" s="180" t="s">
        <v>3364</v>
      </c>
      <c r="AY42" s="180" t="s">
        <v>3364</v>
      </c>
      <c r="AZ42" s="180" t="s">
        <v>3364</v>
      </c>
      <c r="BA42" s="180" t="s">
        <v>3364</v>
      </c>
      <c r="BB42" s="180" t="s">
        <v>3364</v>
      </c>
      <c r="BC42" s="180" t="s">
        <v>3364</v>
      </c>
      <c r="BD42" s="180" t="s">
        <v>3364</v>
      </c>
      <c r="BE42" s="180" t="s">
        <v>3364</v>
      </c>
      <c r="BF42" s="180" t="s">
        <v>3364</v>
      </c>
      <c r="BG42" s="180" t="s">
        <v>3364</v>
      </c>
      <c r="BH42" s="180" t="s">
        <v>3364</v>
      </c>
      <c r="BI42" s="180" t="s">
        <v>3364</v>
      </c>
      <c r="BJ42" s="180" t="s">
        <v>3364</v>
      </c>
      <c r="BK42" s="180" t="s">
        <v>3364</v>
      </c>
      <c r="BL42" s="180" t="s">
        <v>3364</v>
      </c>
      <c r="BM42" s="180" t="s">
        <v>3364</v>
      </c>
      <c r="BN42" s="180" t="s">
        <v>3364</v>
      </c>
      <c r="BO42" s="180" t="s">
        <v>3364</v>
      </c>
      <c r="BP42" s="180" t="s">
        <v>3364</v>
      </c>
      <c r="BQ42" s="180" t="s">
        <v>3364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3384</v>
      </c>
      <c r="B44" s="162"/>
      <c r="C44" s="211">
        <f>COUNTIF(C5:C42,"DI")</f>
        <v>9</v>
      </c>
      <c r="D44" s="212" t="s">
        <v>3385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3386</v>
      </c>
      <c r="B45" s="162"/>
      <c r="C45" s="217">
        <f>COUNTIF(C5:C42,"DO")</f>
        <v>2</v>
      </c>
      <c r="D45" s="212" t="s">
        <v>3385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3387</v>
      </c>
      <c r="B46" s="162"/>
      <c r="C46" s="222">
        <f>COUNTIF(C5:C42,"II")</f>
        <v>7</v>
      </c>
      <c r="D46" s="212" t="s">
        <v>3385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3388</v>
      </c>
      <c r="B47" s="162"/>
      <c r="C47" s="227">
        <f>COUNTIF(C5:C42,"IN")</f>
        <v>3</v>
      </c>
      <c r="D47" s="212" t="s">
        <v>3385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3389</v>
      </c>
      <c r="B48" s="162"/>
      <c r="C48" s="232">
        <f>COUNTIF(C5:C42,"IS")</f>
        <v>5</v>
      </c>
      <c r="D48" s="212" t="s">
        <v>3385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3390</v>
      </c>
      <c r="B49" s="162"/>
      <c r="C49" s="237">
        <f>COUNTIF(C5:C42,"ITR")</f>
        <v>1</v>
      </c>
      <c r="D49" s="212" t="s">
        <v>3385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3391</v>
      </c>
      <c r="B50" s="162"/>
      <c r="C50" s="242">
        <f>COUNTIF(C5:C42,"IP")</f>
        <v>2</v>
      </c>
      <c r="D50" s="212" t="s">
        <v>3385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3392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3393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3394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3395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