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EC5CCD9_C8DA_42C9_89C2_23BAD43DECBE_.wvu.FilterData">'Rac ANCE'!$A$5:$AP$337</definedName>
    <definedName hidden="1" localSheetId="1" name="Z_3EC5CCD9_C8DA_42C9_89C2_23BAD43DECBE_.wvu.FilterData">Rac!$A$232:$AP$608</definedName>
  </definedNames>
  <calcPr/>
  <customWorkbookViews>
    <customWorkbookView activeSheetId="0" maximized="1" windowHeight="0" windowWidth="0" guid="{3EC5CCD9-C8DA-42C9-89C2-23BAD43DECB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<sst xmlns="http://schemas.openxmlformats.org/spreadsheetml/2006/main" count="16180" uniqueCount="3318">
  <si>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PN</t>
  </si>
  <si>
    <t>x</t>
  </si>
  <si>
    <t>Num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</si>
  <si>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</si>
  <si>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</si>
  <si>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</si>
  <si>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</si>
  <si>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</si>
  <si>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</si>
  <si>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</si>
  <si>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</si>
  <si>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</si>
  <si>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EMERGÊNCIA</t>
  </si>
  <si>
    <t>2721</t>
  </si>
  <si>
    <t>LUBRICANT,SOLID FILM</t>
  </si>
  <si>
    <t>PE</t>
  </si>
  <si>
    <t>2731</t>
  </si>
  <si>
    <t>MIL-L-23398D</t>
  </si>
  <si>
    <t>2728</t>
  </si>
  <si>
    <t>PROVIDÊNCIA</t>
  </si>
  <si>
    <t>2732</t>
  </si>
  <si>
    <t>NSN</t>
  </si>
  <si>
    <t>2730</t>
  </si>
  <si>
    <t>NOMENCLATURA</t>
  </si>
  <si>
    <t>CFF</t>
  </si>
  <si>
    <t>2734</t>
  </si>
  <si>
    <t>NSL 1422 B2</t>
  </si>
  <si>
    <t>CAT</t>
  </si>
  <si>
    <t>2726</t>
  </si>
  <si>
    <t>VALOR_UNIT_US$</t>
  </si>
  <si>
    <t>2702</t>
  </si>
  <si>
    <t>MATR</t>
  </si>
  <si>
    <t>SEALING COMPOUND</t>
  </si>
  <si>
    <t>2703</t>
  </si>
  <si>
    <t>ST_EMG</t>
  </si>
  <si>
    <t>TPEMG</t>
  </si>
  <si>
    <t>2704</t>
  </si>
  <si>
    <t>DT_EMG</t>
  </si>
  <si>
    <t>PR-1422 B-2</t>
  </si>
  <si>
    <t>2708</t>
  </si>
  <si>
    <t>QT_EMG</t>
  </si>
  <si>
    <t>CS3205 B-2</t>
  </si>
  <si>
    <t>UE</t>
  </si>
  <si>
    <t>2709</t>
  </si>
  <si>
    <t>DT_EMERG</t>
  </si>
  <si>
    <t>2719</t>
  </si>
  <si>
    <t>PR-1826 B-2</t>
  </si>
  <si>
    <t>DT_GERADA</t>
  </si>
  <si>
    <t>2720</t>
  </si>
  <si>
    <t>DT_STATUS</t>
  </si>
  <si>
    <t>T_GASTO</t>
  </si>
  <si>
    <t>PR1422B2</t>
  </si>
  <si>
    <t>2722</t>
  </si>
  <si>
    <t>QT_ATEN</t>
  </si>
  <si>
    <t>2723</t>
  </si>
  <si>
    <t>NSL 1422RCB2</t>
  </si>
  <si>
    <t>QT_EST</t>
  </si>
  <si>
    <t>OS_PROVI</t>
  </si>
  <si>
    <t>2727</t>
  </si>
  <si>
    <t>STOS</t>
  </si>
  <si>
    <t>2729</t>
  </si>
  <si>
    <t>MBEU91303</t>
  </si>
  <si>
    <t>OFIC_EXEC_OS/OFIC_REPARADORA</t>
  </si>
  <si>
    <t>EMPRESA_EXTERNA</t>
  </si>
  <si>
    <t>2733</t>
  </si>
  <si>
    <t>CYLINDER,COMPRESSED</t>
  </si>
  <si>
    <t>ORÇAMENTO_EXT_US$</t>
  </si>
  <si>
    <t>SSS</t>
  </si>
  <si>
    <t>2736</t>
  </si>
  <si>
    <t>NR_OS_INV</t>
  </si>
  <si>
    <t>B5049</t>
  </si>
  <si>
    <t>ST_OS_INV</t>
  </si>
  <si>
    <t>2737</t>
  </si>
  <si>
    <t>BLADE ANGLE CHECKING</t>
  </si>
  <si>
    <t>OF_EXEC_INV</t>
  </si>
  <si>
    <t>C</t>
  </si>
  <si>
    <t>2738</t>
  </si>
  <si>
    <t>REQUISICAO</t>
  </si>
  <si>
    <t>30-182A</t>
  </si>
  <si>
    <t>QT_REQ</t>
  </si>
  <si>
    <t>2739</t>
  </si>
  <si>
    <t>MAIN WHEEL BRAKE</t>
  </si>
  <si>
    <t>ST_REQ</t>
  </si>
  <si>
    <t>T</t>
  </si>
  <si>
    <t>2740</t>
  </si>
  <si>
    <t>030-18200</t>
  </si>
  <si>
    <t>DT_ST_REQ</t>
  </si>
  <si>
    <t>2741</t>
  </si>
  <si>
    <t>OP</t>
  </si>
  <si>
    <t>30-182</t>
  </si>
  <si>
    <t>2742</t>
  </si>
  <si>
    <t>REQ_FMS</t>
  </si>
  <si>
    <t>QT_FMS</t>
  </si>
  <si>
    <t>2743</t>
  </si>
  <si>
    <t>ST_FMS</t>
  </si>
  <si>
    <t>30-163LH</t>
  </si>
  <si>
    <t>DT_ST_FMS</t>
  </si>
  <si>
    <t>2701</t>
  </si>
  <si>
    <t>Valor Unitario R$</t>
  </si>
  <si>
    <t>C163030-1001</t>
  </si>
  <si>
    <t>Vl. Total R$</t>
  </si>
  <si>
    <t>MAIN W BRAKE A</t>
  </si>
  <si>
    <t>2706</t>
  </si>
  <si>
    <t>Cons.6meses</t>
  </si>
  <si>
    <t>3121248-03</t>
  </si>
  <si>
    <t>VALVE ASSEMBLY,COMPRESSOR BLEED</t>
  </si>
  <si>
    <t>Cons.12mes</t>
  </si>
  <si>
    <t>2724</t>
  </si>
  <si>
    <t>540-1407-3</t>
  </si>
  <si>
    <t>Cons.24mes</t>
  </si>
  <si>
    <t>Cons.Total</t>
  </si>
  <si>
    <t>HSI PT6A-114</t>
  </si>
  <si>
    <t>%Troca</t>
  </si>
  <si>
    <t>KIT HSI</t>
  </si>
  <si>
    <t>Qt.Outra UN</t>
  </si>
  <si>
    <t>HSI PT6A-114A</t>
  </si>
  <si>
    <t>Qt.Sup.</t>
  </si>
  <si>
    <t>QT. Alt.</t>
  </si>
  <si>
    <t>y</t>
  </si>
  <si>
    <t>065-0042-03</t>
  </si>
  <si>
    <t>Req/Alt</t>
  </si>
  <si>
    <t>COMPUTER PA</t>
  </si>
  <si>
    <t>Req/Sup</t>
  </si>
  <si>
    <t>R</t>
  </si>
  <si>
    <t>AIFP</t>
  </si>
  <si>
    <t>OBSERVAÇÃO DA EMERGÊNCIA</t>
  </si>
  <si>
    <t>065-0042-15</t>
  </si>
  <si>
    <t>OBSERVAÇÃO DA PROVIDÊNCIA</t>
  </si>
  <si>
    <t>2606013-1</t>
  </si>
  <si>
    <t>INDICATOR-PERCENT RPM</t>
  </si>
  <si>
    <t>2606013-2</t>
  </si>
  <si>
    <t>RCA41A-03</t>
  </si>
  <si>
    <t>6º ETA</t>
  </si>
  <si>
    <t>2606013-1RX</t>
  </si>
  <si>
    <t>1ª ETA</t>
  </si>
  <si>
    <t>RCA41-3</t>
  </si>
  <si>
    <t>1º/5º GAV</t>
  </si>
  <si>
    <t>7º ETA</t>
  </si>
  <si>
    <t>30718-001</t>
  </si>
  <si>
    <t>THERMOSTAT PLATE</t>
  </si>
  <si>
    <t>071-01519-0101</t>
  </si>
  <si>
    <t>RECEIVER-EXCITER,RA</t>
  </si>
  <si>
    <t>1º ETA</t>
  </si>
  <si>
    <t>3044000</t>
  </si>
  <si>
    <t>EPCAR</t>
  </si>
  <si>
    <t>ENGINE PT6A-114A</t>
  </si>
  <si>
    <t>200SGL119Q</t>
  </si>
  <si>
    <t>PAMALS</t>
  </si>
  <si>
    <t>STARTER GENERATOR</t>
  </si>
  <si>
    <t>200SGL153Q</t>
  </si>
  <si>
    <t>STARTER-GENERATOR,E</t>
  </si>
  <si>
    <t>2ª ETA</t>
  </si>
  <si>
    <t>200SGL119Q-XL</t>
  </si>
  <si>
    <t>200SGL119Q-2</t>
  </si>
  <si>
    <t>CLA</t>
  </si>
  <si>
    <t>1/15 GAV</t>
  </si>
  <si>
    <t>BAPV</t>
  </si>
  <si>
    <t>BABV</t>
  </si>
  <si>
    <t>200SGL119Q-2RX</t>
  </si>
  <si>
    <t>DACTA2</t>
  </si>
  <si>
    <t>200SGL153Q-1</t>
  </si>
  <si>
    <t>5º ETA</t>
  </si>
  <si>
    <t>51539-012N</t>
  </si>
  <si>
    <t>CONTROL UNIT,GENERA</t>
  </si>
  <si>
    <t>51539-012M</t>
  </si>
  <si>
    <t>51539-012NRX</t>
  </si>
  <si>
    <t>z</t>
  </si>
  <si>
    <t>1H75-21</t>
  </si>
  <si>
    <t>PRESSURE REGULATOR</t>
  </si>
  <si>
    <t>074-06600</t>
  </si>
  <si>
    <t>PQ</t>
  </si>
  <si>
    <t>PLATE,BACK</t>
  </si>
  <si>
    <t>313260018649</t>
  </si>
  <si>
    <t>200SGL1008-1</t>
  </si>
  <si>
    <t>MICROB MONITOR 2</t>
  </si>
  <si>
    <t>4930-014831014</t>
  </si>
  <si>
    <t>END BELL,ELECTRICAL</t>
  </si>
  <si>
    <t>TEST KIT, FUEL, WORK</t>
  </si>
  <si>
    <t>0NDT1</t>
  </si>
  <si>
    <t>200SGL1064-1</t>
  </si>
  <si>
    <t>ARMATURE ASSY</t>
  </si>
  <si>
    <t>Providência tom</t>
  </si>
  <si>
    <t>200SGL1107</t>
  </si>
  <si>
    <t>MPELLER,FAN,CENTRI</t>
  </si>
  <si>
    <t>200SGL1156-5</t>
  </si>
  <si>
    <t>STATOR ASSY</t>
  </si>
  <si>
    <t>150SG1045</t>
  </si>
  <si>
    <t>INSULATION SLEEVING</t>
  </si>
  <si>
    <t>BX</t>
  </si>
  <si>
    <t>150SG1046</t>
  </si>
  <si>
    <t>INSULATOR,WASHER</t>
  </si>
  <si>
    <t>150SG1073</t>
  </si>
  <si>
    <t>PLATE,BACK,DAMPENER</t>
  </si>
  <si>
    <t>150SG1112-1</t>
  </si>
  <si>
    <t>SPT050070PQ</t>
  </si>
  <si>
    <t>SCREW,MACHINE</t>
  </si>
  <si>
    <t>150SG1114</t>
  </si>
  <si>
    <t>W</t>
  </si>
  <si>
    <t>200SGL1005</t>
  </si>
  <si>
    <t>CW</t>
  </si>
  <si>
    <t>SPRING,SPIRAL,TORSI</t>
  </si>
  <si>
    <t>150SG1379-8</t>
  </si>
  <si>
    <t>WASHER,LOCK</t>
  </si>
  <si>
    <t>150SG1389-3</t>
  </si>
  <si>
    <t>NUT,SELF-LOCKING,HE</t>
  </si>
  <si>
    <t>,</t>
  </si>
  <si>
    <t>200SGL1093</t>
  </si>
  <si>
    <t>WASHER,SPRING TENSI</t>
  </si>
  <si>
    <t>23081-330</t>
  </si>
  <si>
    <t>ATD ANV 2730  SOL 3S CRISPIM  SEÇÃO DE CÉLULA DO GLOGMN.OBS: ESTOQUE CRÍTICO NA BAMN PARA O I</t>
  </si>
  <si>
    <t>STATOR</t>
  </si>
  <si>
    <t>SERÁ ATENDIDO PELA AQUISIÇÃO CABW: SPT050070PQ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</si>
  <si>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</si>
  <si>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</si>
  <si>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</si>
  <si>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</si>
  <si>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</si>
  <si>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</si>
  <si>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</si>
  <si>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</si>
  <si>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</si>
  <si>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</si>
  <si>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</si>
  <si>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</si>
  <si>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</si>
  <si>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</si>
  <si>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</si>
  <si>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</si>
  <si>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313260018650</t>
  </si>
  <si>
    <t>150SG1070</t>
  </si>
  <si>
    <t>RING,FRICTION</t>
  </si>
  <si>
    <t>07-111140</t>
  </si>
  <si>
    <t>AN960-416</t>
  </si>
  <si>
    <t>WASHER,FLAT</t>
  </si>
  <si>
    <t>Núm</t>
  </si>
  <si>
    <t>AN9600416</t>
  </si>
  <si>
    <t>NAS1149F0463P</t>
  </si>
  <si>
    <t>DCN4-5081</t>
  </si>
  <si>
    <t>162-10700</t>
  </si>
  <si>
    <t>Sum</t>
  </si>
  <si>
    <t>OUTER WHEEL HALF ASSY</t>
  </si>
  <si>
    <t>MIL-PRF-680 TY II</t>
  </si>
  <si>
    <t>CLEANING COMPOUND,S</t>
  </si>
  <si>
    <t>Cont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</si>
  <si>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</si>
  <si>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</si>
  <si>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</si>
  <si>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</si>
  <si>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</si>
  <si>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</si>
  <si>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</si>
  <si>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ATD ANV 2730  SOL 1S VANDER  SEÇÃO DE CÉLULA DO GLOGMN. OBS: ESTOQUE CRÍTICO NA BAMN PARA O ITE</t>
  </si>
  <si>
    <t>SERÁ ATENDIDO DE ACORDO COM NOVAS AQUISIÇÕES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</si>
  <si>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</si>
  <si>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</si>
  <si>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</si>
  <si>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</si>
  <si>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</si>
  <si>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</si>
  <si>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</si>
  <si>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</si>
  <si>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U8</t>
  </si>
  <si>
    <t>AN960C10</t>
  </si>
  <si>
    <t>304260076325</t>
  </si>
  <si>
    <t>2643100-200</t>
  </si>
  <si>
    <t>MS35265-45</t>
  </si>
  <si>
    <t>1620-FA0016428</t>
  </si>
  <si>
    <t>NOSE GEAR ASSY</t>
  </si>
  <si>
    <t>7EK50</t>
  </si>
  <si>
    <t>AN50010-12</t>
  </si>
  <si>
    <t>Aguardando solu</t>
  </si>
  <si>
    <t>188141</t>
  </si>
  <si>
    <t>AN935-10</t>
  </si>
  <si>
    <t>EA</t>
  </si>
  <si>
    <t>0910164</t>
  </si>
  <si>
    <t>Providência</t>
  </si>
  <si>
    <t>LEP    (EXT)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</si>
  <si>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</si>
  <si>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</si>
  <si>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</si>
  <si>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</si>
  <si>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</si>
  <si>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</si>
  <si>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</si>
  <si>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</si>
  <si>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</si>
  <si>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</si>
  <si>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</si>
  <si>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</si>
  <si>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</si>
  <si>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</si>
  <si>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</si>
  <si>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</si>
  <si>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</si>
  <si>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</si>
  <si>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</si>
  <si>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</si>
  <si>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304260076327</t>
  </si>
  <si>
    <t>SE1070-7</t>
  </si>
  <si>
    <t>1620-FA1157069</t>
  </si>
  <si>
    <t>DAMPER,SHIMMY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</si>
  <si>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</si>
  <si>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</si>
  <si>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</si>
  <si>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</si>
  <si>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</si>
  <si>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</si>
  <si>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</si>
  <si>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</si>
  <si>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</si>
  <si>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</si>
  <si>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</si>
  <si>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</si>
  <si>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</si>
  <si>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, 0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</si>
  <si>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</si>
  <si>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</si>
  <si>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</si>
  <si>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</si>
  <si>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</si>
  <si>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</si>
  <si>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</si>
  <si>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</si>
  <si>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</si>
  <si>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</si>
  <si>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</si>
  <si>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</si>
  <si>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</si>
  <si>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</si>
  <si>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</si>
  <si>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</si>
  <si>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</si>
  <si>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</si>
  <si>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304260076337</t>
  </si>
  <si>
    <t>066-1072-00</t>
  </si>
  <si>
    <t>1630-FA0015603</t>
  </si>
  <si>
    <t>011-00883-20</t>
  </si>
  <si>
    <t>OUTER WHEEL HALF ASS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</si>
  <si>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</si>
  <si>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</si>
  <si>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</si>
  <si>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</si>
  <si>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</si>
  <si>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</si>
  <si>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</si>
  <si>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</si>
  <si>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</si>
  <si>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LEP    (EXT) / TOHT   (INT)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</si>
  <si>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</si>
  <si>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</si>
  <si>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</si>
  <si>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</si>
  <si>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</si>
  <si>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</si>
  <si>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</si>
  <si>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</si>
  <si>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</si>
  <si>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</si>
  <si>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</si>
  <si>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</si>
  <si>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</si>
  <si>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</si>
  <si>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</si>
  <si>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</si>
  <si>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</si>
  <si>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</si>
  <si>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</si>
  <si>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</si>
  <si>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</si>
  <si>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</si>
  <si>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</si>
  <si>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</si>
  <si>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</si>
  <si>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</si>
  <si>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</si>
  <si>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304260076338</t>
  </si>
  <si>
    <t>C145-00-46RX</t>
  </si>
  <si>
    <t>154-03000</t>
  </si>
  <si>
    <t>1560-FA0059010</t>
  </si>
  <si>
    <t>SEAL MOLDED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</si>
  <si>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</si>
  <si>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</si>
  <si>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</si>
  <si>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</si>
  <si>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</si>
  <si>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</si>
  <si>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</si>
  <si>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</si>
  <si>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</si>
  <si>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</si>
  <si>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</si>
  <si>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</si>
  <si>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</si>
  <si>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</si>
  <si>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</si>
  <si>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</si>
  <si>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</si>
  <si>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</si>
  <si>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</si>
  <si>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</si>
  <si>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</si>
  <si>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</si>
  <si>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304260076339</t>
  </si>
  <si>
    <t>C611505-0201</t>
  </si>
  <si>
    <t>C611008-0101</t>
  </si>
  <si>
    <t>2925-FA0014201</t>
  </si>
  <si>
    <t>ALTERNATOR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</si>
  <si>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</si>
  <si>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</si>
  <si>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</si>
  <si>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</si>
  <si>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</si>
  <si>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</si>
  <si>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</si>
  <si>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</si>
  <si>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</si>
  <si>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</si>
  <si>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</si>
  <si>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</si>
  <si>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</si>
  <si>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304260076340</t>
  </si>
  <si>
    <t>D20B-14489-KA</t>
  </si>
  <si>
    <t>5365-FA0997560</t>
  </si>
  <si>
    <t>SLEEVE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</si>
  <si>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</si>
  <si>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</si>
  <si>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</si>
  <si>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</si>
  <si>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</si>
  <si>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</si>
  <si>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</si>
  <si>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304260076341</t>
  </si>
  <si>
    <t>400454</t>
  </si>
  <si>
    <t>5330-011794242</t>
  </si>
  <si>
    <t>SEAL,PLAIN ENC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</si>
  <si>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</si>
  <si>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</si>
  <si>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</si>
  <si>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</si>
  <si>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</si>
  <si>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</si>
  <si>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</si>
  <si>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</si>
  <si>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</si>
  <si>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</si>
  <si>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304260076342</t>
  </si>
  <si>
    <t>C661065-0237RX</t>
  </si>
  <si>
    <t>1610-FA0014462</t>
  </si>
  <si>
    <t>065-0065-01</t>
  </si>
  <si>
    <t>SELECTOR ALT</t>
  </si>
  <si>
    <t>C662041-0102</t>
  </si>
  <si>
    <t>INDICATOR FUEL</t>
  </si>
  <si>
    <t>152-0024</t>
  </si>
  <si>
    <t>SIPAALT(INT) / TORE   (INT)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</si>
  <si>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</si>
  <si>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</si>
  <si>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</si>
  <si>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</si>
  <si>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</si>
  <si>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</si>
  <si>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</si>
  <si>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304260076344</t>
  </si>
  <si>
    <t>2840-FA0013406</t>
  </si>
  <si>
    <t>C661051-0201</t>
  </si>
  <si>
    <t>5040033933</t>
  </si>
  <si>
    <t>REC</t>
  </si>
  <si>
    <t>01089  (INT)</t>
  </si>
  <si>
    <t>504-0006-96207</t>
  </si>
  <si>
    <t>065-00183-0501</t>
  </si>
  <si>
    <t>AUTOPILOT COMPUTER KFC225</t>
  </si>
  <si>
    <t>2609002-3</t>
  </si>
  <si>
    <t>SUPPORT TUBE ASSY</t>
  </si>
  <si>
    <t>SN: PCEPC1734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</si>
  <si>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</si>
  <si>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</si>
  <si>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</si>
  <si>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</si>
  <si>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</si>
  <si>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</si>
  <si>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304260076345</t>
  </si>
  <si>
    <t>065-00178-2200</t>
  </si>
  <si>
    <t>AE3663163K0600</t>
  </si>
  <si>
    <t>4720-FA0013848</t>
  </si>
  <si>
    <t>SERVO-PITCH KS270C</t>
  </si>
  <si>
    <t>HOSE ASSY</t>
  </si>
  <si>
    <t>C661053-0103</t>
  </si>
  <si>
    <t>GIRO DIRECTION</t>
  </si>
  <si>
    <t>U000926</t>
  </si>
  <si>
    <t>SEALANT TAPE</t>
  </si>
  <si>
    <t>FS4291</t>
  </si>
  <si>
    <t>TOHM   (INT)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</si>
  <si>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</si>
  <si>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</si>
  <si>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</si>
  <si>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</si>
  <si>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</si>
  <si>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</si>
  <si>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</si>
  <si>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</si>
  <si>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</si>
  <si>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</si>
  <si>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304260076361</t>
  </si>
  <si>
    <t>KNS 81</t>
  </si>
  <si>
    <t>2621013-2</t>
  </si>
  <si>
    <t>5365-FA0013496</t>
  </si>
  <si>
    <t>SPACER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</si>
  <si>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</si>
  <si>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</si>
  <si>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</si>
  <si>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</si>
  <si>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</si>
  <si>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</si>
  <si>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</si>
  <si>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</si>
  <si>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</si>
  <si>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</si>
  <si>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</si>
  <si>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</si>
  <si>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</si>
  <si>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304260076362</t>
  </si>
  <si>
    <t>2641013-8</t>
  </si>
  <si>
    <t>1620-FA0026169</t>
  </si>
  <si>
    <t>SPRING-MAIN GEAR LH</t>
  </si>
  <si>
    <t>010-00330-43</t>
  </si>
  <si>
    <t>GDU10XX SUPPL. DATA</t>
  </si>
  <si>
    <t>23081-023</t>
  </si>
  <si>
    <t>TOHT   (INT) / LEP    (EXT)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</si>
  <si>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</si>
  <si>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</si>
  <si>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</si>
  <si>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</si>
  <si>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</si>
  <si>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</si>
  <si>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</si>
  <si>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304260076363</t>
  </si>
  <si>
    <t>A350CN-IW-GR-LG28</t>
  </si>
  <si>
    <t>M81934/2-32C032</t>
  </si>
  <si>
    <t>3120-012904877</t>
  </si>
  <si>
    <t>BEARING,SLEEVE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</si>
  <si>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</si>
  <si>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</si>
  <si>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</si>
  <si>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</si>
  <si>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</si>
  <si>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</si>
  <si>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</si>
  <si>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</si>
  <si>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</si>
  <si>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</si>
  <si>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</si>
  <si>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</si>
  <si>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</si>
  <si>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</si>
  <si>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</si>
  <si>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</si>
  <si>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</si>
  <si>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</si>
  <si>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</si>
  <si>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304260076380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</si>
  <si>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</si>
  <si>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</si>
  <si>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</si>
  <si>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</si>
  <si>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</si>
  <si>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</si>
  <si>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</si>
  <si>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</si>
  <si>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</si>
  <si>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</si>
  <si>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</si>
  <si>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</si>
  <si>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</si>
  <si>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</si>
  <si>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</si>
  <si>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</si>
  <si>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</si>
  <si>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</si>
  <si>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</si>
  <si>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304260076381</t>
  </si>
  <si>
    <t>GYRO DIRECTION</t>
  </si>
  <si>
    <t>2611137-7</t>
  </si>
  <si>
    <t>1620-FA0015976</t>
  </si>
  <si>
    <t>CAP MAIN LAND</t>
  </si>
  <si>
    <t>066-3046-01</t>
  </si>
  <si>
    <t>AN525-832R6</t>
  </si>
  <si>
    <t>AN525-10-6</t>
  </si>
  <si>
    <t>TCTR  SOLICITAÇÃO 19709132551U8 INSERIDA NO PORTAL TPLJ P ANÁLISE DE COMPRA.</t>
  </si>
  <si>
    <t>MS27039-0806</t>
  </si>
  <si>
    <t>M83248-1-213</t>
  </si>
  <si>
    <t>O-RING</t>
  </si>
  <si>
    <t>8502</t>
  </si>
  <si>
    <t>NAS1593-213</t>
  </si>
  <si>
    <t>304260076411</t>
  </si>
  <si>
    <t>MS28775-022</t>
  </si>
  <si>
    <t>2650032-4</t>
  </si>
  <si>
    <t>143</t>
  </si>
  <si>
    <t>BRACKET</t>
  </si>
  <si>
    <t>2650032-3</t>
  </si>
  <si>
    <t>2641011-4</t>
  </si>
  <si>
    <t>1620-FA0016337</t>
  </si>
  <si>
    <t>RETAINER-FUEL</t>
  </si>
  <si>
    <t>AXLE-MAIN GEAR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</si>
  <si>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</si>
  <si>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</si>
  <si>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</si>
  <si>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</si>
  <si>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</si>
  <si>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</si>
  <si>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</si>
  <si>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</si>
  <si>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</si>
  <si>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</si>
  <si>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</si>
  <si>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</si>
  <si>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</si>
  <si>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</si>
  <si>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</si>
  <si>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304260076413</t>
  </si>
  <si>
    <t>2601119-1</t>
  </si>
  <si>
    <t>1620-FA0015830</t>
  </si>
  <si>
    <t>JACK PAD LH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</si>
  <si>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</si>
  <si>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</si>
  <si>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</si>
  <si>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</si>
  <si>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</si>
  <si>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</si>
  <si>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</si>
  <si>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</si>
  <si>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</si>
  <si>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</si>
  <si>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</si>
  <si>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</si>
  <si>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</si>
  <si>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</si>
  <si>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</si>
  <si>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304260076414</t>
  </si>
  <si>
    <t>2611112-2</t>
  </si>
  <si>
    <t>1620-FA0015974</t>
  </si>
  <si>
    <t>P165-5281-1</t>
  </si>
  <si>
    <t>STRAP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</si>
  <si>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</si>
  <si>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</si>
  <si>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</si>
  <si>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</si>
  <si>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</si>
  <si>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</si>
  <si>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</si>
  <si>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</si>
  <si>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</si>
  <si>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</si>
  <si>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</si>
  <si>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</si>
  <si>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</si>
  <si>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</si>
  <si>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</si>
  <si>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</si>
  <si>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304260076467</t>
  </si>
  <si>
    <t>ALTERNAD BELT</t>
  </si>
  <si>
    <t>067-06300</t>
  </si>
  <si>
    <t>5365-FA0015166</t>
  </si>
  <si>
    <t>SPACER MAIN GE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</si>
  <si>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</si>
  <si>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</si>
  <si>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</si>
  <si>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</si>
  <si>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</si>
  <si>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</si>
  <si>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</si>
  <si>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</si>
  <si>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</si>
  <si>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</si>
  <si>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</si>
  <si>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</si>
  <si>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</si>
  <si>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</si>
  <si>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</si>
  <si>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</si>
  <si>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304260076468</t>
  </si>
  <si>
    <t>2641014-9</t>
  </si>
  <si>
    <t>1560-FA0026171</t>
  </si>
  <si>
    <t>SPRING ASSY-MAIN GEA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</si>
  <si>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</si>
  <si>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</si>
  <si>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</si>
  <si>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</si>
  <si>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</si>
  <si>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</si>
  <si>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</si>
  <si>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</si>
  <si>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</si>
  <si>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</si>
  <si>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</si>
  <si>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</si>
  <si>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</si>
  <si>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</si>
  <si>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</si>
  <si>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</si>
  <si>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304260076572</t>
  </si>
  <si>
    <t>19E32-2A</t>
  </si>
  <si>
    <t>S3461-76</t>
  </si>
  <si>
    <t>EJECTOR</t>
  </si>
  <si>
    <t>5306-FA0022529</t>
  </si>
  <si>
    <t>BOLT MPI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</si>
  <si>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</si>
  <si>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</si>
  <si>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</si>
  <si>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</si>
  <si>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</si>
  <si>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</si>
  <si>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</si>
  <si>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</si>
  <si>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</si>
  <si>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</si>
  <si>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</si>
  <si>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</si>
  <si>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</si>
  <si>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304260076579</t>
  </si>
  <si>
    <t>2622243-11</t>
  </si>
  <si>
    <t>MS25241-4553</t>
  </si>
  <si>
    <t>1560-FA1032521</t>
  </si>
  <si>
    <t>ECCENTRIC-WING ASSY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</si>
  <si>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</si>
  <si>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</si>
  <si>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</si>
  <si>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</si>
  <si>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</si>
  <si>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</si>
  <si>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</si>
  <si>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</si>
  <si>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</si>
  <si>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</si>
  <si>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</si>
  <si>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</si>
  <si>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</si>
  <si>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304260076647</t>
  </si>
  <si>
    <t>2617015-23</t>
  </si>
  <si>
    <t>2615037-2</t>
  </si>
  <si>
    <t>5340-FA0016184</t>
  </si>
  <si>
    <t>HINGE DOOR LH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</si>
  <si>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</si>
  <si>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</si>
  <si>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</si>
  <si>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</si>
  <si>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</si>
  <si>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</si>
  <si>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</si>
  <si>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</si>
  <si>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</si>
  <si>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</si>
  <si>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</si>
  <si>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</si>
  <si>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CEDEU O ITEM PARA O C98 2704. TCTR  SERÁ ATENDIDO PELA EMPRESA VEE ONE ATRAVÉS DO CONTRATO 005CEL</t>
  </si>
  <si>
    <t>Atender C98 2728.</t>
  </si>
  <si>
    <t>C622010-0102</t>
  </si>
  <si>
    <t>LIGHT STROBE RH</t>
  </si>
  <si>
    <t>S3100-527</t>
  </si>
  <si>
    <t>156-0019G</t>
  </si>
  <si>
    <t>63297</t>
  </si>
  <si>
    <t>HANDLE-RUDDER LOCK</t>
  </si>
  <si>
    <t>304260076673</t>
  </si>
  <si>
    <t>F2552-070</t>
  </si>
  <si>
    <t>5310-FA0014293</t>
  </si>
  <si>
    <t>DLS4-02059</t>
  </si>
  <si>
    <t>BARREL NUT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</si>
  <si>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</si>
  <si>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</si>
  <si>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</si>
  <si>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</si>
  <si>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</si>
  <si>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</si>
  <si>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</si>
  <si>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</si>
  <si>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</si>
  <si>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</si>
  <si>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</si>
  <si>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</si>
  <si>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304260076681</t>
  </si>
  <si>
    <t>23081-1530</t>
  </si>
  <si>
    <t>2601102-1</t>
  </si>
  <si>
    <t>5340-FA0022527</t>
  </si>
  <si>
    <t>HINGE-ASSY-HOISTING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</si>
  <si>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</si>
  <si>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</si>
  <si>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</si>
  <si>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</si>
  <si>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</si>
  <si>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</si>
  <si>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</si>
  <si>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</si>
  <si>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</si>
  <si>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</si>
  <si>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</si>
  <si>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</si>
  <si>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</si>
  <si>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</si>
  <si>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</si>
  <si>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</si>
  <si>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</si>
  <si>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</si>
  <si>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</si>
  <si>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304260076698</t>
  </si>
  <si>
    <t>2641008-2</t>
  </si>
  <si>
    <t>MS29512-05</t>
  </si>
  <si>
    <t>5331-002638029</t>
  </si>
  <si>
    <t>PIN-MAIN GEAR ATTACH</t>
  </si>
  <si>
    <t>ANEL-O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</si>
  <si>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</si>
  <si>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</si>
  <si>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</si>
  <si>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</si>
  <si>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</si>
  <si>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</si>
  <si>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</si>
  <si>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</si>
  <si>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</si>
  <si>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</si>
  <si>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</si>
  <si>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</si>
  <si>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</si>
  <si>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304260076699</t>
  </si>
  <si>
    <t>2641011-1</t>
  </si>
  <si>
    <t>MS28778-4</t>
  </si>
  <si>
    <t>5331-008052966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</si>
  <si>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</si>
  <si>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</si>
  <si>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</si>
  <si>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</si>
  <si>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</si>
  <si>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</si>
  <si>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</si>
  <si>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</si>
  <si>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</si>
  <si>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</si>
  <si>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</si>
  <si>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</si>
  <si>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</si>
  <si>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</si>
  <si>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304260076701</t>
  </si>
  <si>
    <t>NAS147-84</t>
  </si>
  <si>
    <t>073-08500</t>
  </si>
  <si>
    <t>5306-FA0026126</t>
  </si>
  <si>
    <t>BOLT,INTERNAL WRENCH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</si>
  <si>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</si>
  <si>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</si>
  <si>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</si>
  <si>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</si>
  <si>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</si>
  <si>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</si>
  <si>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</si>
  <si>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</si>
  <si>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</si>
  <si>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</si>
  <si>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</si>
  <si>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</si>
  <si>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313230014392</t>
  </si>
  <si>
    <t>C661035-0101</t>
  </si>
  <si>
    <t>1134380-4</t>
  </si>
  <si>
    <t>INDICATOR,VERTICAL</t>
  </si>
  <si>
    <t>4130-FA0028572</t>
  </si>
  <si>
    <t>EVAPORATOR MODULE AS</t>
  </si>
  <si>
    <t>0B9E8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</si>
  <si>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</si>
  <si>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</si>
  <si>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</si>
  <si>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</si>
  <si>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</si>
  <si>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</si>
  <si>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</si>
  <si>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</si>
  <si>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ATD ANV 2730 SOL 2S ARANTES</t>
  </si>
  <si>
    <t>Aguardando inclusão no próximo contrato.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</si>
  <si>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</si>
  <si>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</si>
  <si>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</si>
  <si>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</si>
  <si>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</si>
  <si>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</si>
  <si>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</si>
  <si>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</si>
  <si>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</si>
  <si>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</si>
  <si>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</si>
  <si>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</si>
  <si>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</si>
  <si>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313240015153</t>
  </si>
  <si>
    <t>2601393-1</t>
  </si>
  <si>
    <t>1134200-17</t>
  </si>
  <si>
    <t>1560-FA1147149</t>
  </si>
  <si>
    <t>228</t>
  </si>
  <si>
    <t>SUPORT PLATE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</si>
  <si>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</si>
  <si>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</si>
  <si>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</si>
  <si>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</si>
  <si>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</si>
  <si>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</si>
  <si>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</si>
  <si>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</si>
  <si>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</si>
  <si>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</si>
  <si>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</si>
  <si>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</si>
  <si>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TCTR  SERÁ FORNECIDO PELA EMPRESA ATM ATRAVÉS DO CONTRATO 097CAECELOG2021 PJT U8 CONFORME ORIENT</t>
  </si>
  <si>
    <t>232</t>
  </si>
  <si>
    <t>Outro Tipo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</si>
  <si>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</si>
  <si>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</si>
  <si>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</si>
  <si>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</si>
  <si>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</si>
  <si>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</si>
  <si>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</si>
  <si>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</si>
  <si>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</si>
  <si>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</si>
  <si>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</si>
  <si>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</si>
  <si>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313240015155</t>
  </si>
  <si>
    <t>2615169-17</t>
  </si>
  <si>
    <t>2601264-1</t>
  </si>
  <si>
    <t>1560-FA0026300</t>
  </si>
  <si>
    <t>COVER-FLOOR VINYL LH OUTBD AF</t>
  </si>
  <si>
    <t>COMPRESSOR SUPPORT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</si>
  <si>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</si>
  <si>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</si>
  <si>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</si>
  <si>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</si>
  <si>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</si>
  <si>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</si>
  <si>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</si>
  <si>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</si>
  <si>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</si>
  <si>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</si>
  <si>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</si>
  <si>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</si>
  <si>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</si>
  <si>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</si>
  <si>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TCTR  Será fornecido pela empresa ATM através do contrato 097CAECELOG2021 Pjt U8 conforme orient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</si>
  <si>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</si>
  <si>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</si>
  <si>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</si>
  <si>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</si>
  <si>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</si>
  <si>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</si>
  <si>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</si>
  <si>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</si>
  <si>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</si>
  <si>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</si>
  <si>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</si>
  <si>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313240015157</t>
  </si>
  <si>
    <t>245</t>
  </si>
  <si>
    <t>2601392-1</t>
  </si>
  <si>
    <t>1660-FA0028861</t>
  </si>
  <si>
    <t>ANTENNA DME TRA</t>
  </si>
  <si>
    <t>ADJUSTER PLATE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</si>
  <si>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</si>
  <si>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</si>
  <si>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</si>
  <si>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</si>
  <si>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</si>
  <si>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</si>
  <si>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</si>
  <si>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</si>
  <si>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</si>
  <si>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</si>
  <si>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</si>
  <si>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</si>
  <si>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SEM PREVISÃO DE MONTAGEM ACD COORDENADORIA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</si>
  <si>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</si>
  <si>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</si>
  <si>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</si>
  <si>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</si>
  <si>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</si>
  <si>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</si>
  <si>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</si>
  <si>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</si>
  <si>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</si>
  <si>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313240015255</t>
  </si>
  <si>
    <t>C661014-0101</t>
  </si>
  <si>
    <t>AE713797-005</t>
  </si>
  <si>
    <t>253</t>
  </si>
  <si>
    <t>4130-FA1006911</t>
  </si>
  <si>
    <t>ALTIMETER INDI</t>
  </si>
  <si>
    <t>HOSE ASSY-SUCTION LI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</si>
  <si>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</si>
  <si>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</si>
  <si>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</si>
  <si>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</si>
  <si>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</si>
  <si>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</si>
  <si>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</si>
  <si>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</si>
  <si>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</si>
  <si>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</si>
  <si>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</si>
  <si>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</si>
  <si>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</si>
  <si>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</si>
  <si>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</si>
  <si>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</si>
  <si>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</si>
  <si>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</si>
  <si>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</si>
  <si>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</si>
  <si>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</si>
  <si>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</si>
  <si>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</si>
  <si>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</si>
  <si>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313240015268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</si>
  <si>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</si>
  <si>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</si>
  <si>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</si>
  <si>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</si>
  <si>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</si>
  <si>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</si>
  <si>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</si>
  <si>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</si>
  <si>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</si>
  <si>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</si>
  <si>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</si>
  <si>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</si>
  <si>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</si>
  <si>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</si>
  <si>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</si>
  <si>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</si>
  <si>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</si>
  <si>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</si>
  <si>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</si>
  <si>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</si>
  <si>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313240015269</t>
  </si>
  <si>
    <t>268</t>
  </si>
  <si>
    <t>SHIM</t>
  </si>
  <si>
    <t>2601188-9</t>
  </si>
  <si>
    <t>4130-FA1147154</t>
  </si>
  <si>
    <t>COMPRESSOR DRIVE ASS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</si>
  <si>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</si>
  <si>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</si>
  <si>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</si>
  <si>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</si>
  <si>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</si>
  <si>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</si>
  <si>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</si>
  <si>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</si>
  <si>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</si>
  <si>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</si>
  <si>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</si>
  <si>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</si>
  <si>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</si>
  <si>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</si>
  <si>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</si>
  <si>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SOLICITAÇÃO 13410363012U8 INSERIDA NO PORTAL TPLJ P ANÁLISE DE COMPRA. GODOY SILVA 140526.ATD A</t>
  </si>
  <si>
    <t>274</t>
  </si>
  <si>
    <t>SOLICITAÇÃO 13410363012U8 INSERIDA NO PORTAL TPLJ P ANÁLISE DE COMPRA. Godoy Silva 140526.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</si>
  <si>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</si>
  <si>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</si>
  <si>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</si>
  <si>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</si>
  <si>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</si>
  <si>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</si>
  <si>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</si>
  <si>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</si>
  <si>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</si>
  <si>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</si>
  <si>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</si>
  <si>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</si>
  <si>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313240015270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</si>
  <si>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</si>
  <si>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</si>
  <si>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</si>
  <si>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</si>
  <si>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</si>
  <si>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</si>
  <si>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</si>
  <si>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</si>
  <si>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</si>
  <si>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</si>
  <si>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</si>
  <si>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</si>
  <si>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</si>
  <si>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</si>
  <si>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</si>
  <si>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</si>
  <si>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</si>
  <si>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</si>
  <si>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</si>
  <si>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</si>
  <si>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</si>
  <si>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</si>
  <si>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</si>
  <si>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313240015289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</si>
  <si>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</si>
  <si>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</si>
  <si>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</si>
  <si>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</si>
  <si>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</si>
  <si>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</si>
  <si>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</si>
  <si>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</si>
  <si>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</si>
  <si>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</si>
  <si>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</si>
  <si>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</si>
  <si>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</si>
  <si>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</si>
  <si>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</si>
  <si>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</si>
  <si>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</si>
  <si>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</si>
  <si>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</si>
  <si>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</si>
  <si>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</si>
  <si>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</si>
  <si>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</si>
  <si>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</si>
  <si>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</si>
  <si>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</si>
  <si>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</si>
  <si>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</si>
  <si>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</si>
  <si>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313240015290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</si>
  <si>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</si>
  <si>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</si>
  <si>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</si>
  <si>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</si>
  <si>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</si>
  <si>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</si>
  <si>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</si>
  <si>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</si>
  <si>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</si>
  <si>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</si>
  <si>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</si>
  <si>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</si>
  <si>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</si>
  <si>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</si>
  <si>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</si>
  <si>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</si>
  <si>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</si>
  <si>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</si>
  <si>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</si>
  <si>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</si>
  <si>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</si>
  <si>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</si>
  <si>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</si>
  <si>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313240015443</t>
  </si>
  <si>
    <t>303</t>
  </si>
  <si>
    <t>1134380-5</t>
  </si>
  <si>
    <t>PLATE,LOCK,FUEL NOZ</t>
  </si>
  <si>
    <t>4130-FA0028573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</si>
  <si>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</si>
  <si>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</si>
  <si>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</si>
  <si>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</si>
  <si>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</si>
  <si>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</si>
  <si>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</si>
  <si>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</si>
  <si>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</si>
  <si>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</si>
  <si>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</si>
  <si>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</si>
  <si>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</si>
  <si>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</si>
  <si>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</si>
  <si>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ATD ANV 2730  SOL 1S THIAGO  SEÇÃO DE CÉLULA DO GLOGMN.</t>
  </si>
  <si>
    <t>CONTROL,SERVO,AUTOMATIC PILOT</t>
  </si>
  <si>
    <t>Será contemplado no CLS.</t>
  </si>
  <si>
    <t>065-00060-0001</t>
  </si>
  <si>
    <t>0850410-1</t>
  </si>
  <si>
    <t>309</t>
  </si>
  <si>
    <t>COCK,POPPET DRAIN</t>
  </si>
  <si>
    <t>DI1233130L</t>
  </si>
  <si>
    <t>CCA1550</t>
  </si>
  <si>
    <t>313240015515</t>
  </si>
  <si>
    <t>49F9798-49</t>
  </si>
  <si>
    <t>4720-FA0014589</t>
  </si>
  <si>
    <t>HOSE,AIR DUCT, INSID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</si>
  <si>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</si>
  <si>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</si>
  <si>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</si>
  <si>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</si>
  <si>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</si>
  <si>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</si>
  <si>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</si>
  <si>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</si>
  <si>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</si>
  <si>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</si>
  <si>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</si>
  <si>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</si>
  <si>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</si>
  <si>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</si>
  <si>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</si>
  <si>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Outro TipoTCTR  SERÁ FORNECIDO PELA EMPRESA ATM ATRAVÉS DO CONTRATO 097CAECELOG2021 PJT U8 CON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</si>
  <si>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</si>
  <si>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</si>
  <si>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</si>
  <si>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</si>
  <si>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</si>
  <si>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</si>
  <si>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</si>
  <si>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</si>
  <si>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313240015558</t>
  </si>
  <si>
    <t>S2319-64</t>
  </si>
  <si>
    <t>2995-FA0021521</t>
  </si>
  <si>
    <t>MC24B3</t>
  </si>
  <si>
    <t>GROMMET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</si>
  <si>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</si>
  <si>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</si>
  <si>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</si>
  <si>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</si>
  <si>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</si>
  <si>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</si>
  <si>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</si>
  <si>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</si>
  <si>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</si>
  <si>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</si>
  <si>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</si>
  <si>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</si>
  <si>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</si>
  <si>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</si>
  <si>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</si>
  <si>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</si>
  <si>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</si>
  <si>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</si>
  <si>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</si>
  <si>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</si>
  <si>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313240015666</t>
  </si>
  <si>
    <t>1J18-10</t>
  </si>
  <si>
    <t>2614028-11</t>
  </si>
  <si>
    <t>2915-FA0026109</t>
  </si>
  <si>
    <t>FUEL FILTER ASSY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</si>
  <si>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</si>
  <si>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</si>
  <si>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</si>
  <si>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</si>
  <si>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</si>
  <si>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</si>
  <si>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</si>
  <si>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</si>
  <si>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</si>
  <si>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</si>
  <si>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</si>
  <si>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</si>
  <si>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</si>
  <si>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</si>
  <si>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</si>
  <si>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</si>
  <si>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</si>
  <si>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TCTR  CONSTA NO PORTAL TPLJ 02 EA EM PROCESSO DE OBTENÇÃO. CAF24JUNHO26.TCTR  SOLICITAÇÃO 321112</t>
  </si>
  <si>
    <t>RBS02AGO24.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</si>
  <si>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</si>
  <si>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</si>
  <si>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</si>
  <si>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</si>
  <si>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</si>
  <si>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</si>
  <si>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</si>
  <si>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</si>
  <si>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</si>
  <si>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313240015672</t>
  </si>
  <si>
    <t>1H101-4</t>
  </si>
  <si>
    <t>2651022-20-1</t>
  </si>
  <si>
    <t>1660-FA0015410</t>
  </si>
  <si>
    <t>FLOW CONTROL VALVE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</si>
  <si>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</si>
  <si>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</si>
  <si>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</si>
  <si>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</si>
  <si>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</si>
  <si>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</si>
  <si>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</si>
  <si>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LEU    (EXT)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</si>
  <si>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</si>
  <si>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</si>
  <si>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</si>
  <si>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</si>
  <si>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</si>
  <si>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</si>
  <si>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</si>
  <si>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</si>
  <si>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ATD EMERGENCIA C98 2740, SOL 3S VIEIRATCTR  SERÁ ATENDIDO PELA EMPRESA ATM ATRAVÉS DO CONTRATO 0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</si>
  <si>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</si>
  <si>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</si>
  <si>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</si>
  <si>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</si>
  <si>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</si>
  <si>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</si>
  <si>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</si>
  <si>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</si>
  <si>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</si>
  <si>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313240015729</t>
  </si>
  <si>
    <t>2601271-18</t>
  </si>
  <si>
    <t>5975-FA0028578</t>
  </si>
  <si>
    <t>DRIVE PULLEY ASSY -</t>
  </si>
  <si>
    <t>313240015800</t>
  </si>
  <si>
    <t>5319026-1</t>
  </si>
  <si>
    <t>1680-988546361</t>
  </si>
  <si>
    <t>HANDLE,DOOR</t>
  </si>
  <si>
    <t>206685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</si>
  <si>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</si>
  <si>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</si>
  <si>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</si>
  <si>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3118953-01</t>
  </si>
  <si>
    <t>MS9135-01</t>
  </si>
  <si>
    <t>338</t>
  </si>
  <si>
    <t>AS3492-01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</si>
  <si>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</si>
  <si>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</si>
  <si>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AN363-720</t>
  </si>
  <si>
    <t>339</t>
  </si>
  <si>
    <t>M83248/1-016</t>
  </si>
  <si>
    <t>340</t>
  </si>
  <si>
    <t>313240015820</t>
  </si>
  <si>
    <t>DD2W</t>
  </si>
  <si>
    <t>5950-FA0028007</t>
  </si>
  <si>
    <t>STATIC WICK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</si>
  <si>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</si>
  <si>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</si>
  <si>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</si>
  <si>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</si>
  <si>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</si>
  <si>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</si>
  <si>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</si>
  <si>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</si>
  <si>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TCTR  SOLICITAÇÃO 03217143838U8 CADERNO DE COMPRAS INSERIDA NO PORTAL TPLJ P ANÁLISE DE COMPRA D01</t>
  </si>
  <si>
    <t>AN147-82</t>
  </si>
  <si>
    <t>MS20007-70</t>
  </si>
  <si>
    <t>343</t>
  </si>
  <si>
    <t>BOLT,INTERNAL WRENCHING</t>
  </si>
  <si>
    <t>313240015905</t>
  </si>
  <si>
    <t>2600100-7</t>
  </si>
  <si>
    <t>MS28773-05</t>
  </si>
  <si>
    <t>4720-FA0015816</t>
  </si>
  <si>
    <t>LINE ASSY-PROP</t>
  </si>
  <si>
    <t>344</t>
  </si>
  <si>
    <t>RETAINER-PACKING BACKUP</t>
  </si>
  <si>
    <t>345</t>
  </si>
  <si>
    <t>346</t>
  </si>
  <si>
    <t>MS29512-5</t>
  </si>
  <si>
    <t>TCTR  CONSTA NO PORTAL DA TPLJ 01 EA EM PROCESSO DE OBTENÇÃO. CAF25JUNHO25.TCTR X TPLJ  INSERI</t>
  </si>
  <si>
    <t>Outro TipoTCTR  CONSTA NO PORTAL DA TPLJ 01 EA EM PROCESSO DE OBTENÇÃO. CAF25JUNHO25.</t>
  </si>
  <si>
    <t>DCN4-3807</t>
  </si>
  <si>
    <t>MS29512-08</t>
  </si>
  <si>
    <t>347</t>
  </si>
  <si>
    <t>MS29512-8</t>
  </si>
  <si>
    <t>3-908N3000-7B</t>
  </si>
  <si>
    <t>313240015920</t>
  </si>
  <si>
    <t>5598/B</t>
  </si>
  <si>
    <t>DCN4-3819</t>
  </si>
  <si>
    <t>5598B</t>
  </si>
  <si>
    <t>NAS1149C0763R</t>
  </si>
  <si>
    <t>348</t>
  </si>
  <si>
    <t>NAS1149C6763R</t>
  </si>
  <si>
    <t>SEP    (EXT)</t>
  </si>
  <si>
    <t>NAS147-97</t>
  </si>
  <si>
    <t>349</t>
  </si>
  <si>
    <t>350</t>
  </si>
  <si>
    <t>30994-001</t>
  </si>
  <si>
    <t>351</t>
  </si>
  <si>
    <t>BATTERY-MARATHON TSP410 NICAD</t>
  </si>
  <si>
    <t>ATD ANV 2734  SOL 1S PAULO SÉRGIO  SEÇÃO DE MOTORES DO GLOGMN.</t>
  </si>
  <si>
    <t>SN: PCEPC1391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</si>
  <si>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</si>
  <si>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</si>
  <si>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</si>
  <si>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</si>
  <si>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</si>
  <si>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</si>
  <si>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</si>
  <si>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</si>
  <si>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313240015967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</si>
  <si>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</si>
  <si>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</si>
  <si>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</si>
  <si>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</si>
  <si>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</si>
  <si>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</si>
  <si>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</si>
  <si>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</si>
  <si>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</si>
  <si>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</si>
  <si>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</si>
  <si>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</si>
  <si>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LSS141002U8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</si>
  <si>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</si>
  <si>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</si>
  <si>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</si>
  <si>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</si>
  <si>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</si>
  <si>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</si>
  <si>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</si>
  <si>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</si>
  <si>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</si>
  <si>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</si>
  <si>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</si>
  <si>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</si>
  <si>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</si>
  <si>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</si>
  <si>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TCTR  REQ LSS141002U8 EM COTAÇÃO. CAF25JUNHO25.TCTR X TPLJ  INSERIDO NO PORTAL TPLJ PARA ANÁLI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</si>
  <si>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</si>
  <si>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</si>
  <si>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</si>
  <si>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</si>
  <si>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</si>
  <si>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</si>
  <si>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</si>
  <si>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</si>
  <si>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</si>
  <si>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</si>
  <si>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</si>
  <si>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313240015970</t>
  </si>
  <si>
    <t>S3465-2-0132</t>
  </si>
  <si>
    <t>4710-FA0025397</t>
  </si>
  <si>
    <t>HOSE ASSY BRAKE CYL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</si>
  <si>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</si>
  <si>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</si>
  <si>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</si>
  <si>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</si>
  <si>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</si>
  <si>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</si>
  <si>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</si>
  <si>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</si>
  <si>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LSS175005U8</t>
  </si>
  <si>
    <t>Z</t>
  </si>
  <si>
    <t>NAS1308-26D</t>
  </si>
  <si>
    <t>68E101-14</t>
  </si>
  <si>
    <t>PUMP EJECTOR</t>
  </si>
  <si>
    <t>TCTR  REQ LSS175005U8 VALIDADA. CAF25JUNHO25.TCTR X TPLJ  INSERIDO NO PORTAL TPLJ PARA ANÁLISE D</t>
  </si>
  <si>
    <t>AS5178W08</t>
  </si>
  <si>
    <t>2013142-18</t>
  </si>
  <si>
    <t>VALVE SELECTOR</t>
  </si>
  <si>
    <t>S2295-25-43</t>
  </si>
  <si>
    <t>313240015971</t>
  </si>
  <si>
    <t>CHAIN</t>
  </si>
  <si>
    <t>S3465-2-0146</t>
  </si>
  <si>
    <t>4720-FA0029112</t>
  </si>
  <si>
    <t>HOSE ASSY BRAK</t>
  </si>
  <si>
    <t>S2295-25-35</t>
  </si>
  <si>
    <t>2660029-3</t>
  </si>
  <si>
    <t>CABLE ASSY AILERON</t>
  </si>
  <si>
    <t>2660029-8</t>
  </si>
  <si>
    <t>LSS155006U8</t>
  </si>
  <si>
    <t>C301001-0211</t>
  </si>
  <si>
    <t>TCTR  REQ LSS155006U8 VALIDADA P AQUISIÇÃO DO PN ALT AE3663231B0146 . CAF25JUNHO25.TCTR X TPLJ</t>
  </si>
  <si>
    <t>: LSS155006U8</t>
  </si>
  <si>
    <t>B100-06</t>
  </si>
  <si>
    <t>S2349-1</t>
  </si>
  <si>
    <t>313240016016</t>
  </si>
  <si>
    <t>S3461-88</t>
  </si>
  <si>
    <t>1560-FA1092580</t>
  </si>
  <si>
    <t>ANGLE ASSY-GLARESHIE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</si>
  <si>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</si>
  <si>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</si>
  <si>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</si>
  <si>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</si>
  <si>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</si>
  <si>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</si>
  <si>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</si>
  <si>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TCTR  CONSTA NO PORTAL TPLJ 02 EA EM PROCESSO DE OBTENÇÃO. CAF25JUNHO26.TCTR X TPLJ  INSERIDO NO</t>
  </si>
  <si>
    <t>Outro TipoTCTR X TPLJ  INSERIDO NO PORTAL TPLJ PARA ANÁLISE DE AQUISIÇÃO  CAF22OUT24.</t>
  </si>
  <si>
    <t>2621000-21</t>
  </si>
  <si>
    <t>STRUT ASSY-LH WING</t>
  </si>
  <si>
    <t>066-3054-01</t>
  </si>
  <si>
    <t>INDICATOR RADAR ALTI</t>
  </si>
  <si>
    <t>2622246-9</t>
  </si>
  <si>
    <t>C662504-0101</t>
  </si>
  <si>
    <t>313240016031</t>
  </si>
  <si>
    <t>GAGE VOLT AMME</t>
  </si>
  <si>
    <t>2651023-23</t>
  </si>
  <si>
    <t>ENGINE MOUNT ASSEMBL</t>
  </si>
  <si>
    <t>3109263-02</t>
  </si>
  <si>
    <t>SEP    (EXT) / TM6A   (INT) / S4J    (INT) / SEU    (EXT)</t>
  </si>
  <si>
    <t>LINER,COMBUSTION CHA</t>
  </si>
  <si>
    <t>AN3C6A</t>
  </si>
  <si>
    <t>MS21043-3</t>
  </si>
  <si>
    <t>ATD ANV 2736  SOL 1S PAULO SÉRGIO  SEÇÃO DE MOTORES DO GLOGMN.</t>
  </si>
  <si>
    <t>Prioridade de atendimento a ser definida pela coordenadoria do projeto.</t>
  </si>
  <si>
    <t>NUT,SELF-LOCKING,EXT</t>
  </si>
  <si>
    <t>S1450-3S10-032</t>
  </si>
  <si>
    <t>S1104-3</t>
  </si>
  <si>
    <t>BEARING,PLAIN,ROD EN</t>
  </si>
  <si>
    <t>313240016032</t>
  </si>
  <si>
    <t>AN315C3R</t>
  </si>
  <si>
    <t>2643031-1</t>
  </si>
  <si>
    <t>FORK ASSY NOSE</t>
  </si>
  <si>
    <t>2643029-2</t>
  </si>
  <si>
    <t>CLIP</t>
  </si>
  <si>
    <t>S3461-78</t>
  </si>
  <si>
    <t>S3556-4</t>
  </si>
  <si>
    <t>TCTR  AGUARDANDO O RECOLHIMENTO DE UMA HÉLICE PARA ATRELAR A ESSA EMERGÊNCIA  AMB 29OUT24.ATD AN</t>
  </si>
  <si>
    <t>CONNECTOR PLUG</t>
  </si>
  <si>
    <t>TCTR  AGUARDANDO O RECOLHIMENTO DE UMA HÉLICE PARA ATRELAR A ESSA EMERGÊNCIA  AMB 29OUT24.</t>
  </si>
  <si>
    <t>S3556-24</t>
  </si>
  <si>
    <t>SOCKET, CONTACT</t>
  </si>
  <si>
    <t>2643090-3</t>
  </si>
  <si>
    <t>SHIMMY DAMPER-NOSE G</t>
  </si>
  <si>
    <t>S2808-4-0113</t>
  </si>
  <si>
    <t>HOSE ASSY TORQUE VEN</t>
  </si>
  <si>
    <t>313240016036</t>
  </si>
  <si>
    <t>1660-FA0026160</t>
  </si>
  <si>
    <t>164-22201</t>
  </si>
  <si>
    <t>BRAKE DISC</t>
  </si>
  <si>
    <t>2606012-1</t>
  </si>
  <si>
    <t>INDICATOR-INTER-TURB</t>
  </si>
  <si>
    <t>S2808-4-0144</t>
  </si>
  <si>
    <t>LSSC03706U8</t>
  </si>
  <si>
    <t>CS</t>
  </si>
  <si>
    <t>S2495-4-000-0145</t>
  </si>
  <si>
    <t>AE3663724E0144</t>
  </si>
  <si>
    <t>TCTR  REQ LSSC03706U8 (AGD VALIDAÇÃO)  AMB 10MAR25ATD ANV 2734  SOL 3S GARRITANO  SEÇÃO DE CÉL</t>
  </si>
  <si>
    <t>Requisição : LSSC03706U8</t>
  </si>
  <si>
    <t>HOSE ASSEMBLY</t>
  </si>
  <si>
    <t>S2548-4</t>
  </si>
  <si>
    <t>011-01105-01</t>
  </si>
  <si>
    <t>INTEGRATED AVIONICS</t>
  </si>
  <si>
    <t>313240016041</t>
  </si>
  <si>
    <t>2641013-4</t>
  </si>
  <si>
    <t>2641013-6</t>
  </si>
  <si>
    <t>420</t>
  </si>
  <si>
    <t>SPRING-MAIN GEAR LH &amp; RH</t>
  </si>
  <si>
    <t>ATD ANV 2734  SOL 3S ORNELLAS  SEÇÃO DE CÉLULA DO GLOGMN.</t>
  </si>
  <si>
    <t>2641013-1</t>
  </si>
  <si>
    <t>2641013-3</t>
  </si>
  <si>
    <t>313240016044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</si>
  <si>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</si>
  <si>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</si>
  <si>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</si>
  <si>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</si>
  <si>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</si>
  <si>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</si>
  <si>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</si>
  <si>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LSSC07002U8</t>
  </si>
  <si>
    <t>A</t>
  </si>
  <si>
    <t>2641014-3</t>
  </si>
  <si>
    <t>2641014-7</t>
  </si>
  <si>
    <t>TCTR  REQ LSSC07002U8  AMB 20MAR25ATD ANV 2732  SOL 3S ORNELLAS  SEÇÃO DE CÉLULA DO GLOGMN.</t>
  </si>
  <si>
    <t>Requisição : LSSC07002U8</t>
  </si>
  <si>
    <t>9910586-4</t>
  </si>
  <si>
    <t>313240016045</t>
  </si>
  <si>
    <t>FLAP ACTUATOR AND MOTOR ASSEMBLY</t>
  </si>
  <si>
    <t>1630-FA0014994</t>
  </si>
  <si>
    <t>D145-00-46-2</t>
  </si>
  <si>
    <t>FLAP ACTUATOR ASSY</t>
  </si>
  <si>
    <t>9910586-3</t>
  </si>
  <si>
    <t>MOTOR ASSY FLAP ACTUATOR</t>
  </si>
  <si>
    <t>C301003-0101</t>
  </si>
  <si>
    <t>SIPAALT(INT) / LEP    (EXT) / TOHP   (INT)</t>
  </si>
  <si>
    <t>ACTUATOR ASSY,FLAP</t>
  </si>
  <si>
    <t>069-01033-0101</t>
  </si>
  <si>
    <t>RECEIVER-TRANSMITTER</t>
  </si>
  <si>
    <t>233-751</t>
  </si>
  <si>
    <t>ATD ANV 2734  SOL 1S REIS  SEÇÃO DE HIDRÁULICA DO GLOGMN.</t>
  </si>
  <si>
    <t>SERÁ ATENDIDA PELA EMPRESA VEE ONE. (2S ROBERT OLIVEIRA).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</si>
  <si>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</si>
  <si>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</si>
  <si>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</si>
  <si>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</si>
  <si>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</si>
  <si>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</si>
  <si>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</si>
  <si>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</si>
  <si>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</si>
  <si>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313250016238</t>
  </si>
  <si>
    <t>SPRING ASSY GAS</t>
  </si>
  <si>
    <t>1650-FA0026708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</si>
  <si>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</si>
  <si>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</si>
  <si>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</si>
  <si>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</si>
  <si>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</si>
  <si>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</si>
  <si>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</si>
  <si>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</si>
  <si>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</si>
  <si>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</si>
  <si>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</si>
  <si>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</si>
  <si>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</si>
  <si>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</si>
  <si>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</si>
  <si>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</si>
  <si>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</si>
  <si>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</si>
  <si>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</si>
  <si>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</si>
  <si>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</si>
  <si>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</si>
  <si>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313250016264</t>
  </si>
  <si>
    <t>3014704</t>
  </si>
  <si>
    <t>1560-FA1098257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</si>
  <si>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</si>
  <si>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</si>
  <si>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</si>
  <si>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</si>
  <si>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</si>
  <si>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</si>
  <si>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</si>
  <si>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</si>
  <si>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TCTR X TPLJ  INSERIDO NO PORTAL TPLJ PARA ANÁLISE DE AQUISIÇÃO  AMB 24JAN25ATD ANV 2730  SOL 3S</t>
  </si>
  <si>
    <t>Outro Tipo: TCTR X TPLJ  INSERIDO NO PORTAL TPLJ PARA ANÁLISE DE AQUISIÇÃO  AMB 24JAN25</t>
  </si>
  <si>
    <t>AN3H11A</t>
  </si>
  <si>
    <t>100-9042-03</t>
  </si>
  <si>
    <t>GRAPHIC SIGN-LED NO SMOKING</t>
  </si>
  <si>
    <t>9002-03</t>
  </si>
  <si>
    <t>SIGN-NO SMOKIN</t>
  </si>
  <si>
    <t>200-1902-00</t>
  </si>
  <si>
    <t>313250016281</t>
  </si>
  <si>
    <t>SWITCH-ELEC TR</t>
  </si>
  <si>
    <t>302-120-302</t>
  </si>
  <si>
    <t>2620-FA0016630</t>
  </si>
  <si>
    <t>031-0269-00</t>
  </si>
  <si>
    <t>TUBE MAIN 850X10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</si>
  <si>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</si>
  <si>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</si>
  <si>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</si>
  <si>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</si>
  <si>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</si>
  <si>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</si>
  <si>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</si>
  <si>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</si>
  <si>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</si>
  <si>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</si>
  <si>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</si>
  <si>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</si>
  <si>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</si>
  <si>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SERÁ ATENDIDA PELA EMPRESA VEE ONE .(2S ROBERT OLIVEIRA).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</si>
  <si>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</si>
  <si>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</si>
  <si>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</si>
  <si>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</si>
  <si>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</si>
  <si>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</si>
  <si>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</si>
  <si>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</si>
  <si>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313250016317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</si>
  <si>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</si>
  <si>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</si>
  <si>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</si>
  <si>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</si>
  <si>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</si>
  <si>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</si>
  <si>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</si>
  <si>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</si>
  <si>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</si>
  <si>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</si>
  <si>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</si>
  <si>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</si>
  <si>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</si>
  <si>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</si>
  <si>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</si>
  <si>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</si>
  <si>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</si>
  <si>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ATD. ANV 2730  SOL 1S PAULO SÉRGIO  SEÇÃO DE MOTORES DO GLOGMN.</t>
  </si>
  <si>
    <t>2511166-1</t>
  </si>
  <si>
    <t>HINGE S V WIND</t>
  </si>
  <si>
    <t>2511167-1</t>
  </si>
  <si>
    <t>AN525-10R14</t>
  </si>
  <si>
    <t>AN525-832R16</t>
  </si>
  <si>
    <t>MS27039-1-14</t>
  </si>
  <si>
    <t>313250016397</t>
  </si>
  <si>
    <t>MS35206-243</t>
  </si>
  <si>
    <t>DLS4-01786</t>
  </si>
  <si>
    <t>1560-FA0022893</t>
  </si>
  <si>
    <t>BLOQUEIO DA VENTILAÇ</t>
  </si>
  <si>
    <t>0079K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</si>
  <si>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</si>
  <si>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</si>
  <si>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</si>
  <si>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</si>
  <si>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</si>
  <si>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</si>
  <si>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</si>
  <si>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LMF    (INT)</t>
  </si>
  <si>
    <t>2605062-30</t>
  </si>
  <si>
    <t>PLACARD - GROUND</t>
  </si>
  <si>
    <t>214-01400</t>
  </si>
  <si>
    <t>CONE AND ROLLERS,TAP</t>
  </si>
  <si>
    <t>LM29749</t>
  </si>
  <si>
    <t>TCTR  OS 3040250467  AMB 27FEV25ATD DEMANDA DAS ANVS C98 DO 7ETA. SOL 3S KATLEEN</t>
  </si>
  <si>
    <t>O.S.: 3040250467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</si>
  <si>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</si>
  <si>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</si>
  <si>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</si>
  <si>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</si>
  <si>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</si>
  <si>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</si>
  <si>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</si>
  <si>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</si>
  <si>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313250016398</t>
  </si>
  <si>
    <t>SERVO-PITCH TRIM KS2</t>
  </si>
  <si>
    <t>DLS4-02303</t>
  </si>
  <si>
    <t>1680-FA0991831</t>
  </si>
  <si>
    <t>16163-023</t>
  </si>
  <si>
    <t>IMOBILIZADOR</t>
  </si>
  <si>
    <t>CONNECTOR ASSEMBLY,E</t>
  </si>
  <si>
    <t>AN520-10R22</t>
  </si>
  <si>
    <t>066-1055-70</t>
  </si>
  <si>
    <t>CONTROL,RADIO SET</t>
  </si>
  <si>
    <t>413-K14-LN2 35</t>
  </si>
  <si>
    <t>CIRCUIT BREAKER</t>
  </si>
  <si>
    <t>INV</t>
  </si>
  <si>
    <t>LI4    (INT)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</si>
  <si>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</si>
  <si>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</si>
  <si>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</si>
  <si>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</si>
  <si>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</si>
  <si>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</si>
  <si>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</si>
  <si>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</si>
  <si>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</si>
  <si>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</si>
  <si>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TCTR  OS 3040250354  AMB 27FEV25ATD DEMANDA DAS ANVS C98 DO 7ETA. SOL 3S KATLEEN</t>
  </si>
  <si>
    <t>O.S.: 3040250354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</si>
  <si>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</si>
  <si>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</si>
  <si>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</si>
  <si>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</si>
  <si>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</si>
  <si>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</si>
  <si>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</si>
  <si>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313250016423</t>
  </si>
  <si>
    <t>WICK-STAT DISC</t>
  </si>
  <si>
    <t>3970173-1</t>
  </si>
  <si>
    <t>5821-015619503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</si>
  <si>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</si>
  <si>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</si>
  <si>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</si>
  <si>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</si>
  <si>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</si>
  <si>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</si>
  <si>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</si>
  <si>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</si>
  <si>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</si>
  <si>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</si>
  <si>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</si>
  <si>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</si>
  <si>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</si>
  <si>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ATD ANV 2734  SOL 1S MAXIMILIANO  SEÇÃO DE AVINICA DO GLOGMN.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</si>
  <si>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</si>
  <si>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</si>
  <si>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</si>
  <si>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</si>
  <si>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</si>
  <si>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</si>
  <si>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</si>
  <si>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313250016440</t>
  </si>
  <si>
    <t>011-00878-10</t>
  </si>
  <si>
    <t>1560-FA0054169</t>
  </si>
  <si>
    <t>GSA-81 TORQUE SERVO</t>
  </si>
  <si>
    <t>0425020HN</t>
  </si>
  <si>
    <t>DISK,TURBINE,AIRCRAF</t>
  </si>
  <si>
    <t>TOET   (INT)</t>
  </si>
  <si>
    <t>MS27405-10P</t>
  </si>
  <si>
    <t>S1601-20</t>
  </si>
  <si>
    <t>C664511-0102</t>
  </si>
  <si>
    <t>CLOCK</t>
  </si>
  <si>
    <t>ATD ESTOQUE BABE</t>
  </si>
  <si>
    <t>AT420000</t>
  </si>
  <si>
    <t>160-071-006</t>
  </si>
  <si>
    <t>SEAL UMBRELLA</t>
  </si>
  <si>
    <t>NAS1149C0463R</t>
  </si>
  <si>
    <t>AB-CES29</t>
  </si>
  <si>
    <t>313250016445</t>
  </si>
  <si>
    <t>RESTRAINT</t>
  </si>
  <si>
    <t>502388-203</t>
  </si>
  <si>
    <t>088-1132-02</t>
  </si>
  <si>
    <t>088-01132-0002</t>
  </si>
  <si>
    <t>2613413-1</t>
  </si>
  <si>
    <t>LH4    (INT)</t>
  </si>
  <si>
    <t>ELEVATOR BELLC</t>
  </si>
  <si>
    <t>9864054-7</t>
  </si>
  <si>
    <t>CABLE ASSY-FLAP INDI</t>
  </si>
  <si>
    <t>DLS4-02390</t>
  </si>
  <si>
    <t>CABO</t>
  </si>
  <si>
    <t>TCTR  OS 3040254478. CAF17ABR26.TCTR  OS 3040250893  AMB 26MAR25MATERIAL SOLICITADO PELO 1S P</t>
  </si>
  <si>
    <t>10-900-59/1</t>
  </si>
  <si>
    <t>: 3040254478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</si>
  <si>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</si>
  <si>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</si>
  <si>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</si>
  <si>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</si>
  <si>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</si>
  <si>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</si>
  <si>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</si>
  <si>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</si>
  <si>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313250016454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</si>
  <si>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</si>
  <si>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</si>
  <si>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</si>
  <si>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</si>
  <si>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</si>
  <si>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</si>
  <si>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</si>
  <si>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</si>
  <si>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</si>
  <si>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</si>
  <si>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</si>
  <si>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TCTR  SOLICITAÇÃO 092150503U8 INSERIDA NO PORTAL TPLJ P ANÁLISE DE COMPRA. CAF02ABR25.ATD ANV 27</t>
  </si>
  <si>
    <t>S1053K24T144-00</t>
  </si>
  <si>
    <t>Outro TipoTCTR  SOLICITAÇÃO 092150503U8 INSERIDA NO PORTAL TPLJ P ANÁLISE DE COMPRA. CAF02ABR25.</t>
  </si>
  <si>
    <t>F222086</t>
  </si>
  <si>
    <t>251500-0141-1</t>
  </si>
  <si>
    <t>313250016460</t>
  </si>
  <si>
    <t>2810-FA1017597</t>
  </si>
  <si>
    <t>302-120-402</t>
  </si>
  <si>
    <t>INNER TUBE,PNEUMATIC TIRE,AIRCRAFT</t>
  </si>
  <si>
    <t>8.50-10</t>
  </si>
  <si>
    <t>TUBE-MAIN GEAR</t>
  </si>
  <si>
    <t>S3325-10</t>
  </si>
  <si>
    <t>EA5175-29PTL-CES</t>
  </si>
  <si>
    <t>TOFS   (INT)</t>
  </si>
  <si>
    <t>2613088-5</t>
  </si>
  <si>
    <t>552</t>
  </si>
  <si>
    <t>WINDSHIELD-LH 5/16 ACRYLIC</t>
  </si>
  <si>
    <t>2613088-1</t>
  </si>
  <si>
    <t>LP-1010-GT</t>
  </si>
  <si>
    <t>TCTR  AGD DEFINIR PRIORIDADE ACD TCCP. CAF11ABR25.ATD ANV 2730  SOL 1S PAULO SÉRGIO  SEÇÃO DE M</t>
  </si>
  <si>
    <t>TCTR  AGD DEFINIR PRIORIDADE ACD TCCP. CAF11ABR25.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</si>
  <si>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</si>
  <si>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</si>
  <si>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</si>
  <si>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</si>
  <si>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</si>
  <si>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</si>
  <si>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</si>
  <si>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</si>
  <si>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</si>
  <si>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</si>
  <si>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</si>
  <si>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</si>
  <si>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313250016499</t>
  </si>
  <si>
    <t>20H3P</t>
  </si>
  <si>
    <t>2925-FA0026164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</si>
  <si>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</si>
  <si>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</si>
  <si>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</si>
  <si>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</si>
  <si>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</si>
  <si>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</si>
  <si>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</si>
  <si>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</si>
  <si>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</si>
  <si>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</si>
  <si>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</si>
  <si>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</si>
  <si>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</si>
  <si>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ATD ANV 2730  SOL 3S T. BARROS  SEÇÃO DE ELÉTRICA DO GLOGMN.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</si>
  <si>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</si>
  <si>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</si>
  <si>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</si>
  <si>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</si>
  <si>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</si>
  <si>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</si>
  <si>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</si>
  <si>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</si>
  <si>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</si>
  <si>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313250016519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</si>
  <si>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</si>
  <si>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</si>
  <si>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</si>
  <si>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</si>
  <si>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</si>
  <si>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</si>
  <si>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</si>
  <si>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</si>
  <si>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</si>
  <si>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</si>
  <si>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</si>
  <si>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</si>
  <si>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</si>
  <si>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</si>
  <si>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ATD ANV 2734  SOL 3S T. BARROS  SEÇÃO DE ELÉTRICA DO GLOGMN.</t>
  </si>
  <si>
    <t>Será atendido pelo contrato.</t>
  </si>
  <si>
    <t>1400110-2</t>
  </si>
  <si>
    <t>568</t>
  </si>
  <si>
    <t>JACK POINT</t>
  </si>
  <si>
    <t>569</t>
  </si>
  <si>
    <t>AE3663231B0664</t>
  </si>
  <si>
    <t>570</t>
  </si>
  <si>
    <t>2601266-2</t>
  </si>
  <si>
    <t>313250016521</t>
  </si>
  <si>
    <t>COUPLING-SPLINED</t>
  </si>
  <si>
    <t>5930-FA0015597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</si>
  <si>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</si>
  <si>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</si>
  <si>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</si>
  <si>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</si>
  <si>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</si>
  <si>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</si>
  <si>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</si>
  <si>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</si>
  <si>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</si>
  <si>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LSS136001U8</t>
  </si>
  <si>
    <t>2643005-8</t>
  </si>
  <si>
    <t>BUCKET AXLE BOLT</t>
  </si>
  <si>
    <t>S51-14-8</t>
  </si>
  <si>
    <t>HOSE</t>
  </si>
  <si>
    <t>S51-14-50</t>
  </si>
  <si>
    <t>575</t>
  </si>
  <si>
    <t>TCTR  REQ LSS136001U8 EM COTAÇÃO. CAF25JUNHO25.TCTR X TPLJ  INSERIDO NO PORTAL TPLJ PARA ANÁLI</t>
  </si>
  <si>
    <t>: LSS136001U8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</si>
  <si>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</si>
  <si>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</si>
  <si>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</si>
  <si>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</si>
  <si>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</si>
  <si>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</si>
  <si>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</si>
  <si>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</si>
  <si>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</si>
  <si>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313250016522</t>
  </si>
  <si>
    <t>MS35426-27</t>
  </si>
  <si>
    <t>NUT, PLAIN</t>
  </si>
  <si>
    <t>5925-FA0016940</t>
  </si>
  <si>
    <t>AN350-4</t>
  </si>
  <si>
    <t>023697-000</t>
  </si>
  <si>
    <t>SENSOR DE TEMPERATUR</t>
  </si>
  <si>
    <t>0750220-1</t>
  </si>
  <si>
    <t>LEP    (EXT) / LEU    (EXT)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</si>
  <si>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</si>
  <si>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</si>
  <si>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</si>
  <si>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</si>
  <si>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</si>
  <si>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</si>
  <si>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</si>
  <si>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</si>
  <si>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Aguardando solicitação de abertura de OS.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</si>
  <si>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</si>
  <si>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</si>
  <si>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</si>
  <si>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</si>
  <si>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</si>
  <si>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</si>
  <si>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</si>
  <si>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</si>
  <si>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313250016525</t>
  </si>
  <si>
    <t>2643030-3</t>
  </si>
  <si>
    <t>MS24694-S135</t>
  </si>
  <si>
    <t>5305-FA1056580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</si>
  <si>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</si>
  <si>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</si>
  <si>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</si>
  <si>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</si>
  <si>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</si>
  <si>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</si>
  <si>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</si>
  <si>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</si>
  <si>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</si>
  <si>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</si>
  <si>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</si>
  <si>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</si>
  <si>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TCTR X TPLJ  INSERIDO NO PORTAL TPLJ PARA ANÁLISE DE AQUISIÇÃO (115102416U8)  AMB 25ABR25ATD ANV</t>
  </si>
  <si>
    <t>TCTR X TPLJ  INSERIDO NO PORTAL TPLJ PARA ANÁLISE DE AQUISIÇÃO (115102416U8)  AMB 25ABR25</t>
  </si>
  <si>
    <t>AN807-8D</t>
  </si>
  <si>
    <t>NAS1596-08</t>
  </si>
  <si>
    <t>NAS1596-8</t>
  </si>
  <si>
    <t>2601179-4</t>
  </si>
  <si>
    <t>596</t>
  </si>
  <si>
    <t>313250016526</t>
  </si>
  <si>
    <t>6140-FA0017005</t>
  </si>
  <si>
    <t>BATTERY-MARATHON TSP</t>
  </si>
  <si>
    <t>597</t>
  </si>
  <si>
    <t>598</t>
  </si>
  <si>
    <t>2650058-5</t>
  </si>
  <si>
    <t>SEAL ASSY-BLEED AIR</t>
  </si>
  <si>
    <t>C661065-0240</t>
  </si>
  <si>
    <t>C661065-0240RX</t>
  </si>
  <si>
    <t>LLM    (INT) / LEP    (EXT)</t>
  </si>
  <si>
    <t>INDICATOR, AIRSPEED</t>
  </si>
  <si>
    <t>2601271-2</t>
  </si>
  <si>
    <t>601</t>
  </si>
  <si>
    <t>2601271-202</t>
  </si>
  <si>
    <t>DRIVE PULLEY ASSY</t>
  </si>
  <si>
    <t>2601271-203</t>
  </si>
  <si>
    <t>SOLICITAÇÃO 13410542693U8 INSERIDA NO PORTAL TPLJ P ANÁLISE DE COMPRA. GODOY SILVA 140526.ATD A</t>
  </si>
  <si>
    <t>SOLICITAÇÃO 13410542693U8 INSERIDA NO PORTAL TPLJ P ANÁLISE DE COMPRA. Godoy Silva 140526.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</si>
  <si>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</si>
  <si>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</si>
  <si>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</si>
  <si>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</si>
  <si>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</si>
  <si>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</si>
  <si>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</si>
  <si>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</si>
  <si>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</si>
  <si>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</si>
  <si>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</si>
  <si>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</si>
  <si>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313250016529</t>
  </si>
  <si>
    <t>S1915-3</t>
  </si>
  <si>
    <t>606</t>
  </si>
  <si>
    <t>CAPACITOR-6.0 MF 150</t>
  </si>
  <si>
    <t>1560-FA0987374</t>
  </si>
  <si>
    <t>SUPPORT ASSY COMPRES</t>
  </si>
  <si>
    <t>MS24694S3</t>
  </si>
  <si>
    <t>607</t>
  </si>
  <si>
    <t>MS21047L08</t>
  </si>
  <si>
    <t>608</t>
  </si>
  <si>
    <t>TORP   (INT)</t>
  </si>
  <si>
    <t>NUT,SELF-LOCKING,PLA</t>
  </si>
  <si>
    <t>3012414</t>
  </si>
  <si>
    <t>610</t>
  </si>
  <si>
    <t>161-12800</t>
  </si>
  <si>
    <t>ATD ANV 2732  SOL 3S GARRITANO  SEÇÃO DE CÉLULA DO GLOGMN.</t>
  </si>
  <si>
    <t>WHEEL HALF ASSY-INNE</t>
  </si>
  <si>
    <t>TOFI  0EA NO REPARÁVEL  SOLICITADO RECOLHIMENTO PARA OFICINA INICIAR ESTUDOS  ATZD 13102025</t>
  </si>
  <si>
    <t>612</t>
  </si>
  <si>
    <t>S2889-3-0132</t>
  </si>
  <si>
    <t>313250016531</t>
  </si>
  <si>
    <t>S2889-3-0146</t>
  </si>
  <si>
    <t>4720-FA0014477</t>
  </si>
  <si>
    <t>MANGUEIRA SISTEMA RE</t>
  </si>
  <si>
    <t>452-0133</t>
  </si>
  <si>
    <t>614</t>
  </si>
  <si>
    <t>FT</t>
  </si>
  <si>
    <t>BATTERY,NONRECHARGEA</t>
  </si>
  <si>
    <t>AE3663162E0120</t>
  </si>
  <si>
    <t>HOSE ASSEMBLY,NONMET</t>
  </si>
  <si>
    <t>2653048-13</t>
  </si>
  <si>
    <t>LSSC01444U8</t>
  </si>
  <si>
    <t>616</t>
  </si>
  <si>
    <t>TUBE ASSEMBLY, OIL V</t>
  </si>
  <si>
    <t>V</t>
  </si>
  <si>
    <t>2653048-7</t>
  </si>
  <si>
    <t>617</t>
  </si>
  <si>
    <t>TUBE ASSEMBLY, OIL P</t>
  </si>
  <si>
    <t>2682004-1</t>
  </si>
  <si>
    <t>TCTR  REQ LSSC01444U8  AMB 28ABR25ATD ANV. 2730  SOL 1S PAULO SÉRGIO  SEÇÃO DE MOTORES DO GLOG</t>
  </si>
  <si>
    <t>RESERVOIR ASSY-BRAKE</t>
  </si>
  <si>
    <t>: LSSC01444U8: LSSC01444U8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</si>
  <si>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</si>
  <si>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</si>
  <si>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</si>
  <si>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</si>
  <si>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</si>
  <si>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</si>
  <si>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</si>
  <si>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</si>
  <si>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313250016538</t>
  </si>
  <si>
    <t>4920-998203751</t>
  </si>
  <si>
    <t>CONTROL UNIT ASSY-GE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</si>
  <si>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</si>
  <si>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</si>
  <si>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</si>
  <si>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</si>
  <si>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</si>
  <si>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</si>
  <si>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</si>
  <si>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</si>
  <si>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</si>
  <si>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</si>
  <si>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</si>
  <si>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</si>
  <si>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: 3040250829: 3040250827</t>
  </si>
  <si>
    <t>WINDOW MOLDING</t>
  </si>
  <si>
    <t>067-06700</t>
  </si>
  <si>
    <t>SPACE</t>
  </si>
  <si>
    <t>2617015-12</t>
  </si>
  <si>
    <t>313250016628</t>
  </si>
  <si>
    <t>2617015-22</t>
  </si>
  <si>
    <t>5340-FA1008642</t>
  </si>
  <si>
    <t>AN315-3R</t>
  </si>
  <si>
    <t>DCN4-8177</t>
  </si>
  <si>
    <t>AT-RL1019</t>
  </si>
  <si>
    <t>PLATE - COVER</t>
  </si>
  <si>
    <t>S2448-2</t>
  </si>
  <si>
    <t>LST145005U8</t>
  </si>
  <si>
    <t>G</t>
  </si>
  <si>
    <t>2615174-1</t>
  </si>
  <si>
    <t>SL414-8</t>
  </si>
  <si>
    <t>TCTR  CONSTAM 7 EA EM PROCESSO DE OBTENÇÃO CONFORME PORTAL TPLJ. NGS25MAI26.TCTR  SOLICITAÇÃO 16</t>
  </si>
  <si>
    <t>NUT,SELF-LOCKING,BARREL</t>
  </si>
  <si>
    <t>: LST145005U8</t>
  </si>
  <si>
    <t>LH8065-080</t>
  </si>
  <si>
    <t>3014226</t>
  </si>
  <si>
    <t>634</t>
  </si>
  <si>
    <t>M25988/1-908</t>
  </si>
  <si>
    <t>850C86-2</t>
  </si>
  <si>
    <t>313250016760</t>
  </si>
  <si>
    <t>PNEU PRINCIPAL 8.50-10 08PR TT FCIII MLG</t>
  </si>
  <si>
    <t>1560-FA1130519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</si>
  <si>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</si>
  <si>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</si>
  <si>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</si>
  <si>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</si>
  <si>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</si>
  <si>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</si>
  <si>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</si>
  <si>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</si>
  <si>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</si>
  <si>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</si>
  <si>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TCTR  SOLICITAÇÃO 182093547U8 INSERIDA NO PORTAL TPLJ P ANÁLISE DE COMPRA. CAF01JULHO25.ATD AN</t>
  </si>
  <si>
    <t>TCTR  SOLICITAÇÃO 182093547U8 INSERIDA NO PORTAL TPLJ P ANÁLISE DE COMPRA. CAF01JULHO25.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</si>
  <si>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</si>
  <si>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</si>
  <si>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</si>
  <si>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</si>
  <si>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</si>
  <si>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</si>
  <si>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Dias agd sol</t>
  </si>
  <si>
    <t>313250016762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</si>
  <si>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</si>
  <si>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</si>
  <si>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</si>
  <si>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</si>
  <si>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</si>
  <si>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</si>
  <si>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</si>
  <si>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</si>
  <si>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</si>
  <si>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ATD ANV 2730  SOL 3S T.BARROS  SEÇÃO DE ELÉTRICA DO GLOGMN.</t>
  </si>
  <si>
    <t>: 3040254210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</si>
  <si>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</si>
  <si>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</si>
  <si>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</si>
  <si>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</si>
  <si>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</si>
  <si>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</si>
  <si>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</si>
  <si>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313250016814</t>
  </si>
  <si>
    <t>Quant de Emerg.</t>
  </si>
  <si>
    <t>2611112-3</t>
  </si>
  <si>
    <t>Quant de Emg IPLR e AIFP.</t>
  </si>
  <si>
    <t>Total Agd Sol</t>
  </si>
  <si>
    <t>2615011-1</t>
  </si>
  <si>
    <t>AIFP e IPLR Agd Solução</t>
  </si>
  <si>
    <t>9919105-5</t>
  </si>
  <si>
    <t>LAP BELT-BUCKLE</t>
  </si>
  <si>
    <t>SK208-157A0</t>
  </si>
  <si>
    <t>R Aguardando solução após _ dias</t>
  </si>
  <si>
    <t>AIR COND SYSTEM INST</t>
  </si>
  <si>
    <t>SK208-157A2</t>
  </si>
  <si>
    <t>T Aguardando solução após _ dias</t>
  </si>
  <si>
    <t>R134A AIR COND SYSTE</t>
  </si>
  <si>
    <t>C Aguardando solução após _ dias</t>
  </si>
  <si>
    <t>AS5174-1010</t>
  </si>
  <si>
    <t>UNION</t>
  </si>
  <si>
    <t>AN815-10</t>
  </si>
  <si>
    <t>IPLR e AIFP R Aguardando solução após _ dias</t>
  </si>
  <si>
    <t>ATD ANV 2734  SOL 3S ORNELLAS  SEÇÃO DE CÉLULA DO GLOGMN. OBS: EMG SENDO REABERTA DEVIDO A CANCEL</t>
  </si>
  <si>
    <t>IPLR e AIFP T Aguardando solução após _ dias</t>
  </si>
  <si>
    <t>050-02568-0013</t>
  </si>
  <si>
    <t>KING INSTALLATION KI</t>
  </si>
  <si>
    <t>IPLR e AIFP C Aguardando solução após _ dias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</si>
  <si>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</si>
  <si>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</si>
  <si>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</si>
  <si>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</si>
  <si>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</si>
  <si>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</si>
  <si>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</si>
  <si>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313250016815</t>
  </si>
  <si>
    <t>2643005-6</t>
  </si>
  <si>
    <t>STUD ASSY</t>
  </si>
  <si>
    <t>1680-FA1092486</t>
  </si>
  <si>
    <t>SEAT ASSEMBLY - BENC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</si>
  <si>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</si>
  <si>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</si>
  <si>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</si>
  <si>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</si>
  <si>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</si>
  <si>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</si>
  <si>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</si>
  <si>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TOFE   (INT) / LEP    (EXT)</t>
  </si>
  <si>
    <t>2605037-4</t>
  </si>
  <si>
    <t>PLACARD</t>
  </si>
  <si>
    <t>2605062-11</t>
  </si>
  <si>
    <t>2605037-3</t>
  </si>
  <si>
    <t>TCTR  SOLICITAÇÃO 295110846U8 INSERIDA NO PORTAL TPLJ P ANÁLISE DE COMPRA. CAF11JULHO25.ATD ANV</t>
  </si>
  <si>
    <t>TCTR  SOLICITAÇÃO 295110846U8 INSERIDA NO PORTAL TPLJ P ANÁLISE DE COMPRA. CAF11JULHO25.</t>
  </si>
  <si>
    <t>S2614-8-2</t>
  </si>
  <si>
    <t>S2614-8-1</t>
  </si>
  <si>
    <t>3043682CL</t>
  </si>
  <si>
    <t>STATOR ASSEMBLY, POWER TURBINE</t>
  </si>
  <si>
    <t>313250016831</t>
  </si>
  <si>
    <t>3043682CL02</t>
  </si>
  <si>
    <t>2641018-25</t>
  </si>
  <si>
    <t>STATOR ASSY-POWER TU</t>
  </si>
  <si>
    <t>1560-FA0028264</t>
  </si>
  <si>
    <t>FAIRING ASSY LH</t>
  </si>
  <si>
    <t>2614021-13</t>
  </si>
  <si>
    <t>LINK</t>
  </si>
  <si>
    <t>2662021-3</t>
  </si>
  <si>
    <t>SWITCH ASSY-FLAP ACTUATOR</t>
  </si>
  <si>
    <t>2662021-4</t>
  </si>
  <si>
    <t>ALA 8</t>
  </si>
  <si>
    <t>FLAP ACT ASSY SWITCH</t>
  </si>
  <si>
    <t>2662011-1</t>
  </si>
  <si>
    <t>2662021-1</t>
  </si>
  <si>
    <t>2605037-6</t>
  </si>
  <si>
    <t>667</t>
  </si>
  <si>
    <t>PLACARD-UPPER CARGO</t>
  </si>
  <si>
    <t>TCTR  SOLICITAÇÃO 192093656U8 INSERIDA NO PORTAL TPLJ P ANÁLISE DE COMPRA. CAF11JULHO25.ATD AN</t>
  </si>
  <si>
    <t>TCTR  SOLICITAÇÃO 192093656U8 INSERIDA NO PORTAL TPLJ P ANÁLISE DE COMPRA. CAF11JULHO25.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</si>
  <si>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</si>
  <si>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</si>
  <si>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</si>
  <si>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</si>
  <si>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</si>
  <si>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</si>
  <si>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</si>
  <si>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</si>
  <si>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313250016832</t>
  </si>
  <si>
    <t>3041153-GF</t>
  </si>
  <si>
    <t>2641018-26</t>
  </si>
  <si>
    <t>1560-FA0028265</t>
  </si>
  <si>
    <t>FAIRING ASSY RH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</si>
  <si>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</si>
  <si>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</si>
  <si>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</si>
  <si>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</si>
  <si>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</si>
  <si>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</si>
  <si>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</si>
  <si>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</si>
  <si>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</si>
  <si>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</si>
  <si>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</si>
  <si>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</si>
  <si>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</si>
  <si>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TCTR  SOLICITAÇÃO 192094355U8 INSERIDA NO PORTAL TPLJ P ANÁLISE DE COMPRA. CAF11JULHO25.ATD ANV</t>
  </si>
  <si>
    <t>TCTR  SOLICITAÇÃO 192094355U8 INSERIDA NO PORTAL TPLJ P ANÁLISE DE COMPRA. CAF11JULHO25.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</si>
  <si>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</si>
  <si>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</si>
  <si>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</si>
  <si>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</si>
  <si>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</si>
  <si>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</si>
  <si>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</si>
  <si>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313250016833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</si>
  <si>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</si>
  <si>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</si>
  <si>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</si>
  <si>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</si>
  <si>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</si>
  <si>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</si>
  <si>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</si>
  <si>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</si>
  <si>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</si>
  <si>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</si>
  <si>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</si>
  <si>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</si>
  <si>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</si>
  <si>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</si>
  <si>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</si>
  <si>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</si>
  <si>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</si>
  <si>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</si>
  <si>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</si>
  <si>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</si>
  <si>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ATD ANV 2730  SOL 1S REIS  ENCARREGADO DA SEÇÃO DE HIDRÁULICA DO GLOGMN. ITEM IMPRESCINDÍVEL PARA</t>
  </si>
  <si>
    <t>TUBE ASSY-LONG</t>
  </si>
  <si>
    <t>: 3040256713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</si>
  <si>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</si>
  <si>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</si>
  <si>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</si>
  <si>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</si>
  <si>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</si>
  <si>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</si>
  <si>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</si>
  <si>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</si>
  <si>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313250016842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</si>
  <si>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</si>
  <si>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</si>
  <si>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</si>
  <si>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</si>
  <si>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</si>
  <si>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</si>
  <si>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</si>
  <si>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</si>
  <si>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</si>
  <si>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TCTR  SOLICITAÇÃO 196113202U8 INSERIDA NO PORTAL TPLJ P ANÁLISE DE COMPRA. CAF15JULHO25.ATD ANV</t>
  </si>
  <si>
    <t>TCTR  SOLICITAÇÃO 196113202U8 INSERIDA NO PORTAL TPLJ P ANÁLISE DE COMPRA. CAF15julho25.</t>
  </si>
  <si>
    <t>523919</t>
  </si>
  <si>
    <t>0523919</t>
  </si>
  <si>
    <t>2621000-24</t>
  </si>
  <si>
    <t>STRUT ASSY-RH WING</t>
  </si>
  <si>
    <t>2621000-22</t>
  </si>
  <si>
    <t>313250017115</t>
  </si>
  <si>
    <t>2621009-2</t>
  </si>
  <si>
    <t>1680-FA0014846</t>
  </si>
  <si>
    <t>FITTING-WING STRUT L</t>
  </si>
  <si>
    <t>2655001-11</t>
  </si>
  <si>
    <t>TUBE ASSEMBLY TORQUE</t>
  </si>
  <si>
    <t>2655001-10</t>
  </si>
  <si>
    <t>SL6015-5</t>
  </si>
  <si>
    <t>LST091005U8</t>
  </si>
  <si>
    <t>SPRING</t>
  </si>
  <si>
    <t>2601271-7</t>
  </si>
  <si>
    <t>DRIVE PULLEY</t>
  </si>
  <si>
    <t>2601271-11</t>
  </si>
  <si>
    <t>TCTR  REQ LST091005U8 VALIDADA. CAF25JUNHO26.TCTR  SOLICITAÇÃO 304103521U8 INSERIDA NO PORTAL TP</t>
  </si>
  <si>
    <t>76-207-2</t>
  </si>
  <si>
    <t>701</t>
  </si>
  <si>
    <t>FUEL LEVEL SENSOR,SPEC</t>
  </si>
  <si>
    <t>76-207-12</t>
  </si>
  <si>
    <t>SENSOR, FUEL LEVEL SHORT</t>
  </si>
  <si>
    <t>S3100-629</t>
  </si>
  <si>
    <t>313250017118</t>
  </si>
  <si>
    <t>MS20007-30</t>
  </si>
  <si>
    <t>1377-FA1023093</t>
  </si>
  <si>
    <t>PORTABLE HALON FIRE</t>
  </si>
  <si>
    <t>MS20007-16</t>
  </si>
  <si>
    <t>Expedido total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</si>
  <si>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</si>
  <si>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</si>
  <si>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</si>
  <si>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</si>
  <si>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</si>
  <si>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</si>
  <si>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</si>
  <si>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</si>
  <si>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</si>
  <si>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EMG SOLICITADA PELO 3S CRISPIM DA SEÇÃO DE CÉLULA.</t>
  </si>
  <si>
    <t>LINE ASSY-TORQUE VEN</t>
  </si>
  <si>
    <t>Atender C98 2734.</t>
  </si>
  <si>
    <t>S1587-7</t>
  </si>
  <si>
    <t>KNOB</t>
  </si>
  <si>
    <t>S3309A0160-000D</t>
  </si>
  <si>
    <t>HOSE AY</t>
  </si>
  <si>
    <t>AE3663231B0160</t>
  </si>
  <si>
    <t>S3465-2-0160</t>
  </si>
  <si>
    <t>313250017119</t>
  </si>
  <si>
    <t>040-0043</t>
  </si>
  <si>
    <t>4710-FA0015029</t>
  </si>
  <si>
    <t>STROB TUB</t>
  </si>
  <si>
    <t>22922</t>
  </si>
  <si>
    <t>3001HS</t>
  </si>
  <si>
    <t>LOUVER CPRI</t>
  </si>
  <si>
    <t>10.301.06</t>
  </si>
  <si>
    <t>LOUVER E BEZEL ASSEMBLIE</t>
  </si>
  <si>
    <t>TCTR  CONSTA NO PORTAL TPLJ 04 EA EM PROCESSO DE OBTENÇÃO. CAF25JUNHO26.TCTR  SOLICITAÇÃO 304102</t>
  </si>
  <si>
    <t>BOLT UPR LH</t>
  </si>
  <si>
    <t>EP40</t>
  </si>
  <si>
    <t>PLUG</t>
  </si>
  <si>
    <t>S1102-1</t>
  </si>
  <si>
    <t>JACK MICROPHONE</t>
  </si>
  <si>
    <t>S1102-1X</t>
  </si>
  <si>
    <t>JACK MIC</t>
  </si>
  <si>
    <t>313250017120</t>
  </si>
  <si>
    <t>ADAS-C-031-1</t>
  </si>
  <si>
    <t>S1612-1</t>
  </si>
  <si>
    <t>1560-FA1146864</t>
  </si>
  <si>
    <t>PORT ASSY DOWNLOAD</t>
  </si>
  <si>
    <t>HEADPHONE JACK</t>
  </si>
  <si>
    <t>2641018-13</t>
  </si>
  <si>
    <t>719</t>
  </si>
  <si>
    <t>FAIRING ASSY</t>
  </si>
  <si>
    <t>2641018-14</t>
  </si>
  <si>
    <t>S2654-3</t>
  </si>
  <si>
    <t>TCTR  SOLICITAÇÃO 00909574407U8 INSERIDA NO PORTAL TPLJ P ANÁLISE DE COMPRA. CCS09JAN26TCTR  RE</t>
  </si>
  <si>
    <t>2661615-10</t>
  </si>
  <si>
    <t>ACTUATOR ASSY-AILERO</t>
  </si>
  <si>
    <t>2661615-1</t>
  </si>
  <si>
    <t>ACTUADOR ATLER</t>
  </si>
  <si>
    <t>2660044-1</t>
  </si>
  <si>
    <t>DLS4-01952</t>
  </si>
  <si>
    <t>313250017121</t>
  </si>
  <si>
    <t>CABO DA ESCADA</t>
  </si>
  <si>
    <t>1680-015976872</t>
  </si>
  <si>
    <t>DM NI50-2-2</t>
  </si>
  <si>
    <t>0TRC3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</si>
  <si>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</si>
  <si>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</si>
  <si>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</si>
  <si>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</si>
  <si>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</si>
  <si>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</si>
  <si>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</si>
  <si>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 ANV 2734  SOL PELO 3S LETA DA SEÇÃO DE ELETRNICA DO GLOGMN.</t>
  </si>
  <si>
    <t>: 3040256119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</si>
  <si>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</si>
  <si>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</si>
  <si>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</si>
  <si>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</si>
  <si>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</si>
  <si>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</si>
  <si>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</si>
  <si>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</si>
  <si>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</si>
  <si>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</si>
  <si>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313250017124</t>
  </si>
  <si>
    <t>3112171-01</t>
  </si>
  <si>
    <t>1680-015976865</t>
  </si>
  <si>
    <t>GSA-80 SERVO ROL,YAW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</si>
  <si>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</si>
  <si>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</si>
  <si>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</si>
  <si>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</si>
  <si>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</si>
  <si>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</si>
  <si>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</si>
  <si>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</si>
  <si>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ATD ANV 2734  SOL 1S MAXIMILIANO DA SEÇÃO DE ELETRNICA DO GLOGMN.</t>
  </si>
  <si>
    <t>736</t>
  </si>
  <si>
    <t>: 3040258421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</si>
  <si>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</si>
  <si>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</si>
  <si>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</si>
  <si>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</si>
  <si>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</si>
  <si>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</si>
  <si>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</si>
  <si>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313250017132</t>
  </si>
  <si>
    <t>5895-016004687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</si>
  <si>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</si>
  <si>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</si>
  <si>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</si>
  <si>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</si>
  <si>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</si>
  <si>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</si>
  <si>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</si>
  <si>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</si>
  <si>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</si>
  <si>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</si>
  <si>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</si>
  <si>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</si>
  <si>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ATD ANV 2734  SOL 3S EVELYN ORNELLAS  SEÇÃO DE ELETRNICA DO GLOGMN.</t>
  </si>
  <si>
    <t>P/S 870 B-2</t>
  </si>
  <si>
    <t>MS17825-3</t>
  </si>
  <si>
    <t>2621009-1</t>
  </si>
  <si>
    <t>FITTING - WING LWR</t>
  </si>
  <si>
    <t>313250017207</t>
  </si>
  <si>
    <t>S2614-3-24</t>
  </si>
  <si>
    <t>6610-FA0028595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</si>
  <si>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</si>
  <si>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</si>
  <si>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</si>
  <si>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</si>
  <si>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</si>
  <si>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</si>
  <si>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</si>
  <si>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TCOEEMG SOLICITADA PELA 3S T.BARROS</t>
  </si>
  <si>
    <t>AGD solicitaçao de abertura de OS pela Coordenadoria do U8.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</si>
  <si>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</si>
  <si>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</si>
  <si>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</si>
  <si>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</si>
  <si>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</si>
  <si>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</si>
  <si>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</si>
  <si>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</si>
  <si>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313250017309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</si>
  <si>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</si>
  <si>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</si>
  <si>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</si>
  <si>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</si>
  <si>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</si>
  <si>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</si>
  <si>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</si>
  <si>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</si>
  <si>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</si>
  <si>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ATD C98 ANV 2732,SOL T. BARROS SMAV.</t>
  </si>
  <si>
    <t>Atender C98 2732</t>
  </si>
  <si>
    <t>TEE,TUBE</t>
  </si>
  <si>
    <t>M83248/1-904</t>
  </si>
  <si>
    <t>AS3208-04</t>
  </si>
  <si>
    <t>AN929-4W</t>
  </si>
  <si>
    <t>CAP,TUBE</t>
  </si>
  <si>
    <t>313250017552</t>
  </si>
  <si>
    <t>2611060-3</t>
  </si>
  <si>
    <t>RAIL,AIRFRAME,AIRCRA</t>
  </si>
  <si>
    <t>5310-FA1145789</t>
  </si>
  <si>
    <t>2601188-5</t>
  </si>
  <si>
    <t>DRIVE ASSY COMPRESSOR</t>
  </si>
  <si>
    <t>2601188-8</t>
  </si>
  <si>
    <t>COMPRESSOR DRIVE ASSY R134A</t>
  </si>
  <si>
    <t>2601188-203</t>
  </si>
  <si>
    <t>2684005-1</t>
  </si>
  <si>
    <t>TCTR  CONSTA NO PORTAL TPLJ 01 EA EM PROCESSO DE OBTENÇÃO. CAF25JUNHO26.TCTR  SOLICITAÇÃO 006102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</si>
  <si>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</si>
  <si>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</si>
  <si>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</si>
  <si>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</si>
  <si>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</si>
  <si>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</si>
  <si>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</si>
  <si>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313260017613</t>
  </si>
  <si>
    <t>EXTENDER-CREW</t>
  </si>
  <si>
    <t>4720-001239149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</si>
  <si>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</si>
  <si>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</si>
  <si>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</si>
  <si>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</si>
  <si>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</si>
  <si>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</si>
  <si>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</si>
  <si>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LSS290002U8</t>
  </si>
  <si>
    <t>I</t>
  </si>
  <si>
    <t>46-102BLK</t>
  </si>
  <si>
    <t>SWITCH,PUSH</t>
  </si>
  <si>
    <t>066-1070-01</t>
  </si>
  <si>
    <t>TRANSCEIVER DME (KN6</t>
  </si>
  <si>
    <t>TCTR  REQUISIÇÃO LSS290002U8 (EMPENHO APROVADO)  CCS07JAN26ATD ANV 2730  SOL 3S BRENDA  SEÇÃ</t>
  </si>
  <si>
    <t>: LSS290002U8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</si>
  <si>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</si>
  <si>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</si>
  <si>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</si>
  <si>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</si>
  <si>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</si>
  <si>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</si>
  <si>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</si>
  <si>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</si>
  <si>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</si>
  <si>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313260017614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</si>
  <si>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</si>
  <si>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</si>
  <si>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</si>
  <si>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</si>
  <si>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</si>
  <si>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</si>
  <si>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</si>
  <si>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</si>
  <si>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</si>
  <si>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</si>
  <si>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</si>
  <si>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</si>
  <si>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</si>
  <si>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</si>
  <si>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TCTR  REQUISIÇÃO LSS290002U8 (EMPENHO APROVADO)  CCS07JAN26ATD ANV 2734  SOL 3S BRENDA  SEÇÃ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</si>
  <si>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</si>
  <si>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</si>
  <si>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</si>
  <si>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</si>
  <si>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</si>
  <si>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</si>
  <si>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</si>
  <si>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</si>
  <si>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</si>
  <si>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</si>
  <si>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</si>
  <si>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</si>
  <si>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</si>
  <si>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</si>
  <si>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</si>
  <si>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313260017663</t>
  </si>
  <si>
    <t>794</t>
  </si>
  <si>
    <t>5220-015976878</t>
  </si>
  <si>
    <t>3011755</t>
  </si>
  <si>
    <t>795</t>
  </si>
  <si>
    <t>INSULATION BLANKET,T</t>
  </si>
  <si>
    <t>796</t>
  </si>
  <si>
    <t>797</t>
  </si>
  <si>
    <t>798</t>
  </si>
  <si>
    <t>799</t>
  </si>
  <si>
    <t>EMERGENCIA SOLICITADA PELO 3S WESLEY</t>
  </si>
  <si>
    <t>ALA 10</t>
  </si>
  <si>
    <t>800</t>
  </si>
  <si>
    <t>Anv sem previsão de montagem.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</si>
  <si>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</si>
  <si>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</si>
  <si>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</si>
  <si>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</si>
  <si>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</si>
  <si>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</si>
  <si>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</si>
  <si>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313260017679</t>
  </si>
  <si>
    <t>INSULATOR</t>
  </si>
  <si>
    <t>1620-FA0026427</t>
  </si>
  <si>
    <t>C668050-1108</t>
  </si>
  <si>
    <t>TRANSMITTER FUEL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</si>
  <si>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</si>
  <si>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</si>
  <si>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</si>
  <si>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</si>
  <si>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</si>
  <si>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</si>
  <si>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</si>
  <si>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</si>
  <si>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</si>
  <si>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</si>
  <si>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ALA 5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</si>
  <si>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</si>
  <si>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</si>
  <si>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</si>
  <si>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</si>
  <si>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</si>
  <si>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</si>
  <si>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</si>
  <si>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</si>
  <si>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</si>
  <si>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</si>
  <si>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ALA 9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</si>
  <si>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</si>
  <si>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</si>
  <si>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</si>
  <si>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</si>
  <si>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</si>
  <si>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</si>
  <si>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</si>
  <si>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</si>
  <si>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</si>
  <si>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</si>
  <si>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</si>
  <si>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</si>
  <si>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BASM</t>
  </si>
  <si>
    <t>EEAR</t>
  </si>
  <si>
    <t>TCTR  CONSTAM 60EA EM PROCESSO DE OBTENÇÃO CONFORME PORTAL TPLJ. CCS25JUNHO26TCTR  SOLICITAÇÃO 0</t>
  </si>
  <si>
    <t>ANCE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</si>
  <si>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</si>
  <si>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</si>
  <si>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</si>
  <si>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</si>
  <si>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</si>
  <si>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</si>
  <si>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</si>
  <si>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</si>
  <si>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</si>
  <si>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</si>
  <si>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</si>
  <si>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</si>
  <si>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</si>
  <si>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</si>
  <si>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</si>
  <si>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</si>
  <si>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</si>
  <si>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</si>
  <si>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</si>
  <si>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</si>
  <si>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</si>
  <si>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</si>
  <si>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</si>
  <si>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</si>
  <si>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</si>
  <si>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</si>
  <si>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</si>
  <si>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</si>
  <si>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</si>
  <si>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</si>
  <si>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</si>
  <si>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ALA 1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</si>
  <si>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</si>
  <si>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</si>
  <si>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</si>
  <si>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</si>
  <si>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</si>
  <si>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</si>
  <si>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</si>
  <si>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</si>
  <si>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</si>
  <si>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</si>
  <si>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</si>
  <si>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</si>
  <si>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</si>
  <si>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</si>
  <si>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6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</si>
  <si>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</si>
  <si>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</si>
  <si>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</si>
  <si>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</si>
  <si>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</si>
  <si>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</si>
  <si>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</si>
  <si>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</si>
  <si>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</si>
  <si>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</si>
  <si>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</si>
  <si>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</si>
  <si>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</si>
  <si>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</si>
  <si>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</si>
  <si>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</si>
  <si>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</si>
  <si>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</si>
  <si>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</si>
  <si>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</si>
  <si>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</si>
  <si>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</si>
  <si>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</si>
  <si>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</si>
  <si>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</si>
  <si>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</si>
  <si>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</si>
  <si>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</si>
  <si>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</si>
  <si>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</si>
  <si>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</si>
  <si>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</si>
  <si>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</si>
  <si>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</si>
  <si>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</si>
  <si>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</si>
  <si>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</si>
  <si>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</si>
  <si>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</si>
  <si>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</si>
  <si>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</si>
  <si>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</si>
  <si>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</si>
  <si>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</si>
  <si>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</si>
  <si>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</si>
  <si>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</si>
  <si>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</si>
  <si>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</si>
  <si>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</si>
  <si>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</si>
  <si>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</si>
  <si>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</si>
  <si>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</si>
  <si>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</si>
  <si>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</si>
  <si>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</si>
  <si>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</si>
  <si>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</si>
  <si>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</si>
  <si>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</si>
  <si>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</si>
  <si>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</si>
  <si>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</si>
  <si>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</si>
  <si>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</si>
  <si>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</si>
  <si>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</si>
  <si>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</si>
  <si>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</si>
  <si>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</si>
  <si>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</si>
  <si>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</si>
  <si>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</si>
  <si>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</si>
  <si>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</si>
  <si>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</si>
  <si>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</si>
  <si>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</si>
  <si>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</si>
  <si>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</si>
  <si>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</si>
  <si>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</si>
  <si>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</si>
  <si>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</si>
  <si>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</si>
  <si>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</si>
  <si>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</si>
  <si>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</si>
  <si>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ALA 4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</si>
  <si>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</si>
  <si>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</si>
  <si>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</si>
  <si>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</si>
  <si>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</si>
  <si>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</si>
  <si>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</si>
  <si>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</si>
  <si>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</si>
  <si>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</si>
  <si>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</si>
  <si>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</si>
  <si>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3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</si>
  <si>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</si>
  <si>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</si>
  <si>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</si>
  <si>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</si>
  <si>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</si>
  <si>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</si>
  <si>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</si>
  <si>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</si>
  <si>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</si>
  <si>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</si>
  <si>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</si>
  <si>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</si>
  <si>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</si>
  <si>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</si>
  <si>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</si>
  <si>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</si>
  <si>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</si>
  <si>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</si>
  <si>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</si>
  <si>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</si>
  <si>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</si>
  <si>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</si>
  <si>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</si>
  <si>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</si>
  <si>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</si>
  <si>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</si>
  <si>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</si>
  <si>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</si>
  <si>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</si>
  <si>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</si>
  <si>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</si>
  <si>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</si>
  <si>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</si>
  <si>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</si>
  <si>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</si>
  <si>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</si>
  <si>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</si>
  <si>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</si>
  <si>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</si>
  <si>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</si>
  <si>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</si>
  <si>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</si>
  <si>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</si>
  <si>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</si>
  <si>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</si>
  <si>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</si>
  <si>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</si>
  <si>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</si>
  <si>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</si>
  <si>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</si>
  <si>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</si>
  <si>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</si>
  <si>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</si>
  <si>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</si>
  <si>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</si>
  <si>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</si>
  <si>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</si>
  <si>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</si>
  <si>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</si>
  <si>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</si>
  <si>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</si>
  <si>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</si>
  <si>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</si>
  <si>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</si>
  <si>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</si>
  <si>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</si>
  <si>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</si>
  <si>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</si>
  <si>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</si>
  <si>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</si>
  <si>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</si>
  <si>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</si>
  <si>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</si>
  <si>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Total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</si>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</sst>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8" numFmtId="49" xfId="0" applyAlignment="1" applyBorder="1" applyFont="1" applyNumberFormat="1">
      <alignment horizontal="left" readingOrder="0" vertical="bottom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6</v>
      </c>
    </row>
    <row r="2">
      <c r="B2" s="9" t="s">
        <v>8</v>
      </c>
      <c r="C2" s="11">
        <v>1.0</v>
      </c>
      <c r="D2" s="9" t="s">
        <v>14</v>
      </c>
      <c r="E2" s="9" t="s">
        <v>15</v>
      </c>
    </row>
    <row r="3">
      <c r="B3" s="9" t="s">
        <v>17</v>
      </c>
      <c r="C3" s="11">
        <v>1.0</v>
      </c>
      <c r="D3" s="9" t="s">
        <v>14</v>
      </c>
      <c r="E3" s="9" t="s">
        <v>15</v>
      </c>
    </row>
    <row r="4">
      <c r="B4" s="15" t="s">
        <v>26</v>
      </c>
      <c r="C4" s="16">
        <v>2.0</v>
      </c>
      <c r="D4" s="15" t="s">
        <v>32</v>
      </c>
      <c r="E4" s="15" t="s">
        <v>15</v>
      </c>
    </row>
    <row r="5">
      <c r="B5" s="15" t="s">
        <v>38</v>
      </c>
      <c r="C5" s="16">
        <v>2.0</v>
      </c>
      <c r="D5" s="15" t="s">
        <v>32</v>
      </c>
      <c r="E5" s="15" t="s">
        <v>15</v>
      </c>
    </row>
    <row r="6">
      <c r="B6" s="15" t="s">
        <v>41</v>
      </c>
      <c r="C6" s="16">
        <v>2.0</v>
      </c>
      <c r="D6" s="15" t="s">
        <v>32</v>
      </c>
      <c r="E6" s="15" t="s">
        <v>15</v>
      </c>
    </row>
    <row r="7">
      <c r="B7" s="15" t="s">
        <v>46</v>
      </c>
      <c r="C7" s="16">
        <v>2.0</v>
      </c>
      <c r="D7" s="15" t="s">
        <v>32</v>
      </c>
      <c r="E7" s="15" t="s">
        <v>15</v>
      </c>
    </row>
    <row r="8">
      <c r="B8" s="15" t="s">
        <v>51</v>
      </c>
      <c r="C8" s="16">
        <v>2.0</v>
      </c>
      <c r="D8" s="15" t="s">
        <v>32</v>
      </c>
      <c r="E8" s="15" t="s">
        <v>15</v>
      </c>
    </row>
    <row r="9">
      <c r="B9" s="15" t="s">
        <v>55</v>
      </c>
      <c r="C9" s="16">
        <v>2.0</v>
      </c>
      <c r="D9" s="15" t="s">
        <v>32</v>
      </c>
      <c r="E9" s="15" t="s">
        <v>15</v>
      </c>
    </row>
    <row r="10">
      <c r="B10" s="9" t="s">
        <v>61</v>
      </c>
      <c r="C10" s="17">
        <v>3.0</v>
      </c>
      <c r="D10" s="18" t="s">
        <v>65</v>
      </c>
      <c r="E10" s="18" t="s">
        <v>67</v>
      </c>
    </row>
    <row r="11">
      <c r="B11" s="15" t="s">
        <v>70</v>
      </c>
      <c r="C11" s="19">
        <v>4.0</v>
      </c>
      <c r="D11" s="20" t="s">
        <v>73</v>
      </c>
      <c r="E11" s="20" t="s">
        <v>75</v>
      </c>
    </row>
    <row r="12">
      <c r="B12" s="9" t="s">
        <v>78</v>
      </c>
      <c r="C12" s="17">
        <v>5.0</v>
      </c>
      <c r="D12" s="18" t="s">
        <v>81</v>
      </c>
      <c r="E12" s="18" t="s">
        <v>83</v>
      </c>
    </row>
    <row r="13">
      <c r="B13" s="9" t="s">
        <v>85</v>
      </c>
      <c r="C13" s="17">
        <v>5.0</v>
      </c>
      <c r="D13" s="18" t="s">
        <v>81</v>
      </c>
      <c r="E13" s="18" t="s">
        <v>83</v>
      </c>
    </row>
    <row r="14">
      <c r="B14" s="9" t="s">
        <v>89</v>
      </c>
      <c r="C14" s="17">
        <v>5.0</v>
      </c>
      <c r="D14" s="18" t="s">
        <v>81</v>
      </c>
      <c r="E14" s="18" t="s">
        <v>83</v>
      </c>
    </row>
    <row r="15">
      <c r="B15" s="9" t="s">
        <v>95</v>
      </c>
      <c r="C15" s="17">
        <v>5.0</v>
      </c>
      <c r="D15" s="18" t="s">
        <v>81</v>
      </c>
      <c r="E15" s="18" t="s">
        <v>83</v>
      </c>
    </row>
    <row r="16">
      <c r="B16" s="9" t="s">
        <v>99</v>
      </c>
      <c r="C16" s="17">
        <v>5.0</v>
      </c>
      <c r="D16" s="18" t="s">
        <v>101</v>
      </c>
      <c r="E16" s="18" t="s">
        <v>83</v>
      </c>
    </row>
    <row r="17">
      <c r="B17" s="15" t="s">
        <v>104</v>
      </c>
      <c r="C17" s="19">
        <v>6.0</v>
      </c>
      <c r="D17" s="20" t="s">
        <v>105</v>
      </c>
      <c r="E17" s="20" t="s">
        <v>83</v>
      </c>
    </row>
    <row r="18">
      <c r="B18" s="15" t="s">
        <v>108</v>
      </c>
      <c r="C18" s="19">
        <v>6.0</v>
      </c>
      <c r="D18" s="20" t="s">
        <v>105</v>
      </c>
      <c r="E18" s="20" t="s">
        <v>83</v>
      </c>
    </row>
    <row r="19">
      <c r="B19" s="9" t="s">
        <v>111</v>
      </c>
      <c r="C19" s="17">
        <v>7.0</v>
      </c>
      <c r="D19" s="18" t="s">
        <v>113</v>
      </c>
      <c r="E19" s="18" t="s">
        <v>83</v>
      </c>
    </row>
    <row r="20">
      <c r="B20" s="9" t="s">
        <v>115</v>
      </c>
      <c r="C20" s="17">
        <v>7.0</v>
      </c>
      <c r="D20" s="18" t="s">
        <v>113</v>
      </c>
      <c r="E20" s="18" t="s">
        <v>83</v>
      </c>
    </row>
    <row r="21">
      <c r="B21" s="15" t="s">
        <v>119</v>
      </c>
      <c r="C21" s="19">
        <v>8.0</v>
      </c>
      <c r="D21" s="20" t="s">
        <v>121</v>
      </c>
      <c r="E21" s="20" t="s">
        <v>123</v>
      </c>
    </row>
    <row r="22">
      <c r="B22" s="15" t="s">
        <v>126</v>
      </c>
      <c r="C22" s="19">
        <v>8.0</v>
      </c>
      <c r="D22" s="20" t="s">
        <v>121</v>
      </c>
      <c r="E22" s="20" t="s">
        <v>123</v>
      </c>
    </row>
    <row r="23">
      <c r="B23" s="9" t="s">
        <v>128</v>
      </c>
      <c r="C23" s="17">
        <v>9.0</v>
      </c>
      <c r="D23" s="18" t="s">
        <v>129</v>
      </c>
      <c r="E23" s="18" t="s">
        <v>123</v>
      </c>
    </row>
    <row r="24">
      <c r="B24" s="9" t="s">
        <v>130</v>
      </c>
      <c r="C24" s="17">
        <v>9.0</v>
      </c>
      <c r="D24" s="18" t="s">
        <v>129</v>
      </c>
      <c r="E24" s="18" t="s">
        <v>123</v>
      </c>
    </row>
    <row r="25">
      <c r="B25" s="9" t="s">
        <v>131</v>
      </c>
      <c r="C25" s="17">
        <v>9.0</v>
      </c>
      <c r="D25" s="18" t="s">
        <v>129</v>
      </c>
      <c r="E25" s="18" t="s">
        <v>123</v>
      </c>
    </row>
    <row r="26">
      <c r="B26" s="9" t="s">
        <v>133</v>
      </c>
      <c r="C26" s="17">
        <v>9.0</v>
      </c>
      <c r="D26" s="18" t="s">
        <v>129</v>
      </c>
      <c r="E26" s="18" t="s">
        <v>123</v>
      </c>
    </row>
    <row r="27">
      <c r="B27" s="9" t="s">
        <v>135</v>
      </c>
      <c r="C27" s="17">
        <v>9.0</v>
      </c>
      <c r="D27" s="18" t="s">
        <v>129</v>
      </c>
      <c r="E27" s="18" t="s">
        <v>123</v>
      </c>
    </row>
    <row r="28">
      <c r="B28" s="15" t="s">
        <v>138</v>
      </c>
      <c r="C28" s="19">
        <v>10.0</v>
      </c>
      <c r="D28" s="20" t="s">
        <v>139</v>
      </c>
      <c r="E28" s="20" t="s">
        <v>75</v>
      </c>
    </row>
    <row r="29">
      <c r="B29" s="9" t="s">
        <v>140</v>
      </c>
      <c r="C29" s="17">
        <v>11.0</v>
      </c>
      <c r="D29" s="18" t="s">
        <v>141</v>
      </c>
      <c r="E29" s="18" t="s">
        <v>123</v>
      </c>
    </row>
    <row r="30">
      <c r="B30" s="15" t="s">
        <v>143</v>
      </c>
      <c r="C30" s="16">
        <v>12.0</v>
      </c>
      <c r="D30" s="15" t="s">
        <v>145</v>
      </c>
      <c r="E30" s="15" t="s">
        <v>123</v>
      </c>
    </row>
    <row r="31">
      <c r="B31" s="9" t="s">
        <v>146</v>
      </c>
      <c r="C31" s="17">
        <v>13.0</v>
      </c>
      <c r="D31" s="18" t="s">
        <v>148</v>
      </c>
      <c r="E31" s="18" t="s">
        <v>123</v>
      </c>
    </row>
    <row r="32">
      <c r="B32" s="9" t="s">
        <v>149</v>
      </c>
      <c r="C32" s="17">
        <v>13.0</v>
      </c>
      <c r="D32" s="18" t="s">
        <v>150</v>
      </c>
      <c r="E32" s="18" t="s">
        <v>123</v>
      </c>
    </row>
    <row r="33">
      <c r="B33" s="9" t="s">
        <v>152</v>
      </c>
      <c r="C33" s="17">
        <v>13.0</v>
      </c>
      <c r="D33" s="18" t="s">
        <v>148</v>
      </c>
      <c r="E33" s="18" t="s">
        <v>123</v>
      </c>
    </row>
    <row r="34">
      <c r="B34" s="9" t="s">
        <v>153</v>
      </c>
      <c r="C34" s="17">
        <v>13.0</v>
      </c>
      <c r="D34" s="18" t="s">
        <v>148</v>
      </c>
      <c r="E34" s="18" t="s">
        <v>123</v>
      </c>
    </row>
    <row r="35">
      <c r="B35" s="9" t="s">
        <v>158</v>
      </c>
      <c r="C35" s="17">
        <v>13.0</v>
      </c>
      <c r="D35" s="18" t="s">
        <v>148</v>
      </c>
      <c r="E35" s="18" t="s">
        <v>123</v>
      </c>
    </row>
    <row r="36">
      <c r="B36" s="9" t="s">
        <v>160</v>
      </c>
      <c r="C36" s="17">
        <v>13.0</v>
      </c>
      <c r="D36" s="18" t="s">
        <v>148</v>
      </c>
      <c r="E36" s="18" t="s">
        <v>123</v>
      </c>
    </row>
    <row r="37">
      <c r="B37" s="15" t="s">
        <v>162</v>
      </c>
      <c r="C37" s="19">
        <v>14.0</v>
      </c>
      <c r="D37" s="20" t="s">
        <v>163</v>
      </c>
      <c r="E37" s="20" t="s">
        <v>123</v>
      </c>
    </row>
    <row r="38">
      <c r="B38" s="15" t="s">
        <v>164</v>
      </c>
      <c r="C38" s="19">
        <v>14.0</v>
      </c>
      <c r="D38" s="20" t="s">
        <v>163</v>
      </c>
      <c r="E38" s="20" t="s">
        <v>123</v>
      </c>
    </row>
    <row r="39">
      <c r="B39" s="15" t="s">
        <v>165</v>
      </c>
      <c r="C39" s="19">
        <v>14.0</v>
      </c>
      <c r="D39" s="20" t="s">
        <v>163</v>
      </c>
      <c r="E39" s="20" t="s">
        <v>123</v>
      </c>
    </row>
    <row r="40">
      <c r="B40" s="9" t="s">
        <v>167</v>
      </c>
      <c r="C40" s="11">
        <v>15.0</v>
      </c>
      <c r="D40" s="9" t="s">
        <v>168</v>
      </c>
      <c r="E40" s="9" t="s">
        <v>83</v>
      </c>
    </row>
    <row r="41">
      <c r="B41" s="15" t="s">
        <v>169</v>
      </c>
      <c r="C41" s="19">
        <v>16.0</v>
      </c>
      <c r="D41" s="20" t="s">
        <v>171</v>
      </c>
      <c r="E41" s="20" t="s">
        <v>83</v>
      </c>
    </row>
    <row r="42">
      <c r="B42" s="9" t="s">
        <v>173</v>
      </c>
      <c r="C42" s="17">
        <v>17.0</v>
      </c>
      <c r="D42" s="18" t="s">
        <v>176</v>
      </c>
      <c r="E42" s="18" t="s">
        <v>75</v>
      </c>
    </row>
    <row r="43">
      <c r="B43" s="15" t="s">
        <v>179</v>
      </c>
      <c r="C43" s="19">
        <v>18.0</v>
      </c>
      <c r="D43" s="20" t="s">
        <v>180</v>
      </c>
      <c r="E43" s="20" t="s">
        <v>75</v>
      </c>
    </row>
    <row r="44">
      <c r="B44" s="9" t="s">
        <v>182</v>
      </c>
      <c r="C44" s="17">
        <v>19.0</v>
      </c>
      <c r="D44" s="18" t="s">
        <v>183</v>
      </c>
      <c r="E44" s="18" t="s">
        <v>75</v>
      </c>
    </row>
    <row r="45">
      <c r="B45" s="15" t="s">
        <v>184</v>
      </c>
      <c r="C45" s="19">
        <v>20.0</v>
      </c>
      <c r="D45" s="20" t="s">
        <v>185</v>
      </c>
      <c r="E45" s="20" t="s">
        <v>75</v>
      </c>
    </row>
    <row r="46">
      <c r="B46" s="9" t="s">
        <v>186</v>
      </c>
      <c r="C46" s="17">
        <v>21.0</v>
      </c>
      <c r="D46" s="18" t="s">
        <v>187</v>
      </c>
      <c r="E46" s="18" t="s">
        <v>75</v>
      </c>
    </row>
    <row r="47">
      <c r="B47" s="15" t="s">
        <v>189</v>
      </c>
      <c r="C47" s="19">
        <v>22.0</v>
      </c>
      <c r="D47" s="20" t="s">
        <v>190</v>
      </c>
      <c r="E47" s="20" t="s">
        <v>75</v>
      </c>
    </row>
    <row r="48">
      <c r="B48" s="9" t="s">
        <v>191</v>
      </c>
      <c r="C48" s="17">
        <v>23.0</v>
      </c>
      <c r="D48" s="18" t="s">
        <v>192</v>
      </c>
      <c r="E48" s="18" t="s">
        <v>75</v>
      </c>
    </row>
    <row r="49">
      <c r="B49" s="15" t="s">
        <v>193</v>
      </c>
      <c r="C49" s="19">
        <v>24.0</v>
      </c>
      <c r="D49" s="20" t="s">
        <v>195</v>
      </c>
      <c r="E49" s="20" t="s">
        <v>75</v>
      </c>
    </row>
    <row r="50">
      <c r="B50" s="9" t="s">
        <v>196</v>
      </c>
      <c r="C50" s="17">
        <v>25.0</v>
      </c>
      <c r="D50" s="18" t="s">
        <v>190</v>
      </c>
      <c r="E50" s="18" t="s">
        <v>75</v>
      </c>
    </row>
    <row r="51">
      <c r="B51" s="15" t="s">
        <v>198</v>
      </c>
      <c r="C51" s="19">
        <v>26.0</v>
      </c>
      <c r="D51" s="20" t="s">
        <v>200</v>
      </c>
      <c r="E51" s="20" t="s">
        <v>75</v>
      </c>
    </row>
    <row r="52">
      <c r="B52" s="9" t="s">
        <v>201</v>
      </c>
      <c r="C52" s="17">
        <v>27.0</v>
      </c>
      <c r="D52" s="18" t="s">
        <v>202</v>
      </c>
      <c r="E52" s="18" t="s">
        <v>75</v>
      </c>
    </row>
    <row r="53">
      <c r="B53" s="15" t="s">
        <v>203</v>
      </c>
      <c r="C53" s="19">
        <v>28.0</v>
      </c>
      <c r="D53" s="20" t="s">
        <v>204</v>
      </c>
      <c r="E53" s="20" t="s">
        <v>75</v>
      </c>
    </row>
    <row r="54">
      <c r="B54" s="9" t="s">
        <v>206</v>
      </c>
      <c r="C54" s="17">
        <v>29.0</v>
      </c>
      <c r="D54" s="18" t="s">
        <v>207</v>
      </c>
      <c r="E54" s="18" t="s">
        <v>75</v>
      </c>
    </row>
    <row r="55">
      <c r="B55" s="15" t="s">
        <v>208</v>
      </c>
      <c r="C55" s="19">
        <v>30.0</v>
      </c>
      <c r="D55" s="20" t="s">
        <v>210</v>
      </c>
      <c r="E55" s="20" t="s">
        <v>83</v>
      </c>
    </row>
    <row r="56">
      <c r="B56" s="9" t="s">
        <v>212</v>
      </c>
      <c r="C56" s="17">
        <v>31.0</v>
      </c>
      <c r="D56" s="18" t="s">
        <v>213</v>
      </c>
      <c r="E56" s="18" t="s">
        <v>75</v>
      </c>
    </row>
    <row r="57">
      <c r="B57" s="9" t="s">
        <v>214</v>
      </c>
      <c r="C57" s="17">
        <v>31.0</v>
      </c>
      <c r="D57" s="18" t="s">
        <v>213</v>
      </c>
      <c r="E57" s="18" t="s">
        <v>75</v>
      </c>
    </row>
    <row r="58">
      <c r="B58" s="15" t="s">
        <v>215</v>
      </c>
      <c r="C58" s="19">
        <v>32.0</v>
      </c>
      <c r="D58" s="20" t="s">
        <v>216</v>
      </c>
      <c r="E58" s="20" t="s">
        <v>75</v>
      </c>
    </row>
    <row r="59">
      <c r="B59" s="9" t="s">
        <v>217</v>
      </c>
      <c r="C59" s="17">
        <v>33.0</v>
      </c>
      <c r="D59" s="18" t="s">
        <v>218</v>
      </c>
      <c r="E59" s="18" t="s">
        <v>75</v>
      </c>
    </row>
    <row r="60">
      <c r="B60" s="15" t="s">
        <v>219</v>
      </c>
      <c r="C60" s="19">
        <v>34.0</v>
      </c>
      <c r="D60" s="20" t="s">
        <v>220</v>
      </c>
      <c r="E60" s="20" t="s">
        <v>75</v>
      </c>
    </row>
    <row r="61">
      <c r="B61" s="9" t="s">
        <v>221</v>
      </c>
      <c r="C61" s="17">
        <v>35.0</v>
      </c>
      <c r="D61" s="18" t="s">
        <v>222</v>
      </c>
      <c r="E61" s="18" t="s">
        <v>75</v>
      </c>
    </row>
    <row r="62">
      <c r="B62" s="15" t="s">
        <v>223</v>
      </c>
      <c r="C62" s="19">
        <v>36.0</v>
      </c>
      <c r="D62" s="20" t="s">
        <v>224</v>
      </c>
      <c r="E62" s="20" t="s">
        <v>75</v>
      </c>
    </row>
    <row r="63">
      <c r="B63" s="9" t="s">
        <v>225</v>
      </c>
      <c r="C63" s="17">
        <v>37.0</v>
      </c>
      <c r="D63" s="18" t="s">
        <v>226</v>
      </c>
      <c r="E63" s="18" t="s">
        <v>75</v>
      </c>
    </row>
    <row r="64">
      <c r="B64" s="9" t="s">
        <v>227</v>
      </c>
      <c r="C64" s="17">
        <v>37.0</v>
      </c>
      <c r="D64" s="18" t="s">
        <v>222</v>
      </c>
      <c r="E64" s="18" t="s">
        <v>75</v>
      </c>
    </row>
    <row r="65">
      <c r="B65" s="15" t="s">
        <v>229</v>
      </c>
      <c r="C65" s="19">
        <v>38.0</v>
      </c>
      <c r="D65" s="20" t="s">
        <v>230</v>
      </c>
      <c r="E65" s="20" t="s">
        <v>75</v>
      </c>
    </row>
    <row r="66">
      <c r="B66" s="9" t="s">
        <v>231</v>
      </c>
      <c r="C66" s="17">
        <v>39.0</v>
      </c>
      <c r="D66" s="18" t="s">
        <v>213</v>
      </c>
      <c r="E66" s="18" t="s">
        <v>75</v>
      </c>
    </row>
    <row r="67">
      <c r="B67" s="15" t="s">
        <v>232</v>
      </c>
      <c r="C67" s="19">
        <v>40.0</v>
      </c>
      <c r="D67" s="20" t="s">
        <v>233</v>
      </c>
      <c r="E67" s="20" t="s">
        <v>75</v>
      </c>
    </row>
    <row r="68">
      <c r="B68" s="15" t="s">
        <v>235</v>
      </c>
      <c r="C68" s="19">
        <v>40.0</v>
      </c>
      <c r="D68" s="20" t="s">
        <v>233</v>
      </c>
      <c r="E68" s="20" t="s">
        <v>75</v>
      </c>
    </row>
    <row r="69">
      <c r="B69" s="15" t="s">
        <v>236</v>
      </c>
      <c r="C69" s="19">
        <v>40.0</v>
      </c>
      <c r="D69" s="20" t="s">
        <v>233</v>
      </c>
      <c r="E69" s="20" t="s">
        <v>75</v>
      </c>
    </row>
    <row r="70">
      <c r="B70" s="15" t="s">
        <v>237</v>
      </c>
      <c r="C70" s="19">
        <v>40.0</v>
      </c>
      <c r="D70" s="20" t="s">
        <v>233</v>
      </c>
      <c r="E70" s="20" t="s">
        <v>75</v>
      </c>
    </row>
    <row r="71">
      <c r="B71" s="9" t="s">
        <v>238</v>
      </c>
      <c r="C71" s="17">
        <v>41.0</v>
      </c>
      <c r="D71" s="18" t="s">
        <v>240</v>
      </c>
      <c r="E71" s="18" t="s">
        <v>75</v>
      </c>
    </row>
    <row r="72">
      <c r="B72" s="15" t="s">
        <v>241</v>
      </c>
      <c r="C72" s="19">
        <v>42.0</v>
      </c>
      <c r="D72" s="20" t="s">
        <v>242</v>
      </c>
      <c r="E72" s="20" t="s">
        <v>75</v>
      </c>
    </row>
    <row r="73">
      <c r="B73" s="15" t="s">
        <v>244</v>
      </c>
      <c r="C73" s="19">
        <v>42.0</v>
      </c>
      <c r="D73" s="20" t="s">
        <v>242</v>
      </c>
      <c r="E73" s="20" t="s">
        <v>75</v>
      </c>
    </row>
    <row r="74">
      <c r="B74" s="9" t="s">
        <v>245</v>
      </c>
      <c r="C74" s="17">
        <v>43.0</v>
      </c>
      <c r="D74" s="18" t="s">
        <v>213</v>
      </c>
      <c r="E74" s="18" t="s">
        <v>75</v>
      </c>
    </row>
    <row r="75">
      <c r="B75" s="15" t="s">
        <v>246</v>
      </c>
      <c r="C75" s="19">
        <v>44.0</v>
      </c>
      <c r="D75" s="20" t="s">
        <v>233</v>
      </c>
      <c r="E75" s="20" t="s">
        <v>75</v>
      </c>
    </row>
    <row r="76">
      <c r="B76" s="9" t="s">
        <v>247</v>
      </c>
      <c r="C76" s="17">
        <v>45.0</v>
      </c>
      <c r="D76" s="18" t="s">
        <v>248</v>
      </c>
      <c r="E76" s="18" t="s">
        <v>75</v>
      </c>
    </row>
    <row r="77">
      <c r="B77" s="15" t="s">
        <v>249</v>
      </c>
      <c r="C77" s="19">
        <v>46.0</v>
      </c>
      <c r="D77" s="20" t="s">
        <v>233</v>
      </c>
      <c r="E77" s="20" t="s">
        <v>75</v>
      </c>
    </row>
    <row r="78">
      <c r="B78" s="15" t="s">
        <v>250</v>
      </c>
      <c r="C78" s="19">
        <v>46.0</v>
      </c>
      <c r="D78" s="20" t="s">
        <v>233</v>
      </c>
      <c r="E78" s="20" t="s">
        <v>75</v>
      </c>
    </row>
    <row r="79">
      <c r="B79" s="15" t="s">
        <v>253</v>
      </c>
      <c r="C79" s="19">
        <v>46.0</v>
      </c>
      <c r="D79" s="20" t="s">
        <v>233</v>
      </c>
      <c r="E79" s="20" t="s">
        <v>75</v>
      </c>
    </row>
    <row r="80">
      <c r="B80" s="15" t="s">
        <v>254</v>
      </c>
      <c r="C80" s="19">
        <v>46.0</v>
      </c>
      <c r="D80" s="20" t="s">
        <v>233</v>
      </c>
      <c r="E80" s="20" t="s">
        <v>75</v>
      </c>
    </row>
    <row r="81">
      <c r="B81" s="15" t="s">
        <v>255</v>
      </c>
      <c r="C81" s="19">
        <v>46.0</v>
      </c>
      <c r="D81" s="20" t="s">
        <v>233</v>
      </c>
      <c r="E81" s="20" t="s">
        <v>75</v>
      </c>
    </row>
    <row r="82">
      <c r="B82" s="15" t="s">
        <v>256</v>
      </c>
      <c r="C82" s="19">
        <v>46.0</v>
      </c>
      <c r="D82" s="20" t="s">
        <v>233</v>
      </c>
      <c r="E82" s="20" t="s">
        <v>75</v>
      </c>
    </row>
    <row r="83">
      <c r="B83" s="15" t="s">
        <v>257</v>
      </c>
      <c r="C83" s="19">
        <v>46.0</v>
      </c>
      <c r="D83" s="20" t="s">
        <v>233</v>
      </c>
      <c r="E83" s="20" t="s">
        <v>75</v>
      </c>
    </row>
    <row r="84">
      <c r="B84" s="15" t="s">
        <v>258</v>
      </c>
      <c r="C84" s="19">
        <v>46.0</v>
      </c>
      <c r="D84" s="20" t="s">
        <v>233</v>
      </c>
      <c r="E84" s="20" t="s">
        <v>75</v>
      </c>
    </row>
    <row r="85">
      <c r="B85" s="15" t="s">
        <v>259</v>
      </c>
      <c r="C85" s="19">
        <v>46.0</v>
      </c>
      <c r="D85" s="20" t="s">
        <v>233</v>
      </c>
      <c r="E85" s="20" t="s">
        <v>75</v>
      </c>
    </row>
    <row r="86">
      <c r="B86" s="15" t="s">
        <v>260</v>
      </c>
      <c r="C86" s="19">
        <v>46.0</v>
      </c>
      <c r="D86" s="20" t="s">
        <v>233</v>
      </c>
      <c r="E86" s="20" t="s">
        <v>75</v>
      </c>
    </row>
    <row r="87">
      <c r="B87" s="9" t="s">
        <v>262</v>
      </c>
      <c r="C87" s="17">
        <v>47.0</v>
      </c>
      <c r="D87" s="18" t="s">
        <v>233</v>
      </c>
      <c r="E87" s="18" t="s">
        <v>75</v>
      </c>
    </row>
    <row r="88">
      <c r="B88" s="15" t="s">
        <v>265</v>
      </c>
      <c r="C88" s="19">
        <v>49.0</v>
      </c>
      <c r="D88" s="20" t="s">
        <v>195</v>
      </c>
      <c r="E88" s="20" t="s">
        <v>75</v>
      </c>
    </row>
    <row r="89">
      <c r="B89" s="9" t="s">
        <v>269</v>
      </c>
      <c r="C89" s="17">
        <v>50.0</v>
      </c>
      <c r="D89" s="18" t="s">
        <v>195</v>
      </c>
      <c r="E89" s="18" t="s">
        <v>75</v>
      </c>
    </row>
    <row r="90">
      <c r="B90" s="15" t="s">
        <v>271</v>
      </c>
      <c r="C90" s="19">
        <v>51.0</v>
      </c>
      <c r="D90" s="20" t="s">
        <v>202</v>
      </c>
      <c r="E90" s="20" t="s">
        <v>75</v>
      </c>
    </row>
    <row r="91">
      <c r="B91" s="15" t="s">
        <v>272</v>
      </c>
      <c r="C91" s="19">
        <v>51.0</v>
      </c>
      <c r="D91" s="20" t="s">
        <v>202</v>
      </c>
      <c r="E91" s="20" t="s">
        <v>75</v>
      </c>
    </row>
    <row r="92">
      <c r="B92" s="15" t="s">
        <v>274</v>
      </c>
      <c r="C92" s="19">
        <v>51.0</v>
      </c>
      <c r="D92" s="20" t="s">
        <v>202</v>
      </c>
      <c r="E92" s="20" t="s">
        <v>75</v>
      </c>
    </row>
    <row r="93">
      <c r="B93" s="15" t="s">
        <v>272</v>
      </c>
      <c r="C93" s="19">
        <v>51.0</v>
      </c>
      <c r="D93" s="20" t="s">
        <v>202</v>
      </c>
      <c r="E93" s="20" t="s">
        <v>75</v>
      </c>
    </row>
    <row r="94">
      <c r="B94" s="15" t="s">
        <v>277</v>
      </c>
      <c r="C94" s="19">
        <v>51.0</v>
      </c>
      <c r="D94" s="20" t="s">
        <v>202</v>
      </c>
      <c r="E94" s="20" t="s">
        <v>75</v>
      </c>
    </row>
    <row r="95">
      <c r="B95" s="15" t="s">
        <v>278</v>
      </c>
      <c r="C95" s="19">
        <v>51.0</v>
      </c>
      <c r="D95" s="20" t="s">
        <v>202</v>
      </c>
      <c r="E95" s="20" t="s">
        <v>75</v>
      </c>
    </row>
    <row r="96">
      <c r="B96" s="9" t="s">
        <v>279</v>
      </c>
      <c r="C96" s="17">
        <v>52.0</v>
      </c>
      <c r="D96" s="18" t="s">
        <v>280</v>
      </c>
      <c r="E96" s="18" t="s">
        <v>75</v>
      </c>
    </row>
    <row r="97">
      <c r="B97" s="9" t="s">
        <v>281</v>
      </c>
      <c r="C97" s="17">
        <v>52.0</v>
      </c>
      <c r="D97" s="18" t="s">
        <v>280</v>
      </c>
      <c r="E97" s="18" t="s">
        <v>75</v>
      </c>
    </row>
    <row r="98">
      <c r="B98" s="15" t="s">
        <v>282</v>
      </c>
      <c r="C98" s="19">
        <v>53.0</v>
      </c>
      <c r="D98" s="20" t="s">
        <v>283</v>
      </c>
      <c r="E98" s="20" t="s">
        <v>75</v>
      </c>
    </row>
    <row r="99">
      <c r="B99" s="15" t="s">
        <v>284</v>
      </c>
      <c r="C99" s="19">
        <v>53.0</v>
      </c>
      <c r="D99" s="20" t="s">
        <v>283</v>
      </c>
      <c r="E99" s="20" t="s">
        <v>75</v>
      </c>
    </row>
    <row r="100">
      <c r="B100" s="15" t="s">
        <v>285</v>
      </c>
      <c r="C100" s="19">
        <v>53.0</v>
      </c>
      <c r="D100" s="20" t="s">
        <v>283</v>
      </c>
      <c r="E100" s="20" t="s">
        <v>75</v>
      </c>
    </row>
    <row r="101">
      <c r="B101" s="9" t="s">
        <v>286</v>
      </c>
      <c r="C101" s="17">
        <v>54.0</v>
      </c>
      <c r="D101" s="18" t="s">
        <v>287</v>
      </c>
      <c r="E101" s="18" t="s">
        <v>75</v>
      </c>
    </row>
    <row r="102">
      <c r="B102" s="15" t="s">
        <v>288</v>
      </c>
      <c r="C102" s="19">
        <v>55.0</v>
      </c>
      <c r="D102" s="20" t="s">
        <v>289</v>
      </c>
      <c r="E102" s="20" t="s">
        <v>123</v>
      </c>
    </row>
    <row r="103">
      <c r="B103" s="9" t="s">
        <v>290</v>
      </c>
      <c r="C103" s="17">
        <v>56.0</v>
      </c>
      <c r="D103" s="18" t="s">
        <v>291</v>
      </c>
      <c r="E103" s="18" t="s">
        <v>123</v>
      </c>
    </row>
    <row r="104">
      <c r="B104" s="15" t="s">
        <v>292</v>
      </c>
      <c r="C104" s="19">
        <v>57.0</v>
      </c>
      <c r="D104" s="20" t="s">
        <v>293</v>
      </c>
      <c r="E104" s="20" t="s">
        <v>75</v>
      </c>
    </row>
    <row r="105">
      <c r="B105" s="9" t="s">
        <v>294</v>
      </c>
      <c r="C105" s="17">
        <v>58.0</v>
      </c>
      <c r="D105" s="18" t="s">
        <v>295</v>
      </c>
      <c r="E105" s="18" t="s">
        <v>75</v>
      </c>
    </row>
    <row r="106">
      <c r="B106" s="9" t="s">
        <v>296</v>
      </c>
      <c r="C106" s="17">
        <v>58.0</v>
      </c>
      <c r="D106" s="18" t="s">
        <v>295</v>
      </c>
      <c r="E106" s="18" t="s">
        <v>75</v>
      </c>
      <c r="G106" s="48"/>
    </row>
    <row r="107">
      <c r="B107" s="9" t="s">
        <v>301</v>
      </c>
      <c r="C107" s="17">
        <v>58.0</v>
      </c>
      <c r="D107" s="18" t="s">
        <v>295</v>
      </c>
      <c r="E107" s="18" t="s">
        <v>75</v>
      </c>
    </row>
    <row r="108">
      <c r="B108" s="9" t="s">
        <v>302</v>
      </c>
      <c r="C108" s="17">
        <v>58.0</v>
      </c>
      <c r="D108" s="18" t="s">
        <v>295</v>
      </c>
      <c r="E108" s="18" t="s">
        <v>75</v>
      </c>
    </row>
    <row r="109">
      <c r="B109" s="15" t="s">
        <v>303</v>
      </c>
      <c r="C109" s="16">
        <v>59.0</v>
      </c>
      <c r="D109" s="15" t="s">
        <v>304</v>
      </c>
      <c r="E109" s="15" t="s">
        <v>75</v>
      </c>
    </row>
    <row r="110">
      <c r="B110" s="15" t="s">
        <v>305</v>
      </c>
      <c r="C110" s="16">
        <v>59.0</v>
      </c>
      <c r="D110" s="15" t="s">
        <v>304</v>
      </c>
      <c r="E110" s="15" t="s">
        <v>75</v>
      </c>
    </row>
    <row r="111">
      <c r="B111" s="9" t="s">
        <v>306</v>
      </c>
      <c r="C111" s="17" t="s">
        <v>307</v>
      </c>
      <c r="D111" s="18" t="s">
        <v>308</v>
      </c>
      <c r="E111" s="18" t="s">
        <v>123</v>
      </c>
    </row>
    <row r="112">
      <c r="B112" s="9" t="s">
        <v>309</v>
      </c>
      <c r="C112" s="17" t="s">
        <v>307</v>
      </c>
      <c r="D112" s="18" t="s">
        <v>308</v>
      </c>
      <c r="E112" s="18" t="s">
        <v>123</v>
      </c>
    </row>
    <row r="113">
      <c r="B113" s="15" t="s">
        <v>310</v>
      </c>
      <c r="C113" s="16">
        <v>61.0</v>
      </c>
      <c r="D113" s="15" t="s">
        <v>311</v>
      </c>
      <c r="E113" s="15" t="s">
        <v>75</v>
      </c>
    </row>
    <row r="114">
      <c r="B114" s="9" t="s">
        <v>312</v>
      </c>
      <c r="C114" s="17">
        <v>62.0</v>
      </c>
      <c r="D114" s="18" t="s">
        <v>313</v>
      </c>
      <c r="E114" s="18" t="s">
        <v>75</v>
      </c>
    </row>
    <row r="115">
      <c r="B115" s="15" t="s">
        <v>315</v>
      </c>
      <c r="C115" s="16">
        <v>63.0</v>
      </c>
      <c r="D115" s="15" t="s">
        <v>316</v>
      </c>
      <c r="E115" s="15" t="s">
        <v>83</v>
      </c>
    </row>
    <row r="116">
      <c r="B116" s="9" t="s">
        <v>317</v>
      </c>
      <c r="C116" s="17">
        <v>64.0</v>
      </c>
      <c r="D116" s="18" t="s">
        <v>318</v>
      </c>
      <c r="E116" s="18" t="s">
        <v>75</v>
      </c>
    </row>
    <row r="117">
      <c r="B117" s="15" t="s">
        <v>319</v>
      </c>
      <c r="C117" s="16">
        <v>65.0</v>
      </c>
      <c r="D117" s="15" t="s">
        <v>320</v>
      </c>
      <c r="E117" s="15" t="s">
        <v>75</v>
      </c>
    </row>
    <row r="118">
      <c r="B118" s="15" t="s">
        <v>321</v>
      </c>
      <c r="C118" s="16">
        <v>65.0</v>
      </c>
      <c r="D118" s="15" t="s">
        <v>320</v>
      </c>
      <c r="E118" s="15" t="s">
        <v>75</v>
      </c>
    </row>
    <row r="119">
      <c r="B119" s="15" t="s">
        <v>322</v>
      </c>
      <c r="C119" s="16">
        <v>65.0</v>
      </c>
      <c r="D119" s="15" t="s">
        <v>320</v>
      </c>
      <c r="E119" s="15" t="s">
        <v>75</v>
      </c>
    </row>
    <row r="120">
      <c r="B120" s="9" t="s">
        <v>323</v>
      </c>
      <c r="C120" s="17">
        <v>66.0</v>
      </c>
      <c r="D120" s="18" t="s">
        <v>287</v>
      </c>
      <c r="E120" s="18" t="s">
        <v>75</v>
      </c>
    </row>
    <row r="121">
      <c r="B121" s="15" t="s">
        <v>324</v>
      </c>
      <c r="C121" s="16">
        <v>67.0</v>
      </c>
      <c r="D121" s="15" t="s">
        <v>291</v>
      </c>
      <c r="E121" s="15" t="s">
        <v>123</v>
      </c>
    </row>
    <row r="122">
      <c r="B122" s="15" t="s">
        <v>325</v>
      </c>
      <c r="C122" s="16">
        <v>67.0</v>
      </c>
      <c r="D122" s="15" t="s">
        <v>291</v>
      </c>
      <c r="E122" s="15" t="s">
        <v>123</v>
      </c>
    </row>
    <row r="123">
      <c r="B123" s="9" t="s">
        <v>326</v>
      </c>
      <c r="C123" s="17">
        <v>68.0</v>
      </c>
      <c r="D123" s="18" t="s">
        <v>327</v>
      </c>
      <c r="E123" s="18" t="s">
        <v>123</v>
      </c>
    </row>
    <row r="124">
      <c r="B124" s="9" t="s">
        <v>328</v>
      </c>
      <c r="C124" s="17">
        <v>68.0</v>
      </c>
      <c r="D124" s="18" t="s">
        <v>327</v>
      </c>
      <c r="E124" s="18" t="s">
        <v>123</v>
      </c>
    </row>
    <row r="125">
      <c r="B125" s="15" t="s">
        <v>329</v>
      </c>
      <c r="C125" s="16">
        <v>69.0</v>
      </c>
      <c r="D125" s="15" t="s">
        <v>330</v>
      </c>
      <c r="E125" s="15" t="s">
        <v>75</v>
      </c>
    </row>
    <row r="126">
      <c r="B126" s="9" t="s">
        <v>331</v>
      </c>
      <c r="C126" s="17">
        <v>70.0</v>
      </c>
      <c r="D126" s="18" t="s">
        <v>291</v>
      </c>
      <c r="E126" s="18" t="s">
        <v>123</v>
      </c>
    </row>
    <row r="127">
      <c r="B127" s="9" t="s">
        <v>332</v>
      </c>
      <c r="C127" s="17">
        <v>70.0</v>
      </c>
      <c r="D127" s="18" t="s">
        <v>291</v>
      </c>
      <c r="E127" s="18" t="s">
        <v>123</v>
      </c>
    </row>
    <row r="128">
      <c r="B128" s="9" t="s">
        <v>334</v>
      </c>
      <c r="C128" s="17">
        <v>70.0</v>
      </c>
      <c r="D128" s="18" t="s">
        <v>291</v>
      </c>
      <c r="E128" s="18" t="s">
        <v>123</v>
      </c>
    </row>
    <row r="129">
      <c r="B129" s="15" t="s">
        <v>336</v>
      </c>
      <c r="C129" s="16">
        <v>71.0</v>
      </c>
      <c r="D129" s="15" t="s">
        <v>338</v>
      </c>
      <c r="E129" s="15" t="s">
        <v>123</v>
      </c>
    </row>
    <row r="130">
      <c r="B130" s="9" t="s">
        <v>339</v>
      </c>
      <c r="C130" s="17">
        <v>72.0</v>
      </c>
      <c r="D130" s="18" t="s">
        <v>340</v>
      </c>
      <c r="E130" s="18" t="s">
        <v>75</v>
      </c>
    </row>
    <row r="131">
      <c r="B131" s="9" t="s">
        <v>341</v>
      </c>
      <c r="C131" s="17">
        <v>72.0</v>
      </c>
      <c r="D131" s="18" t="s">
        <v>340</v>
      </c>
      <c r="E131" s="18" t="s">
        <v>75</v>
      </c>
    </row>
    <row r="132">
      <c r="B132" s="9" t="s">
        <v>342</v>
      </c>
      <c r="C132" s="17">
        <v>72.0</v>
      </c>
      <c r="D132" s="18" t="s">
        <v>340</v>
      </c>
      <c r="E132" s="18" t="s">
        <v>75</v>
      </c>
    </row>
    <row r="133">
      <c r="B133" s="15" t="s">
        <v>343</v>
      </c>
      <c r="C133" s="16" t="s">
        <v>344</v>
      </c>
      <c r="D133" s="15" t="s">
        <v>345</v>
      </c>
      <c r="E133" s="15" t="s">
        <v>75</v>
      </c>
    </row>
    <row r="134">
      <c r="B134" s="15" t="s">
        <v>346</v>
      </c>
      <c r="C134" s="16" t="s">
        <v>344</v>
      </c>
      <c r="D134" s="15" t="s">
        <v>345</v>
      </c>
      <c r="E134" s="15" t="s">
        <v>75</v>
      </c>
    </row>
    <row r="135">
      <c r="B135" s="15" t="s">
        <v>348</v>
      </c>
      <c r="C135" s="16" t="s">
        <v>344</v>
      </c>
      <c r="D135" s="15" t="s">
        <v>345</v>
      </c>
      <c r="E135" s="15" t="s">
        <v>75</v>
      </c>
    </row>
    <row r="136">
      <c r="B136" s="9" t="s">
        <v>349</v>
      </c>
      <c r="C136" s="17">
        <v>74.0</v>
      </c>
      <c r="D136" s="18" t="s">
        <v>350</v>
      </c>
      <c r="E136" s="18" t="s">
        <v>75</v>
      </c>
    </row>
    <row r="137">
      <c r="B137" s="15" t="s">
        <v>351</v>
      </c>
      <c r="C137" s="16">
        <v>75.0</v>
      </c>
      <c r="D137" s="15" t="s">
        <v>352</v>
      </c>
      <c r="E137" s="15" t="s">
        <v>123</v>
      </c>
    </row>
    <row r="138">
      <c r="B138" s="15" t="s">
        <v>353</v>
      </c>
      <c r="C138" s="16">
        <v>75.0</v>
      </c>
      <c r="D138" s="15" t="s">
        <v>352</v>
      </c>
      <c r="E138" s="15" t="s">
        <v>123</v>
      </c>
    </row>
    <row r="139">
      <c r="B139" s="15" t="s">
        <v>354</v>
      </c>
      <c r="C139" s="16">
        <v>75.0</v>
      </c>
      <c r="D139" s="15" t="s">
        <v>352</v>
      </c>
      <c r="E139" s="15" t="s">
        <v>123</v>
      </c>
    </row>
    <row r="140">
      <c r="B140" s="9" t="s">
        <v>355</v>
      </c>
      <c r="C140" s="17">
        <v>76.0</v>
      </c>
      <c r="D140" s="18" t="s">
        <v>356</v>
      </c>
      <c r="E140" s="18" t="s">
        <v>123</v>
      </c>
    </row>
    <row r="141">
      <c r="B141" s="15" t="s">
        <v>357</v>
      </c>
      <c r="C141" s="19">
        <v>77.0</v>
      </c>
      <c r="D141" s="20" t="s">
        <v>358</v>
      </c>
      <c r="E141" s="20" t="s">
        <v>123</v>
      </c>
    </row>
    <row r="142">
      <c r="B142" s="50" t="s">
        <v>359</v>
      </c>
      <c r="C142" s="51">
        <v>78.0</v>
      </c>
      <c r="D142" s="52" t="s">
        <v>360</v>
      </c>
      <c r="E142" s="52" t="s">
        <v>123</v>
      </c>
    </row>
    <row r="143">
      <c r="B143" s="50" t="s">
        <v>361</v>
      </c>
      <c r="C143" s="51">
        <v>78.0</v>
      </c>
      <c r="D143" s="52" t="s">
        <v>360</v>
      </c>
      <c r="E143" s="52" t="s">
        <v>123</v>
      </c>
    </row>
    <row r="144">
      <c r="B144" s="50" t="s">
        <v>362</v>
      </c>
      <c r="C144" s="51">
        <v>78.0</v>
      </c>
      <c r="D144" s="52" t="s">
        <v>360</v>
      </c>
      <c r="E144" s="52" t="s">
        <v>123</v>
      </c>
    </row>
    <row r="145">
      <c r="B145" s="50" t="s">
        <v>363</v>
      </c>
      <c r="C145" s="51">
        <v>78.0</v>
      </c>
      <c r="D145" s="52" t="s">
        <v>360</v>
      </c>
      <c r="E145" s="52" t="s">
        <v>123</v>
      </c>
    </row>
    <row r="146">
      <c r="B146" s="15" t="s">
        <v>364</v>
      </c>
      <c r="C146" s="19">
        <v>79.0</v>
      </c>
      <c r="D146" s="20" t="s">
        <v>365</v>
      </c>
      <c r="E146" s="20" t="s">
        <v>123</v>
      </c>
    </row>
    <row r="147">
      <c r="B147" s="50" t="s">
        <v>366</v>
      </c>
      <c r="C147" s="51">
        <v>80.0</v>
      </c>
      <c r="D147" s="52" t="s">
        <v>367</v>
      </c>
      <c r="E147" s="52" t="s">
        <v>123</v>
      </c>
    </row>
    <row r="148">
      <c r="B148" s="50" t="s">
        <v>368</v>
      </c>
      <c r="C148" s="51">
        <v>80.0</v>
      </c>
      <c r="D148" s="52" t="s">
        <v>367</v>
      </c>
      <c r="E148" s="52" t="s">
        <v>123</v>
      </c>
    </row>
    <row r="149">
      <c r="B149" s="50" t="s">
        <v>369</v>
      </c>
      <c r="C149" s="51">
        <v>80.0</v>
      </c>
      <c r="D149" s="52" t="s">
        <v>367</v>
      </c>
      <c r="E149" s="52" t="s">
        <v>123</v>
      </c>
    </row>
    <row r="150">
      <c r="B150" s="50" t="s">
        <v>370</v>
      </c>
      <c r="C150" s="51">
        <v>80.0</v>
      </c>
      <c r="D150" s="52" t="s">
        <v>367</v>
      </c>
      <c r="E150" s="52" t="s">
        <v>123</v>
      </c>
    </row>
    <row r="151">
      <c r="B151" s="15" t="s">
        <v>371</v>
      </c>
      <c r="C151" s="19">
        <v>81.0</v>
      </c>
      <c r="D151" s="20" t="s">
        <v>372</v>
      </c>
      <c r="E151" s="20" t="s">
        <v>83</v>
      </c>
    </row>
    <row r="152">
      <c r="B152" s="50" t="s">
        <v>373</v>
      </c>
      <c r="C152" s="51">
        <v>82.0</v>
      </c>
      <c r="D152" s="52" t="s">
        <v>374</v>
      </c>
      <c r="E152" s="52" t="s">
        <v>75</v>
      </c>
    </row>
    <row r="153">
      <c r="B153" s="50" t="s">
        <v>376</v>
      </c>
      <c r="C153" s="51">
        <v>82.0</v>
      </c>
      <c r="D153" s="52" t="s">
        <v>374</v>
      </c>
      <c r="E153" s="52" t="s">
        <v>75</v>
      </c>
    </row>
    <row r="154">
      <c r="B154" s="15" t="s">
        <v>380</v>
      </c>
      <c r="C154" s="19">
        <v>83.0</v>
      </c>
      <c r="D154" s="20" t="s">
        <v>381</v>
      </c>
      <c r="E154" s="20" t="s">
        <v>83</v>
      </c>
    </row>
    <row r="155">
      <c r="B155" s="15" t="s">
        <v>382</v>
      </c>
      <c r="C155" s="19">
        <v>83.0</v>
      </c>
      <c r="D155" s="20" t="s">
        <v>381</v>
      </c>
      <c r="E155" s="20" t="s">
        <v>83</v>
      </c>
    </row>
    <row r="156">
      <c r="B156" s="15" t="s">
        <v>383</v>
      </c>
      <c r="C156" s="19">
        <v>83.0</v>
      </c>
      <c r="D156" s="20" t="s">
        <v>381</v>
      </c>
      <c r="E156" s="20" t="s">
        <v>83</v>
      </c>
    </row>
    <row r="157">
      <c r="B157" s="50" t="s">
        <v>384</v>
      </c>
      <c r="C157" s="51">
        <v>84.0</v>
      </c>
      <c r="D157" s="52" t="s">
        <v>385</v>
      </c>
      <c r="E157" s="52" t="s">
        <v>83</v>
      </c>
    </row>
    <row r="158">
      <c r="B158" s="50" t="s">
        <v>386</v>
      </c>
      <c r="C158" s="51">
        <v>84.0</v>
      </c>
      <c r="D158" s="52" t="s">
        <v>385</v>
      </c>
      <c r="E158" s="52" t="s">
        <v>83</v>
      </c>
    </row>
    <row r="159">
      <c r="B159" s="50" t="s">
        <v>387</v>
      </c>
      <c r="C159" s="51">
        <v>84.0</v>
      </c>
      <c r="D159" s="52" t="s">
        <v>385</v>
      </c>
      <c r="E159" s="52" t="s">
        <v>83</v>
      </c>
    </row>
    <row r="160">
      <c r="B160" s="50" t="s">
        <v>388</v>
      </c>
      <c r="C160" s="51">
        <v>84.0</v>
      </c>
      <c r="D160" s="52" t="s">
        <v>385</v>
      </c>
      <c r="E160" s="52" t="s">
        <v>83</v>
      </c>
    </row>
    <row r="161">
      <c r="B161" s="15" t="s">
        <v>389</v>
      </c>
      <c r="C161" s="19">
        <v>85.0</v>
      </c>
      <c r="D161" s="20" t="s">
        <v>390</v>
      </c>
      <c r="E161" s="20" t="s">
        <v>75</v>
      </c>
    </row>
    <row r="162">
      <c r="B162" s="15" t="s">
        <v>391</v>
      </c>
      <c r="C162" s="19">
        <v>85.0</v>
      </c>
      <c r="D162" s="20" t="s">
        <v>390</v>
      </c>
      <c r="E162" s="20" t="s">
        <v>75</v>
      </c>
    </row>
    <row r="163">
      <c r="B163" s="50" t="s">
        <v>392</v>
      </c>
      <c r="C163" s="51">
        <v>86.0</v>
      </c>
      <c r="D163" s="52" t="s">
        <v>393</v>
      </c>
      <c r="E163" s="52" t="s">
        <v>75</v>
      </c>
    </row>
    <row r="164">
      <c r="B164" s="50" t="s">
        <v>394</v>
      </c>
      <c r="C164" s="51">
        <v>86.0</v>
      </c>
      <c r="D164" s="52" t="s">
        <v>393</v>
      </c>
      <c r="E164" s="52" t="s">
        <v>75</v>
      </c>
    </row>
    <row r="165">
      <c r="B165" s="15" t="s">
        <v>395</v>
      </c>
      <c r="C165" s="19">
        <v>87.0</v>
      </c>
      <c r="D165" s="20" t="s">
        <v>396</v>
      </c>
      <c r="E165" s="20" t="s">
        <v>83</v>
      </c>
    </row>
    <row r="166">
      <c r="B166" s="50" t="s">
        <v>397</v>
      </c>
      <c r="C166" s="51">
        <v>88.0</v>
      </c>
      <c r="D166" s="52" t="s">
        <v>398</v>
      </c>
      <c r="E166" s="52" t="s">
        <v>75</v>
      </c>
    </row>
    <row r="167">
      <c r="B167" s="15" t="s">
        <v>399</v>
      </c>
      <c r="C167" s="19">
        <v>89.0</v>
      </c>
      <c r="D167" s="20" t="s">
        <v>400</v>
      </c>
      <c r="E167" s="20" t="s">
        <v>83</v>
      </c>
    </row>
    <row r="168">
      <c r="B168" s="15" t="s">
        <v>401</v>
      </c>
      <c r="C168" s="19">
        <v>89.0</v>
      </c>
      <c r="D168" s="20" t="s">
        <v>400</v>
      </c>
      <c r="E168" s="20" t="s">
        <v>83</v>
      </c>
    </row>
    <row r="169">
      <c r="B169" s="15" t="s">
        <v>404</v>
      </c>
      <c r="C169" s="19">
        <v>89.0</v>
      </c>
      <c r="D169" s="20" t="s">
        <v>400</v>
      </c>
      <c r="E169" s="20" t="s">
        <v>83</v>
      </c>
    </row>
    <row r="170">
      <c r="B170" s="50" t="s">
        <v>407</v>
      </c>
      <c r="C170" s="51">
        <v>90.0</v>
      </c>
      <c r="D170" s="52" t="s">
        <v>408</v>
      </c>
      <c r="E170" s="52" t="s">
        <v>123</v>
      </c>
    </row>
    <row r="171">
      <c r="B171" s="50" t="s">
        <v>409</v>
      </c>
      <c r="C171" s="51">
        <v>90.0</v>
      </c>
      <c r="D171" s="52" t="s">
        <v>408</v>
      </c>
      <c r="E171" s="52" t="s">
        <v>123</v>
      </c>
    </row>
    <row r="172">
      <c r="B172" s="15" t="s">
        <v>410</v>
      </c>
      <c r="C172" s="19">
        <v>91.0</v>
      </c>
      <c r="D172" s="20" t="s">
        <v>411</v>
      </c>
      <c r="E172" s="20" t="s">
        <v>75</v>
      </c>
    </row>
    <row r="173">
      <c r="B173" s="50" t="s">
        <v>412</v>
      </c>
      <c r="C173" s="51">
        <v>92.0</v>
      </c>
      <c r="D173" s="52" t="s">
        <v>406</v>
      </c>
      <c r="E173" s="52" t="s">
        <v>123</v>
      </c>
    </row>
    <row r="174">
      <c r="B174" s="50" t="s">
        <v>403</v>
      </c>
      <c r="C174" s="51">
        <v>92.0</v>
      </c>
      <c r="D174" s="52" t="s">
        <v>406</v>
      </c>
      <c r="E174" s="52" t="s">
        <v>123</v>
      </c>
    </row>
    <row r="175">
      <c r="B175" s="50" t="s">
        <v>413</v>
      </c>
      <c r="C175" s="51">
        <v>92.0</v>
      </c>
      <c r="D175" s="52" t="s">
        <v>406</v>
      </c>
      <c r="E175" s="52" t="s">
        <v>123</v>
      </c>
    </row>
    <row r="176">
      <c r="B176" s="50" t="s">
        <v>414</v>
      </c>
      <c r="C176" s="51">
        <v>92.0</v>
      </c>
      <c r="D176" s="52" t="s">
        <v>406</v>
      </c>
      <c r="E176" s="52" t="s">
        <v>123</v>
      </c>
    </row>
    <row r="177">
      <c r="B177" s="50" t="s">
        <v>415</v>
      </c>
      <c r="C177" s="51">
        <v>92.0</v>
      </c>
      <c r="D177" s="52" t="s">
        <v>416</v>
      </c>
      <c r="E177" s="52" t="s">
        <v>123</v>
      </c>
    </row>
    <row r="178">
      <c r="B178" s="15" t="s">
        <v>417</v>
      </c>
      <c r="C178" s="19">
        <v>93.0</v>
      </c>
      <c r="D178" s="20" t="s">
        <v>418</v>
      </c>
      <c r="E178" s="20" t="s">
        <v>123</v>
      </c>
    </row>
    <row r="179">
      <c r="B179" s="15" t="s">
        <v>419</v>
      </c>
      <c r="C179" s="19">
        <v>93.0</v>
      </c>
      <c r="D179" s="20" t="s">
        <v>418</v>
      </c>
      <c r="E179" s="20" t="s">
        <v>123</v>
      </c>
    </row>
    <row r="180">
      <c r="B180" s="50" t="s">
        <v>160</v>
      </c>
      <c r="C180" s="51">
        <v>94.0</v>
      </c>
      <c r="D180" s="52" t="s">
        <v>424</v>
      </c>
      <c r="E180" s="52" t="s">
        <v>123</v>
      </c>
    </row>
    <row r="181">
      <c r="B181" s="50" t="s">
        <v>146</v>
      </c>
      <c r="C181" s="51">
        <v>94.0</v>
      </c>
      <c r="D181" s="52" t="s">
        <v>424</v>
      </c>
      <c r="E181" s="52" t="s">
        <v>123</v>
      </c>
    </row>
    <row r="182">
      <c r="B182" s="50" t="s">
        <v>152</v>
      </c>
      <c r="C182" s="51">
        <v>94.0</v>
      </c>
      <c r="D182" s="52" t="s">
        <v>424</v>
      </c>
      <c r="E182" s="52" t="s">
        <v>123</v>
      </c>
    </row>
    <row r="183">
      <c r="B183" s="50" t="s">
        <v>153</v>
      </c>
      <c r="C183" s="51">
        <v>94.0</v>
      </c>
      <c r="D183" s="52" t="s">
        <v>424</v>
      </c>
      <c r="E183" s="52" t="s">
        <v>123</v>
      </c>
    </row>
    <row r="184">
      <c r="B184" s="15" t="s">
        <v>425</v>
      </c>
      <c r="C184" s="19">
        <v>95.0</v>
      </c>
      <c r="D184" s="20" t="s">
        <v>426</v>
      </c>
      <c r="E184" s="20" t="s">
        <v>75</v>
      </c>
    </row>
    <row r="185">
      <c r="B185" s="50" t="s">
        <v>427</v>
      </c>
      <c r="C185" s="51">
        <v>96.0</v>
      </c>
      <c r="D185" s="52" t="s">
        <v>428</v>
      </c>
      <c r="E185" s="52" t="s">
        <v>123</v>
      </c>
    </row>
    <row r="186">
      <c r="B186" s="15" t="s">
        <v>429</v>
      </c>
      <c r="C186" s="19">
        <v>97.0</v>
      </c>
      <c r="D186" s="20" t="s">
        <v>430</v>
      </c>
      <c r="E186" s="20" t="s">
        <v>123</v>
      </c>
    </row>
    <row r="187">
      <c r="B187" s="50" t="s">
        <v>435</v>
      </c>
      <c r="C187" s="51">
        <v>98.0</v>
      </c>
      <c r="D187" s="52" t="s">
        <v>436</v>
      </c>
      <c r="E187" s="52" t="s">
        <v>75</v>
      </c>
    </row>
    <row r="188">
      <c r="B188" s="15" t="s">
        <v>437</v>
      </c>
      <c r="C188" s="19">
        <v>99.0</v>
      </c>
      <c r="D188" s="20" t="s">
        <v>438</v>
      </c>
      <c r="E188" s="20" t="s">
        <v>123</v>
      </c>
    </row>
    <row r="189">
      <c r="B189" s="50" t="s">
        <v>439</v>
      </c>
      <c r="C189" s="51">
        <v>100.0</v>
      </c>
      <c r="D189" s="52" t="s">
        <v>440</v>
      </c>
      <c r="E189" s="52" t="s">
        <v>83</v>
      </c>
    </row>
    <row r="190">
      <c r="B190" s="50" t="s">
        <v>441</v>
      </c>
      <c r="C190" s="51">
        <v>100.0</v>
      </c>
      <c r="D190" s="52" t="s">
        <v>440</v>
      </c>
      <c r="E190" s="52" t="s">
        <v>83</v>
      </c>
    </row>
    <row r="191">
      <c r="B191" s="50" t="s">
        <v>108</v>
      </c>
      <c r="C191" s="51">
        <v>100.0</v>
      </c>
      <c r="D191" s="52" t="s">
        <v>440</v>
      </c>
      <c r="E191" s="52" t="s">
        <v>83</v>
      </c>
    </row>
    <row r="192">
      <c r="B192" s="15" t="s">
        <v>442</v>
      </c>
      <c r="C192" s="19">
        <v>101.0</v>
      </c>
      <c r="D192" s="20" t="s">
        <v>443</v>
      </c>
      <c r="E192" s="20" t="s">
        <v>123</v>
      </c>
    </row>
    <row r="193">
      <c r="B193" s="15" t="s">
        <v>444</v>
      </c>
      <c r="C193" s="19">
        <v>101.0</v>
      </c>
      <c r="D193" s="20" t="s">
        <v>443</v>
      </c>
      <c r="E193" s="20" t="s">
        <v>123</v>
      </c>
    </row>
    <row r="194">
      <c r="B194" s="15" t="s">
        <v>446</v>
      </c>
      <c r="C194" s="19">
        <v>101.0</v>
      </c>
      <c r="D194" s="20" t="s">
        <v>443</v>
      </c>
      <c r="E194" s="20" t="s">
        <v>123</v>
      </c>
    </row>
    <row r="195">
      <c r="B195" s="50" t="s">
        <v>448</v>
      </c>
      <c r="C195" s="51">
        <v>102.0</v>
      </c>
      <c r="D195" s="52" t="s">
        <v>449</v>
      </c>
      <c r="E195" s="52" t="s">
        <v>83</v>
      </c>
    </row>
    <row r="196">
      <c r="B196" s="15" t="s">
        <v>450</v>
      </c>
      <c r="C196" s="19">
        <v>103.0</v>
      </c>
      <c r="D196" s="20" t="s">
        <v>451</v>
      </c>
      <c r="E196" s="20" t="s">
        <v>123</v>
      </c>
    </row>
    <row r="197">
      <c r="B197" s="50" t="s">
        <v>452</v>
      </c>
      <c r="C197" s="51">
        <v>104.0</v>
      </c>
      <c r="D197" s="52" t="s">
        <v>454</v>
      </c>
      <c r="E197" s="52" t="s">
        <v>75</v>
      </c>
    </row>
    <row r="198">
      <c r="B198" s="50" t="s">
        <v>455</v>
      </c>
      <c r="C198" s="51">
        <v>104.0</v>
      </c>
      <c r="D198" s="52" t="s">
        <v>454</v>
      </c>
      <c r="E198" s="52" t="s">
        <v>75</v>
      </c>
    </row>
    <row r="199">
      <c r="B199" s="15" t="s">
        <v>456</v>
      </c>
      <c r="C199" s="19">
        <v>105.0</v>
      </c>
      <c r="D199" s="20" t="s">
        <v>457</v>
      </c>
      <c r="E199" s="20" t="s">
        <v>123</v>
      </c>
    </row>
    <row r="200">
      <c r="B200" s="15" t="s">
        <v>458</v>
      </c>
      <c r="C200" s="19">
        <v>105.0</v>
      </c>
      <c r="D200" s="20" t="s">
        <v>457</v>
      </c>
      <c r="E200" s="20" t="s">
        <v>123</v>
      </c>
    </row>
    <row r="201">
      <c r="B201" s="50" t="s">
        <v>459</v>
      </c>
      <c r="C201" s="51">
        <v>106.0</v>
      </c>
      <c r="D201" s="52" t="s">
        <v>460</v>
      </c>
      <c r="E201" s="52" t="s">
        <v>123</v>
      </c>
    </row>
    <row r="202">
      <c r="B202" s="50" t="s">
        <v>463</v>
      </c>
      <c r="C202" s="51">
        <v>106.0</v>
      </c>
      <c r="D202" s="52" t="s">
        <v>460</v>
      </c>
      <c r="E202" s="52" t="s">
        <v>123</v>
      </c>
    </row>
    <row r="203">
      <c r="B203" s="50" t="s">
        <v>464</v>
      </c>
      <c r="C203" s="51">
        <v>106.0</v>
      </c>
      <c r="D203" s="52" t="s">
        <v>460</v>
      </c>
      <c r="E203" s="52" t="s">
        <v>123</v>
      </c>
    </row>
    <row r="204">
      <c r="B204" s="50" t="s">
        <v>467</v>
      </c>
      <c r="C204" s="51">
        <v>106.0</v>
      </c>
      <c r="D204" s="52" t="s">
        <v>460</v>
      </c>
      <c r="E204" s="52" t="s">
        <v>123</v>
      </c>
    </row>
    <row r="205">
      <c r="B205" s="15" t="s">
        <v>468</v>
      </c>
      <c r="C205" s="19">
        <v>107.0</v>
      </c>
      <c r="D205" s="20" t="s">
        <v>469</v>
      </c>
      <c r="E205" s="20" t="s">
        <v>123</v>
      </c>
    </row>
    <row r="206">
      <c r="B206" s="50" t="s">
        <v>470</v>
      </c>
      <c r="C206" s="51">
        <v>108.0</v>
      </c>
      <c r="D206" s="52" t="s">
        <v>471</v>
      </c>
      <c r="E206" s="52" t="s">
        <v>75</v>
      </c>
    </row>
    <row r="207">
      <c r="B207" s="15" t="s">
        <v>473</v>
      </c>
      <c r="C207" s="19">
        <v>109.0</v>
      </c>
      <c r="D207" s="20" t="s">
        <v>474</v>
      </c>
      <c r="E207" s="20" t="s">
        <v>123</v>
      </c>
    </row>
    <row r="208">
      <c r="B208" s="50" t="s">
        <v>475</v>
      </c>
      <c r="C208" s="51">
        <v>110.0</v>
      </c>
      <c r="D208" s="52" t="s">
        <v>476</v>
      </c>
      <c r="E208" s="52" t="s">
        <v>75</v>
      </c>
    </row>
    <row r="209">
      <c r="B209" s="15" t="s">
        <v>477</v>
      </c>
      <c r="C209" s="19">
        <v>111.0</v>
      </c>
      <c r="D209" s="20" t="s">
        <v>478</v>
      </c>
      <c r="E209" s="20" t="s">
        <v>83</v>
      </c>
    </row>
    <row r="210">
      <c r="B210" s="50" t="s">
        <v>480</v>
      </c>
      <c r="C210" s="51">
        <v>112.0</v>
      </c>
      <c r="D210" s="52" t="s">
        <v>483</v>
      </c>
      <c r="E210" s="52" t="s">
        <v>123</v>
      </c>
    </row>
    <row r="211">
      <c r="B211" s="15" t="s">
        <v>485</v>
      </c>
      <c r="C211" s="19">
        <v>113.0</v>
      </c>
      <c r="D211" s="20" t="s">
        <v>486</v>
      </c>
      <c r="E211" s="20" t="s">
        <v>123</v>
      </c>
    </row>
    <row r="212">
      <c r="B212" s="50" t="s">
        <v>487</v>
      </c>
      <c r="C212" s="51">
        <v>114.0</v>
      </c>
      <c r="D212" s="52" t="s">
        <v>488</v>
      </c>
      <c r="E212" s="52" t="s">
        <v>75</v>
      </c>
    </row>
    <row r="213">
      <c r="B213" s="50" t="s">
        <v>489</v>
      </c>
      <c r="C213" s="51">
        <v>114.0</v>
      </c>
      <c r="D213" s="52" t="s">
        <v>488</v>
      </c>
      <c r="E213" s="52" t="s">
        <v>75</v>
      </c>
    </row>
    <row r="214">
      <c r="B214" s="15" t="s">
        <v>491</v>
      </c>
      <c r="C214" s="19">
        <v>115.0</v>
      </c>
      <c r="D214" s="20" t="s">
        <v>492</v>
      </c>
      <c r="E214" s="20" t="s">
        <v>75</v>
      </c>
    </row>
    <row r="215">
      <c r="B215" s="15" t="s">
        <v>493</v>
      </c>
      <c r="C215" s="19">
        <v>115.0</v>
      </c>
      <c r="D215" s="20" t="s">
        <v>492</v>
      </c>
      <c r="E215" s="20" t="s">
        <v>75</v>
      </c>
    </row>
    <row r="216">
      <c r="B216" s="50" t="s">
        <v>494</v>
      </c>
      <c r="C216" s="51">
        <v>116.0</v>
      </c>
      <c r="D216" s="52" t="s">
        <v>495</v>
      </c>
      <c r="E216" s="52" t="s">
        <v>83</v>
      </c>
    </row>
    <row r="217">
      <c r="B217" s="50" t="s">
        <v>496</v>
      </c>
      <c r="C217" s="51">
        <v>116.0</v>
      </c>
      <c r="D217" s="52" t="s">
        <v>495</v>
      </c>
      <c r="E217" s="52" t="s">
        <v>83</v>
      </c>
    </row>
    <row r="218">
      <c r="B218" s="15" t="s">
        <v>497</v>
      </c>
      <c r="C218" s="19">
        <v>117.0</v>
      </c>
      <c r="D218" s="20" t="s">
        <v>291</v>
      </c>
      <c r="E218" s="20" t="s">
        <v>123</v>
      </c>
    </row>
    <row r="219">
      <c r="B219" s="15" t="s">
        <v>498</v>
      </c>
      <c r="C219" s="19">
        <v>117.0</v>
      </c>
      <c r="D219" s="20" t="s">
        <v>499</v>
      </c>
      <c r="E219" s="20" t="s">
        <v>123</v>
      </c>
    </row>
    <row r="220">
      <c r="B220" s="15" t="s">
        <v>500</v>
      </c>
      <c r="C220" s="19">
        <v>117.0</v>
      </c>
      <c r="D220" s="20" t="s">
        <v>291</v>
      </c>
      <c r="E220" s="20" t="s">
        <v>123</v>
      </c>
    </row>
    <row r="221">
      <c r="B221" s="15" t="s">
        <v>502</v>
      </c>
      <c r="C221" s="19">
        <v>117.0</v>
      </c>
      <c r="D221" s="20" t="s">
        <v>291</v>
      </c>
      <c r="E221" s="20" t="s">
        <v>123</v>
      </c>
    </row>
    <row r="222">
      <c r="B222" s="50" t="s">
        <v>506</v>
      </c>
      <c r="C222" s="51">
        <v>118.0</v>
      </c>
      <c r="D222" s="52" t="s">
        <v>507</v>
      </c>
      <c r="E222" s="52" t="s">
        <v>75</v>
      </c>
    </row>
    <row r="223">
      <c r="B223" s="15" t="s">
        <v>508</v>
      </c>
      <c r="C223" s="19">
        <v>119.0</v>
      </c>
      <c r="D223" s="20" t="s">
        <v>509</v>
      </c>
      <c r="E223" s="20" t="s">
        <v>123</v>
      </c>
    </row>
    <row r="224">
      <c r="B224" s="50" t="s">
        <v>510</v>
      </c>
      <c r="C224" s="51">
        <v>120.0</v>
      </c>
      <c r="D224" s="52" t="s">
        <v>511</v>
      </c>
      <c r="E224" s="52" t="s">
        <v>75</v>
      </c>
    </row>
    <row r="225">
      <c r="B225" s="15" t="s">
        <v>512</v>
      </c>
      <c r="C225" s="19">
        <v>121.0</v>
      </c>
      <c r="D225" s="20" t="s">
        <v>513</v>
      </c>
      <c r="E225" s="20" t="s">
        <v>75</v>
      </c>
    </row>
    <row r="226">
      <c r="B226" s="50" t="s">
        <v>514</v>
      </c>
      <c r="C226" s="51">
        <v>122.0</v>
      </c>
      <c r="D226" s="52" t="s">
        <v>515</v>
      </c>
      <c r="E226" s="52" t="s">
        <v>123</v>
      </c>
    </row>
    <row r="227">
      <c r="B227" s="50" t="s">
        <v>516</v>
      </c>
      <c r="C227" s="51">
        <v>122.0</v>
      </c>
      <c r="D227" s="52" t="s">
        <v>515</v>
      </c>
      <c r="E227" s="52" t="s">
        <v>123</v>
      </c>
    </row>
    <row r="228">
      <c r="B228" s="50" t="s">
        <v>517</v>
      </c>
      <c r="C228" s="51">
        <v>122.0</v>
      </c>
      <c r="D228" s="52" t="s">
        <v>515</v>
      </c>
      <c r="E228" s="52" t="s">
        <v>123</v>
      </c>
    </row>
    <row r="229">
      <c r="B229" s="50" t="s">
        <v>518</v>
      </c>
      <c r="C229" s="51">
        <v>122.0</v>
      </c>
      <c r="D229" s="52" t="s">
        <v>515</v>
      </c>
      <c r="E229" s="52" t="s">
        <v>123</v>
      </c>
    </row>
    <row r="230">
      <c r="B230" s="15" t="s">
        <v>523</v>
      </c>
      <c r="C230" s="19">
        <v>123.0</v>
      </c>
      <c r="D230" s="20" t="s">
        <v>524</v>
      </c>
      <c r="E230" s="20" t="s">
        <v>75</v>
      </c>
    </row>
    <row r="231">
      <c r="B231" s="50" t="s">
        <v>525</v>
      </c>
      <c r="C231" s="51">
        <v>124.0</v>
      </c>
      <c r="D231" s="52" t="s">
        <v>148</v>
      </c>
      <c r="E231" s="52" t="s">
        <v>123</v>
      </c>
    </row>
    <row r="232">
      <c r="B232" s="15" t="s">
        <v>527</v>
      </c>
      <c r="C232" s="19">
        <v>125.0</v>
      </c>
      <c r="D232" s="20" t="s">
        <v>528</v>
      </c>
      <c r="E232" s="20" t="s">
        <v>83</v>
      </c>
    </row>
    <row r="233">
      <c r="B233" s="15" t="s">
        <v>529</v>
      </c>
      <c r="C233" s="19">
        <v>125.0</v>
      </c>
      <c r="D233" s="20" t="s">
        <v>528</v>
      </c>
      <c r="E233" s="20" t="s">
        <v>83</v>
      </c>
    </row>
    <row r="234">
      <c r="B234" s="15" t="s">
        <v>530</v>
      </c>
      <c r="C234" s="19">
        <v>125.0</v>
      </c>
      <c r="D234" s="20" t="s">
        <v>528</v>
      </c>
      <c r="E234" s="20" t="s">
        <v>83</v>
      </c>
    </row>
    <row r="235">
      <c r="B235" s="50" t="s">
        <v>531</v>
      </c>
      <c r="C235" s="51">
        <v>126.0</v>
      </c>
      <c r="D235" s="52" t="s">
        <v>532</v>
      </c>
      <c r="E235" s="52" t="s">
        <v>75</v>
      </c>
    </row>
    <row r="236">
      <c r="B236" s="50" t="s">
        <v>533</v>
      </c>
      <c r="C236" s="51">
        <v>126.0</v>
      </c>
      <c r="D236" s="52" t="s">
        <v>532</v>
      </c>
      <c r="E236" s="52" t="s">
        <v>75</v>
      </c>
    </row>
    <row r="237">
      <c r="B237" s="50" t="s">
        <v>535</v>
      </c>
      <c r="C237" s="51">
        <v>126.0</v>
      </c>
      <c r="D237" s="52" t="s">
        <v>532</v>
      </c>
      <c r="E237" s="52" t="s">
        <v>75</v>
      </c>
    </row>
    <row r="238">
      <c r="B238" s="15" t="s">
        <v>539</v>
      </c>
      <c r="C238" s="19">
        <v>127.0</v>
      </c>
      <c r="D238" s="20" t="s">
        <v>540</v>
      </c>
      <c r="E238" s="20" t="s">
        <v>83</v>
      </c>
    </row>
    <row r="239">
      <c r="B239" s="15" t="s">
        <v>541</v>
      </c>
      <c r="C239" s="19">
        <v>127.0</v>
      </c>
      <c r="D239" s="20" t="s">
        <v>542</v>
      </c>
      <c r="E239" s="20" t="s">
        <v>83</v>
      </c>
    </row>
    <row r="240">
      <c r="B240" s="15" t="s">
        <v>543</v>
      </c>
      <c r="C240" s="19">
        <v>127.0</v>
      </c>
      <c r="D240" s="20" t="s">
        <v>542</v>
      </c>
      <c r="E240" s="20" t="s">
        <v>83</v>
      </c>
    </row>
    <row r="241">
      <c r="B241" s="50" t="s">
        <v>544</v>
      </c>
      <c r="C241" s="51">
        <v>128.0</v>
      </c>
      <c r="D241" s="52" t="s">
        <v>545</v>
      </c>
      <c r="E241" s="52" t="s">
        <v>123</v>
      </c>
    </row>
    <row r="242">
      <c r="B242" s="50" t="s">
        <v>546</v>
      </c>
      <c r="C242" s="51">
        <v>128.0</v>
      </c>
      <c r="D242" s="52" t="s">
        <v>545</v>
      </c>
      <c r="E242" s="52" t="s">
        <v>123</v>
      </c>
    </row>
    <row r="243">
      <c r="B243" s="15" t="s">
        <v>547</v>
      </c>
      <c r="C243" s="19">
        <v>129.0</v>
      </c>
      <c r="D243" s="20" t="s">
        <v>548</v>
      </c>
      <c r="E243" s="20" t="s">
        <v>75</v>
      </c>
    </row>
    <row r="244">
      <c r="B244" s="15" t="s">
        <v>549</v>
      </c>
      <c r="C244" s="19">
        <v>129.0</v>
      </c>
      <c r="D244" s="20" t="s">
        <v>550</v>
      </c>
      <c r="E244" s="20" t="s">
        <v>75</v>
      </c>
    </row>
    <row r="245">
      <c r="B245" s="50" t="s">
        <v>551</v>
      </c>
      <c r="C245" s="51">
        <v>130.0</v>
      </c>
      <c r="D245" s="52" t="s">
        <v>552</v>
      </c>
      <c r="E245" s="52" t="s">
        <v>75</v>
      </c>
    </row>
    <row r="246">
      <c r="B246" s="15" t="s">
        <v>553</v>
      </c>
      <c r="C246" s="19">
        <v>131.0</v>
      </c>
      <c r="D246" s="20" t="s">
        <v>554</v>
      </c>
      <c r="E246" s="20" t="s">
        <v>75</v>
      </c>
    </row>
    <row r="247">
      <c r="B247" s="50" t="s">
        <v>555</v>
      </c>
      <c r="C247" s="51">
        <v>132.0</v>
      </c>
      <c r="D247" s="52" t="s">
        <v>556</v>
      </c>
      <c r="E247" s="52" t="s">
        <v>123</v>
      </c>
    </row>
    <row r="248">
      <c r="B248" s="50" t="s">
        <v>557</v>
      </c>
      <c r="C248" s="51">
        <v>132.0</v>
      </c>
      <c r="D248" s="52" t="s">
        <v>556</v>
      </c>
      <c r="E248" s="52" t="s">
        <v>123</v>
      </c>
    </row>
    <row r="249">
      <c r="B249" s="15" t="s">
        <v>559</v>
      </c>
      <c r="C249" s="19">
        <v>133.0</v>
      </c>
      <c r="D249" s="20" t="s">
        <v>560</v>
      </c>
      <c r="E249" s="20" t="s">
        <v>75</v>
      </c>
    </row>
    <row r="250">
      <c r="B250" s="15" t="s">
        <v>561</v>
      </c>
      <c r="C250" s="19">
        <v>133.0</v>
      </c>
      <c r="D250" s="20" t="s">
        <v>560</v>
      </c>
      <c r="E250" s="20" t="s">
        <v>75</v>
      </c>
    </row>
    <row r="251">
      <c r="B251" s="15" t="s">
        <v>562</v>
      </c>
      <c r="C251" s="19">
        <v>133.0</v>
      </c>
      <c r="D251" s="20" t="s">
        <v>560</v>
      </c>
      <c r="E251" s="20" t="s">
        <v>75</v>
      </c>
    </row>
    <row r="252">
      <c r="B252" s="50" t="s">
        <v>563</v>
      </c>
      <c r="C252" s="51">
        <v>134.0</v>
      </c>
      <c r="D252" s="52" t="s">
        <v>564</v>
      </c>
      <c r="E252" s="52" t="s">
        <v>83</v>
      </c>
    </row>
    <row r="253">
      <c r="B253" s="50" t="s">
        <v>565</v>
      </c>
      <c r="C253" s="51">
        <v>134.0</v>
      </c>
      <c r="D253" s="52" t="s">
        <v>566</v>
      </c>
      <c r="E253" s="52" t="s">
        <v>83</v>
      </c>
    </row>
    <row r="254">
      <c r="B254" s="50" t="s">
        <v>567</v>
      </c>
      <c r="C254" s="51">
        <v>134.0</v>
      </c>
      <c r="D254" s="52" t="s">
        <v>564</v>
      </c>
      <c r="E254" s="52" t="s">
        <v>83</v>
      </c>
    </row>
    <row r="255">
      <c r="B255" s="50" t="s">
        <v>568</v>
      </c>
      <c r="C255" s="51">
        <v>134.0</v>
      </c>
      <c r="D255" s="52" t="s">
        <v>564</v>
      </c>
      <c r="E255" s="52" t="s">
        <v>83</v>
      </c>
    </row>
    <row r="256">
      <c r="B256" s="50" t="s">
        <v>298</v>
      </c>
      <c r="C256" s="53" t="s">
        <v>569</v>
      </c>
      <c r="D256" s="50" t="s">
        <v>570</v>
      </c>
      <c r="E256" s="50" t="s">
        <v>75</v>
      </c>
    </row>
    <row r="257">
      <c r="B257" s="15" t="s">
        <v>571</v>
      </c>
      <c r="C257" s="19">
        <v>135.0</v>
      </c>
      <c r="D257" s="20" t="s">
        <v>572</v>
      </c>
      <c r="E257" s="20" t="s">
        <v>75</v>
      </c>
    </row>
    <row r="258">
      <c r="B258" s="50" t="s">
        <v>573</v>
      </c>
      <c r="C258" s="51">
        <v>136.0</v>
      </c>
      <c r="D258" s="52" t="s">
        <v>574</v>
      </c>
      <c r="E258" s="52" t="s">
        <v>75</v>
      </c>
    </row>
    <row r="259">
      <c r="B259" s="15" t="s">
        <v>575</v>
      </c>
      <c r="C259" s="19">
        <v>137.0</v>
      </c>
      <c r="D259" s="20" t="s">
        <v>576</v>
      </c>
      <c r="E259" s="20" t="s">
        <v>83</v>
      </c>
    </row>
    <row r="260">
      <c r="B260" s="50" t="s">
        <v>577</v>
      </c>
      <c r="C260" s="51">
        <v>138.0</v>
      </c>
      <c r="D260" s="52" t="s">
        <v>579</v>
      </c>
      <c r="E260" s="52" t="s">
        <v>123</v>
      </c>
    </row>
    <row r="261">
      <c r="B261" s="15" t="s">
        <v>583</v>
      </c>
      <c r="C261" s="19">
        <v>139.0</v>
      </c>
      <c r="D261" s="20" t="s">
        <v>515</v>
      </c>
      <c r="E261" s="20" t="s">
        <v>123</v>
      </c>
    </row>
    <row r="262">
      <c r="B262" s="15" t="s">
        <v>514</v>
      </c>
      <c r="C262" s="19">
        <v>139.0</v>
      </c>
      <c r="D262" s="20" t="s">
        <v>515</v>
      </c>
      <c r="E262" s="20" t="s">
        <v>123</v>
      </c>
    </row>
    <row r="263">
      <c r="B263" s="15" t="s">
        <v>517</v>
      </c>
      <c r="C263" s="19">
        <v>139.0</v>
      </c>
      <c r="D263" s="20" t="s">
        <v>515</v>
      </c>
      <c r="E263" s="20" t="s">
        <v>123</v>
      </c>
    </row>
    <row r="264">
      <c r="B264" s="15" t="s">
        <v>518</v>
      </c>
      <c r="C264" s="19">
        <v>139.0</v>
      </c>
      <c r="D264" s="20" t="s">
        <v>515</v>
      </c>
      <c r="E264" s="20" t="s">
        <v>123</v>
      </c>
    </row>
    <row r="265">
      <c r="B265" s="50" t="s">
        <v>584</v>
      </c>
      <c r="C265" s="53">
        <v>140.0</v>
      </c>
      <c r="D265" s="50" t="s">
        <v>195</v>
      </c>
      <c r="E265" s="50" t="s">
        <v>75</v>
      </c>
    </row>
    <row r="266">
      <c r="B266" s="50" t="s">
        <v>585</v>
      </c>
      <c r="C266" s="53">
        <v>140.0</v>
      </c>
      <c r="D266" s="50" t="s">
        <v>195</v>
      </c>
      <c r="E266" s="50" t="s">
        <v>75</v>
      </c>
    </row>
    <row r="267">
      <c r="B267" s="50" t="s">
        <v>587</v>
      </c>
      <c r="C267" s="53">
        <v>140.0</v>
      </c>
      <c r="D267" s="50" t="s">
        <v>195</v>
      </c>
      <c r="E267" s="50" t="s">
        <v>75</v>
      </c>
    </row>
    <row r="268">
      <c r="B268" s="15" t="s">
        <v>588</v>
      </c>
      <c r="C268" s="16">
        <v>141.0</v>
      </c>
      <c r="D268" s="15" t="s">
        <v>589</v>
      </c>
      <c r="E268" s="15" t="s">
        <v>75</v>
      </c>
    </row>
    <row r="269">
      <c r="B269" s="15" t="s">
        <v>590</v>
      </c>
      <c r="C269" s="16">
        <v>141.0</v>
      </c>
      <c r="D269" s="15" t="s">
        <v>589</v>
      </c>
      <c r="E269" s="15" t="s">
        <v>75</v>
      </c>
    </row>
    <row r="270">
      <c r="B270" s="15" t="s">
        <v>591</v>
      </c>
      <c r="C270" s="16">
        <v>141.0</v>
      </c>
      <c r="D270" s="15" t="s">
        <v>589</v>
      </c>
      <c r="E270" s="15" t="s">
        <v>75</v>
      </c>
    </row>
    <row r="271">
      <c r="B271" s="50" t="s">
        <v>593</v>
      </c>
      <c r="C271" s="53">
        <v>142.0</v>
      </c>
      <c r="D271" s="50" t="s">
        <v>589</v>
      </c>
      <c r="E271" s="50" t="s">
        <v>75</v>
      </c>
    </row>
    <row r="272">
      <c r="B272" s="15" t="s">
        <v>594</v>
      </c>
      <c r="C272" s="16" t="s">
        <v>595</v>
      </c>
      <c r="D272" s="15" t="s">
        <v>596</v>
      </c>
      <c r="E272" s="15" t="s">
        <v>75</v>
      </c>
    </row>
    <row r="273">
      <c r="B273" s="50" t="s">
        <v>597</v>
      </c>
      <c r="C273" s="53">
        <v>144.0</v>
      </c>
      <c r="D273" s="50" t="s">
        <v>600</v>
      </c>
      <c r="E273" s="50" t="s">
        <v>75</v>
      </c>
    </row>
    <row r="274">
      <c r="B274" s="15" t="s">
        <v>602</v>
      </c>
      <c r="C274" s="16">
        <v>145.0</v>
      </c>
      <c r="D274" s="15" t="s">
        <v>603</v>
      </c>
      <c r="E274" s="15" t="s">
        <v>83</v>
      </c>
    </row>
    <row r="275">
      <c r="B275" s="50" t="s">
        <v>604</v>
      </c>
      <c r="C275" s="53">
        <v>146.0</v>
      </c>
      <c r="D275" s="50" t="s">
        <v>605</v>
      </c>
      <c r="E275" s="50" t="s">
        <v>123</v>
      </c>
    </row>
    <row r="276">
      <c r="B276" s="50" t="s">
        <v>606</v>
      </c>
      <c r="C276" s="53">
        <v>146.0</v>
      </c>
      <c r="D276" s="50" t="s">
        <v>605</v>
      </c>
      <c r="E276" s="50" t="s">
        <v>123</v>
      </c>
    </row>
    <row r="277">
      <c r="B277" s="50" t="s">
        <v>607</v>
      </c>
      <c r="C277" s="53">
        <v>146.0</v>
      </c>
      <c r="D277" s="50" t="s">
        <v>605</v>
      </c>
      <c r="E277" s="50" t="s">
        <v>123</v>
      </c>
    </row>
    <row r="278">
      <c r="B278" s="50" t="s">
        <v>608</v>
      </c>
      <c r="C278" s="53">
        <v>146.0</v>
      </c>
      <c r="D278" s="50" t="s">
        <v>605</v>
      </c>
      <c r="E278" s="50" t="s">
        <v>123</v>
      </c>
    </row>
    <row r="279">
      <c r="B279" s="50" t="s">
        <v>609</v>
      </c>
      <c r="C279" s="53">
        <v>146.0</v>
      </c>
      <c r="D279" s="50" t="s">
        <v>605</v>
      </c>
      <c r="E279" s="50" t="s">
        <v>123</v>
      </c>
    </row>
    <row r="280">
      <c r="B280" s="50" t="s">
        <v>610</v>
      </c>
      <c r="C280" s="53">
        <v>146.0</v>
      </c>
      <c r="D280" s="50" t="s">
        <v>605</v>
      </c>
      <c r="E280" s="50" t="s">
        <v>123</v>
      </c>
    </row>
    <row r="281">
      <c r="B281" s="50" t="s">
        <v>611</v>
      </c>
      <c r="C281" s="53">
        <v>146.0</v>
      </c>
      <c r="D281" s="50" t="s">
        <v>605</v>
      </c>
      <c r="E281" s="50" t="s">
        <v>123</v>
      </c>
    </row>
    <row r="282">
      <c r="B282" s="50" t="s">
        <v>612</v>
      </c>
      <c r="C282" s="53">
        <v>146.0</v>
      </c>
      <c r="D282" s="50" t="s">
        <v>605</v>
      </c>
      <c r="E282" s="50" t="s">
        <v>123</v>
      </c>
    </row>
    <row r="283">
      <c r="B283" s="50" t="s">
        <v>613</v>
      </c>
      <c r="C283" s="53">
        <v>146.0</v>
      </c>
      <c r="D283" s="50" t="s">
        <v>605</v>
      </c>
      <c r="E283" s="50" t="s">
        <v>123</v>
      </c>
    </row>
    <row r="284">
      <c r="B284" s="50" t="s">
        <v>614</v>
      </c>
      <c r="C284" s="53">
        <v>146.0</v>
      </c>
      <c r="D284" s="50" t="s">
        <v>605</v>
      </c>
      <c r="E284" s="50" t="s">
        <v>123</v>
      </c>
    </row>
    <row r="285">
      <c r="B285" s="50" t="s">
        <v>615</v>
      </c>
      <c r="C285" s="53">
        <v>146.0</v>
      </c>
      <c r="D285" s="50" t="s">
        <v>605</v>
      </c>
      <c r="E285" s="50" t="s">
        <v>123</v>
      </c>
    </row>
    <row r="286">
      <c r="B286" s="50" t="s">
        <v>616</v>
      </c>
      <c r="C286" s="53">
        <v>146.0</v>
      </c>
      <c r="D286" s="50" t="s">
        <v>605</v>
      </c>
      <c r="E286" s="50" t="s">
        <v>123</v>
      </c>
    </row>
    <row r="287">
      <c r="B287" s="50" t="s">
        <v>621</v>
      </c>
      <c r="C287" s="53">
        <v>146.0</v>
      </c>
      <c r="D287" s="50" t="s">
        <v>605</v>
      </c>
      <c r="E287" s="50" t="s">
        <v>123</v>
      </c>
    </row>
    <row r="288">
      <c r="B288" s="15" t="s">
        <v>622</v>
      </c>
      <c r="C288" s="16">
        <v>147.0</v>
      </c>
      <c r="D288" s="15" t="s">
        <v>623</v>
      </c>
      <c r="E288" s="15" t="s">
        <v>83</v>
      </c>
    </row>
    <row r="289">
      <c r="B289" s="50" t="s">
        <v>624</v>
      </c>
      <c r="C289" s="53">
        <v>148.0</v>
      </c>
      <c r="D289" s="50" t="s">
        <v>625</v>
      </c>
      <c r="E289" s="50" t="s">
        <v>83</v>
      </c>
    </row>
    <row r="290">
      <c r="B290" s="15" t="s">
        <v>626</v>
      </c>
      <c r="C290" s="16">
        <v>149.0</v>
      </c>
      <c r="D290" s="15" t="s">
        <v>627</v>
      </c>
      <c r="E290" s="15" t="s">
        <v>83</v>
      </c>
    </row>
    <row r="291">
      <c r="B291" s="15" t="s">
        <v>628</v>
      </c>
      <c r="C291" s="16">
        <v>149.0</v>
      </c>
      <c r="D291" s="15" t="s">
        <v>627</v>
      </c>
      <c r="E291" s="15" t="s">
        <v>83</v>
      </c>
    </row>
    <row r="292">
      <c r="B292" s="50" t="s">
        <v>629</v>
      </c>
      <c r="C292" s="53">
        <v>150.0</v>
      </c>
      <c r="D292" s="50" t="s">
        <v>630</v>
      </c>
      <c r="E292" s="50" t="s">
        <v>75</v>
      </c>
    </row>
    <row r="293">
      <c r="B293" s="15" t="s">
        <v>631</v>
      </c>
      <c r="C293" s="16">
        <v>151.0</v>
      </c>
      <c r="D293" s="15" t="s">
        <v>195</v>
      </c>
      <c r="E293" s="15" t="s">
        <v>75</v>
      </c>
    </row>
    <row r="294">
      <c r="B294" s="15" t="s">
        <v>632</v>
      </c>
      <c r="C294" s="16">
        <v>151.0</v>
      </c>
      <c r="D294" s="15" t="s">
        <v>195</v>
      </c>
      <c r="E294" s="15" t="s">
        <v>75</v>
      </c>
    </row>
    <row r="295">
      <c r="B295" s="50" t="s">
        <v>633</v>
      </c>
      <c r="C295" s="53">
        <v>152.0</v>
      </c>
      <c r="D295" s="50" t="s">
        <v>634</v>
      </c>
      <c r="E295" s="50" t="s">
        <v>75</v>
      </c>
    </row>
    <row r="296">
      <c r="B296" s="50" t="s">
        <v>635</v>
      </c>
      <c r="C296" s="53">
        <v>152.0</v>
      </c>
      <c r="D296" s="50" t="s">
        <v>634</v>
      </c>
      <c r="E296" s="50" t="s">
        <v>75</v>
      </c>
    </row>
    <row r="297">
      <c r="B297" s="50" t="s">
        <v>639</v>
      </c>
      <c r="C297" s="53">
        <v>152.0</v>
      </c>
      <c r="D297" s="50" t="s">
        <v>634</v>
      </c>
      <c r="E297" s="50" t="s">
        <v>75</v>
      </c>
    </row>
    <row r="298">
      <c r="B298" s="15" t="s">
        <v>641</v>
      </c>
      <c r="C298" s="16">
        <v>153.0</v>
      </c>
      <c r="D298" s="15" t="s">
        <v>642</v>
      </c>
      <c r="E298" s="15" t="s">
        <v>75</v>
      </c>
    </row>
    <row r="299">
      <c r="B299" s="15" t="s">
        <v>643</v>
      </c>
      <c r="C299" s="16">
        <v>153.0</v>
      </c>
      <c r="D299" s="15" t="s">
        <v>642</v>
      </c>
      <c r="E299" s="15" t="s">
        <v>75</v>
      </c>
    </row>
    <row r="300">
      <c r="B300" s="50" t="s">
        <v>644</v>
      </c>
      <c r="C300" s="53">
        <v>154.0</v>
      </c>
      <c r="D300" s="52" t="s">
        <v>645</v>
      </c>
      <c r="E300" s="50" t="s">
        <v>75</v>
      </c>
    </row>
    <row r="301">
      <c r="B301" s="50" t="s">
        <v>646</v>
      </c>
      <c r="C301" s="53">
        <v>154.0</v>
      </c>
      <c r="D301" s="50" t="s">
        <v>647</v>
      </c>
      <c r="E301" s="50" t="s">
        <v>75</v>
      </c>
    </row>
    <row r="302">
      <c r="B302" s="50" t="s">
        <v>648</v>
      </c>
      <c r="C302" s="53">
        <v>154.0</v>
      </c>
      <c r="D302" s="50" t="s">
        <v>647</v>
      </c>
      <c r="E302" s="50" t="s">
        <v>75</v>
      </c>
    </row>
    <row r="303">
      <c r="B303" s="15" t="s">
        <v>649</v>
      </c>
      <c r="C303" s="16">
        <v>155.0</v>
      </c>
      <c r="D303" s="15" t="s">
        <v>650</v>
      </c>
      <c r="E303" s="15" t="s">
        <v>75</v>
      </c>
    </row>
    <row r="304">
      <c r="B304" s="50" t="s">
        <v>651</v>
      </c>
      <c r="C304" s="53">
        <v>156.0</v>
      </c>
      <c r="D304" s="50" t="s">
        <v>652</v>
      </c>
      <c r="E304" s="50" t="s">
        <v>75</v>
      </c>
    </row>
    <row r="305">
      <c r="B305" s="50" t="s">
        <v>653</v>
      </c>
      <c r="C305" s="53">
        <v>156.0</v>
      </c>
      <c r="D305" s="50" t="s">
        <v>652</v>
      </c>
      <c r="E305" s="50" t="s">
        <v>75</v>
      </c>
    </row>
    <row r="306">
      <c r="B306" s="15" t="s">
        <v>654</v>
      </c>
      <c r="C306" s="16">
        <v>157.0</v>
      </c>
      <c r="D306" s="15" t="s">
        <v>655</v>
      </c>
      <c r="E306" s="15" t="s">
        <v>75</v>
      </c>
    </row>
    <row r="307">
      <c r="B307" s="50" t="s">
        <v>656</v>
      </c>
      <c r="C307" s="53">
        <v>158.0</v>
      </c>
      <c r="D307" s="50" t="s">
        <v>658</v>
      </c>
      <c r="E307" s="50" t="s">
        <v>75</v>
      </c>
    </row>
    <row r="308">
      <c r="B308" s="50" t="s">
        <v>662</v>
      </c>
      <c r="C308" s="53">
        <v>158.0</v>
      </c>
      <c r="D308" s="50" t="s">
        <v>658</v>
      </c>
      <c r="E308" s="50" t="s">
        <v>75</v>
      </c>
    </row>
    <row r="309">
      <c r="B309" s="15" t="s">
        <v>663</v>
      </c>
      <c r="C309" s="16">
        <v>159.0</v>
      </c>
      <c r="D309" s="15" t="s">
        <v>596</v>
      </c>
      <c r="E309" s="15" t="s">
        <v>75</v>
      </c>
    </row>
    <row r="310">
      <c r="B310" s="50" t="s">
        <v>664</v>
      </c>
      <c r="C310" s="53">
        <v>160.0</v>
      </c>
      <c r="D310" s="50" t="s">
        <v>665</v>
      </c>
      <c r="E310" s="50" t="s">
        <v>75</v>
      </c>
    </row>
    <row r="311">
      <c r="B311" s="15" t="s">
        <v>666</v>
      </c>
      <c r="C311" s="16">
        <v>161.0</v>
      </c>
      <c r="D311" s="15" t="s">
        <v>233</v>
      </c>
      <c r="E311" s="15" t="s">
        <v>75</v>
      </c>
    </row>
    <row r="312">
      <c r="B312" s="50" t="s">
        <v>667</v>
      </c>
      <c r="C312" s="53">
        <v>162.0</v>
      </c>
      <c r="D312" s="50" t="s">
        <v>668</v>
      </c>
      <c r="E312" s="50" t="s">
        <v>123</v>
      </c>
    </row>
    <row r="313">
      <c r="B313" s="50" t="s">
        <v>669</v>
      </c>
      <c r="C313" s="53">
        <v>162.0</v>
      </c>
      <c r="D313" s="50" t="s">
        <v>668</v>
      </c>
      <c r="E313" s="50" t="s">
        <v>123</v>
      </c>
    </row>
    <row r="314">
      <c r="B314" s="15" t="s">
        <v>670</v>
      </c>
      <c r="C314" s="16">
        <v>163.0</v>
      </c>
      <c r="D314" s="15" t="s">
        <v>671</v>
      </c>
      <c r="E314" s="15" t="s">
        <v>75</v>
      </c>
    </row>
    <row r="315">
      <c r="B315" s="50" t="s">
        <v>672</v>
      </c>
      <c r="C315" s="53">
        <v>164.0</v>
      </c>
      <c r="D315" s="50" t="s">
        <v>673</v>
      </c>
      <c r="E315" s="50" t="s">
        <v>123</v>
      </c>
    </row>
    <row r="316">
      <c r="B316" s="50" t="s">
        <v>674</v>
      </c>
      <c r="C316" s="53">
        <v>164.0</v>
      </c>
      <c r="D316" s="50" t="s">
        <v>673</v>
      </c>
      <c r="E316" s="50" t="s">
        <v>123</v>
      </c>
    </row>
    <row r="317">
      <c r="B317" s="50" t="s">
        <v>675</v>
      </c>
      <c r="C317" s="53">
        <v>164.0</v>
      </c>
      <c r="D317" s="50" t="s">
        <v>673</v>
      </c>
      <c r="E317" s="50" t="s">
        <v>123</v>
      </c>
    </row>
    <row r="318">
      <c r="B318" s="50" t="s">
        <v>676</v>
      </c>
      <c r="C318" s="53">
        <v>164.0</v>
      </c>
      <c r="D318" s="50" t="s">
        <v>673</v>
      </c>
      <c r="E318" s="50" t="s">
        <v>123</v>
      </c>
    </row>
    <row r="319">
      <c r="B319" s="50" t="s">
        <v>677</v>
      </c>
      <c r="C319" s="53">
        <v>164.0</v>
      </c>
      <c r="D319" s="50" t="s">
        <v>673</v>
      </c>
      <c r="E319" s="50" t="s">
        <v>123</v>
      </c>
    </row>
    <row r="320">
      <c r="B320" s="50" t="s">
        <v>682</v>
      </c>
      <c r="C320" s="53">
        <v>164.0</v>
      </c>
      <c r="D320" s="50" t="s">
        <v>673</v>
      </c>
      <c r="E320" s="50" t="s">
        <v>123</v>
      </c>
    </row>
    <row r="321">
      <c r="B321" s="50" t="s">
        <v>683</v>
      </c>
      <c r="C321" s="53">
        <v>164.0</v>
      </c>
      <c r="D321" s="50" t="s">
        <v>673</v>
      </c>
      <c r="E321" s="50" t="s">
        <v>123</v>
      </c>
    </row>
    <row r="322">
      <c r="B322" s="15" t="s">
        <v>684</v>
      </c>
      <c r="C322" s="16">
        <v>165.0</v>
      </c>
      <c r="D322" s="15" t="s">
        <v>685</v>
      </c>
      <c r="E322" s="15" t="s">
        <v>123</v>
      </c>
    </row>
    <row r="323">
      <c r="B323" s="15" t="s">
        <v>686</v>
      </c>
      <c r="C323" s="16">
        <v>165.0</v>
      </c>
      <c r="D323" s="15" t="s">
        <v>685</v>
      </c>
      <c r="E323" s="15" t="s">
        <v>123</v>
      </c>
    </row>
    <row r="324">
      <c r="B324" s="15" t="s">
        <v>687</v>
      </c>
      <c r="C324" s="16">
        <v>165.0</v>
      </c>
      <c r="D324" s="15" t="s">
        <v>685</v>
      </c>
      <c r="E324" s="15" t="s">
        <v>123</v>
      </c>
    </row>
    <row r="325">
      <c r="B325" s="15" t="s">
        <v>688</v>
      </c>
      <c r="C325" s="16">
        <v>165.0</v>
      </c>
      <c r="D325" s="15" t="s">
        <v>685</v>
      </c>
      <c r="E325" s="15" t="s">
        <v>123</v>
      </c>
    </row>
    <row r="326">
      <c r="B326" s="15" t="s">
        <v>689</v>
      </c>
      <c r="C326" s="16">
        <v>165.0</v>
      </c>
      <c r="D326" s="15" t="s">
        <v>685</v>
      </c>
      <c r="E326" s="15" t="s">
        <v>123</v>
      </c>
    </row>
    <row r="327">
      <c r="B327" s="50" t="s">
        <v>690</v>
      </c>
      <c r="C327" s="53">
        <v>166.0</v>
      </c>
      <c r="D327" s="50" t="s">
        <v>484</v>
      </c>
      <c r="E327" s="50" t="s">
        <v>75</v>
      </c>
    </row>
    <row r="328">
      <c r="B328" s="50" t="s">
        <v>691</v>
      </c>
      <c r="C328" s="53">
        <v>166.0</v>
      </c>
      <c r="D328" s="50" t="s">
        <v>484</v>
      </c>
      <c r="E328" s="50" t="s">
        <v>75</v>
      </c>
    </row>
    <row r="329">
      <c r="B329" s="15" t="s">
        <v>692</v>
      </c>
      <c r="C329" s="16" t="s">
        <v>693</v>
      </c>
      <c r="D329" s="15" t="s">
        <v>694</v>
      </c>
      <c r="E329" s="15" t="s">
        <v>75</v>
      </c>
    </row>
    <row r="330">
      <c r="B330" s="50" t="s">
        <v>695</v>
      </c>
      <c r="C330" s="53">
        <v>168.0</v>
      </c>
      <c r="D330" s="50" t="s">
        <v>696</v>
      </c>
      <c r="E330" s="50" t="s">
        <v>75</v>
      </c>
    </row>
    <row r="331">
      <c r="B331" s="50" t="s">
        <v>697</v>
      </c>
      <c r="C331" s="53">
        <v>168.0</v>
      </c>
      <c r="D331" s="50" t="s">
        <v>696</v>
      </c>
      <c r="E331" s="50" t="s">
        <v>75</v>
      </c>
    </row>
    <row r="332">
      <c r="B332" s="15" t="s">
        <v>699</v>
      </c>
      <c r="C332" s="16">
        <v>169.0</v>
      </c>
      <c r="D332" s="15" t="s">
        <v>701</v>
      </c>
      <c r="E332" s="15" t="s">
        <v>75</v>
      </c>
    </row>
    <row r="333">
      <c r="B333" s="50" t="s">
        <v>704</v>
      </c>
      <c r="C333" s="53">
        <v>170.0</v>
      </c>
      <c r="D333" s="50" t="s">
        <v>705</v>
      </c>
      <c r="E333" s="50" t="s">
        <v>75</v>
      </c>
    </row>
    <row r="334">
      <c r="B334" s="15" t="s">
        <v>706</v>
      </c>
      <c r="C334" s="16">
        <v>171.0</v>
      </c>
      <c r="D334" s="15" t="s">
        <v>707</v>
      </c>
      <c r="E334" s="15" t="s">
        <v>75</v>
      </c>
    </row>
    <row r="335">
      <c r="B335" s="50" t="s">
        <v>708</v>
      </c>
      <c r="C335" s="53">
        <v>172.0</v>
      </c>
      <c r="D335" s="50" t="s">
        <v>709</v>
      </c>
      <c r="E335" s="50" t="s">
        <v>83</v>
      </c>
    </row>
    <row r="336">
      <c r="B336" s="50" t="s">
        <v>710</v>
      </c>
      <c r="C336" s="53">
        <v>172.0</v>
      </c>
      <c r="D336" s="50" t="s">
        <v>709</v>
      </c>
      <c r="E336" s="50" t="s">
        <v>83</v>
      </c>
    </row>
    <row r="337">
      <c r="B337" s="15" t="s">
        <v>711</v>
      </c>
      <c r="C337" s="16">
        <v>173.0</v>
      </c>
      <c r="D337" s="15" t="s">
        <v>712</v>
      </c>
      <c r="E337" s="15" t="s">
        <v>75</v>
      </c>
    </row>
    <row r="338">
      <c r="B338" s="50" t="s">
        <v>713</v>
      </c>
      <c r="C338" s="53">
        <v>174.0</v>
      </c>
      <c r="D338" s="50" t="s">
        <v>712</v>
      </c>
      <c r="E338" s="50" t="s">
        <v>75</v>
      </c>
    </row>
    <row r="339">
      <c r="B339" s="50" t="s">
        <v>714</v>
      </c>
      <c r="C339" s="53">
        <v>174.0</v>
      </c>
      <c r="D339" s="50" t="s">
        <v>712</v>
      </c>
      <c r="E339" s="50" t="s">
        <v>75</v>
      </c>
    </row>
    <row r="340">
      <c r="B340" s="50" t="s">
        <v>715</v>
      </c>
      <c r="C340" s="53">
        <v>174.0</v>
      </c>
      <c r="D340" s="50" t="s">
        <v>712</v>
      </c>
      <c r="E340" s="50" t="s">
        <v>75</v>
      </c>
    </row>
    <row r="341">
      <c r="B341" s="50" t="s">
        <v>716</v>
      </c>
      <c r="C341" s="53">
        <v>174.0</v>
      </c>
      <c r="D341" s="50" t="s">
        <v>712</v>
      </c>
      <c r="E341" s="50" t="s">
        <v>75</v>
      </c>
    </row>
    <row r="342">
      <c r="B342" s="15" t="s">
        <v>719</v>
      </c>
      <c r="C342" s="16">
        <v>175.0</v>
      </c>
      <c r="D342" s="15" t="s">
        <v>712</v>
      </c>
      <c r="E342" s="15" t="s">
        <v>75</v>
      </c>
    </row>
    <row r="343">
      <c r="B343" s="50" t="s">
        <v>722</v>
      </c>
      <c r="C343" s="53">
        <v>176.0</v>
      </c>
      <c r="D343" s="50" t="s">
        <v>723</v>
      </c>
      <c r="E343" s="50" t="s">
        <v>123</v>
      </c>
    </row>
    <row r="344">
      <c r="B344" s="15" t="s">
        <v>724</v>
      </c>
      <c r="C344" s="16">
        <v>177.0</v>
      </c>
      <c r="D344" s="15" t="s">
        <v>725</v>
      </c>
      <c r="E344" s="15" t="s">
        <v>75</v>
      </c>
    </row>
    <row r="345">
      <c r="B345" s="15" t="s">
        <v>726</v>
      </c>
      <c r="C345" s="16">
        <v>177.0</v>
      </c>
      <c r="D345" s="15" t="s">
        <v>725</v>
      </c>
      <c r="E345" s="15" t="s">
        <v>75</v>
      </c>
    </row>
    <row r="346">
      <c r="B346" s="15" t="s">
        <v>727</v>
      </c>
      <c r="C346" s="16">
        <v>177.0</v>
      </c>
      <c r="D346" s="15" t="s">
        <v>725</v>
      </c>
      <c r="E346" s="15" t="s">
        <v>75</v>
      </c>
    </row>
    <row r="347">
      <c r="B347" s="50" t="s">
        <v>728</v>
      </c>
      <c r="C347" s="53">
        <v>178.0</v>
      </c>
      <c r="D347" s="50" t="s">
        <v>729</v>
      </c>
      <c r="E347" s="50" t="s">
        <v>83</v>
      </c>
    </row>
    <row r="348">
      <c r="B348" s="50" t="s">
        <v>730</v>
      </c>
      <c r="C348" s="53">
        <v>178.0</v>
      </c>
      <c r="D348" s="50" t="s">
        <v>729</v>
      </c>
      <c r="E348" s="50" t="s">
        <v>83</v>
      </c>
    </row>
    <row r="349">
      <c r="B349" s="15" t="s">
        <v>731</v>
      </c>
      <c r="C349" s="16">
        <v>179.0</v>
      </c>
      <c r="D349" s="15" t="s">
        <v>623</v>
      </c>
      <c r="E349" s="15" t="s">
        <v>83</v>
      </c>
    </row>
    <row r="350">
      <c r="B350" s="15" t="s">
        <v>732</v>
      </c>
      <c r="C350" s="16">
        <v>179.0</v>
      </c>
      <c r="D350" s="15" t="s">
        <v>623</v>
      </c>
      <c r="E350" s="15" t="s">
        <v>83</v>
      </c>
    </row>
    <row r="351">
      <c r="B351" s="15" t="s">
        <v>733</v>
      </c>
      <c r="C351" s="16">
        <v>179.0</v>
      </c>
      <c r="D351" s="15" t="s">
        <v>623</v>
      </c>
      <c r="E351" s="15" t="s">
        <v>83</v>
      </c>
    </row>
    <row r="352">
      <c r="B352" s="15" t="s">
        <v>734</v>
      </c>
      <c r="C352" s="16">
        <v>179.0</v>
      </c>
      <c r="D352" s="15" t="s">
        <v>623</v>
      </c>
      <c r="E352" s="15" t="s">
        <v>83</v>
      </c>
    </row>
    <row r="353">
      <c r="B353" s="50" t="s">
        <v>737</v>
      </c>
      <c r="C353" s="53">
        <v>180.0</v>
      </c>
      <c r="D353" s="50" t="s">
        <v>740</v>
      </c>
      <c r="E353" s="50" t="s">
        <v>83</v>
      </c>
    </row>
    <row r="354">
      <c r="B354" s="15" t="s">
        <v>741</v>
      </c>
      <c r="C354" s="16">
        <v>181.0</v>
      </c>
      <c r="D354" s="15" t="s">
        <v>742</v>
      </c>
      <c r="E354" s="15" t="s">
        <v>123</v>
      </c>
    </row>
    <row r="355">
      <c r="B355" s="50" t="s">
        <v>743</v>
      </c>
      <c r="C355" s="53">
        <v>182.0</v>
      </c>
      <c r="D355" s="50" t="s">
        <v>744</v>
      </c>
      <c r="E355" s="50" t="s">
        <v>83</v>
      </c>
    </row>
    <row r="356">
      <c r="B356" s="15" t="s">
        <v>745</v>
      </c>
      <c r="C356" s="16">
        <v>183.0</v>
      </c>
      <c r="D356" s="15" t="s">
        <v>746</v>
      </c>
      <c r="E356" s="15" t="s">
        <v>75</v>
      </c>
    </row>
    <row r="357">
      <c r="B357" s="50" t="s">
        <v>747</v>
      </c>
      <c r="C357" s="53">
        <v>184.0</v>
      </c>
      <c r="D357" s="50" t="s">
        <v>748</v>
      </c>
      <c r="E357" s="50" t="s">
        <v>83</v>
      </c>
    </row>
    <row r="358">
      <c r="B358" s="15" t="s">
        <v>749</v>
      </c>
      <c r="C358" s="16">
        <v>185.0</v>
      </c>
      <c r="D358" s="15" t="s">
        <v>750</v>
      </c>
      <c r="E358" s="15" t="s">
        <v>75</v>
      </c>
    </row>
    <row r="359">
      <c r="B359" s="15" t="s">
        <v>751</v>
      </c>
      <c r="C359" s="16">
        <v>185.0</v>
      </c>
      <c r="D359" s="15" t="s">
        <v>750</v>
      </c>
      <c r="E359" s="15" t="s">
        <v>75</v>
      </c>
    </row>
    <row r="360">
      <c r="B360" s="50" t="s">
        <v>754</v>
      </c>
      <c r="C360" s="53">
        <v>186.0</v>
      </c>
      <c r="D360" s="50" t="s">
        <v>755</v>
      </c>
      <c r="E360" s="50" t="s">
        <v>123</v>
      </c>
    </row>
    <row r="361">
      <c r="B361" s="50" t="s">
        <v>756</v>
      </c>
      <c r="C361" s="53">
        <v>186.0</v>
      </c>
      <c r="D361" s="50" t="s">
        <v>755</v>
      </c>
      <c r="E361" s="50" t="s">
        <v>123</v>
      </c>
    </row>
    <row r="362">
      <c r="B362" s="50" t="s">
        <v>757</v>
      </c>
      <c r="C362" s="53">
        <v>186.0</v>
      </c>
      <c r="D362" s="50" t="s">
        <v>755</v>
      </c>
      <c r="E362" s="50" t="s">
        <v>123</v>
      </c>
    </row>
    <row r="363">
      <c r="B363" s="15" t="s">
        <v>758</v>
      </c>
      <c r="C363" s="16">
        <v>187.0</v>
      </c>
      <c r="D363" s="15" t="s">
        <v>759</v>
      </c>
      <c r="E363" s="15" t="s">
        <v>75</v>
      </c>
    </row>
    <row r="364">
      <c r="B364" s="15" t="s">
        <v>763</v>
      </c>
      <c r="C364" s="16">
        <v>187.0</v>
      </c>
      <c r="D364" s="15" t="s">
        <v>759</v>
      </c>
      <c r="E364" s="15" t="s">
        <v>75</v>
      </c>
    </row>
    <row r="365">
      <c r="B365" s="50" t="s">
        <v>765</v>
      </c>
      <c r="C365" s="53">
        <v>188.0</v>
      </c>
      <c r="D365" s="50" t="s">
        <v>32</v>
      </c>
      <c r="E365" s="50" t="s">
        <v>75</v>
      </c>
    </row>
    <row r="366">
      <c r="B366" s="15" t="s">
        <v>766</v>
      </c>
      <c r="C366" s="16">
        <v>189.0</v>
      </c>
      <c r="D366" s="15" t="s">
        <v>767</v>
      </c>
      <c r="E366" s="15" t="s">
        <v>123</v>
      </c>
    </row>
    <row r="367">
      <c r="B367" s="50" t="s">
        <v>768</v>
      </c>
      <c r="C367" s="53">
        <v>190.0</v>
      </c>
      <c r="D367" s="50" t="s">
        <v>769</v>
      </c>
      <c r="E367" s="50" t="s">
        <v>75</v>
      </c>
    </row>
    <row r="368">
      <c r="B368" s="15" t="s">
        <v>770</v>
      </c>
      <c r="C368" s="16">
        <v>191.0</v>
      </c>
      <c r="D368" s="15" t="s">
        <v>771</v>
      </c>
      <c r="E368" s="15" t="s">
        <v>83</v>
      </c>
    </row>
    <row r="369">
      <c r="B369" s="15" t="s">
        <v>772</v>
      </c>
      <c r="C369" s="16">
        <v>191.0</v>
      </c>
      <c r="D369" s="15" t="s">
        <v>771</v>
      </c>
      <c r="E369" s="15" t="s">
        <v>83</v>
      </c>
    </row>
    <row r="370">
      <c r="B370" s="15" t="s">
        <v>773</v>
      </c>
      <c r="C370" s="16">
        <v>191.0</v>
      </c>
      <c r="D370" s="15" t="s">
        <v>771</v>
      </c>
      <c r="E370" s="15" t="s">
        <v>83</v>
      </c>
    </row>
    <row r="371">
      <c r="B371" s="15" t="s">
        <v>774</v>
      </c>
      <c r="C371" s="16">
        <v>191.0</v>
      </c>
      <c r="D371" s="15" t="s">
        <v>771</v>
      </c>
      <c r="E371" s="15" t="s">
        <v>83</v>
      </c>
    </row>
    <row r="372">
      <c r="B372" s="50" t="s">
        <v>775</v>
      </c>
      <c r="C372" s="53">
        <v>192.0</v>
      </c>
      <c r="D372" s="50" t="s">
        <v>776</v>
      </c>
      <c r="E372" s="50" t="s">
        <v>75</v>
      </c>
    </row>
    <row r="373">
      <c r="B373" s="15" t="s">
        <v>778</v>
      </c>
      <c r="C373" s="16">
        <v>193.0</v>
      </c>
      <c r="D373" s="15" t="s">
        <v>782</v>
      </c>
      <c r="E373" s="15" t="s">
        <v>75</v>
      </c>
    </row>
    <row r="374">
      <c r="B374" s="50" t="s">
        <v>783</v>
      </c>
      <c r="C374" s="53">
        <v>194.0</v>
      </c>
      <c r="D374" s="50" t="s">
        <v>784</v>
      </c>
      <c r="E374" s="50" t="s">
        <v>75</v>
      </c>
    </row>
    <row r="375">
      <c r="B375" s="15" t="s">
        <v>785</v>
      </c>
      <c r="C375" s="16">
        <v>195.0</v>
      </c>
      <c r="D375" s="15" t="s">
        <v>786</v>
      </c>
      <c r="E375" s="15" t="s">
        <v>75</v>
      </c>
    </row>
    <row r="376">
      <c r="B376" s="15" t="s">
        <v>787</v>
      </c>
      <c r="C376" s="16">
        <v>195.0</v>
      </c>
      <c r="D376" s="15" t="s">
        <v>786</v>
      </c>
      <c r="E376" s="15" t="s">
        <v>75</v>
      </c>
    </row>
    <row r="377">
      <c r="B377" s="50" t="s">
        <v>788</v>
      </c>
      <c r="C377" s="53">
        <v>196.0</v>
      </c>
      <c r="D377" s="50" t="s">
        <v>789</v>
      </c>
      <c r="E377" s="50" t="s">
        <v>75</v>
      </c>
    </row>
    <row r="378">
      <c r="B378" s="15" t="s">
        <v>790</v>
      </c>
      <c r="C378" s="16">
        <v>197.0</v>
      </c>
      <c r="D378" s="15" t="s">
        <v>791</v>
      </c>
      <c r="E378" s="15" t="s">
        <v>75</v>
      </c>
    </row>
    <row r="379">
      <c r="B379" s="50" t="s">
        <v>792</v>
      </c>
      <c r="C379" s="53">
        <v>198.0</v>
      </c>
      <c r="D379" s="50" t="s">
        <v>793</v>
      </c>
      <c r="E379" s="50" t="s">
        <v>75</v>
      </c>
    </row>
    <row r="380">
      <c r="B380" s="15" t="s">
        <v>794</v>
      </c>
      <c r="C380" s="16">
        <v>199.0</v>
      </c>
      <c r="D380" s="15" t="s">
        <v>795</v>
      </c>
      <c r="E380" s="15" t="s">
        <v>75</v>
      </c>
    </row>
    <row r="381">
      <c r="B381" s="50" t="s">
        <v>796</v>
      </c>
      <c r="C381" s="53">
        <v>200.0</v>
      </c>
      <c r="D381" s="50" t="s">
        <v>797</v>
      </c>
      <c r="E381" s="50" t="s">
        <v>75</v>
      </c>
    </row>
    <row r="382">
      <c r="B382" s="15" t="s">
        <v>798</v>
      </c>
      <c r="C382" s="16">
        <v>201.0</v>
      </c>
      <c r="D382" s="15" t="s">
        <v>799</v>
      </c>
      <c r="E382" s="15" t="s">
        <v>75</v>
      </c>
    </row>
    <row r="383">
      <c r="B383" s="50" t="s">
        <v>800</v>
      </c>
      <c r="C383" s="53">
        <v>202.0</v>
      </c>
      <c r="D383" s="50" t="s">
        <v>799</v>
      </c>
      <c r="E383" s="50" t="s">
        <v>75</v>
      </c>
    </row>
    <row r="384">
      <c r="B384" s="15" t="s">
        <v>802</v>
      </c>
      <c r="C384" s="16">
        <v>203.0</v>
      </c>
      <c r="D384" s="15" t="s">
        <v>805</v>
      </c>
      <c r="E384" s="15" t="s">
        <v>83</v>
      </c>
    </row>
    <row r="385">
      <c r="B385" s="56" t="s">
        <v>807</v>
      </c>
      <c r="C385" s="16">
        <v>203.0</v>
      </c>
      <c r="D385" s="56" t="s">
        <v>805</v>
      </c>
      <c r="E385" s="56" t="s">
        <v>83</v>
      </c>
    </row>
    <row r="386">
      <c r="B386" s="15" t="s">
        <v>808</v>
      </c>
      <c r="C386" s="16">
        <v>203.0</v>
      </c>
      <c r="D386" s="15" t="s">
        <v>805</v>
      </c>
      <c r="E386" s="15" t="s">
        <v>83</v>
      </c>
    </row>
    <row r="387">
      <c r="B387" s="50" t="s">
        <v>809</v>
      </c>
      <c r="C387" s="53">
        <v>204.0</v>
      </c>
      <c r="D387" s="50" t="s">
        <v>810</v>
      </c>
      <c r="E387" s="50" t="s">
        <v>75</v>
      </c>
    </row>
    <row r="388">
      <c r="B388" s="50" t="s">
        <v>811</v>
      </c>
      <c r="C388" s="53">
        <v>204.0</v>
      </c>
      <c r="D388" s="50" t="s">
        <v>810</v>
      </c>
      <c r="E388" s="50" t="s">
        <v>75</v>
      </c>
    </row>
    <row r="389">
      <c r="B389" s="15" t="s">
        <v>812</v>
      </c>
      <c r="C389" s="16">
        <v>205.0</v>
      </c>
      <c r="D389" s="15" t="s">
        <v>813</v>
      </c>
      <c r="E389" s="15" t="s">
        <v>83</v>
      </c>
    </row>
    <row r="390">
      <c r="B390" s="50" t="s">
        <v>814</v>
      </c>
      <c r="C390" s="53">
        <v>206.0</v>
      </c>
      <c r="D390" s="50" t="s">
        <v>492</v>
      </c>
      <c r="E390" s="50" t="s">
        <v>75</v>
      </c>
    </row>
    <row r="391">
      <c r="B391" s="15" t="s">
        <v>815</v>
      </c>
      <c r="C391" s="16">
        <v>207.0</v>
      </c>
      <c r="D391" s="15" t="s">
        <v>816</v>
      </c>
      <c r="E391" s="15" t="s">
        <v>83</v>
      </c>
    </row>
    <row r="392">
      <c r="B392" s="50" t="s">
        <v>817</v>
      </c>
      <c r="C392" s="53">
        <v>208.0</v>
      </c>
      <c r="D392" s="50" t="s">
        <v>818</v>
      </c>
      <c r="E392" s="50" t="s">
        <v>75</v>
      </c>
    </row>
    <row r="393">
      <c r="B393" s="50" t="s">
        <v>819</v>
      </c>
      <c r="C393" s="53">
        <v>208.0</v>
      </c>
      <c r="D393" s="50" t="s">
        <v>818</v>
      </c>
      <c r="E393" s="50" t="s">
        <v>75</v>
      </c>
    </row>
    <row r="394">
      <c r="B394" s="15" t="s">
        <v>821</v>
      </c>
      <c r="C394" s="16">
        <v>209.0</v>
      </c>
      <c r="D394" s="20" t="s">
        <v>601</v>
      </c>
      <c r="E394" s="15" t="s">
        <v>83</v>
      </c>
    </row>
    <row r="395">
      <c r="B395" s="15" t="s">
        <v>598</v>
      </c>
      <c r="C395" s="16">
        <v>209.0</v>
      </c>
      <c r="D395" s="20" t="s">
        <v>601</v>
      </c>
      <c r="E395" s="15" t="s">
        <v>83</v>
      </c>
    </row>
    <row r="396">
      <c r="B396" s="15" t="s">
        <v>825</v>
      </c>
      <c r="C396" s="16">
        <v>209.0</v>
      </c>
      <c r="D396" s="15" t="s">
        <v>601</v>
      </c>
      <c r="E396" s="15" t="s">
        <v>83</v>
      </c>
    </row>
    <row r="397">
      <c r="B397" s="50" t="s">
        <v>826</v>
      </c>
      <c r="C397" s="53">
        <v>210.0</v>
      </c>
      <c r="D397" s="50" t="s">
        <v>827</v>
      </c>
      <c r="E397" s="50" t="s">
        <v>75</v>
      </c>
    </row>
    <row r="398">
      <c r="B398" s="15" t="s">
        <v>828</v>
      </c>
      <c r="C398" s="16">
        <v>211.0</v>
      </c>
      <c r="D398" s="15" t="s">
        <v>829</v>
      </c>
      <c r="E398" s="15" t="s">
        <v>83</v>
      </c>
    </row>
    <row r="399">
      <c r="B399" s="50" t="s">
        <v>830</v>
      </c>
      <c r="C399" s="53">
        <v>212.0</v>
      </c>
      <c r="D399" s="50" t="s">
        <v>831</v>
      </c>
      <c r="E399" s="50" t="s">
        <v>75</v>
      </c>
    </row>
    <row r="400">
      <c r="B400" s="15" t="s">
        <v>832</v>
      </c>
      <c r="C400" s="16">
        <v>213.0</v>
      </c>
      <c r="D400" s="15" t="s">
        <v>833</v>
      </c>
      <c r="E400" s="15" t="s">
        <v>75</v>
      </c>
    </row>
    <row r="401">
      <c r="B401" s="15" t="s">
        <v>834</v>
      </c>
      <c r="C401" s="16">
        <v>213.0</v>
      </c>
      <c r="D401" s="15" t="s">
        <v>833</v>
      </c>
      <c r="E401" s="15" t="s">
        <v>75</v>
      </c>
    </row>
    <row r="402">
      <c r="B402" s="15" t="s">
        <v>835</v>
      </c>
      <c r="C402" s="16">
        <v>213.0</v>
      </c>
      <c r="D402" s="15" t="s">
        <v>833</v>
      </c>
      <c r="E402" s="15" t="s">
        <v>75</v>
      </c>
    </row>
    <row r="403">
      <c r="B403" s="50" t="s">
        <v>836</v>
      </c>
      <c r="C403" s="53">
        <v>214.0</v>
      </c>
      <c r="D403" s="50" t="s">
        <v>837</v>
      </c>
      <c r="E403" s="50" t="s">
        <v>75</v>
      </c>
    </row>
    <row r="404">
      <c r="B404" s="15" t="s">
        <v>840</v>
      </c>
      <c r="C404" s="16">
        <v>215.0</v>
      </c>
      <c r="D404" s="15" t="s">
        <v>843</v>
      </c>
      <c r="E404" s="15" t="s">
        <v>75</v>
      </c>
    </row>
    <row r="405">
      <c r="B405" s="50" t="s">
        <v>844</v>
      </c>
      <c r="C405" s="53">
        <v>216.0</v>
      </c>
      <c r="D405" s="50" t="s">
        <v>845</v>
      </c>
      <c r="E405" s="50" t="s">
        <v>83</v>
      </c>
    </row>
    <row r="406">
      <c r="B406" s="50" t="s">
        <v>846</v>
      </c>
      <c r="C406" s="53">
        <v>216.0</v>
      </c>
      <c r="D406" s="50" t="s">
        <v>845</v>
      </c>
      <c r="E406" s="50" t="s">
        <v>83</v>
      </c>
    </row>
    <row r="407">
      <c r="B407" s="50" t="s">
        <v>264</v>
      </c>
      <c r="C407" s="53">
        <v>216.0</v>
      </c>
      <c r="D407" s="50" t="s">
        <v>845</v>
      </c>
      <c r="E407" s="50" t="s">
        <v>83</v>
      </c>
    </row>
    <row r="408">
      <c r="B408" s="50" t="s">
        <v>847</v>
      </c>
      <c r="C408" s="53">
        <v>216.0</v>
      </c>
      <c r="D408" s="50" t="s">
        <v>845</v>
      </c>
      <c r="E408" s="50" t="s">
        <v>83</v>
      </c>
    </row>
    <row r="409">
      <c r="B409" s="15" t="s">
        <v>848</v>
      </c>
      <c r="C409" s="16">
        <v>217.0</v>
      </c>
      <c r="D409" s="15" t="s">
        <v>849</v>
      </c>
      <c r="E409" s="15" t="s">
        <v>83</v>
      </c>
    </row>
    <row r="410">
      <c r="B410" s="50" t="s">
        <v>850</v>
      </c>
      <c r="C410" s="53">
        <v>218.0</v>
      </c>
      <c r="D410" s="50" t="s">
        <v>851</v>
      </c>
      <c r="E410" s="50" t="s">
        <v>123</v>
      </c>
    </row>
    <row r="411">
      <c r="B411" s="15" t="s">
        <v>852</v>
      </c>
      <c r="C411" s="16">
        <v>219.0</v>
      </c>
      <c r="D411" s="15" t="s">
        <v>853</v>
      </c>
      <c r="E411" s="15" t="s">
        <v>75</v>
      </c>
    </row>
    <row r="412">
      <c r="B412" s="15" t="s">
        <v>854</v>
      </c>
      <c r="C412" s="16">
        <v>219.0</v>
      </c>
      <c r="D412" s="15" t="s">
        <v>853</v>
      </c>
      <c r="E412" s="15" t="s">
        <v>75</v>
      </c>
    </row>
    <row r="413">
      <c r="B413" s="50" t="s">
        <v>856</v>
      </c>
      <c r="C413" s="53">
        <v>220.0</v>
      </c>
      <c r="D413" s="50" t="s">
        <v>858</v>
      </c>
      <c r="E413" s="50" t="s">
        <v>123</v>
      </c>
    </row>
    <row r="414">
      <c r="B414" s="15" t="s">
        <v>862</v>
      </c>
      <c r="C414" s="16">
        <v>221.0</v>
      </c>
      <c r="D414" s="15" t="s">
        <v>863</v>
      </c>
      <c r="E414" s="15" t="s">
        <v>75</v>
      </c>
    </row>
    <row r="415">
      <c r="B415" s="15" t="s">
        <v>864</v>
      </c>
      <c r="C415" s="16">
        <v>221.0</v>
      </c>
      <c r="D415" s="15" t="s">
        <v>863</v>
      </c>
      <c r="E415" s="15" t="s">
        <v>75</v>
      </c>
    </row>
    <row r="416">
      <c r="B416" s="50" t="s">
        <v>865</v>
      </c>
      <c r="C416" s="53">
        <v>222.0</v>
      </c>
      <c r="D416" s="50" t="s">
        <v>866</v>
      </c>
      <c r="E416" s="50" t="s">
        <v>123</v>
      </c>
    </row>
    <row r="417">
      <c r="B417" s="50" t="s">
        <v>867</v>
      </c>
      <c r="C417" s="53">
        <v>222.0</v>
      </c>
      <c r="D417" s="50" t="s">
        <v>866</v>
      </c>
      <c r="E417" s="50" t="s">
        <v>123</v>
      </c>
    </row>
    <row r="418">
      <c r="B418" s="15" t="s">
        <v>868</v>
      </c>
      <c r="C418" s="16">
        <v>223.0</v>
      </c>
      <c r="D418" s="15" t="s">
        <v>869</v>
      </c>
      <c r="E418" s="15" t="s">
        <v>75</v>
      </c>
    </row>
    <row r="419">
      <c r="B419" s="50" t="s">
        <v>872</v>
      </c>
      <c r="C419" s="53">
        <v>224.0</v>
      </c>
      <c r="D419" s="50" t="s">
        <v>873</v>
      </c>
      <c r="E419" s="50" t="s">
        <v>123</v>
      </c>
    </row>
    <row r="420">
      <c r="B420" s="15" t="s">
        <v>874</v>
      </c>
      <c r="C420" s="16" t="s">
        <v>875</v>
      </c>
      <c r="D420" s="15" t="s">
        <v>876</v>
      </c>
      <c r="E420" s="15" t="s">
        <v>123</v>
      </c>
    </row>
    <row r="421">
      <c r="B421" s="50" t="s">
        <v>877</v>
      </c>
      <c r="C421" s="53" t="s">
        <v>878</v>
      </c>
      <c r="D421" s="50" t="s">
        <v>879</v>
      </c>
      <c r="E421" s="50" t="s">
        <v>123</v>
      </c>
    </row>
    <row r="422">
      <c r="B422" s="15" t="s">
        <v>880</v>
      </c>
      <c r="C422" s="16" t="s">
        <v>881</v>
      </c>
      <c r="D422" s="20" t="s">
        <v>882</v>
      </c>
      <c r="E422" s="15" t="s">
        <v>83</v>
      </c>
    </row>
    <row r="423">
      <c r="B423" s="15" t="s">
        <v>883</v>
      </c>
      <c r="C423" s="16">
        <v>227.0</v>
      </c>
      <c r="D423" s="15" t="s">
        <v>884</v>
      </c>
      <c r="E423" s="15" t="s">
        <v>83</v>
      </c>
    </row>
    <row r="424">
      <c r="B424" s="50" t="s">
        <v>887</v>
      </c>
      <c r="C424" s="53" t="s">
        <v>889</v>
      </c>
      <c r="D424" s="50" t="s">
        <v>891</v>
      </c>
      <c r="E424" s="50" t="s">
        <v>75</v>
      </c>
      <c r="G424" s="13"/>
    </row>
    <row r="425">
      <c r="B425" s="15" t="s">
        <v>892</v>
      </c>
      <c r="C425" s="16" t="s">
        <v>893</v>
      </c>
      <c r="D425" s="15" t="s">
        <v>894</v>
      </c>
      <c r="E425" s="15" t="s">
        <v>75</v>
      </c>
    </row>
    <row r="426">
      <c r="B426" s="50" t="s">
        <v>895</v>
      </c>
      <c r="C426" s="53" t="s">
        <v>896</v>
      </c>
      <c r="D426" s="50" t="s">
        <v>589</v>
      </c>
      <c r="E426" s="50" t="s">
        <v>75</v>
      </c>
    </row>
    <row r="427">
      <c r="B427" s="50" t="s">
        <v>897</v>
      </c>
      <c r="C427" s="53" t="s">
        <v>896</v>
      </c>
      <c r="D427" s="50" t="s">
        <v>589</v>
      </c>
      <c r="E427" s="50" t="s">
        <v>75</v>
      </c>
    </row>
    <row r="428">
      <c r="B428" s="15" t="s">
        <v>898</v>
      </c>
      <c r="C428" s="16" t="s">
        <v>899</v>
      </c>
      <c r="D428" s="15" t="s">
        <v>900</v>
      </c>
      <c r="E428" s="15" t="s">
        <v>75</v>
      </c>
    </row>
    <row r="429">
      <c r="B429" s="15" t="s">
        <v>901</v>
      </c>
      <c r="C429" s="16" t="s">
        <v>899</v>
      </c>
      <c r="D429" s="15" t="s">
        <v>900</v>
      </c>
      <c r="E429" s="15" t="s">
        <v>75</v>
      </c>
    </row>
    <row r="430">
      <c r="B430" s="50" t="s">
        <v>902</v>
      </c>
      <c r="C430" s="53" t="s">
        <v>904</v>
      </c>
      <c r="D430" s="50" t="s">
        <v>906</v>
      </c>
      <c r="E430" s="50" t="s">
        <v>75</v>
      </c>
    </row>
    <row r="431">
      <c r="B431" s="15" t="s">
        <v>907</v>
      </c>
      <c r="C431" s="16" t="s">
        <v>908</v>
      </c>
      <c r="D431" s="15" t="s">
        <v>909</v>
      </c>
      <c r="E431" s="15" t="s">
        <v>83</v>
      </c>
    </row>
    <row r="432">
      <c r="B432" s="50" t="s">
        <v>910</v>
      </c>
      <c r="C432" s="53" t="s">
        <v>911</v>
      </c>
      <c r="D432" s="50" t="s">
        <v>912</v>
      </c>
      <c r="E432" s="50" t="s">
        <v>83</v>
      </c>
    </row>
    <row r="433">
      <c r="B433" s="15" t="s">
        <v>913</v>
      </c>
      <c r="C433" s="16" t="s">
        <v>914</v>
      </c>
      <c r="D433" s="15" t="s">
        <v>915</v>
      </c>
      <c r="E433" s="15" t="s">
        <v>83</v>
      </c>
    </row>
    <row r="434">
      <c r="B434" s="50" t="s">
        <v>916</v>
      </c>
      <c r="C434" s="53">
        <v>236.0</v>
      </c>
      <c r="D434" s="50" t="s">
        <v>917</v>
      </c>
      <c r="E434" s="50" t="s">
        <v>75</v>
      </c>
    </row>
    <row r="435">
      <c r="B435" s="15" t="s">
        <v>919</v>
      </c>
      <c r="C435" s="16">
        <v>237.0</v>
      </c>
      <c r="D435" s="15" t="s">
        <v>922</v>
      </c>
      <c r="E435" s="15" t="s">
        <v>75</v>
      </c>
    </row>
    <row r="436">
      <c r="B436" s="50" t="s">
        <v>924</v>
      </c>
      <c r="C436" s="53" t="s">
        <v>925</v>
      </c>
      <c r="D436" s="50" t="s">
        <v>926</v>
      </c>
      <c r="E436" s="50" t="s">
        <v>75</v>
      </c>
    </row>
    <row r="437">
      <c r="B437" s="50" t="s">
        <v>927</v>
      </c>
      <c r="C437" s="53" t="s">
        <v>925</v>
      </c>
      <c r="D437" s="50" t="s">
        <v>926</v>
      </c>
      <c r="E437" s="50" t="s">
        <v>75</v>
      </c>
    </row>
    <row r="438">
      <c r="B438" s="15" t="s">
        <v>928</v>
      </c>
      <c r="C438" s="16" t="s">
        <v>929</v>
      </c>
      <c r="D438" s="15" t="s">
        <v>930</v>
      </c>
      <c r="E438" s="15" t="s">
        <v>75</v>
      </c>
    </row>
    <row r="439">
      <c r="B439" s="50" t="s">
        <v>931</v>
      </c>
      <c r="C439" s="53" t="s">
        <v>932</v>
      </c>
      <c r="D439" s="50" t="s">
        <v>933</v>
      </c>
      <c r="E439" s="50" t="s">
        <v>83</v>
      </c>
    </row>
    <row r="440">
      <c r="B440" s="50" t="s">
        <v>934</v>
      </c>
      <c r="C440" s="53" t="s">
        <v>932</v>
      </c>
      <c r="D440" s="50" t="s">
        <v>933</v>
      </c>
      <c r="E440" s="50" t="s">
        <v>83</v>
      </c>
    </row>
    <row r="441">
      <c r="B441" s="15" t="s">
        <v>935</v>
      </c>
      <c r="C441" s="16" t="s">
        <v>936</v>
      </c>
      <c r="D441" s="15" t="s">
        <v>937</v>
      </c>
      <c r="E441" s="15" t="s">
        <v>75</v>
      </c>
    </row>
    <row r="442">
      <c r="B442" s="50" t="s">
        <v>939</v>
      </c>
      <c r="C442" s="53" t="s">
        <v>940</v>
      </c>
      <c r="D442" s="50" t="s">
        <v>941</v>
      </c>
      <c r="E442" s="50" t="s">
        <v>75</v>
      </c>
    </row>
    <row r="443">
      <c r="B443" s="50" t="s">
        <v>942</v>
      </c>
      <c r="C443" s="53" t="s">
        <v>940</v>
      </c>
      <c r="D443" s="50" t="s">
        <v>941</v>
      </c>
      <c r="E443" s="50" t="s">
        <v>75</v>
      </c>
    </row>
    <row r="444">
      <c r="B444" s="15" t="s">
        <v>943</v>
      </c>
      <c r="C444" s="16" t="s">
        <v>944</v>
      </c>
      <c r="D444" s="15" t="s">
        <v>945</v>
      </c>
      <c r="E444" s="15" t="s">
        <v>123</v>
      </c>
    </row>
    <row r="445">
      <c r="B445" s="50" t="s">
        <v>946</v>
      </c>
      <c r="C445" s="53" t="s">
        <v>947</v>
      </c>
      <c r="D445" s="50" t="s">
        <v>948</v>
      </c>
      <c r="E445" s="50" t="s">
        <v>75</v>
      </c>
    </row>
    <row r="446">
      <c r="B446" s="15" t="s">
        <v>949</v>
      </c>
      <c r="C446" s="16" t="s">
        <v>951</v>
      </c>
      <c r="D446" s="15" t="s">
        <v>954</v>
      </c>
      <c r="E446" s="15" t="s">
        <v>75</v>
      </c>
    </row>
    <row r="447">
      <c r="B447" s="50" t="s">
        <v>956</v>
      </c>
      <c r="C447" s="53" t="s">
        <v>957</v>
      </c>
      <c r="D447" s="50" t="s">
        <v>958</v>
      </c>
      <c r="E447" s="50" t="s">
        <v>123</v>
      </c>
    </row>
    <row r="448">
      <c r="B448" s="15" t="s">
        <v>959</v>
      </c>
      <c r="C448" s="16" t="s">
        <v>960</v>
      </c>
      <c r="D448" s="15" t="s">
        <v>961</v>
      </c>
      <c r="E448" s="15" t="s">
        <v>75</v>
      </c>
    </row>
    <row r="449">
      <c r="B449" s="15" t="s">
        <v>962</v>
      </c>
      <c r="C449" s="16" t="s">
        <v>960</v>
      </c>
      <c r="D449" s="15" t="s">
        <v>961</v>
      </c>
      <c r="E449" s="15" t="s">
        <v>75</v>
      </c>
    </row>
    <row r="450">
      <c r="B450" s="50" t="s">
        <v>963</v>
      </c>
      <c r="C450" s="53" t="s">
        <v>964</v>
      </c>
      <c r="D450" s="50" t="s">
        <v>965</v>
      </c>
      <c r="E450" s="50" t="s">
        <v>75</v>
      </c>
    </row>
    <row r="451">
      <c r="B451" s="15" t="s">
        <v>966</v>
      </c>
      <c r="C451" s="16" t="s">
        <v>967</v>
      </c>
      <c r="D451" s="15" t="s">
        <v>863</v>
      </c>
      <c r="E451" s="15" t="s">
        <v>75</v>
      </c>
    </row>
    <row r="452">
      <c r="B452" s="50" t="s">
        <v>969</v>
      </c>
      <c r="C452" s="53" t="s">
        <v>970</v>
      </c>
      <c r="D452" s="50" t="s">
        <v>971</v>
      </c>
      <c r="E452" s="50" t="s">
        <v>75</v>
      </c>
    </row>
    <row r="453">
      <c r="B453" s="15" t="s">
        <v>972</v>
      </c>
      <c r="C453" s="16" t="s">
        <v>973</v>
      </c>
      <c r="D453" s="15" t="s">
        <v>974</v>
      </c>
      <c r="E453" s="15" t="s">
        <v>75</v>
      </c>
    </row>
    <row r="454">
      <c r="B454" s="50" t="s">
        <v>975</v>
      </c>
      <c r="C454" s="53" t="s">
        <v>976</v>
      </c>
      <c r="D454" s="50" t="s">
        <v>977</v>
      </c>
      <c r="E454" s="50" t="s">
        <v>75</v>
      </c>
    </row>
    <row r="455">
      <c r="B455" s="15" t="s">
        <v>979</v>
      </c>
      <c r="C455" s="16" t="s">
        <v>981</v>
      </c>
      <c r="D455" s="15" t="s">
        <v>983</v>
      </c>
      <c r="E455" s="15" t="s">
        <v>123</v>
      </c>
    </row>
    <row r="456">
      <c r="B456" s="50" t="s">
        <v>985</v>
      </c>
      <c r="C456" s="53" t="s">
        <v>986</v>
      </c>
      <c r="D456" s="50" t="s">
        <v>987</v>
      </c>
      <c r="E456" s="50" t="s">
        <v>123</v>
      </c>
    </row>
    <row r="457">
      <c r="B457" s="15" t="s">
        <v>988</v>
      </c>
      <c r="C457" s="16" t="s">
        <v>989</v>
      </c>
      <c r="D457" s="15" t="s">
        <v>990</v>
      </c>
      <c r="E457" s="15" t="s">
        <v>123</v>
      </c>
    </row>
    <row r="458">
      <c r="B458" s="15" t="s">
        <v>991</v>
      </c>
      <c r="C458" s="16" t="s">
        <v>989</v>
      </c>
      <c r="D458" s="15" t="s">
        <v>990</v>
      </c>
      <c r="E458" s="15" t="s">
        <v>123</v>
      </c>
    </row>
    <row r="459">
      <c r="B459" s="50" t="s">
        <v>992</v>
      </c>
      <c r="C459" s="53" t="s">
        <v>993</v>
      </c>
      <c r="D459" s="50" t="s">
        <v>994</v>
      </c>
      <c r="E459" s="50" t="s">
        <v>123</v>
      </c>
    </row>
    <row r="460">
      <c r="B460" s="15" t="s">
        <v>995</v>
      </c>
      <c r="C460" s="16" t="s">
        <v>996</v>
      </c>
      <c r="D460" s="15" t="s">
        <v>997</v>
      </c>
      <c r="E460" s="15" t="s">
        <v>75</v>
      </c>
    </row>
    <row r="461">
      <c r="B461" s="50" t="s">
        <v>998</v>
      </c>
      <c r="C461" s="53" t="s">
        <v>999</v>
      </c>
      <c r="D461" s="50" t="s">
        <v>1000</v>
      </c>
      <c r="E461" s="50" t="s">
        <v>75</v>
      </c>
    </row>
    <row r="462">
      <c r="B462" s="50" t="s">
        <v>1001</v>
      </c>
      <c r="C462" s="53" t="s">
        <v>999</v>
      </c>
      <c r="D462" s="50" t="s">
        <v>1000</v>
      </c>
      <c r="E462" s="50" t="s">
        <v>75</v>
      </c>
    </row>
    <row r="463">
      <c r="B463" s="15" t="s">
        <v>1002</v>
      </c>
      <c r="C463" s="16" t="s">
        <v>1003</v>
      </c>
      <c r="D463" s="15" t="s">
        <v>1004</v>
      </c>
      <c r="E463" s="15" t="s">
        <v>75</v>
      </c>
    </row>
    <row r="464">
      <c r="B464" s="50" t="s">
        <v>1005</v>
      </c>
      <c r="C464" s="53" t="s">
        <v>1006</v>
      </c>
      <c r="D464" s="50" t="s">
        <v>1007</v>
      </c>
      <c r="E464" s="50" t="s">
        <v>75</v>
      </c>
    </row>
    <row r="465">
      <c r="B465" s="50" t="s">
        <v>1008</v>
      </c>
      <c r="C465" s="53" t="s">
        <v>1006</v>
      </c>
      <c r="D465" s="50" t="s">
        <v>1007</v>
      </c>
      <c r="E465" s="50" t="s">
        <v>75</v>
      </c>
    </row>
    <row r="466">
      <c r="B466" s="15" t="s">
        <v>1010</v>
      </c>
      <c r="C466" s="16" t="s">
        <v>1011</v>
      </c>
      <c r="D466" s="15" t="s">
        <v>505</v>
      </c>
      <c r="E466" s="15" t="s">
        <v>75</v>
      </c>
    </row>
    <row r="467">
      <c r="B467" s="15" t="s">
        <v>1012</v>
      </c>
      <c r="C467" s="16" t="s">
        <v>1011</v>
      </c>
      <c r="D467" s="15" t="s">
        <v>505</v>
      </c>
      <c r="E467" s="15" t="s">
        <v>75</v>
      </c>
    </row>
    <row r="468">
      <c r="B468" s="50" t="s">
        <v>1013</v>
      </c>
      <c r="C468" s="53" t="s">
        <v>1014</v>
      </c>
      <c r="D468" s="50" t="s">
        <v>1015</v>
      </c>
      <c r="E468" s="50" t="s">
        <v>83</v>
      </c>
    </row>
    <row r="469">
      <c r="B469" s="15" t="s">
        <v>1016</v>
      </c>
      <c r="C469" s="16" t="s">
        <v>1017</v>
      </c>
      <c r="D469" s="15" t="s">
        <v>195</v>
      </c>
      <c r="E469" s="15" t="s">
        <v>75</v>
      </c>
    </row>
    <row r="470">
      <c r="B470" s="50" t="s">
        <v>1018</v>
      </c>
      <c r="C470" s="53" t="s">
        <v>1019</v>
      </c>
      <c r="D470" s="50" t="s">
        <v>1020</v>
      </c>
      <c r="E470" s="50" t="s">
        <v>75</v>
      </c>
    </row>
    <row r="471">
      <c r="B471" s="15" t="s">
        <v>1021</v>
      </c>
      <c r="C471" s="16" t="s">
        <v>1022</v>
      </c>
      <c r="D471" s="15" t="s">
        <v>1023</v>
      </c>
      <c r="E471" s="15" t="s">
        <v>83</v>
      </c>
    </row>
    <row r="472">
      <c r="B472" s="50" t="s">
        <v>1024</v>
      </c>
      <c r="C472" s="51">
        <v>267.0</v>
      </c>
      <c r="D472" s="52" t="s">
        <v>1025</v>
      </c>
      <c r="E472" s="50" t="s">
        <v>83</v>
      </c>
    </row>
    <row r="473">
      <c r="B473" s="50" t="s">
        <v>1026</v>
      </c>
      <c r="C473" s="53" t="s">
        <v>1027</v>
      </c>
      <c r="D473" s="50" t="s">
        <v>1028</v>
      </c>
      <c r="E473" s="50" t="s">
        <v>83</v>
      </c>
    </row>
    <row r="474">
      <c r="B474" s="15" t="s">
        <v>1029</v>
      </c>
      <c r="C474" s="16" t="s">
        <v>1031</v>
      </c>
      <c r="D474" s="15" t="s">
        <v>1032</v>
      </c>
      <c r="E474" s="15" t="s">
        <v>75</v>
      </c>
    </row>
    <row r="475">
      <c r="B475" s="50" t="s">
        <v>1036</v>
      </c>
      <c r="C475" s="53" t="s">
        <v>1037</v>
      </c>
      <c r="D475" s="50" t="s">
        <v>1038</v>
      </c>
      <c r="E475" s="50" t="s">
        <v>75</v>
      </c>
    </row>
    <row r="476">
      <c r="B476" s="15" t="s">
        <v>1039</v>
      </c>
      <c r="C476" s="16" t="s">
        <v>1040</v>
      </c>
      <c r="D476" s="15" t="s">
        <v>1041</v>
      </c>
      <c r="E476" s="15" t="s">
        <v>75</v>
      </c>
    </row>
    <row r="477">
      <c r="B477" s="50" t="s">
        <v>1042</v>
      </c>
      <c r="C477" s="53" t="s">
        <v>1043</v>
      </c>
      <c r="D477" s="50" t="s">
        <v>1041</v>
      </c>
      <c r="E477" s="50" t="s">
        <v>75</v>
      </c>
    </row>
    <row r="478">
      <c r="B478" s="15" t="s">
        <v>1044</v>
      </c>
      <c r="C478" s="16" t="s">
        <v>1045</v>
      </c>
      <c r="D478" s="15" t="s">
        <v>793</v>
      </c>
      <c r="E478" s="15" t="s">
        <v>75</v>
      </c>
    </row>
    <row r="479">
      <c r="B479" s="50" t="s">
        <v>1046</v>
      </c>
      <c r="C479" s="53" t="s">
        <v>1047</v>
      </c>
      <c r="D479" s="50" t="s">
        <v>1048</v>
      </c>
      <c r="E479" s="50" t="s">
        <v>75</v>
      </c>
    </row>
    <row r="480">
      <c r="B480" s="50" t="s">
        <v>1049</v>
      </c>
      <c r="C480" s="53" t="s">
        <v>1047</v>
      </c>
      <c r="D480" s="50" t="s">
        <v>1048</v>
      </c>
      <c r="E480" s="50" t="s">
        <v>75</v>
      </c>
    </row>
    <row r="481">
      <c r="B481" s="15" t="s">
        <v>1050</v>
      </c>
      <c r="C481" s="16" t="s">
        <v>1052</v>
      </c>
      <c r="D481" s="15" t="s">
        <v>1054</v>
      </c>
      <c r="E481" s="15" t="s">
        <v>75</v>
      </c>
    </row>
    <row r="482">
      <c r="B482" s="50" t="s">
        <v>1055</v>
      </c>
      <c r="C482" s="53" t="s">
        <v>1056</v>
      </c>
      <c r="D482" s="50" t="s">
        <v>1057</v>
      </c>
      <c r="E482" s="50" t="s">
        <v>75</v>
      </c>
    </row>
    <row r="483">
      <c r="B483" s="15" t="s">
        <v>1058</v>
      </c>
      <c r="C483" s="16" t="s">
        <v>1059</v>
      </c>
      <c r="D483" s="15" t="s">
        <v>1060</v>
      </c>
      <c r="E483" s="15" t="s">
        <v>75</v>
      </c>
    </row>
    <row r="484">
      <c r="B484" s="50" t="s">
        <v>1061</v>
      </c>
      <c r="C484" s="53" t="s">
        <v>1062</v>
      </c>
      <c r="D484" s="50" t="s">
        <v>1063</v>
      </c>
      <c r="E484" s="50" t="s">
        <v>75</v>
      </c>
    </row>
    <row r="485">
      <c r="B485" s="15" t="s">
        <v>1064</v>
      </c>
      <c r="C485" s="16" t="s">
        <v>1065</v>
      </c>
      <c r="D485" s="15" t="s">
        <v>1067</v>
      </c>
      <c r="E485" s="15" t="s">
        <v>75</v>
      </c>
    </row>
    <row r="486">
      <c r="B486" s="50" t="s">
        <v>1068</v>
      </c>
      <c r="C486" s="53" t="s">
        <v>1069</v>
      </c>
      <c r="D486" s="50" t="s">
        <v>1070</v>
      </c>
      <c r="E486" s="50" t="s">
        <v>75</v>
      </c>
    </row>
    <row r="487">
      <c r="B487" s="15" t="s">
        <v>1071</v>
      </c>
      <c r="C487" s="16" t="s">
        <v>1072</v>
      </c>
      <c r="D487" s="15" t="s">
        <v>1073</v>
      </c>
      <c r="E487" s="15" t="s">
        <v>75</v>
      </c>
    </row>
    <row r="488">
      <c r="B488" s="15" t="s">
        <v>1074</v>
      </c>
      <c r="C488" s="16" t="s">
        <v>1072</v>
      </c>
      <c r="D488" s="15" t="s">
        <v>1073</v>
      </c>
      <c r="E488" s="15" t="s">
        <v>75</v>
      </c>
    </row>
    <row r="489">
      <c r="B489" s="50" t="s">
        <v>1075</v>
      </c>
      <c r="C489" s="53" t="s">
        <v>1076</v>
      </c>
      <c r="D489" s="50" t="s">
        <v>1077</v>
      </c>
      <c r="E489" s="50" t="s">
        <v>75</v>
      </c>
    </row>
    <row r="490">
      <c r="B490" s="50" t="s">
        <v>1078</v>
      </c>
      <c r="C490" s="53" t="s">
        <v>1076</v>
      </c>
      <c r="D490" s="50" t="s">
        <v>1077</v>
      </c>
      <c r="E490" s="50" t="s">
        <v>75</v>
      </c>
    </row>
    <row r="491">
      <c r="B491" s="15" t="s">
        <v>1079</v>
      </c>
      <c r="C491" s="16" t="s">
        <v>1080</v>
      </c>
      <c r="D491" s="15" t="s">
        <v>793</v>
      </c>
      <c r="E491" s="15" t="s">
        <v>75</v>
      </c>
    </row>
    <row r="492">
      <c r="B492" s="15" t="s">
        <v>1079</v>
      </c>
      <c r="C492" s="16" t="s">
        <v>1080</v>
      </c>
      <c r="D492" s="15" t="s">
        <v>793</v>
      </c>
      <c r="E492" s="15" t="s">
        <v>75</v>
      </c>
    </row>
    <row r="493">
      <c r="B493" s="50" t="s">
        <v>1081</v>
      </c>
      <c r="C493" s="53" t="s">
        <v>1082</v>
      </c>
      <c r="D493" s="50" t="s">
        <v>492</v>
      </c>
      <c r="E493" s="50" t="s">
        <v>75</v>
      </c>
    </row>
    <row r="494">
      <c r="B494" s="50" t="s">
        <v>1083</v>
      </c>
      <c r="C494" s="53" t="s">
        <v>1082</v>
      </c>
      <c r="D494" s="50" t="s">
        <v>492</v>
      </c>
      <c r="E494" s="50" t="s">
        <v>75</v>
      </c>
    </row>
    <row r="495">
      <c r="B495" s="15" t="s">
        <v>1084</v>
      </c>
      <c r="C495" s="16" t="s">
        <v>1085</v>
      </c>
      <c r="D495" s="15" t="s">
        <v>1086</v>
      </c>
      <c r="E495" s="15" t="s">
        <v>83</v>
      </c>
    </row>
    <row r="496">
      <c r="B496" s="50" t="s">
        <v>1087</v>
      </c>
      <c r="C496" s="53" t="s">
        <v>1088</v>
      </c>
      <c r="D496" s="50" t="s">
        <v>1089</v>
      </c>
      <c r="E496" s="50" t="s">
        <v>75</v>
      </c>
    </row>
    <row r="497">
      <c r="B497" s="56" t="s">
        <v>1091</v>
      </c>
      <c r="C497" s="16" t="s">
        <v>1092</v>
      </c>
      <c r="D497" s="56" t="s">
        <v>1093</v>
      </c>
      <c r="E497" s="56" t="s">
        <v>75</v>
      </c>
    </row>
    <row r="498">
      <c r="B498" s="50" t="s">
        <v>1094</v>
      </c>
      <c r="C498" s="53" t="s">
        <v>1095</v>
      </c>
      <c r="D498" s="50" t="s">
        <v>1096</v>
      </c>
      <c r="E498" s="50" t="s">
        <v>75</v>
      </c>
    </row>
    <row r="499">
      <c r="B499" s="15" t="s">
        <v>1097</v>
      </c>
      <c r="C499" s="16" t="s">
        <v>1098</v>
      </c>
      <c r="D499" s="15" t="s">
        <v>1099</v>
      </c>
      <c r="E499" s="15" t="s">
        <v>75</v>
      </c>
    </row>
    <row r="500">
      <c r="B500" s="50" t="s">
        <v>1100</v>
      </c>
      <c r="C500" s="53" t="s">
        <v>1101</v>
      </c>
      <c r="D500" s="50" t="s">
        <v>1102</v>
      </c>
      <c r="E500" s="50" t="s">
        <v>75</v>
      </c>
    </row>
    <row r="501">
      <c r="B501" s="15" t="s">
        <v>1103</v>
      </c>
      <c r="C501" s="16" t="s">
        <v>1104</v>
      </c>
      <c r="D501" s="15" t="s">
        <v>1105</v>
      </c>
      <c r="E501" s="15" t="s">
        <v>83</v>
      </c>
    </row>
    <row r="502">
      <c r="B502" s="15" t="s">
        <v>1106</v>
      </c>
      <c r="C502" s="16" t="s">
        <v>1104</v>
      </c>
      <c r="D502" s="15" t="s">
        <v>1105</v>
      </c>
      <c r="E502" s="15" t="s">
        <v>83</v>
      </c>
    </row>
    <row r="503">
      <c r="B503" s="50" t="s">
        <v>1107</v>
      </c>
      <c r="C503" s="53" t="s">
        <v>1108</v>
      </c>
      <c r="D503" s="50" t="s">
        <v>1109</v>
      </c>
      <c r="E503" s="50" t="s">
        <v>75</v>
      </c>
    </row>
    <row r="504">
      <c r="B504" s="50" t="s">
        <v>212</v>
      </c>
      <c r="C504" s="53" t="s">
        <v>1108</v>
      </c>
      <c r="D504" s="50" t="s">
        <v>1109</v>
      </c>
      <c r="E504" s="50" t="s">
        <v>75</v>
      </c>
    </row>
    <row r="505">
      <c r="B505" s="15" t="s">
        <v>1113</v>
      </c>
      <c r="C505" s="16" t="s">
        <v>1114</v>
      </c>
      <c r="D505" s="15" t="s">
        <v>1115</v>
      </c>
      <c r="E505" s="15" t="s">
        <v>83</v>
      </c>
    </row>
    <row r="506">
      <c r="B506" s="50" t="s">
        <v>1116</v>
      </c>
      <c r="C506" s="53" t="s">
        <v>1117</v>
      </c>
      <c r="D506" s="50" t="s">
        <v>1118</v>
      </c>
      <c r="E506" s="50" t="s">
        <v>83</v>
      </c>
    </row>
    <row r="507">
      <c r="B507" s="50" t="s">
        <v>1119</v>
      </c>
      <c r="C507" s="53" t="s">
        <v>1117</v>
      </c>
      <c r="D507" s="50" t="s">
        <v>1118</v>
      </c>
      <c r="E507" s="50" t="s">
        <v>83</v>
      </c>
    </row>
    <row r="508">
      <c r="B508" s="50" t="s">
        <v>1121</v>
      </c>
      <c r="C508" s="53" t="s">
        <v>1117</v>
      </c>
      <c r="D508" s="50" t="s">
        <v>1118</v>
      </c>
      <c r="E508" s="50" t="s">
        <v>83</v>
      </c>
    </row>
    <row r="509">
      <c r="B509" s="50" t="s">
        <v>1122</v>
      </c>
      <c r="C509" s="53" t="s">
        <v>1117</v>
      </c>
      <c r="D509" s="50" t="s">
        <v>1118</v>
      </c>
      <c r="E509" s="50" t="s">
        <v>83</v>
      </c>
    </row>
    <row r="510">
      <c r="B510" s="15" t="s">
        <v>1123</v>
      </c>
      <c r="C510" s="16" t="s">
        <v>1124</v>
      </c>
      <c r="D510" s="15" t="s">
        <v>1125</v>
      </c>
      <c r="E510" s="15" t="s">
        <v>75</v>
      </c>
    </row>
    <row r="511">
      <c r="B511" s="50" t="s">
        <v>1126</v>
      </c>
      <c r="C511" s="53" t="s">
        <v>1127</v>
      </c>
      <c r="D511" s="50" t="s">
        <v>1128</v>
      </c>
      <c r="E511" s="50" t="s">
        <v>75</v>
      </c>
    </row>
    <row r="512">
      <c r="B512" s="15" t="s">
        <v>1129</v>
      </c>
      <c r="C512" s="16" t="s">
        <v>1130</v>
      </c>
      <c r="D512" s="15" t="s">
        <v>1131</v>
      </c>
      <c r="E512" s="15" t="s">
        <v>75</v>
      </c>
    </row>
    <row r="513">
      <c r="B513" s="50" t="s">
        <v>1132</v>
      </c>
      <c r="C513" s="53" t="s">
        <v>1133</v>
      </c>
      <c r="D513" s="50" t="s">
        <v>1134</v>
      </c>
      <c r="E513" s="50" t="s">
        <v>75</v>
      </c>
    </row>
    <row r="514">
      <c r="B514" s="15" t="s">
        <v>1135</v>
      </c>
      <c r="C514" s="16" t="s">
        <v>1136</v>
      </c>
      <c r="D514" s="15" t="s">
        <v>1137</v>
      </c>
      <c r="E514" s="15" t="s">
        <v>75</v>
      </c>
    </row>
    <row r="515">
      <c r="B515" s="15" t="s">
        <v>284</v>
      </c>
      <c r="C515" s="16" t="s">
        <v>1136</v>
      </c>
      <c r="D515" s="15" t="s">
        <v>1137</v>
      </c>
      <c r="E515" s="15" t="s">
        <v>75</v>
      </c>
    </row>
    <row r="516">
      <c r="B516" s="15" t="s">
        <v>1138</v>
      </c>
      <c r="C516" s="16" t="s">
        <v>1136</v>
      </c>
      <c r="D516" s="15" t="s">
        <v>1137</v>
      </c>
      <c r="E516" s="15" t="s">
        <v>75</v>
      </c>
    </row>
    <row r="517">
      <c r="B517" s="50" t="s">
        <v>1139</v>
      </c>
      <c r="C517" s="53" t="s">
        <v>1140</v>
      </c>
      <c r="D517" s="50" t="s">
        <v>650</v>
      </c>
      <c r="E517" s="50" t="s">
        <v>75</v>
      </c>
    </row>
    <row r="518">
      <c r="B518" s="15" t="s">
        <v>1141</v>
      </c>
      <c r="C518" s="16" t="s">
        <v>1142</v>
      </c>
      <c r="D518" s="15" t="s">
        <v>574</v>
      </c>
      <c r="E518" s="15" t="s">
        <v>75</v>
      </c>
    </row>
    <row r="519">
      <c r="B519" s="50" t="s">
        <v>1143</v>
      </c>
      <c r="C519" s="53" t="s">
        <v>1145</v>
      </c>
      <c r="D519" s="50" t="s">
        <v>1147</v>
      </c>
      <c r="E519" s="50" t="s">
        <v>75</v>
      </c>
    </row>
    <row r="520">
      <c r="B520" s="15" t="s">
        <v>1149</v>
      </c>
      <c r="C520" s="16" t="s">
        <v>1150</v>
      </c>
      <c r="D520" s="15" t="s">
        <v>1151</v>
      </c>
      <c r="E520" s="15" t="s">
        <v>75</v>
      </c>
    </row>
    <row r="521">
      <c r="B521" s="50" t="s">
        <v>1152</v>
      </c>
      <c r="C521" s="53" t="s">
        <v>1153</v>
      </c>
      <c r="D521" s="50" t="s">
        <v>1154</v>
      </c>
      <c r="E521" s="50" t="s">
        <v>75</v>
      </c>
    </row>
    <row r="522">
      <c r="B522" s="15" t="s">
        <v>1155</v>
      </c>
      <c r="C522" s="16" t="s">
        <v>1156</v>
      </c>
      <c r="D522" s="15" t="s">
        <v>1157</v>
      </c>
      <c r="E522" s="15" t="s">
        <v>75</v>
      </c>
    </row>
    <row r="523">
      <c r="B523" s="50" t="s">
        <v>1158</v>
      </c>
      <c r="C523" s="53" t="s">
        <v>1159</v>
      </c>
      <c r="D523" s="50" t="s">
        <v>1160</v>
      </c>
      <c r="E523" s="50" t="s">
        <v>75</v>
      </c>
    </row>
    <row r="524">
      <c r="B524" s="50" t="s">
        <v>1161</v>
      </c>
      <c r="C524" s="53" t="s">
        <v>1159</v>
      </c>
      <c r="D524" s="50" t="s">
        <v>1160</v>
      </c>
      <c r="E524" s="50" t="s">
        <v>75</v>
      </c>
    </row>
    <row r="525">
      <c r="B525" s="15" t="s">
        <v>1162</v>
      </c>
      <c r="C525" s="16" t="s">
        <v>1163</v>
      </c>
      <c r="D525" s="15" t="s">
        <v>1165</v>
      </c>
      <c r="E525" s="15" t="s">
        <v>123</v>
      </c>
    </row>
    <row r="526">
      <c r="B526" s="15" t="s">
        <v>1167</v>
      </c>
      <c r="C526" s="16" t="s">
        <v>1163</v>
      </c>
      <c r="D526" s="15" t="s">
        <v>1165</v>
      </c>
      <c r="E526" s="15" t="s">
        <v>123</v>
      </c>
    </row>
    <row r="527">
      <c r="B527" s="50" t="s">
        <v>1168</v>
      </c>
      <c r="C527" s="53" t="s">
        <v>1169</v>
      </c>
      <c r="D527" s="50" t="s">
        <v>1170</v>
      </c>
      <c r="E527" s="50" t="s">
        <v>75</v>
      </c>
    </row>
    <row r="528">
      <c r="B528" s="50" t="s">
        <v>1171</v>
      </c>
      <c r="C528" s="53" t="s">
        <v>1169</v>
      </c>
      <c r="D528" s="50" t="s">
        <v>1170</v>
      </c>
      <c r="E528" s="50" t="s">
        <v>75</v>
      </c>
    </row>
    <row r="529">
      <c r="B529" s="50" t="s">
        <v>1172</v>
      </c>
      <c r="C529" s="53" t="s">
        <v>1169</v>
      </c>
      <c r="D529" s="50" t="s">
        <v>1170</v>
      </c>
      <c r="E529" s="50" t="s">
        <v>75</v>
      </c>
    </row>
    <row r="530">
      <c r="B530" s="50" t="s">
        <v>1174</v>
      </c>
      <c r="C530" s="53" t="s">
        <v>1169</v>
      </c>
      <c r="D530" s="50" t="s">
        <v>1170</v>
      </c>
      <c r="E530" s="50" t="s">
        <v>75</v>
      </c>
    </row>
    <row r="531">
      <c r="B531" s="15" t="s">
        <v>1177</v>
      </c>
      <c r="C531" s="16" t="s">
        <v>1178</v>
      </c>
      <c r="D531" s="15" t="s">
        <v>1179</v>
      </c>
      <c r="E531" s="15" t="s">
        <v>75</v>
      </c>
    </row>
    <row r="532">
      <c r="B532" s="50" t="s">
        <v>1180</v>
      </c>
      <c r="C532" s="53" t="s">
        <v>1181</v>
      </c>
      <c r="D532" s="50" t="s">
        <v>1182</v>
      </c>
      <c r="E532" s="50" t="s">
        <v>75</v>
      </c>
    </row>
    <row r="533">
      <c r="B533" s="15" t="s">
        <v>1183</v>
      </c>
      <c r="C533" s="16" t="s">
        <v>1184</v>
      </c>
      <c r="D533" s="15" t="s">
        <v>1185</v>
      </c>
      <c r="E533" s="15" t="s">
        <v>75</v>
      </c>
    </row>
    <row r="534">
      <c r="B534" s="15" t="s">
        <v>1186</v>
      </c>
      <c r="C534" s="16" t="s">
        <v>1184</v>
      </c>
      <c r="D534" s="15" t="s">
        <v>1185</v>
      </c>
      <c r="E534" s="15" t="s">
        <v>75</v>
      </c>
    </row>
    <row r="535">
      <c r="B535" s="50" t="s">
        <v>1187</v>
      </c>
      <c r="C535" s="53" t="s">
        <v>1188</v>
      </c>
      <c r="D535" s="50" t="s">
        <v>1189</v>
      </c>
      <c r="E535" s="50" t="s">
        <v>75</v>
      </c>
    </row>
    <row r="536">
      <c r="B536" s="15" t="s">
        <v>432</v>
      </c>
      <c r="C536" s="16" t="s">
        <v>1190</v>
      </c>
      <c r="D536" s="15" t="s">
        <v>1191</v>
      </c>
      <c r="E536" s="15" t="s">
        <v>75</v>
      </c>
    </row>
    <row r="537">
      <c r="B537" s="50" t="s">
        <v>1193</v>
      </c>
      <c r="C537" s="53" t="s">
        <v>1194</v>
      </c>
      <c r="D537" s="50" t="s">
        <v>1195</v>
      </c>
      <c r="E537" s="50" t="s">
        <v>75</v>
      </c>
    </row>
    <row r="538">
      <c r="B538" s="15" t="s">
        <v>1196</v>
      </c>
      <c r="C538" s="16" t="s">
        <v>1197</v>
      </c>
      <c r="D538" s="15" t="s">
        <v>1198</v>
      </c>
      <c r="E538" s="15" t="s">
        <v>123</v>
      </c>
    </row>
    <row r="539">
      <c r="B539" s="56" t="s">
        <v>1199</v>
      </c>
      <c r="C539" s="16" t="s">
        <v>1197</v>
      </c>
      <c r="D539" s="15" t="s">
        <v>1198</v>
      </c>
      <c r="E539" s="15" t="s">
        <v>123</v>
      </c>
    </row>
    <row r="540">
      <c r="B540" s="15" t="s">
        <v>1200</v>
      </c>
      <c r="C540" s="16" t="s">
        <v>1197</v>
      </c>
      <c r="D540" s="15" t="s">
        <v>1198</v>
      </c>
      <c r="E540" s="15" t="s">
        <v>123</v>
      </c>
    </row>
    <row r="541">
      <c r="B541" s="50" t="s">
        <v>1204</v>
      </c>
      <c r="C541" s="53" t="s">
        <v>1206</v>
      </c>
      <c r="D541" s="50" t="s">
        <v>1207</v>
      </c>
      <c r="E541" s="50" t="s">
        <v>75</v>
      </c>
    </row>
    <row r="542">
      <c r="B542" s="50" t="s">
        <v>1208</v>
      </c>
      <c r="C542" s="53" t="s">
        <v>1206</v>
      </c>
      <c r="D542" s="50" t="s">
        <v>1209</v>
      </c>
      <c r="E542" s="50" t="s">
        <v>75</v>
      </c>
    </row>
    <row r="543">
      <c r="B543" s="15" t="s">
        <v>1210</v>
      </c>
      <c r="C543" s="16" t="s">
        <v>1211</v>
      </c>
      <c r="D543" s="15" t="s">
        <v>1212</v>
      </c>
      <c r="E543" s="15" t="s">
        <v>123</v>
      </c>
    </row>
    <row r="544">
      <c r="B544" s="15" t="s">
        <v>1213</v>
      </c>
      <c r="C544" s="16" t="s">
        <v>1211</v>
      </c>
      <c r="D544" s="15" t="s">
        <v>1212</v>
      </c>
      <c r="E544" s="15" t="s">
        <v>123</v>
      </c>
    </row>
    <row r="545">
      <c r="B545" s="15" t="s">
        <v>1214</v>
      </c>
      <c r="C545" s="16" t="s">
        <v>1211</v>
      </c>
      <c r="D545" s="15" t="s">
        <v>1212</v>
      </c>
      <c r="E545" s="15" t="s">
        <v>123</v>
      </c>
    </row>
    <row r="546">
      <c r="B546" s="15" t="s">
        <v>1215</v>
      </c>
      <c r="C546" s="16" t="s">
        <v>1211</v>
      </c>
      <c r="D546" s="15" t="s">
        <v>1212</v>
      </c>
      <c r="E546" s="15" t="s">
        <v>123</v>
      </c>
    </row>
    <row r="547">
      <c r="B547" s="15" t="s">
        <v>1216</v>
      </c>
      <c r="C547" s="16" t="s">
        <v>1211</v>
      </c>
      <c r="D547" s="15" t="s">
        <v>1212</v>
      </c>
      <c r="E547" s="15" t="s">
        <v>123</v>
      </c>
    </row>
    <row r="548">
      <c r="B548" s="50" t="s">
        <v>1217</v>
      </c>
      <c r="C548" s="57" t="s">
        <v>1218</v>
      </c>
      <c r="D548" s="50" t="s">
        <v>1219</v>
      </c>
      <c r="E548" s="50" t="s">
        <v>75</v>
      </c>
    </row>
    <row r="549">
      <c r="B549" s="15" t="s">
        <v>1220</v>
      </c>
      <c r="C549" s="16" t="s">
        <v>1221</v>
      </c>
      <c r="D549" s="15" t="s">
        <v>1222</v>
      </c>
      <c r="E549" s="15" t="s">
        <v>75</v>
      </c>
    </row>
    <row r="550">
      <c r="B550" s="50" t="s">
        <v>1223</v>
      </c>
      <c r="C550" s="53" t="s">
        <v>1224</v>
      </c>
      <c r="D550" s="50" t="s">
        <v>1225</v>
      </c>
      <c r="E550" s="50" t="s">
        <v>75</v>
      </c>
    </row>
    <row r="551">
      <c r="B551" s="15" t="s">
        <v>1228</v>
      </c>
      <c r="C551" s="16" t="s">
        <v>1231</v>
      </c>
      <c r="D551" s="15" t="s">
        <v>1023</v>
      </c>
      <c r="E551" s="15" t="s">
        <v>83</v>
      </c>
    </row>
    <row r="552">
      <c r="B552" s="50" t="s">
        <v>1232</v>
      </c>
      <c r="C552" s="53" t="s">
        <v>1233</v>
      </c>
      <c r="D552" s="50" t="s">
        <v>1234</v>
      </c>
      <c r="E552" s="50" t="s">
        <v>75</v>
      </c>
    </row>
    <row r="553">
      <c r="B553" s="15" t="s">
        <v>1235</v>
      </c>
      <c r="C553" s="16" t="s">
        <v>1236</v>
      </c>
      <c r="D553" s="15" t="s">
        <v>1237</v>
      </c>
      <c r="E553" s="15" t="s">
        <v>83</v>
      </c>
    </row>
    <row r="554">
      <c r="B554" s="15" t="s">
        <v>1238</v>
      </c>
      <c r="C554" s="16" t="s">
        <v>1236</v>
      </c>
      <c r="D554" s="15" t="s">
        <v>1237</v>
      </c>
      <c r="E554" s="15" t="s">
        <v>83</v>
      </c>
    </row>
    <row r="555">
      <c r="B555" s="50" t="s">
        <v>1239</v>
      </c>
      <c r="C555" s="53" t="s">
        <v>1240</v>
      </c>
      <c r="D555" s="50" t="s">
        <v>1241</v>
      </c>
      <c r="E555" s="50" t="s">
        <v>83</v>
      </c>
    </row>
    <row r="556">
      <c r="B556" s="15" t="s">
        <v>1242</v>
      </c>
      <c r="C556" s="16" t="s">
        <v>1243</v>
      </c>
      <c r="D556" s="15" t="s">
        <v>1244</v>
      </c>
      <c r="E556" s="15" t="s">
        <v>123</v>
      </c>
    </row>
    <row r="557">
      <c r="B557" s="50" t="s">
        <v>1245</v>
      </c>
      <c r="C557" s="53" t="s">
        <v>1246</v>
      </c>
      <c r="D557" s="50" t="s">
        <v>1247</v>
      </c>
      <c r="E557" s="50" t="s">
        <v>75</v>
      </c>
    </row>
    <row r="558">
      <c r="B558" s="15" t="s">
        <v>1250</v>
      </c>
      <c r="C558" s="16" t="s">
        <v>1251</v>
      </c>
      <c r="D558" s="15" t="s">
        <v>1252</v>
      </c>
      <c r="E558" s="15" t="s">
        <v>75</v>
      </c>
    </row>
    <row r="559">
      <c r="B559" s="15" t="s">
        <v>1253</v>
      </c>
      <c r="C559" s="16" t="s">
        <v>1254</v>
      </c>
      <c r="D559" s="15" t="s">
        <v>1252</v>
      </c>
      <c r="E559" s="15" t="s">
        <v>75</v>
      </c>
    </row>
    <row r="560">
      <c r="B560" s="50" t="s">
        <v>1255</v>
      </c>
      <c r="C560" s="53" t="s">
        <v>1256</v>
      </c>
      <c r="D560" s="50" t="s">
        <v>1257</v>
      </c>
      <c r="E560" s="50" t="s">
        <v>83</v>
      </c>
    </row>
    <row r="561">
      <c r="B561" s="50" t="s">
        <v>1258</v>
      </c>
      <c r="C561" s="53" t="s">
        <v>1256</v>
      </c>
      <c r="D561" s="50" t="s">
        <v>1257</v>
      </c>
      <c r="E561" s="50" t="s">
        <v>83</v>
      </c>
    </row>
    <row r="562">
      <c r="B562" s="50" t="s">
        <v>1261</v>
      </c>
      <c r="C562" s="53" t="s">
        <v>1256</v>
      </c>
      <c r="D562" s="50" t="s">
        <v>1264</v>
      </c>
      <c r="E562" s="50" t="s">
        <v>83</v>
      </c>
    </row>
    <row r="563">
      <c r="B563" s="50" t="s">
        <v>1265</v>
      </c>
      <c r="C563" s="53" t="s">
        <v>1256</v>
      </c>
      <c r="D563" s="50" t="s">
        <v>1264</v>
      </c>
      <c r="E563" s="50" t="s">
        <v>83</v>
      </c>
    </row>
    <row r="564">
      <c r="B564" s="15" t="s">
        <v>1266</v>
      </c>
      <c r="C564" s="16" t="s">
        <v>1267</v>
      </c>
      <c r="D564" s="15" t="s">
        <v>1268</v>
      </c>
      <c r="E564" s="15" t="s">
        <v>83</v>
      </c>
    </row>
    <row r="565">
      <c r="B565" s="50" t="s">
        <v>1269</v>
      </c>
      <c r="C565" s="53" t="s">
        <v>1270</v>
      </c>
      <c r="D565" s="50" t="s">
        <v>1272</v>
      </c>
      <c r="E565" s="50" t="s">
        <v>83</v>
      </c>
    </row>
    <row r="566">
      <c r="B566" s="58" t="s">
        <v>1273</v>
      </c>
      <c r="C566" s="53" t="s">
        <v>1270</v>
      </c>
      <c r="D566" s="58" t="s">
        <v>1274</v>
      </c>
      <c r="E566" s="58" t="s">
        <v>83</v>
      </c>
    </row>
    <row r="567">
      <c r="B567" s="15" t="s">
        <v>1275</v>
      </c>
      <c r="C567" s="16" t="s">
        <v>1276</v>
      </c>
      <c r="D567" s="15" t="s">
        <v>443</v>
      </c>
      <c r="E567" s="15" t="s">
        <v>123</v>
      </c>
    </row>
    <row r="568">
      <c r="B568" s="15" t="s">
        <v>1277</v>
      </c>
      <c r="C568" s="16" t="s">
        <v>1276</v>
      </c>
      <c r="D568" s="15" t="s">
        <v>443</v>
      </c>
      <c r="E568" s="15" t="s">
        <v>123</v>
      </c>
    </row>
    <row r="569">
      <c r="B569" s="50" t="s">
        <v>1278</v>
      </c>
      <c r="C569" s="53" t="s">
        <v>1279</v>
      </c>
      <c r="D569" s="50" t="s">
        <v>233</v>
      </c>
      <c r="E569" s="50" t="s">
        <v>75</v>
      </c>
    </row>
    <row r="570">
      <c r="B570" s="50" t="s">
        <v>1281</v>
      </c>
      <c r="C570" s="53" t="s">
        <v>1279</v>
      </c>
      <c r="D570" s="50" t="s">
        <v>233</v>
      </c>
      <c r="E570" s="50" t="s">
        <v>75</v>
      </c>
    </row>
    <row r="571">
      <c r="B571" s="15" t="s">
        <v>1282</v>
      </c>
      <c r="C571" s="16" t="s">
        <v>1283</v>
      </c>
      <c r="D571" s="15" t="s">
        <v>1284</v>
      </c>
      <c r="E571" s="15" t="s">
        <v>75</v>
      </c>
    </row>
    <row r="572">
      <c r="B572" s="50" t="s">
        <v>1285</v>
      </c>
      <c r="C572" s="53" t="s">
        <v>1286</v>
      </c>
      <c r="D572" s="50" t="s">
        <v>784</v>
      </c>
      <c r="E572" s="50" t="s">
        <v>75</v>
      </c>
    </row>
    <row r="573">
      <c r="B573" s="50" t="s">
        <v>1287</v>
      </c>
      <c r="C573" s="53" t="s">
        <v>1286</v>
      </c>
      <c r="D573" s="50" t="s">
        <v>784</v>
      </c>
      <c r="E573" s="50" t="s">
        <v>75</v>
      </c>
    </row>
    <row r="574">
      <c r="B574" s="15" t="s">
        <v>1288</v>
      </c>
      <c r="C574" s="16" t="s">
        <v>1289</v>
      </c>
      <c r="D574" s="15" t="s">
        <v>1093</v>
      </c>
      <c r="E574" s="15" t="s">
        <v>75</v>
      </c>
    </row>
    <row r="575">
      <c r="B575" s="15" t="s">
        <v>1298</v>
      </c>
      <c r="C575" s="16" t="s">
        <v>1289</v>
      </c>
      <c r="D575" s="15" t="s">
        <v>1093</v>
      </c>
      <c r="E575" s="15" t="s">
        <v>75</v>
      </c>
    </row>
    <row r="576">
      <c r="B576" s="15" t="s">
        <v>1302</v>
      </c>
      <c r="C576" s="16" t="s">
        <v>1289</v>
      </c>
      <c r="D576" s="15" t="s">
        <v>1093</v>
      </c>
      <c r="E576" s="15" t="s">
        <v>75</v>
      </c>
    </row>
    <row r="577">
      <c r="B577" s="50" t="s">
        <v>1303</v>
      </c>
      <c r="C577" s="53" t="s">
        <v>1304</v>
      </c>
      <c r="D577" s="50" t="s">
        <v>1093</v>
      </c>
      <c r="E577" s="50" t="s">
        <v>75</v>
      </c>
    </row>
    <row r="578">
      <c r="B578" s="50" t="s">
        <v>1305</v>
      </c>
      <c r="C578" s="53" t="s">
        <v>1304</v>
      </c>
      <c r="D578" s="50" t="s">
        <v>1093</v>
      </c>
      <c r="E578" s="50" t="s">
        <v>75</v>
      </c>
    </row>
    <row r="579">
      <c r="B579" s="15" t="s">
        <v>1308</v>
      </c>
      <c r="C579" s="16" t="s">
        <v>1309</v>
      </c>
      <c r="D579" s="15" t="s">
        <v>784</v>
      </c>
      <c r="E579" s="15" t="s">
        <v>75</v>
      </c>
    </row>
    <row r="580">
      <c r="B580" s="50" t="s">
        <v>1310</v>
      </c>
      <c r="C580" s="53" t="s">
        <v>1311</v>
      </c>
      <c r="D580" s="50" t="s">
        <v>589</v>
      </c>
      <c r="E580" s="50" t="s">
        <v>75</v>
      </c>
    </row>
    <row r="581">
      <c r="B581" s="50" t="s">
        <v>1316</v>
      </c>
      <c r="C581" s="53" t="s">
        <v>1311</v>
      </c>
      <c r="D581" s="50" t="s">
        <v>589</v>
      </c>
      <c r="E581" s="50" t="s">
        <v>75</v>
      </c>
    </row>
    <row r="582">
      <c r="B582" s="15" t="s">
        <v>1317</v>
      </c>
      <c r="C582" s="16" t="s">
        <v>1318</v>
      </c>
      <c r="D582" s="15" t="s">
        <v>1319</v>
      </c>
      <c r="E582" s="15" t="s">
        <v>75</v>
      </c>
    </row>
    <row r="583">
      <c r="B583" s="50" t="s">
        <v>1320</v>
      </c>
      <c r="C583" s="53" t="s">
        <v>1321</v>
      </c>
      <c r="D583" s="50" t="s">
        <v>1322</v>
      </c>
      <c r="E583" s="50" t="s">
        <v>75</v>
      </c>
    </row>
    <row r="584">
      <c r="B584" s="50" t="s">
        <v>1323</v>
      </c>
      <c r="C584" s="53" t="s">
        <v>1321</v>
      </c>
      <c r="D584" s="50" t="s">
        <v>1322</v>
      </c>
      <c r="E584" s="50" t="s">
        <v>75</v>
      </c>
    </row>
    <row r="585">
      <c r="B585" s="50" t="s">
        <v>1325</v>
      </c>
      <c r="C585" s="53" t="s">
        <v>1321</v>
      </c>
      <c r="D585" s="50" t="s">
        <v>1322</v>
      </c>
      <c r="E585" s="50" t="s">
        <v>75</v>
      </c>
    </row>
    <row r="586">
      <c r="B586" s="15" t="s">
        <v>1326</v>
      </c>
      <c r="C586" s="16" t="s">
        <v>1327</v>
      </c>
      <c r="D586" s="15" t="s">
        <v>1328</v>
      </c>
      <c r="E586" s="15" t="s">
        <v>75</v>
      </c>
    </row>
    <row r="587">
      <c r="B587" s="15" t="s">
        <v>839</v>
      </c>
      <c r="C587" s="16" t="s">
        <v>1327</v>
      </c>
      <c r="D587" s="15" t="s">
        <v>1328</v>
      </c>
      <c r="E587" s="15" t="s">
        <v>75</v>
      </c>
    </row>
    <row r="588">
      <c r="B588" s="50" t="s">
        <v>1331</v>
      </c>
      <c r="C588" s="53" t="s">
        <v>1334</v>
      </c>
      <c r="D588" s="50" t="s">
        <v>1335</v>
      </c>
      <c r="E588" s="50" t="s">
        <v>75</v>
      </c>
    </row>
    <row r="589">
      <c r="B589" s="15" t="s">
        <v>822</v>
      </c>
      <c r="C589" s="16" t="s">
        <v>1336</v>
      </c>
      <c r="D589" s="15" t="s">
        <v>1335</v>
      </c>
      <c r="E589" s="15" t="s">
        <v>75</v>
      </c>
    </row>
    <row r="590">
      <c r="B590" s="50" t="s">
        <v>803</v>
      </c>
      <c r="C590" s="53" t="s">
        <v>1337</v>
      </c>
      <c r="D590" s="50" t="s">
        <v>589</v>
      </c>
      <c r="E590" s="50" t="s">
        <v>75</v>
      </c>
    </row>
    <row r="591">
      <c r="B591" s="50" t="s">
        <v>1338</v>
      </c>
      <c r="C591" s="53" t="s">
        <v>1337</v>
      </c>
      <c r="D591" s="50" t="s">
        <v>589</v>
      </c>
      <c r="E591" s="50" t="s">
        <v>75</v>
      </c>
    </row>
    <row r="592">
      <c r="B592" s="50" t="s">
        <v>1341</v>
      </c>
      <c r="C592" s="53" t="s">
        <v>1337</v>
      </c>
      <c r="D592" s="50" t="s">
        <v>589</v>
      </c>
      <c r="E592" s="50" t="s">
        <v>75</v>
      </c>
    </row>
    <row r="593">
      <c r="B593" s="15" t="s">
        <v>1342</v>
      </c>
      <c r="C593" s="16" t="s">
        <v>1343</v>
      </c>
      <c r="D593" s="15" t="s">
        <v>589</v>
      </c>
      <c r="E593" s="15" t="s">
        <v>75</v>
      </c>
    </row>
    <row r="594">
      <c r="B594" s="15" t="s">
        <v>1344</v>
      </c>
      <c r="C594" s="16" t="s">
        <v>1343</v>
      </c>
      <c r="D594" s="15" t="s">
        <v>589</v>
      </c>
      <c r="E594" s="15" t="s">
        <v>75</v>
      </c>
    </row>
    <row r="595">
      <c r="B595" s="15" t="s">
        <v>1345</v>
      </c>
      <c r="C595" s="16" t="s">
        <v>1343</v>
      </c>
      <c r="D595" s="15" t="s">
        <v>589</v>
      </c>
      <c r="E595" s="15" t="s">
        <v>75</v>
      </c>
    </row>
    <row r="596">
      <c r="B596" s="15" t="s">
        <v>1347</v>
      </c>
      <c r="C596" s="16" t="s">
        <v>1343</v>
      </c>
      <c r="D596" s="15" t="s">
        <v>589</v>
      </c>
      <c r="E596" s="15" t="s">
        <v>75</v>
      </c>
    </row>
    <row r="597">
      <c r="B597" s="15" t="s">
        <v>1348</v>
      </c>
      <c r="C597" s="16" t="s">
        <v>1343</v>
      </c>
      <c r="D597" s="15" t="s">
        <v>589</v>
      </c>
      <c r="E597" s="15" t="s">
        <v>75</v>
      </c>
    </row>
    <row r="598">
      <c r="B598" s="15" t="s">
        <v>1349</v>
      </c>
      <c r="C598" s="16" t="s">
        <v>1343</v>
      </c>
      <c r="D598" s="15" t="s">
        <v>589</v>
      </c>
      <c r="E598" s="15" t="s">
        <v>75</v>
      </c>
    </row>
    <row r="599">
      <c r="B599" s="50" t="s">
        <v>1350</v>
      </c>
      <c r="C599" s="53" t="s">
        <v>1351</v>
      </c>
      <c r="D599" s="50" t="s">
        <v>233</v>
      </c>
      <c r="E599" s="50" t="s">
        <v>75</v>
      </c>
    </row>
    <row r="600">
      <c r="B600" s="50" t="s">
        <v>1352</v>
      </c>
      <c r="C600" s="53" t="s">
        <v>1351</v>
      </c>
      <c r="D600" s="50" t="s">
        <v>233</v>
      </c>
      <c r="E600" s="50" t="s">
        <v>75</v>
      </c>
    </row>
    <row r="601">
      <c r="B601" s="15" t="s">
        <v>1354</v>
      </c>
      <c r="C601" s="16" t="s">
        <v>1355</v>
      </c>
      <c r="D601" s="15" t="s">
        <v>492</v>
      </c>
      <c r="E601" s="15" t="s">
        <v>75</v>
      </c>
    </row>
    <row r="602">
      <c r="B602" s="50" t="s">
        <v>536</v>
      </c>
      <c r="C602" s="53" t="s">
        <v>1356</v>
      </c>
      <c r="D602" s="50" t="s">
        <v>538</v>
      </c>
      <c r="E602" s="50" t="s">
        <v>75</v>
      </c>
    </row>
    <row r="603">
      <c r="B603" s="15" t="s">
        <v>1357</v>
      </c>
      <c r="C603" s="16" t="s">
        <v>1358</v>
      </c>
      <c r="D603" s="15" t="s">
        <v>1359</v>
      </c>
      <c r="E603" s="15" t="s">
        <v>83</v>
      </c>
    </row>
    <row r="604">
      <c r="B604" s="15" t="s">
        <v>1362</v>
      </c>
      <c r="C604" s="16" t="s">
        <v>1358</v>
      </c>
      <c r="D604" s="15" t="s">
        <v>1359</v>
      </c>
      <c r="E604" s="15" t="s">
        <v>83</v>
      </c>
    </row>
    <row r="605">
      <c r="B605" s="15" t="s">
        <v>1363</v>
      </c>
      <c r="C605" s="16" t="s">
        <v>1358</v>
      </c>
      <c r="D605" s="15" t="s">
        <v>1359</v>
      </c>
      <c r="E605" s="15" t="s">
        <v>83</v>
      </c>
    </row>
    <row r="606">
      <c r="B606" s="50" t="s">
        <v>1364</v>
      </c>
      <c r="C606" s="53" t="s">
        <v>1365</v>
      </c>
      <c r="D606" s="50" t="s">
        <v>1366</v>
      </c>
      <c r="E606" s="50" t="s">
        <v>75</v>
      </c>
    </row>
    <row r="607">
      <c r="B607" s="15" t="s">
        <v>1367</v>
      </c>
      <c r="C607" s="16" t="s">
        <v>1368</v>
      </c>
      <c r="D607" s="15" t="s">
        <v>1369</v>
      </c>
      <c r="E607" s="15" t="s">
        <v>123</v>
      </c>
    </row>
    <row r="608">
      <c r="B608" s="50" t="s">
        <v>1371</v>
      </c>
      <c r="C608" s="53" t="s">
        <v>1372</v>
      </c>
      <c r="D608" s="50" t="s">
        <v>14</v>
      </c>
      <c r="E608" s="50" t="s">
        <v>75</v>
      </c>
    </row>
    <row r="609">
      <c r="B609" s="15" t="s">
        <v>1373</v>
      </c>
      <c r="C609" s="16" t="s">
        <v>1374</v>
      </c>
      <c r="D609" s="15" t="s">
        <v>1375</v>
      </c>
      <c r="E609" s="15" t="s">
        <v>75</v>
      </c>
    </row>
    <row r="610">
      <c r="B610" s="50" t="s">
        <v>1376</v>
      </c>
      <c r="C610" s="53" t="s">
        <v>1377</v>
      </c>
      <c r="D610" s="50" t="s">
        <v>1378</v>
      </c>
      <c r="E610" s="50" t="s">
        <v>75</v>
      </c>
    </row>
    <row r="611">
      <c r="B611" s="15" t="s">
        <v>1379</v>
      </c>
      <c r="C611" s="16" t="s">
        <v>1380</v>
      </c>
      <c r="D611" s="15" t="s">
        <v>1381</v>
      </c>
      <c r="E611" s="15" t="s">
        <v>75</v>
      </c>
    </row>
    <row r="612">
      <c r="B612" s="15" t="s">
        <v>1382</v>
      </c>
      <c r="C612" s="16" t="s">
        <v>1380</v>
      </c>
      <c r="D612" s="15" t="s">
        <v>1381</v>
      </c>
      <c r="E612" s="15" t="s">
        <v>75</v>
      </c>
    </row>
    <row r="613">
      <c r="B613" s="50" t="s">
        <v>1384</v>
      </c>
      <c r="C613" s="53" t="s">
        <v>1385</v>
      </c>
      <c r="D613" s="50" t="s">
        <v>596</v>
      </c>
      <c r="E613" s="50" t="s">
        <v>75</v>
      </c>
    </row>
    <row r="614">
      <c r="B614" s="15" t="s">
        <v>1386</v>
      </c>
      <c r="C614" s="16" t="s">
        <v>1387</v>
      </c>
      <c r="D614" s="15" t="s">
        <v>1093</v>
      </c>
      <c r="E614" s="15" t="s">
        <v>75</v>
      </c>
    </row>
    <row r="615">
      <c r="B615" s="50" t="s">
        <v>1388</v>
      </c>
      <c r="C615" s="53" t="s">
        <v>1389</v>
      </c>
      <c r="D615" s="50" t="s">
        <v>1390</v>
      </c>
      <c r="E615" s="50" t="s">
        <v>75</v>
      </c>
    </row>
    <row r="616">
      <c r="B616" s="15" t="s">
        <v>1391</v>
      </c>
      <c r="C616" s="16" t="s">
        <v>1392</v>
      </c>
      <c r="D616" s="15" t="s">
        <v>1393</v>
      </c>
      <c r="E616" s="15" t="s">
        <v>75</v>
      </c>
    </row>
    <row r="617">
      <c r="B617" s="50" t="s">
        <v>1394</v>
      </c>
      <c r="C617" s="53" t="s">
        <v>1395</v>
      </c>
      <c r="D617" s="50" t="s">
        <v>505</v>
      </c>
      <c r="E617" s="50" t="s">
        <v>75</v>
      </c>
    </row>
    <row r="618">
      <c r="B618" s="15" t="s">
        <v>1396</v>
      </c>
      <c r="C618" s="16" t="s">
        <v>1397</v>
      </c>
      <c r="D618" s="15" t="s">
        <v>1399</v>
      </c>
      <c r="E618" s="15" t="s">
        <v>75</v>
      </c>
    </row>
    <row r="619">
      <c r="B619" s="50" t="s">
        <v>1400</v>
      </c>
      <c r="C619" s="53" t="s">
        <v>1401</v>
      </c>
      <c r="D619" s="50" t="s">
        <v>1402</v>
      </c>
      <c r="E619" s="50" t="s">
        <v>75</v>
      </c>
      <c r="F619" s="59"/>
    </row>
    <row r="620">
      <c r="B620" s="60" t="s">
        <v>1403</v>
      </c>
      <c r="C620" s="16" t="s">
        <v>1404</v>
      </c>
      <c r="D620" s="15" t="s">
        <v>1405</v>
      </c>
      <c r="E620" s="15" t="s">
        <v>75</v>
      </c>
      <c r="F620" s="59"/>
    </row>
    <row r="621">
      <c r="B621" s="61" t="s">
        <v>1406</v>
      </c>
      <c r="C621" s="51">
        <v>376.0</v>
      </c>
      <c r="D621" s="62" t="s">
        <v>1407</v>
      </c>
      <c r="E621" s="52" t="s">
        <v>75</v>
      </c>
      <c r="F621" s="59"/>
    </row>
    <row r="622">
      <c r="B622" s="61" t="s">
        <v>1408</v>
      </c>
      <c r="C622" s="51">
        <v>376.0</v>
      </c>
      <c r="D622" s="63" t="s">
        <v>1409</v>
      </c>
      <c r="E622" s="64" t="s">
        <v>75</v>
      </c>
      <c r="F622" s="59"/>
    </row>
    <row r="623">
      <c r="B623" s="60" t="s">
        <v>1414</v>
      </c>
      <c r="C623" s="19">
        <v>377.0</v>
      </c>
      <c r="D623" s="65" t="s">
        <v>1415</v>
      </c>
      <c r="E623" s="20" t="s">
        <v>75</v>
      </c>
      <c r="F623" s="59"/>
    </row>
    <row r="624">
      <c r="B624" s="61" t="s">
        <v>1416</v>
      </c>
      <c r="C624" s="51">
        <v>378.0</v>
      </c>
      <c r="D624" s="62" t="s">
        <v>1417</v>
      </c>
      <c r="E624" s="52" t="s">
        <v>75</v>
      </c>
      <c r="F624" s="59"/>
    </row>
    <row r="625">
      <c r="B625" s="60" t="s">
        <v>1418</v>
      </c>
      <c r="C625" s="19">
        <v>379.0</v>
      </c>
      <c r="D625" s="65" t="s">
        <v>1419</v>
      </c>
      <c r="E625" s="20" t="s">
        <v>75</v>
      </c>
      <c r="F625" s="59"/>
    </row>
    <row r="626">
      <c r="B626" s="61" t="s">
        <v>1420</v>
      </c>
      <c r="C626" s="51">
        <v>380.0</v>
      </c>
      <c r="D626" s="62" t="s">
        <v>1421</v>
      </c>
      <c r="E626" s="52" t="s">
        <v>75</v>
      </c>
      <c r="F626" s="59"/>
    </row>
    <row r="627">
      <c r="B627" s="60" t="s">
        <v>580</v>
      </c>
      <c r="C627" s="19">
        <v>381.0</v>
      </c>
      <c r="D627" s="65" t="s">
        <v>582</v>
      </c>
      <c r="E627" s="20" t="s">
        <v>75</v>
      </c>
      <c r="F627" s="59"/>
    </row>
    <row r="628">
      <c r="B628" s="61" t="s">
        <v>1424</v>
      </c>
      <c r="C628" s="51">
        <v>382.0</v>
      </c>
      <c r="D628" s="62" t="s">
        <v>786</v>
      </c>
      <c r="E628" s="52" t="s">
        <v>75</v>
      </c>
      <c r="F628" s="59"/>
    </row>
    <row r="629">
      <c r="B629" s="20" t="s">
        <v>1425</v>
      </c>
      <c r="C629" s="19">
        <v>383.0</v>
      </c>
      <c r="D629" s="66" t="s">
        <v>1426</v>
      </c>
      <c r="E629" s="20" t="s">
        <v>83</v>
      </c>
      <c r="F629" s="59"/>
    </row>
    <row r="630">
      <c r="B630" s="67" t="s">
        <v>1428</v>
      </c>
      <c r="C630" s="51">
        <v>384.0</v>
      </c>
      <c r="D630" s="68" t="s">
        <v>318</v>
      </c>
      <c r="E630" s="52" t="s">
        <v>75</v>
      </c>
      <c r="F630" s="59"/>
    </row>
    <row r="631">
      <c r="B631" s="69" t="s">
        <v>1429</v>
      </c>
      <c r="C631" s="19">
        <v>385.0</v>
      </c>
      <c r="D631" s="66" t="s">
        <v>1430</v>
      </c>
      <c r="E631" s="20" t="s">
        <v>75</v>
      </c>
      <c r="F631" s="59"/>
    </row>
    <row r="632">
      <c r="B632" s="67" t="s">
        <v>1431</v>
      </c>
      <c r="C632" s="51">
        <v>386.0</v>
      </c>
      <c r="D632" s="68" t="s">
        <v>1433</v>
      </c>
      <c r="E632" s="52" t="s">
        <v>75</v>
      </c>
      <c r="F632" s="59"/>
    </row>
    <row r="633">
      <c r="B633" s="69" t="s">
        <v>1437</v>
      </c>
      <c r="C633" s="19">
        <v>387.0</v>
      </c>
      <c r="D633" s="66" t="s">
        <v>1433</v>
      </c>
      <c r="E633" s="20" t="s">
        <v>75</v>
      </c>
      <c r="F633" s="59"/>
    </row>
    <row r="634">
      <c r="B634" s="67" t="s">
        <v>1438</v>
      </c>
      <c r="C634" s="51">
        <v>388.0</v>
      </c>
      <c r="D634" s="68" t="s">
        <v>1439</v>
      </c>
      <c r="E634" s="52" t="s">
        <v>83</v>
      </c>
      <c r="F634" s="59"/>
    </row>
    <row r="635">
      <c r="B635" s="69" t="s">
        <v>1440</v>
      </c>
      <c r="C635" s="19">
        <v>389.0</v>
      </c>
      <c r="D635" s="66" t="s">
        <v>1439</v>
      </c>
      <c r="E635" s="20" t="s">
        <v>83</v>
      </c>
      <c r="F635" s="59"/>
    </row>
    <row r="636">
      <c r="B636" s="67" t="s">
        <v>1442</v>
      </c>
      <c r="C636" s="51">
        <v>390.0</v>
      </c>
      <c r="D636" s="68" t="s">
        <v>1067</v>
      </c>
      <c r="E636" s="52" t="s">
        <v>75</v>
      </c>
      <c r="F636" s="59"/>
    </row>
    <row r="637">
      <c r="B637" s="67" t="s">
        <v>1445</v>
      </c>
      <c r="C637" s="51">
        <v>390.0</v>
      </c>
      <c r="D637" s="68" t="s">
        <v>1067</v>
      </c>
      <c r="E637" s="52" t="s">
        <v>75</v>
      </c>
      <c r="F637" s="59"/>
    </row>
    <row r="638">
      <c r="B638" s="69" t="s">
        <v>1446</v>
      </c>
      <c r="C638" s="19">
        <v>391.0</v>
      </c>
      <c r="D638" s="66" t="s">
        <v>1402</v>
      </c>
      <c r="E638" s="20" t="s">
        <v>75</v>
      </c>
      <c r="F638" s="59"/>
    </row>
    <row r="639">
      <c r="B639" s="67" t="s">
        <v>1448</v>
      </c>
      <c r="C639" s="51">
        <v>392.0</v>
      </c>
      <c r="D639" s="62" t="s">
        <v>703</v>
      </c>
      <c r="E639" s="52" t="s">
        <v>75</v>
      </c>
      <c r="F639" s="59"/>
    </row>
    <row r="640">
      <c r="B640" s="61" t="s">
        <v>1451</v>
      </c>
      <c r="C640" s="51">
        <v>392.0</v>
      </c>
      <c r="D640" s="62" t="s">
        <v>786</v>
      </c>
      <c r="E640" s="72" t="s">
        <v>75</v>
      </c>
      <c r="F640" s="59"/>
    </row>
    <row r="641">
      <c r="B641" s="60" t="s">
        <v>1452</v>
      </c>
      <c r="C641" s="19">
        <v>393.0</v>
      </c>
      <c r="D641" s="65" t="s">
        <v>1453</v>
      </c>
      <c r="E641" s="20" t="s">
        <v>75</v>
      </c>
      <c r="F641" s="59"/>
    </row>
    <row r="642">
      <c r="B642" s="61" t="s">
        <v>1454</v>
      </c>
      <c r="C642" s="51">
        <v>394.0</v>
      </c>
      <c r="D642" s="62" t="s">
        <v>1455</v>
      </c>
      <c r="E642" s="52" t="s">
        <v>75</v>
      </c>
    </row>
    <row r="643">
      <c r="B643" s="60" t="s">
        <v>1456</v>
      </c>
      <c r="C643" s="19">
        <v>395.0</v>
      </c>
      <c r="D643" s="65" t="s">
        <v>1455</v>
      </c>
      <c r="E643" s="20" t="s">
        <v>75</v>
      </c>
    </row>
    <row r="644">
      <c r="B644" s="69" t="s">
        <v>1457</v>
      </c>
      <c r="C644" s="19">
        <v>395.0</v>
      </c>
      <c r="D644" s="65" t="s">
        <v>1455</v>
      </c>
      <c r="E644" s="20" t="s">
        <v>75</v>
      </c>
    </row>
    <row r="645">
      <c r="B645" s="61" t="s">
        <v>1460</v>
      </c>
      <c r="C645" s="51">
        <v>396.0</v>
      </c>
      <c r="D645" s="62" t="s">
        <v>1461</v>
      </c>
      <c r="E645" s="52" t="s">
        <v>83</v>
      </c>
    </row>
    <row r="646">
      <c r="B646" s="69" t="s">
        <v>1462</v>
      </c>
      <c r="C646" s="19">
        <v>397.0</v>
      </c>
      <c r="D646" s="66" t="s">
        <v>1463</v>
      </c>
      <c r="E646" s="20" t="s">
        <v>123</v>
      </c>
    </row>
    <row r="647">
      <c r="B647" s="67" t="s">
        <v>1464</v>
      </c>
      <c r="C647" s="51">
        <v>398.0</v>
      </c>
      <c r="D647" s="68" t="s">
        <v>1032</v>
      </c>
      <c r="E647" s="52" t="s">
        <v>75</v>
      </c>
    </row>
    <row r="648">
      <c r="B648" s="69" t="s">
        <v>1465</v>
      </c>
      <c r="C648" s="19">
        <v>399.0</v>
      </c>
      <c r="D648" s="66" t="s">
        <v>1467</v>
      </c>
      <c r="E648" s="20" t="s">
        <v>83</v>
      </c>
    </row>
    <row r="649">
      <c r="B649" s="67" t="s">
        <v>761</v>
      </c>
      <c r="C649" s="51">
        <v>400.0</v>
      </c>
      <c r="D649" s="68" t="s">
        <v>764</v>
      </c>
      <c r="E649" s="52" t="s">
        <v>75</v>
      </c>
    </row>
    <row r="650">
      <c r="B650" s="69" t="s">
        <v>1468</v>
      </c>
      <c r="C650" s="19">
        <v>401.0</v>
      </c>
      <c r="D650" s="66" t="s">
        <v>1469</v>
      </c>
      <c r="E650" s="20" t="s">
        <v>83</v>
      </c>
    </row>
    <row r="651">
      <c r="B651" s="67" t="s">
        <v>1470</v>
      </c>
      <c r="C651" s="51">
        <v>402.0</v>
      </c>
      <c r="D651" s="68" t="s">
        <v>1472</v>
      </c>
      <c r="E651" s="52" t="s">
        <v>83</v>
      </c>
    </row>
    <row r="652">
      <c r="B652" s="69" t="s">
        <v>1473</v>
      </c>
      <c r="C652" s="19">
        <v>403.0</v>
      </c>
      <c r="D652" s="66" t="s">
        <v>1096</v>
      </c>
      <c r="E652" s="20" t="s">
        <v>75</v>
      </c>
      <c r="H652" s="73"/>
      <c r="I652" s="74"/>
    </row>
    <row r="653">
      <c r="B653" s="67" t="s">
        <v>1474</v>
      </c>
      <c r="C653" s="51">
        <v>404.0</v>
      </c>
      <c r="D653" s="68" t="s">
        <v>1477</v>
      </c>
      <c r="E653" s="52" t="s">
        <v>75</v>
      </c>
      <c r="H653" s="73"/>
      <c r="I653" s="74"/>
    </row>
    <row r="654">
      <c r="B654" s="69" t="s">
        <v>1478</v>
      </c>
      <c r="C654" s="19">
        <v>405.0</v>
      </c>
      <c r="D654" s="66" t="s">
        <v>233</v>
      </c>
      <c r="E654" s="20" t="s">
        <v>75</v>
      </c>
      <c r="H654" s="73"/>
      <c r="I654" s="74"/>
    </row>
    <row r="655">
      <c r="B655" s="67" t="s">
        <v>1479</v>
      </c>
      <c r="C655" s="51">
        <v>406.0</v>
      </c>
      <c r="D655" s="68" t="s">
        <v>1480</v>
      </c>
      <c r="E655" s="52" t="s">
        <v>75</v>
      </c>
      <c r="H655" s="73"/>
      <c r="I655" s="74"/>
    </row>
    <row r="656">
      <c r="B656" s="69" t="s">
        <v>1482</v>
      </c>
      <c r="C656" s="19">
        <v>407.0</v>
      </c>
      <c r="D656" s="66" t="s">
        <v>750</v>
      </c>
      <c r="E656" s="20" t="s">
        <v>75</v>
      </c>
      <c r="H656" s="73"/>
      <c r="I656" s="74"/>
    </row>
    <row r="657">
      <c r="B657" s="62" t="s">
        <v>1483</v>
      </c>
      <c r="C657" s="51">
        <v>408.0</v>
      </c>
      <c r="D657" s="62" t="s">
        <v>1484</v>
      </c>
      <c r="E657" s="62" t="s">
        <v>83</v>
      </c>
    </row>
    <row r="658">
      <c r="B658" s="65" t="s">
        <v>1485</v>
      </c>
      <c r="C658" s="19">
        <v>409.0</v>
      </c>
      <c r="D658" s="65" t="s">
        <v>1486</v>
      </c>
      <c r="E658" s="65" t="s">
        <v>75</v>
      </c>
    </row>
    <row r="659">
      <c r="B659" s="62" t="s">
        <v>1487</v>
      </c>
      <c r="C659" s="51">
        <v>410.0</v>
      </c>
      <c r="D659" s="62" t="s">
        <v>703</v>
      </c>
      <c r="E659" s="62" t="s">
        <v>75</v>
      </c>
    </row>
    <row r="660">
      <c r="B660" s="65" t="s">
        <v>1488</v>
      </c>
      <c r="C660" s="19">
        <v>411.0</v>
      </c>
      <c r="D660" s="65" t="s">
        <v>1490</v>
      </c>
      <c r="E660" s="65" t="s">
        <v>75</v>
      </c>
    </row>
    <row r="661">
      <c r="B661" s="62" t="s">
        <v>1492</v>
      </c>
      <c r="C661" s="51">
        <v>412.0</v>
      </c>
      <c r="D661" s="62" t="s">
        <v>1493</v>
      </c>
      <c r="E661" s="62" t="s">
        <v>75</v>
      </c>
    </row>
    <row r="662">
      <c r="B662" s="65" t="s">
        <v>1494</v>
      </c>
      <c r="C662" s="19">
        <v>413.0</v>
      </c>
      <c r="D662" s="65" t="s">
        <v>1495</v>
      </c>
      <c r="E662" s="65" t="s">
        <v>83</v>
      </c>
    </row>
    <row r="663">
      <c r="B663" s="62" t="s">
        <v>1496</v>
      </c>
      <c r="C663" s="51">
        <v>414.0</v>
      </c>
      <c r="D663" s="62" t="s">
        <v>1497</v>
      </c>
      <c r="E663" s="62" t="s">
        <v>75</v>
      </c>
    </row>
    <row r="664">
      <c r="B664" s="65" t="s">
        <v>1500</v>
      </c>
      <c r="C664" s="19">
        <v>415.0</v>
      </c>
      <c r="D664" s="65" t="s">
        <v>1501</v>
      </c>
      <c r="E664" s="65" t="s">
        <v>75</v>
      </c>
    </row>
    <row r="665">
      <c r="B665" s="62" t="s">
        <v>1502</v>
      </c>
      <c r="C665" s="51">
        <v>416.0</v>
      </c>
      <c r="D665" s="62" t="s">
        <v>1503</v>
      </c>
      <c r="E665" s="62" t="s">
        <v>123</v>
      </c>
    </row>
    <row r="666">
      <c r="B666" s="65" t="s">
        <v>1504</v>
      </c>
      <c r="C666" s="19">
        <v>417.0</v>
      </c>
      <c r="D666" s="65" t="s">
        <v>484</v>
      </c>
      <c r="E666" s="65" t="s">
        <v>75</v>
      </c>
    </row>
    <row r="667">
      <c r="B667" s="66" t="s">
        <v>1507</v>
      </c>
      <c r="C667" s="19">
        <v>417.0</v>
      </c>
      <c r="D667" s="65" t="s">
        <v>484</v>
      </c>
      <c r="E667" s="65" t="s">
        <v>75</v>
      </c>
    </row>
    <row r="668">
      <c r="B668" s="75" t="s">
        <v>1508</v>
      </c>
      <c r="C668" s="19">
        <v>417.0</v>
      </c>
      <c r="D668" s="66" t="s">
        <v>1511</v>
      </c>
      <c r="E668" s="65" t="s">
        <v>75</v>
      </c>
    </row>
    <row r="669">
      <c r="B669" s="62" t="s">
        <v>1512</v>
      </c>
      <c r="C669" s="51">
        <v>418.0</v>
      </c>
      <c r="D669" s="62" t="s">
        <v>1455</v>
      </c>
      <c r="E669" s="62" t="s">
        <v>75</v>
      </c>
    </row>
    <row r="670">
      <c r="B670" s="65" t="s">
        <v>1513</v>
      </c>
      <c r="C670" s="19">
        <v>419.0</v>
      </c>
      <c r="D670" s="65" t="s">
        <v>1514</v>
      </c>
      <c r="E670" s="65" t="s">
        <v>123</v>
      </c>
    </row>
    <row r="671">
      <c r="B671" s="62" t="s">
        <v>1516</v>
      </c>
      <c r="C671" s="51">
        <v>420.0</v>
      </c>
      <c r="D671" s="62" t="s">
        <v>522</v>
      </c>
      <c r="E671" s="62" t="s">
        <v>83</v>
      </c>
    </row>
    <row r="672">
      <c r="B672" s="61" t="s">
        <v>1517</v>
      </c>
      <c r="C672" s="76" t="s">
        <v>1518</v>
      </c>
      <c r="D672" s="77" t="s">
        <v>1519</v>
      </c>
      <c r="E672" s="67" t="s">
        <v>83</v>
      </c>
    </row>
    <row r="673">
      <c r="B673" s="61" t="s">
        <v>520</v>
      </c>
      <c r="C673" s="76" t="s">
        <v>1518</v>
      </c>
      <c r="D673" s="78" t="s">
        <v>522</v>
      </c>
      <c r="E673" s="61" t="s">
        <v>83</v>
      </c>
    </row>
    <row r="674">
      <c r="B674" s="67" t="s">
        <v>1521</v>
      </c>
      <c r="C674" s="76" t="s">
        <v>1518</v>
      </c>
      <c r="D674" s="77" t="s">
        <v>1519</v>
      </c>
      <c r="E674" s="61" t="s">
        <v>83</v>
      </c>
    </row>
    <row r="675">
      <c r="B675" s="67" t="s">
        <v>1522</v>
      </c>
      <c r="C675" s="76" t="s">
        <v>1518</v>
      </c>
      <c r="D675" s="77" t="s">
        <v>1519</v>
      </c>
      <c r="E675" s="61" t="s">
        <v>83</v>
      </c>
    </row>
    <row r="676">
      <c r="B676" s="67" t="s">
        <v>1524</v>
      </c>
      <c r="C676" s="76" t="s">
        <v>1518</v>
      </c>
      <c r="D676" s="77" t="s">
        <v>1519</v>
      </c>
      <c r="E676" s="61" t="s">
        <v>83</v>
      </c>
    </row>
    <row r="677">
      <c r="B677" s="67" t="s">
        <v>1525</v>
      </c>
      <c r="C677" s="76" t="s">
        <v>1518</v>
      </c>
      <c r="D677" s="77" t="s">
        <v>1526</v>
      </c>
      <c r="E677" s="61" t="s">
        <v>83</v>
      </c>
    </row>
    <row r="678">
      <c r="B678" s="67" t="s">
        <v>1527</v>
      </c>
      <c r="C678" s="76" t="s">
        <v>1518</v>
      </c>
      <c r="D678" s="77" t="s">
        <v>1528</v>
      </c>
      <c r="E678" s="61" t="s">
        <v>83</v>
      </c>
    </row>
    <row r="679">
      <c r="B679" s="65" t="s">
        <v>1529</v>
      </c>
      <c r="C679" s="19">
        <v>421.0</v>
      </c>
      <c r="D679" s="65" t="s">
        <v>1530</v>
      </c>
      <c r="E679" s="65" t="s">
        <v>83</v>
      </c>
    </row>
    <row r="680">
      <c r="B680" s="65" t="s">
        <v>1533</v>
      </c>
      <c r="C680" s="19">
        <v>421.0</v>
      </c>
      <c r="D680" s="65" t="s">
        <v>1530</v>
      </c>
      <c r="E680" s="65" t="s">
        <v>83</v>
      </c>
    </row>
    <row r="681">
      <c r="B681" s="65" t="s">
        <v>1534</v>
      </c>
      <c r="C681" s="19">
        <v>421.0</v>
      </c>
      <c r="D681" s="65" t="s">
        <v>1530</v>
      </c>
      <c r="E681" s="65" t="s">
        <v>83</v>
      </c>
    </row>
    <row r="682">
      <c r="B682" s="79" t="s">
        <v>679</v>
      </c>
      <c r="C682" s="19">
        <v>421.0</v>
      </c>
      <c r="D682" s="65" t="s">
        <v>681</v>
      </c>
      <c r="E682" s="65" t="s">
        <v>83</v>
      </c>
    </row>
    <row r="683">
      <c r="B683" s="62" t="s">
        <v>1537</v>
      </c>
      <c r="C683" s="51">
        <v>422.0</v>
      </c>
      <c r="D683" s="68" t="s">
        <v>1539</v>
      </c>
      <c r="E683" s="62" t="s">
        <v>123</v>
      </c>
    </row>
    <row r="684">
      <c r="B684" s="80" t="s">
        <v>1541</v>
      </c>
      <c r="C684" s="51">
        <v>422.0</v>
      </c>
      <c r="D684" s="68" t="s">
        <v>1542</v>
      </c>
      <c r="E684" s="62" t="s">
        <v>123</v>
      </c>
    </row>
    <row r="685">
      <c r="B685" s="68" t="s">
        <v>1543</v>
      </c>
      <c r="C685" s="51">
        <v>422.0</v>
      </c>
      <c r="D685" s="68" t="s">
        <v>1544</v>
      </c>
      <c r="E685" s="62" t="s">
        <v>123</v>
      </c>
    </row>
    <row r="686">
      <c r="B686" s="68" t="s">
        <v>1545</v>
      </c>
      <c r="C686" s="51">
        <v>422.0</v>
      </c>
      <c r="D686" s="68" t="s">
        <v>1547</v>
      </c>
      <c r="E686" s="62" t="s">
        <v>123</v>
      </c>
    </row>
    <row r="687">
      <c r="B687" s="65" t="s">
        <v>1548</v>
      </c>
      <c r="C687" s="19">
        <v>423.0</v>
      </c>
      <c r="D687" s="65" t="s">
        <v>1549</v>
      </c>
      <c r="E687" s="65" t="s">
        <v>123</v>
      </c>
    </row>
    <row r="688">
      <c r="B688" s="62" t="s">
        <v>1550</v>
      </c>
      <c r="C688" s="51">
        <v>424.0</v>
      </c>
      <c r="D688" s="62" t="s">
        <v>806</v>
      </c>
      <c r="E688" s="62" t="s">
        <v>75</v>
      </c>
    </row>
    <row r="689">
      <c r="B689" s="65" t="s">
        <v>920</v>
      </c>
      <c r="C689" s="19">
        <v>425.0</v>
      </c>
      <c r="D689" s="65" t="s">
        <v>923</v>
      </c>
      <c r="E689" s="65" t="s">
        <v>75</v>
      </c>
    </row>
    <row r="690">
      <c r="B690" s="62" t="s">
        <v>1553</v>
      </c>
      <c r="C690" s="51">
        <v>426.0</v>
      </c>
      <c r="D690" s="62" t="s">
        <v>1554</v>
      </c>
      <c r="E690" s="62" t="s">
        <v>75</v>
      </c>
    </row>
    <row r="691">
      <c r="B691" s="65" t="s">
        <v>1555</v>
      </c>
      <c r="C691" s="19">
        <v>427.0</v>
      </c>
      <c r="D691" s="65" t="s">
        <v>1556</v>
      </c>
      <c r="E691" s="65" t="s">
        <v>75</v>
      </c>
    </row>
    <row r="692">
      <c r="B692" s="66" t="s">
        <v>1557</v>
      </c>
      <c r="C692" s="19">
        <v>427.0</v>
      </c>
      <c r="D692" s="66" t="s">
        <v>1558</v>
      </c>
      <c r="E692" s="65" t="s">
        <v>75</v>
      </c>
    </row>
    <row r="693">
      <c r="B693" s="62" t="s">
        <v>1559</v>
      </c>
      <c r="C693" s="51">
        <v>428.0</v>
      </c>
      <c r="D693" s="62" t="s">
        <v>1560</v>
      </c>
      <c r="E693" s="62" t="s">
        <v>75</v>
      </c>
    </row>
    <row r="694">
      <c r="B694" s="81" t="s">
        <v>1561</v>
      </c>
      <c r="C694" s="51">
        <v>428.0</v>
      </c>
      <c r="D694" s="68" t="s">
        <v>1563</v>
      </c>
      <c r="E694" s="62" t="s">
        <v>75</v>
      </c>
    </row>
    <row r="695">
      <c r="B695" s="68" t="s">
        <v>1565</v>
      </c>
      <c r="C695" s="51">
        <v>428.0</v>
      </c>
      <c r="D695" s="62" t="s">
        <v>1560</v>
      </c>
      <c r="E695" s="62" t="s">
        <v>75</v>
      </c>
    </row>
    <row r="696">
      <c r="B696" s="65" t="s">
        <v>1566</v>
      </c>
      <c r="C696" s="19">
        <v>429.0</v>
      </c>
      <c r="D696" s="65" t="s">
        <v>1567</v>
      </c>
      <c r="E696" s="65" t="s">
        <v>75</v>
      </c>
    </row>
    <row r="697">
      <c r="B697" s="62" t="s">
        <v>1568</v>
      </c>
      <c r="C697" s="51">
        <v>430.0</v>
      </c>
      <c r="D697" s="62" t="s">
        <v>1569</v>
      </c>
      <c r="E697" s="62" t="s">
        <v>75</v>
      </c>
    </row>
    <row r="698">
      <c r="B698" s="65" t="s">
        <v>1570</v>
      </c>
      <c r="C698" s="19">
        <v>431.0</v>
      </c>
      <c r="D698" s="65" t="s">
        <v>1571</v>
      </c>
      <c r="E698" s="65" t="s">
        <v>75</v>
      </c>
    </row>
    <row r="699">
      <c r="B699" s="62" t="s">
        <v>1572</v>
      </c>
      <c r="C699" s="51">
        <v>432.0</v>
      </c>
      <c r="D699" s="62" t="s">
        <v>1573</v>
      </c>
      <c r="E699" s="62" t="s">
        <v>123</v>
      </c>
    </row>
    <row r="700">
      <c r="B700" s="68" t="s">
        <v>1574</v>
      </c>
      <c r="C700" s="51">
        <v>432.0</v>
      </c>
      <c r="D700" s="68" t="s">
        <v>1575</v>
      </c>
      <c r="E700" s="62" t="s">
        <v>123</v>
      </c>
    </row>
    <row r="701">
      <c r="B701" s="65" t="s">
        <v>1576</v>
      </c>
      <c r="C701" s="19">
        <v>433.0</v>
      </c>
      <c r="D701" s="65" t="s">
        <v>1577</v>
      </c>
      <c r="E701" s="65" t="s">
        <v>123</v>
      </c>
    </row>
    <row r="702">
      <c r="B702" s="62" t="s">
        <v>1580</v>
      </c>
      <c r="C702" s="51">
        <v>434.0</v>
      </c>
      <c r="D702" s="62" t="s">
        <v>829</v>
      </c>
      <c r="E702" s="62" t="s">
        <v>83</v>
      </c>
    </row>
    <row r="703">
      <c r="B703" s="60" t="s">
        <v>1581</v>
      </c>
      <c r="C703" s="19">
        <v>435.0</v>
      </c>
      <c r="D703" s="65" t="s">
        <v>1582</v>
      </c>
      <c r="E703" s="82" t="s">
        <v>75</v>
      </c>
    </row>
    <row r="704">
      <c r="B704" s="61" t="s">
        <v>1583</v>
      </c>
      <c r="C704" s="51">
        <v>436.0</v>
      </c>
      <c r="D704" s="62" t="s">
        <v>1584</v>
      </c>
      <c r="E704" s="72" t="s">
        <v>75</v>
      </c>
    </row>
    <row r="705">
      <c r="B705" s="60" t="s">
        <v>1585</v>
      </c>
      <c r="C705" s="19">
        <v>437.0</v>
      </c>
      <c r="D705" s="65" t="s">
        <v>1586</v>
      </c>
      <c r="E705" s="82" t="s">
        <v>75</v>
      </c>
    </row>
    <row r="706">
      <c r="B706" s="61" t="s">
        <v>1588</v>
      </c>
      <c r="C706" s="51">
        <v>438.0</v>
      </c>
      <c r="D706" s="62" t="s">
        <v>1274</v>
      </c>
      <c r="E706" s="72" t="s">
        <v>83</v>
      </c>
    </row>
    <row r="707">
      <c r="B707" s="60" t="s">
        <v>1590</v>
      </c>
      <c r="C707" s="19">
        <v>439.0</v>
      </c>
      <c r="D707" s="65" t="s">
        <v>1591</v>
      </c>
      <c r="E707" s="82" t="s">
        <v>75</v>
      </c>
    </row>
    <row r="708">
      <c r="B708" s="61" t="s">
        <v>1592</v>
      </c>
      <c r="C708" s="51">
        <v>440.0</v>
      </c>
      <c r="D708" s="62" t="s">
        <v>1593</v>
      </c>
      <c r="E708" s="72" t="s">
        <v>75</v>
      </c>
    </row>
    <row r="709">
      <c r="B709" s="60" t="s">
        <v>1594</v>
      </c>
      <c r="C709" s="19">
        <v>441.0</v>
      </c>
      <c r="D709" s="79" t="s">
        <v>1595</v>
      </c>
      <c r="E709" s="56" t="s">
        <v>83</v>
      </c>
    </row>
    <row r="710">
      <c r="B710" s="61" t="s">
        <v>1146</v>
      </c>
      <c r="C710" s="51">
        <v>442.0</v>
      </c>
      <c r="D710" s="81" t="s">
        <v>860</v>
      </c>
      <c r="E710" s="58" t="s">
        <v>83</v>
      </c>
    </row>
    <row r="711">
      <c r="B711" s="60" t="s">
        <v>1596</v>
      </c>
      <c r="C711" s="19">
        <v>443.0</v>
      </c>
      <c r="D711" s="79" t="s">
        <v>1597</v>
      </c>
      <c r="E711" s="56" t="s">
        <v>123</v>
      </c>
    </row>
    <row r="712">
      <c r="B712" s="61" t="s">
        <v>1600</v>
      </c>
      <c r="C712" s="51">
        <v>446.0</v>
      </c>
      <c r="D712" s="81" t="s">
        <v>1096</v>
      </c>
      <c r="E712" s="58" t="s">
        <v>75</v>
      </c>
    </row>
    <row r="713">
      <c r="B713" s="60" t="s">
        <v>1601</v>
      </c>
      <c r="C713" s="19">
        <v>447.0</v>
      </c>
      <c r="D713" s="75" t="s">
        <v>1602</v>
      </c>
      <c r="E713" s="15" t="s">
        <v>83</v>
      </c>
    </row>
    <row r="714">
      <c r="B714" s="60" t="s">
        <v>1603</v>
      </c>
      <c r="C714" s="19">
        <v>447.0</v>
      </c>
      <c r="D714" s="79" t="s">
        <v>1604</v>
      </c>
      <c r="E714" s="56" t="s">
        <v>75</v>
      </c>
    </row>
    <row r="715">
      <c r="B715" s="61" t="s">
        <v>1605</v>
      </c>
      <c r="C715" s="51">
        <v>448.0</v>
      </c>
      <c r="D715" s="81" t="s">
        <v>1607</v>
      </c>
      <c r="E715" s="58" t="s">
        <v>75</v>
      </c>
    </row>
    <row r="716">
      <c r="B716" s="60" t="s">
        <v>1610</v>
      </c>
      <c r="C716" s="19">
        <v>449.0</v>
      </c>
      <c r="D716" s="79" t="s">
        <v>574</v>
      </c>
      <c r="E716" s="56" t="s">
        <v>75</v>
      </c>
    </row>
    <row r="717">
      <c r="B717" s="61" t="s">
        <v>1612</v>
      </c>
      <c r="C717" s="51">
        <v>450.0</v>
      </c>
      <c r="D717" s="81" t="s">
        <v>1613</v>
      </c>
      <c r="E717" s="58" t="s">
        <v>75</v>
      </c>
    </row>
    <row r="718">
      <c r="B718" s="60" t="s">
        <v>1614</v>
      </c>
      <c r="C718" s="19">
        <v>451.0</v>
      </c>
      <c r="D718" s="79" t="s">
        <v>1615</v>
      </c>
      <c r="E718" s="56" t="s">
        <v>75</v>
      </c>
    </row>
    <row r="719">
      <c r="B719" s="61" t="s">
        <v>1616</v>
      </c>
      <c r="C719" s="51">
        <v>452.0</v>
      </c>
      <c r="D719" s="81" t="s">
        <v>1617</v>
      </c>
      <c r="E719" s="58" t="s">
        <v>75</v>
      </c>
    </row>
    <row r="720">
      <c r="B720" s="60" t="s">
        <v>1618</v>
      </c>
      <c r="C720" s="19">
        <v>453.0</v>
      </c>
      <c r="D720" s="79" t="s">
        <v>1619</v>
      </c>
      <c r="E720" s="56" t="s">
        <v>75</v>
      </c>
    </row>
    <row r="721">
      <c r="B721" s="61" t="s">
        <v>1620</v>
      </c>
      <c r="C721" s="51">
        <v>454.0</v>
      </c>
      <c r="D721" s="81" t="s">
        <v>1621</v>
      </c>
      <c r="E721" s="58" t="s">
        <v>75</v>
      </c>
    </row>
    <row r="722">
      <c r="B722" s="60" t="s">
        <v>1622</v>
      </c>
      <c r="C722" s="19">
        <v>455.0</v>
      </c>
      <c r="D722" s="79" t="s">
        <v>1623</v>
      </c>
      <c r="E722" s="56" t="s">
        <v>75</v>
      </c>
    </row>
    <row r="723">
      <c r="B723" s="60" t="s">
        <v>1624</v>
      </c>
      <c r="C723" s="19">
        <v>457.0</v>
      </c>
      <c r="D723" s="79" t="s">
        <v>505</v>
      </c>
      <c r="E723" s="56" t="s">
        <v>75</v>
      </c>
    </row>
    <row r="724">
      <c r="B724" s="61" t="s">
        <v>1626</v>
      </c>
      <c r="C724" s="51">
        <v>458.0</v>
      </c>
      <c r="D724" s="81" t="s">
        <v>1627</v>
      </c>
      <c r="E724" s="58" t="s">
        <v>75</v>
      </c>
    </row>
    <row r="725">
      <c r="B725" s="60" t="s">
        <v>1628</v>
      </c>
      <c r="C725" s="19">
        <v>459.0</v>
      </c>
      <c r="D725" s="79" t="s">
        <v>1629</v>
      </c>
      <c r="E725" s="56" t="s">
        <v>75</v>
      </c>
    </row>
    <row r="726">
      <c r="B726" s="61" t="s">
        <v>1630</v>
      </c>
      <c r="C726" s="51">
        <v>460.0</v>
      </c>
      <c r="D726" s="81" t="s">
        <v>1631</v>
      </c>
      <c r="E726" s="58" t="s">
        <v>75</v>
      </c>
    </row>
    <row r="727">
      <c r="B727" s="60" t="s">
        <v>1632</v>
      </c>
      <c r="C727" s="19">
        <v>461.0</v>
      </c>
      <c r="D727" s="79" t="s">
        <v>1633</v>
      </c>
      <c r="E727" s="56" t="s">
        <v>75</v>
      </c>
    </row>
    <row r="728">
      <c r="B728" s="61" t="s">
        <v>1635</v>
      </c>
      <c r="C728" s="51">
        <v>462.0</v>
      </c>
      <c r="D728" s="81" t="s">
        <v>195</v>
      </c>
      <c r="E728" s="58" t="s">
        <v>75</v>
      </c>
    </row>
    <row r="729">
      <c r="B729" s="60" t="s">
        <v>1636</v>
      </c>
      <c r="C729" s="19">
        <v>463.0</v>
      </c>
      <c r="D729" s="79" t="s">
        <v>1637</v>
      </c>
      <c r="E729" s="56" t="s">
        <v>75</v>
      </c>
    </row>
    <row r="730">
      <c r="B730" s="61" t="s">
        <v>1638</v>
      </c>
      <c r="C730" s="51">
        <v>464.0</v>
      </c>
      <c r="D730" s="81" t="s">
        <v>1639</v>
      </c>
      <c r="E730" s="58" t="s">
        <v>75</v>
      </c>
    </row>
    <row r="731">
      <c r="B731" s="60" t="s">
        <v>1640</v>
      </c>
      <c r="C731" s="19">
        <v>465.0</v>
      </c>
      <c r="D731" s="79" t="s">
        <v>1641</v>
      </c>
      <c r="E731" s="56" t="s">
        <v>75</v>
      </c>
    </row>
    <row r="732">
      <c r="B732" s="60" t="s">
        <v>1642</v>
      </c>
      <c r="C732" s="19">
        <v>467.0</v>
      </c>
      <c r="D732" s="79" t="s">
        <v>1643</v>
      </c>
      <c r="E732" s="56" t="s">
        <v>75</v>
      </c>
    </row>
    <row r="733">
      <c r="B733" s="61" t="s">
        <v>1644</v>
      </c>
      <c r="C733" s="51">
        <v>468.0</v>
      </c>
      <c r="D733" s="81" t="s">
        <v>1645</v>
      </c>
      <c r="E733" s="58" t="s">
        <v>75</v>
      </c>
    </row>
    <row r="734">
      <c r="B734" s="60" t="s">
        <v>1646</v>
      </c>
      <c r="C734" s="19">
        <v>469.0</v>
      </c>
      <c r="D734" s="79" t="s">
        <v>1647</v>
      </c>
      <c r="E734" s="56" t="s">
        <v>75</v>
      </c>
    </row>
    <row r="735">
      <c r="B735" s="61" t="s">
        <v>1648</v>
      </c>
      <c r="C735" s="51">
        <v>470.0</v>
      </c>
      <c r="D735" s="81" t="s">
        <v>1649</v>
      </c>
      <c r="E735" s="58" t="s">
        <v>75</v>
      </c>
    </row>
    <row r="736">
      <c r="B736" s="60" t="s">
        <v>1650</v>
      </c>
      <c r="C736" s="19">
        <v>471.0</v>
      </c>
      <c r="D736" s="79" t="s">
        <v>1651</v>
      </c>
      <c r="E736" s="56" t="s">
        <v>75</v>
      </c>
    </row>
    <row r="737">
      <c r="B737" s="61" t="s">
        <v>1653</v>
      </c>
      <c r="C737" s="51">
        <v>472.0</v>
      </c>
      <c r="D737" s="81" t="s">
        <v>1654</v>
      </c>
      <c r="E737" s="58" t="s">
        <v>75</v>
      </c>
    </row>
    <row r="738">
      <c r="B738" s="60" t="s">
        <v>1655</v>
      </c>
      <c r="C738" s="19">
        <v>473.0</v>
      </c>
      <c r="D738" s="79" t="s">
        <v>1654</v>
      </c>
      <c r="E738" s="56" t="s">
        <v>75</v>
      </c>
    </row>
    <row r="739">
      <c r="B739" s="60" t="s">
        <v>1656</v>
      </c>
      <c r="C739" s="19">
        <v>475.0</v>
      </c>
      <c r="D739" s="79" t="s">
        <v>195</v>
      </c>
      <c r="E739" s="56" t="s">
        <v>75</v>
      </c>
    </row>
    <row r="740">
      <c r="B740" s="61" t="s">
        <v>1657</v>
      </c>
      <c r="C740" s="51">
        <v>476.0</v>
      </c>
      <c r="D740" s="81" t="s">
        <v>195</v>
      </c>
      <c r="E740" s="58" t="s">
        <v>75</v>
      </c>
    </row>
    <row r="741">
      <c r="B741" s="61" t="s">
        <v>1658</v>
      </c>
      <c r="C741" s="51">
        <v>478.0</v>
      </c>
      <c r="D741" s="81" t="s">
        <v>195</v>
      </c>
      <c r="E741" s="58" t="s">
        <v>75</v>
      </c>
    </row>
    <row r="742">
      <c r="B742" s="60" t="s">
        <v>1660</v>
      </c>
      <c r="C742" s="19">
        <v>479.0</v>
      </c>
      <c r="D742" s="79" t="s">
        <v>195</v>
      </c>
      <c r="E742" s="56" t="s">
        <v>75</v>
      </c>
    </row>
    <row r="743">
      <c r="B743" s="61" t="s">
        <v>1665</v>
      </c>
      <c r="C743" s="51">
        <v>480.0</v>
      </c>
      <c r="D743" s="81" t="s">
        <v>1666</v>
      </c>
      <c r="E743" s="58" t="s">
        <v>75</v>
      </c>
    </row>
    <row r="744">
      <c r="B744" s="61" t="s">
        <v>1667</v>
      </c>
      <c r="C744" s="51">
        <v>482.0</v>
      </c>
      <c r="D744" s="81" t="s">
        <v>1641</v>
      </c>
      <c r="E744" s="58" t="s">
        <v>75</v>
      </c>
    </row>
    <row r="745">
      <c r="B745" s="61" t="s">
        <v>1668</v>
      </c>
      <c r="C745" s="51">
        <v>484.0</v>
      </c>
      <c r="D745" s="81" t="s">
        <v>1669</v>
      </c>
      <c r="E745" s="58" t="s">
        <v>75</v>
      </c>
    </row>
    <row r="746">
      <c r="B746" s="60" t="s">
        <v>1670</v>
      </c>
      <c r="C746" s="19">
        <v>487.0</v>
      </c>
      <c r="D746" s="79" t="s">
        <v>1671</v>
      </c>
      <c r="E746" s="56" t="s">
        <v>123</v>
      </c>
    </row>
    <row r="747">
      <c r="B747" s="61" t="s">
        <v>174</v>
      </c>
      <c r="C747" s="51">
        <v>488.0</v>
      </c>
      <c r="D747" s="81" t="s">
        <v>177</v>
      </c>
      <c r="E747" s="58" t="s">
        <v>75</v>
      </c>
    </row>
    <row r="748">
      <c r="B748" s="60" t="s">
        <v>1673</v>
      </c>
      <c r="C748" s="19">
        <v>489.0</v>
      </c>
      <c r="D748" s="79" t="s">
        <v>1674</v>
      </c>
      <c r="E748" s="56" t="s">
        <v>75</v>
      </c>
    </row>
    <row r="749">
      <c r="B749" s="61" t="s">
        <v>1675</v>
      </c>
      <c r="C749" s="51">
        <v>490.0</v>
      </c>
      <c r="D749" s="81" t="s">
        <v>1676</v>
      </c>
      <c r="E749" s="58" t="s">
        <v>75</v>
      </c>
    </row>
    <row r="750">
      <c r="B750" s="67" t="s">
        <v>1677</v>
      </c>
      <c r="C750" s="51">
        <v>490.0</v>
      </c>
      <c r="D750" s="80" t="s">
        <v>1680</v>
      </c>
      <c r="E750" s="58" t="s">
        <v>75</v>
      </c>
    </row>
    <row r="751">
      <c r="B751" s="60" t="s">
        <v>1681</v>
      </c>
      <c r="C751" s="19">
        <v>491.0</v>
      </c>
      <c r="D751" s="79" t="s">
        <v>1682</v>
      </c>
      <c r="E751" s="56" t="s">
        <v>75</v>
      </c>
    </row>
    <row r="752">
      <c r="B752" s="61" t="s">
        <v>1683</v>
      </c>
      <c r="C752" s="51">
        <v>492.0</v>
      </c>
      <c r="D752" s="81" t="s">
        <v>1684</v>
      </c>
      <c r="E752" s="58" t="s">
        <v>123</v>
      </c>
    </row>
    <row r="753">
      <c r="B753" s="60" t="s">
        <v>1685</v>
      </c>
      <c r="C753" s="19">
        <v>493.0</v>
      </c>
      <c r="D753" s="79" t="s">
        <v>1686</v>
      </c>
      <c r="E753" s="56" t="s">
        <v>75</v>
      </c>
    </row>
    <row r="754">
      <c r="B754" s="61" t="s">
        <v>1687</v>
      </c>
      <c r="C754" s="51">
        <v>494.0</v>
      </c>
      <c r="D754" s="81" t="s">
        <v>1689</v>
      </c>
      <c r="E754" s="58" t="s">
        <v>123</v>
      </c>
    </row>
    <row r="755">
      <c r="B755" s="60" t="s">
        <v>1692</v>
      </c>
      <c r="C755" s="19">
        <v>495.0</v>
      </c>
      <c r="D755" s="79" t="s">
        <v>1694</v>
      </c>
      <c r="E755" s="56" t="s">
        <v>75</v>
      </c>
    </row>
    <row r="756">
      <c r="B756" s="61" t="s">
        <v>1695</v>
      </c>
      <c r="C756" s="51">
        <v>496.0</v>
      </c>
      <c r="D756" s="81" t="s">
        <v>574</v>
      </c>
      <c r="E756" s="58" t="s">
        <v>75</v>
      </c>
    </row>
    <row r="757">
      <c r="B757" s="60" t="s">
        <v>1696</v>
      </c>
      <c r="C757" s="19">
        <v>497.0</v>
      </c>
      <c r="D757" s="79" t="s">
        <v>1697</v>
      </c>
      <c r="E757" s="56" t="s">
        <v>123</v>
      </c>
    </row>
    <row r="758">
      <c r="B758" s="61" t="s">
        <v>1698</v>
      </c>
      <c r="C758" s="51">
        <v>498.0</v>
      </c>
      <c r="D758" s="81" t="s">
        <v>1699</v>
      </c>
      <c r="E758" s="58" t="s">
        <v>75</v>
      </c>
    </row>
    <row r="759">
      <c r="B759" s="60" t="s">
        <v>1702</v>
      </c>
      <c r="C759" s="19">
        <v>499.0</v>
      </c>
      <c r="D759" s="79" t="s">
        <v>1703</v>
      </c>
      <c r="E759" s="56" t="s">
        <v>75</v>
      </c>
    </row>
    <row r="760">
      <c r="B760" s="60" t="s">
        <v>1704</v>
      </c>
      <c r="C760" s="19">
        <v>501.0</v>
      </c>
      <c r="D760" s="79" t="s">
        <v>1705</v>
      </c>
      <c r="E760" s="56" t="s">
        <v>75</v>
      </c>
    </row>
    <row r="761">
      <c r="B761" s="61" t="s">
        <v>1706</v>
      </c>
      <c r="C761" s="51">
        <v>502.0</v>
      </c>
      <c r="D761" s="81" t="s">
        <v>1707</v>
      </c>
      <c r="E761" s="58" t="s">
        <v>75</v>
      </c>
    </row>
    <row r="762">
      <c r="B762" s="60" t="s">
        <v>1708</v>
      </c>
      <c r="C762" s="19">
        <v>503.0</v>
      </c>
      <c r="D762" s="79" t="s">
        <v>1709</v>
      </c>
      <c r="E762" s="56" t="s">
        <v>75</v>
      </c>
    </row>
    <row r="763">
      <c r="B763" s="61" t="s">
        <v>1710</v>
      </c>
      <c r="C763" s="51">
        <v>504.0</v>
      </c>
      <c r="D763" s="81" t="s">
        <v>1711</v>
      </c>
      <c r="E763" s="58" t="s">
        <v>75</v>
      </c>
    </row>
    <row r="764">
      <c r="B764" s="60" t="s">
        <v>1714</v>
      </c>
      <c r="C764" s="19">
        <v>505.0</v>
      </c>
      <c r="D764" s="79" t="s">
        <v>1715</v>
      </c>
      <c r="E764" s="56" t="s">
        <v>75</v>
      </c>
    </row>
    <row r="765">
      <c r="B765" s="61" t="s">
        <v>1716</v>
      </c>
      <c r="C765" s="51">
        <v>506.0</v>
      </c>
      <c r="D765" s="81" t="s">
        <v>1717</v>
      </c>
      <c r="E765" s="58" t="s">
        <v>123</v>
      </c>
    </row>
    <row r="766">
      <c r="B766" s="60" t="s">
        <v>1718</v>
      </c>
      <c r="C766" s="19">
        <v>507.0</v>
      </c>
      <c r="D766" s="79" t="s">
        <v>1643</v>
      </c>
      <c r="E766" s="56" t="s">
        <v>75</v>
      </c>
    </row>
    <row r="767">
      <c r="B767" s="61" t="s">
        <v>1719</v>
      </c>
      <c r="C767" s="51">
        <v>508.0</v>
      </c>
      <c r="D767" s="81" t="s">
        <v>1643</v>
      </c>
      <c r="E767" s="58" t="s">
        <v>75</v>
      </c>
    </row>
    <row r="768">
      <c r="B768" s="60" t="s">
        <v>1720</v>
      </c>
      <c r="C768" s="19">
        <v>509.0</v>
      </c>
      <c r="D768" s="79" t="s">
        <v>1722</v>
      </c>
      <c r="E768" s="56" t="s">
        <v>75</v>
      </c>
    </row>
    <row r="769">
      <c r="B769" s="60" t="s">
        <v>1723</v>
      </c>
      <c r="C769" s="19">
        <v>511.0</v>
      </c>
      <c r="D769" s="79" t="s">
        <v>1725</v>
      </c>
      <c r="E769" s="56" t="s">
        <v>75</v>
      </c>
    </row>
    <row r="770">
      <c r="B770" s="61" t="s">
        <v>1726</v>
      </c>
      <c r="C770" s="51">
        <v>512.0</v>
      </c>
      <c r="D770" s="81" t="s">
        <v>1727</v>
      </c>
      <c r="E770" s="58" t="s">
        <v>75</v>
      </c>
    </row>
    <row r="771">
      <c r="B771" s="60" t="s">
        <v>1728</v>
      </c>
      <c r="C771" s="19">
        <v>513.0</v>
      </c>
      <c r="D771" s="79" t="s">
        <v>1729</v>
      </c>
      <c r="E771" s="56" t="s">
        <v>75</v>
      </c>
    </row>
    <row r="772">
      <c r="B772" s="61" t="s">
        <v>1730</v>
      </c>
      <c r="C772" s="51">
        <v>514.0</v>
      </c>
      <c r="D772" s="81" t="s">
        <v>1731</v>
      </c>
      <c r="E772" s="58" t="s">
        <v>75</v>
      </c>
    </row>
    <row r="773">
      <c r="B773" s="60" t="s">
        <v>1732</v>
      </c>
      <c r="C773" s="19">
        <v>515.0</v>
      </c>
      <c r="D773" s="79" t="s">
        <v>1733</v>
      </c>
      <c r="E773" s="56" t="s">
        <v>75</v>
      </c>
    </row>
    <row r="774">
      <c r="B774" s="61" t="s">
        <v>1734</v>
      </c>
      <c r="C774" s="51">
        <v>516.0</v>
      </c>
      <c r="D774" s="81" t="s">
        <v>1735</v>
      </c>
      <c r="E774" s="58" t="s">
        <v>75</v>
      </c>
    </row>
    <row r="775">
      <c r="B775" s="60" t="s">
        <v>1736</v>
      </c>
      <c r="C775" s="19">
        <v>517.0</v>
      </c>
      <c r="D775" s="79" t="s">
        <v>1093</v>
      </c>
      <c r="E775" s="56" t="s">
        <v>75</v>
      </c>
    </row>
    <row r="776">
      <c r="B776" s="61" t="s">
        <v>1737</v>
      </c>
      <c r="C776" s="51">
        <v>518.0</v>
      </c>
      <c r="D776" s="81" t="s">
        <v>1739</v>
      </c>
      <c r="E776" s="58" t="s">
        <v>75</v>
      </c>
    </row>
    <row r="777">
      <c r="B777" s="60" t="s">
        <v>1740</v>
      </c>
      <c r="C777" s="19">
        <v>519.0</v>
      </c>
      <c r="D777" s="79" t="s">
        <v>1741</v>
      </c>
      <c r="E777" s="56" t="s">
        <v>75</v>
      </c>
    </row>
    <row r="778">
      <c r="B778" s="61">
        <v>400454.0</v>
      </c>
      <c r="C778" s="51">
        <v>520.0</v>
      </c>
      <c r="D778" s="81" t="s">
        <v>1191</v>
      </c>
      <c r="E778" s="58" t="s">
        <v>75</v>
      </c>
    </row>
    <row r="779">
      <c r="B779" s="61" t="s">
        <v>1742</v>
      </c>
      <c r="C779" s="51">
        <v>523.0</v>
      </c>
      <c r="D779" s="81" t="s">
        <v>1743</v>
      </c>
      <c r="E779" s="58" t="s">
        <v>75</v>
      </c>
    </row>
    <row r="780">
      <c r="B780" s="60" t="s">
        <v>1744</v>
      </c>
      <c r="C780" s="19">
        <v>524.0</v>
      </c>
      <c r="D780" s="79" t="s">
        <v>1745</v>
      </c>
      <c r="E780" s="56" t="s">
        <v>75</v>
      </c>
    </row>
    <row r="781">
      <c r="B781" s="61" t="s">
        <v>1747</v>
      </c>
      <c r="C781" s="51">
        <v>525.0</v>
      </c>
      <c r="D781" s="81" t="s">
        <v>1749</v>
      </c>
      <c r="E781" s="58" t="s">
        <v>123</v>
      </c>
    </row>
    <row r="782">
      <c r="B782" s="60" t="s">
        <v>1750</v>
      </c>
      <c r="C782" s="19">
        <v>526.0</v>
      </c>
      <c r="D782" s="79" t="s">
        <v>750</v>
      </c>
      <c r="E782" s="56" t="s">
        <v>75</v>
      </c>
    </row>
    <row r="783">
      <c r="B783" s="60">
        <v>3026812.0</v>
      </c>
      <c r="C783" s="19">
        <v>528.0</v>
      </c>
      <c r="D783" s="79" t="s">
        <v>1751</v>
      </c>
      <c r="E783" s="56" t="s">
        <v>83</v>
      </c>
    </row>
    <row r="784">
      <c r="B784" s="61">
        <v>3014704.0</v>
      </c>
      <c r="C784" s="51">
        <v>529.0</v>
      </c>
      <c r="D784" s="81" t="s">
        <v>1274</v>
      </c>
      <c r="E784" s="58" t="s">
        <v>83</v>
      </c>
    </row>
    <row r="785">
      <c r="B785" s="61" t="s">
        <v>1753</v>
      </c>
      <c r="C785" s="51">
        <v>531.0</v>
      </c>
      <c r="D785" s="81" t="s">
        <v>977</v>
      </c>
      <c r="E785" s="58" t="s">
        <v>75</v>
      </c>
    </row>
    <row r="786">
      <c r="B786" s="60" t="s">
        <v>1754</v>
      </c>
      <c r="C786" s="19">
        <v>532.0</v>
      </c>
      <c r="D786" s="79" t="s">
        <v>1745</v>
      </c>
      <c r="E786" s="56" t="s">
        <v>75</v>
      </c>
    </row>
    <row r="787">
      <c r="B787" s="61" t="s">
        <v>1755</v>
      </c>
      <c r="C787" s="51">
        <v>533.0</v>
      </c>
      <c r="D787" s="81" t="s">
        <v>1756</v>
      </c>
      <c r="E787" s="58" t="s">
        <v>75</v>
      </c>
    </row>
    <row r="788">
      <c r="B788" s="61" t="s">
        <v>1758</v>
      </c>
      <c r="C788" s="51">
        <v>533.0</v>
      </c>
      <c r="D788" s="81" t="s">
        <v>1756</v>
      </c>
      <c r="E788" s="58" t="s">
        <v>75</v>
      </c>
    </row>
    <row r="789">
      <c r="B789" s="60" t="s">
        <v>1759</v>
      </c>
      <c r="C789" s="19">
        <v>534.0</v>
      </c>
      <c r="D789" s="79" t="s">
        <v>1760</v>
      </c>
      <c r="E789" s="56" t="s">
        <v>75</v>
      </c>
    </row>
    <row r="790">
      <c r="B790" s="61" t="s">
        <v>1761</v>
      </c>
      <c r="C790" s="51">
        <v>535.0</v>
      </c>
      <c r="D790" s="81" t="s">
        <v>233</v>
      </c>
      <c r="E790" s="58" t="s">
        <v>75</v>
      </c>
    </row>
    <row r="791">
      <c r="B791" s="60" t="s">
        <v>1762</v>
      </c>
      <c r="C791" s="19">
        <v>536.0</v>
      </c>
      <c r="D791" s="79" t="s">
        <v>1764</v>
      </c>
      <c r="E791" s="56" t="s">
        <v>75</v>
      </c>
    </row>
    <row r="792">
      <c r="B792" s="60" t="s">
        <v>1765</v>
      </c>
      <c r="C792" s="19">
        <v>536.0</v>
      </c>
      <c r="D792" s="79" t="s">
        <v>1764</v>
      </c>
      <c r="E792" s="56" t="s">
        <v>75</v>
      </c>
    </row>
    <row r="793">
      <c r="B793" s="61" t="s">
        <v>1766</v>
      </c>
      <c r="C793" s="51">
        <v>537.0</v>
      </c>
      <c r="D793" s="81" t="s">
        <v>997</v>
      </c>
      <c r="E793" s="58" t="s">
        <v>75</v>
      </c>
    </row>
    <row r="794">
      <c r="B794" s="61" t="s">
        <v>1767</v>
      </c>
      <c r="C794" s="51">
        <v>537.0</v>
      </c>
      <c r="D794" s="81" t="s">
        <v>997</v>
      </c>
      <c r="E794" s="58" t="s">
        <v>75</v>
      </c>
    </row>
    <row r="795">
      <c r="B795" s="60" t="s">
        <v>1768</v>
      </c>
      <c r="C795" s="19">
        <v>538.0</v>
      </c>
      <c r="D795" s="79" t="s">
        <v>1770</v>
      </c>
      <c r="E795" s="56" t="s">
        <v>75</v>
      </c>
    </row>
    <row r="796">
      <c r="B796" s="61" t="s">
        <v>1771</v>
      </c>
      <c r="C796" s="51">
        <v>539.0</v>
      </c>
      <c r="D796" s="81" t="s">
        <v>1772</v>
      </c>
      <c r="E796" s="58" t="s">
        <v>75</v>
      </c>
    </row>
    <row r="797">
      <c r="B797" s="67" t="s">
        <v>1773</v>
      </c>
      <c r="C797" s="51">
        <v>539.0</v>
      </c>
      <c r="D797" s="80" t="s">
        <v>1774</v>
      </c>
      <c r="E797" s="50" t="s">
        <v>75</v>
      </c>
    </row>
    <row r="798">
      <c r="B798" s="60" t="s">
        <v>1313</v>
      </c>
      <c r="C798" s="19">
        <v>540.0</v>
      </c>
      <c r="D798" s="79" t="s">
        <v>1315</v>
      </c>
      <c r="E798" s="56" t="s">
        <v>75</v>
      </c>
    </row>
    <row r="799">
      <c r="B799" s="69" t="s">
        <v>1720</v>
      </c>
      <c r="C799" s="19">
        <v>540.0</v>
      </c>
      <c r="D799" s="75" t="s">
        <v>1722</v>
      </c>
      <c r="E799" s="15" t="s">
        <v>75</v>
      </c>
    </row>
    <row r="800">
      <c r="B800" s="69" t="s">
        <v>1776</v>
      </c>
      <c r="C800" s="19">
        <v>540.0</v>
      </c>
      <c r="D800" s="75" t="s">
        <v>1722</v>
      </c>
      <c r="E800" s="15" t="s">
        <v>75</v>
      </c>
    </row>
    <row r="801">
      <c r="B801" s="61" t="s">
        <v>1778</v>
      </c>
      <c r="C801" s="51">
        <v>541.0</v>
      </c>
      <c r="D801" s="81" t="s">
        <v>1779</v>
      </c>
      <c r="E801" s="58" t="s">
        <v>75</v>
      </c>
    </row>
    <row r="802">
      <c r="B802" s="60" t="s">
        <v>1780</v>
      </c>
      <c r="C802" s="19">
        <v>542.0</v>
      </c>
      <c r="D802" s="79" t="s">
        <v>1093</v>
      </c>
      <c r="E802" s="15" t="s">
        <v>75</v>
      </c>
    </row>
    <row r="803">
      <c r="B803" s="61" t="s">
        <v>1781</v>
      </c>
      <c r="C803" s="51">
        <v>543.0</v>
      </c>
      <c r="D803" s="63" t="s">
        <v>1782</v>
      </c>
      <c r="E803" s="58" t="s">
        <v>75</v>
      </c>
    </row>
    <row r="804">
      <c r="B804" s="60" t="s">
        <v>1783</v>
      </c>
      <c r="C804" s="19">
        <v>544.0</v>
      </c>
      <c r="D804" s="79" t="s">
        <v>1784</v>
      </c>
      <c r="E804" s="56" t="s">
        <v>75</v>
      </c>
    </row>
    <row r="805">
      <c r="B805" s="69" t="s">
        <v>1785</v>
      </c>
      <c r="C805" s="19">
        <v>544.0</v>
      </c>
      <c r="D805" s="75" t="s">
        <v>1787</v>
      </c>
      <c r="E805" s="56" t="s">
        <v>75</v>
      </c>
    </row>
    <row r="806">
      <c r="B806" s="61" t="s">
        <v>1788</v>
      </c>
      <c r="C806" s="51">
        <v>545.0</v>
      </c>
      <c r="D806" s="62" t="s">
        <v>1789</v>
      </c>
      <c r="E806" s="64" t="s">
        <v>123</v>
      </c>
    </row>
    <row r="807">
      <c r="B807" s="69" t="s">
        <v>1790</v>
      </c>
      <c r="C807" s="19">
        <v>546.0</v>
      </c>
      <c r="D807" s="79" t="s">
        <v>320</v>
      </c>
      <c r="E807" s="56" t="s">
        <v>75</v>
      </c>
    </row>
    <row r="808">
      <c r="B808" s="69" t="s">
        <v>1791</v>
      </c>
      <c r="C808" s="19">
        <v>546.0</v>
      </c>
      <c r="D808" s="79" t="s">
        <v>320</v>
      </c>
      <c r="E808" s="56" t="s">
        <v>75</v>
      </c>
    </row>
    <row r="809">
      <c r="B809" s="69" t="s">
        <v>1792</v>
      </c>
      <c r="C809" s="19">
        <v>546.0</v>
      </c>
      <c r="D809" s="75" t="s">
        <v>1793</v>
      </c>
      <c r="E809" s="56" t="s">
        <v>75</v>
      </c>
    </row>
    <row r="810">
      <c r="B810" s="61" t="s">
        <v>1794</v>
      </c>
      <c r="C810" s="76" t="s">
        <v>1795</v>
      </c>
      <c r="D810" s="83" t="s">
        <v>1796</v>
      </c>
      <c r="E810" s="67" t="s">
        <v>75</v>
      </c>
    </row>
    <row r="811">
      <c r="B811" s="60" t="s">
        <v>1797</v>
      </c>
      <c r="C811" s="19">
        <v>548.0</v>
      </c>
      <c r="D811" s="75" t="s">
        <v>295</v>
      </c>
      <c r="E811" s="56" t="s">
        <v>75</v>
      </c>
    </row>
    <row r="812">
      <c r="B812" s="69" t="s">
        <v>1799</v>
      </c>
      <c r="C812" s="19">
        <v>548.0</v>
      </c>
      <c r="D812" s="75" t="s">
        <v>295</v>
      </c>
      <c r="E812" s="56" t="s">
        <v>75</v>
      </c>
    </row>
    <row r="813">
      <c r="B813" s="69" t="s">
        <v>1801</v>
      </c>
      <c r="C813" s="19">
        <v>548.0</v>
      </c>
      <c r="D813" s="75" t="s">
        <v>295</v>
      </c>
      <c r="E813" s="56" t="s">
        <v>75</v>
      </c>
      <c r="G813" s="13"/>
    </row>
    <row r="814">
      <c r="B814" s="61" t="s">
        <v>1802</v>
      </c>
      <c r="C814" s="84">
        <v>549.0</v>
      </c>
      <c r="D814" s="61" t="s">
        <v>767</v>
      </c>
      <c r="E814" s="61" t="s">
        <v>83</v>
      </c>
    </row>
    <row r="815">
      <c r="B815" s="60" t="s">
        <v>1608</v>
      </c>
      <c r="C815" s="85">
        <v>550.0</v>
      </c>
      <c r="D815" s="60" t="s">
        <v>1611</v>
      </c>
      <c r="E815" s="60" t="s">
        <v>75</v>
      </c>
    </row>
    <row r="816">
      <c r="B816" s="60" t="s">
        <v>1805</v>
      </c>
      <c r="C816" s="85">
        <v>550.0</v>
      </c>
      <c r="D816" s="60" t="s">
        <v>1806</v>
      </c>
      <c r="E816" s="60" t="s">
        <v>75</v>
      </c>
    </row>
    <row r="817">
      <c r="B817" s="60" t="s">
        <v>1807</v>
      </c>
      <c r="C817" s="85">
        <v>550.0</v>
      </c>
      <c r="D817" s="60" t="s">
        <v>1808</v>
      </c>
      <c r="E817" s="60" t="s">
        <v>75</v>
      </c>
    </row>
    <row r="818">
      <c r="B818" s="61" t="s">
        <v>1809</v>
      </c>
      <c r="C818" s="84">
        <v>551.0</v>
      </c>
      <c r="D818" s="61" t="s">
        <v>443</v>
      </c>
      <c r="E818" s="61" t="s">
        <v>123</v>
      </c>
    </row>
    <row r="819">
      <c r="B819" s="61" t="s">
        <v>1810</v>
      </c>
      <c r="C819" s="84">
        <v>551.0</v>
      </c>
      <c r="D819" s="61" t="s">
        <v>443</v>
      </c>
      <c r="E819" s="61" t="s">
        <v>123</v>
      </c>
    </row>
    <row r="820">
      <c r="B820" s="60" t="s">
        <v>1812</v>
      </c>
      <c r="C820" s="86" t="s">
        <v>1813</v>
      </c>
      <c r="D820" s="69" t="s">
        <v>1814</v>
      </c>
      <c r="E820" s="60" t="s">
        <v>75</v>
      </c>
    </row>
    <row r="821">
      <c r="B821" s="69" t="s">
        <v>1815</v>
      </c>
      <c r="C821" s="86" t="s">
        <v>1813</v>
      </c>
      <c r="D821" s="69" t="s">
        <v>1814</v>
      </c>
      <c r="E821" s="60" t="s">
        <v>75</v>
      </c>
    </row>
    <row r="822">
      <c r="B822" s="69" t="s">
        <v>1816</v>
      </c>
      <c r="C822" s="86" t="s">
        <v>1813</v>
      </c>
      <c r="D822" s="69" t="s">
        <v>1814</v>
      </c>
      <c r="E822" s="60" t="s">
        <v>75</v>
      </c>
    </row>
    <row r="823">
      <c r="B823" s="61" t="s">
        <v>1819</v>
      </c>
      <c r="C823" s="76" t="s">
        <v>1820</v>
      </c>
      <c r="D823" s="83" t="s">
        <v>1821</v>
      </c>
      <c r="E823" s="67" t="s">
        <v>123</v>
      </c>
    </row>
    <row r="824">
      <c r="B824" s="69" t="s">
        <v>1822</v>
      </c>
      <c r="C824" s="86" t="s">
        <v>1823</v>
      </c>
      <c r="D824" s="69" t="s">
        <v>1824</v>
      </c>
      <c r="E824" s="60" t="s">
        <v>75</v>
      </c>
    </row>
    <row r="825">
      <c r="B825" s="61" t="s">
        <v>1825</v>
      </c>
      <c r="C825" s="76" t="s">
        <v>1826</v>
      </c>
      <c r="D825" s="83" t="s">
        <v>1827</v>
      </c>
      <c r="E825" s="67" t="s">
        <v>75</v>
      </c>
    </row>
    <row r="826">
      <c r="B826" s="69" t="s">
        <v>1828</v>
      </c>
      <c r="C826" s="86" t="s">
        <v>1829</v>
      </c>
      <c r="D826" s="69" t="s">
        <v>1830</v>
      </c>
      <c r="E826" s="60" t="s">
        <v>75</v>
      </c>
    </row>
    <row r="827">
      <c r="B827" s="61" t="s">
        <v>1832</v>
      </c>
      <c r="C827" s="76" t="s">
        <v>1834</v>
      </c>
      <c r="D827" s="83" t="s">
        <v>1835</v>
      </c>
      <c r="E827" s="67" t="s">
        <v>75</v>
      </c>
    </row>
    <row r="828">
      <c r="B828" s="69" t="s">
        <v>1836</v>
      </c>
      <c r="C828" s="86" t="s">
        <v>1837</v>
      </c>
      <c r="D828" s="69" t="s">
        <v>1838</v>
      </c>
      <c r="E828" s="60" t="s">
        <v>75</v>
      </c>
    </row>
    <row r="829">
      <c r="B829" s="61" t="s">
        <v>1839</v>
      </c>
      <c r="C829" s="76" t="s">
        <v>1840</v>
      </c>
      <c r="D829" s="83" t="s">
        <v>1841</v>
      </c>
      <c r="E829" s="67" t="s">
        <v>75</v>
      </c>
    </row>
    <row r="830">
      <c r="B830" s="69" t="s">
        <v>481</v>
      </c>
      <c r="C830" s="86" t="s">
        <v>1842</v>
      </c>
      <c r="D830" s="69" t="s">
        <v>484</v>
      </c>
      <c r="E830" s="60" t="s">
        <v>75</v>
      </c>
    </row>
    <row r="831">
      <c r="B831" s="69" t="s">
        <v>1843</v>
      </c>
      <c r="C831" s="86" t="s">
        <v>1842</v>
      </c>
      <c r="D831" s="69" t="s">
        <v>1844</v>
      </c>
      <c r="E831" s="69" t="s">
        <v>75</v>
      </c>
    </row>
    <row r="832">
      <c r="B832" s="61" t="s">
        <v>1845</v>
      </c>
      <c r="C832" s="76" t="s">
        <v>1846</v>
      </c>
      <c r="D832" s="78" t="s">
        <v>1639</v>
      </c>
      <c r="E832" s="61" t="s">
        <v>75</v>
      </c>
    </row>
    <row r="833">
      <c r="B833" s="69" t="s">
        <v>1848</v>
      </c>
      <c r="C833" s="86" t="s">
        <v>1849</v>
      </c>
      <c r="D833" s="87" t="s">
        <v>1850</v>
      </c>
      <c r="E833" s="69" t="s">
        <v>83</v>
      </c>
    </row>
    <row r="834">
      <c r="B834" s="69" t="s">
        <v>1851</v>
      </c>
      <c r="C834" s="86" t="s">
        <v>1849</v>
      </c>
      <c r="D834" s="69" t="s">
        <v>1852</v>
      </c>
      <c r="E834" s="69" t="s">
        <v>83</v>
      </c>
    </row>
    <row r="835">
      <c r="B835" s="69" t="s">
        <v>1853</v>
      </c>
      <c r="C835" s="86" t="s">
        <v>1849</v>
      </c>
      <c r="D835" s="69" t="s">
        <v>1852</v>
      </c>
      <c r="E835" s="69" t="s">
        <v>83</v>
      </c>
    </row>
    <row r="836">
      <c r="B836" s="67" t="s">
        <v>1854</v>
      </c>
      <c r="C836" s="76" t="s">
        <v>1855</v>
      </c>
      <c r="D836" s="77" t="s">
        <v>1856</v>
      </c>
      <c r="E836" s="67" t="s">
        <v>83</v>
      </c>
    </row>
    <row r="837">
      <c r="B837" s="61" t="s">
        <v>1858</v>
      </c>
      <c r="C837" s="76" t="s">
        <v>1855</v>
      </c>
      <c r="D837" s="83" t="s">
        <v>1856</v>
      </c>
      <c r="E837" s="67" t="s">
        <v>83</v>
      </c>
    </row>
    <row r="838">
      <c r="B838" s="60" t="s">
        <v>1859</v>
      </c>
      <c r="C838" s="86" t="s">
        <v>1860</v>
      </c>
      <c r="D838" s="69" t="s">
        <v>1861</v>
      </c>
      <c r="E838" s="60" t="s">
        <v>75</v>
      </c>
    </row>
    <row r="839">
      <c r="B839" s="69" t="s">
        <v>1862</v>
      </c>
      <c r="C839" s="86" t="s">
        <v>1860</v>
      </c>
      <c r="D839" s="69" t="s">
        <v>1861</v>
      </c>
      <c r="E839" s="60" t="s">
        <v>75</v>
      </c>
    </row>
    <row r="840">
      <c r="B840" s="61" t="s">
        <v>1863</v>
      </c>
      <c r="C840" s="76" t="s">
        <v>1864</v>
      </c>
      <c r="D840" s="83" t="s">
        <v>1865</v>
      </c>
      <c r="E840" s="67" t="s">
        <v>75</v>
      </c>
    </row>
    <row r="841">
      <c r="B841" s="69" t="s">
        <v>1866</v>
      </c>
      <c r="C841" s="86" t="s">
        <v>1867</v>
      </c>
      <c r="D841" s="69" t="s">
        <v>1868</v>
      </c>
      <c r="E841" s="60" t="s">
        <v>75</v>
      </c>
    </row>
    <row r="842">
      <c r="B842" s="69" t="s">
        <v>1869</v>
      </c>
      <c r="C842" s="86" t="s">
        <v>1867</v>
      </c>
      <c r="D842" s="69" t="s">
        <v>1870</v>
      </c>
      <c r="E842" s="60" t="s">
        <v>75</v>
      </c>
    </row>
    <row r="843">
      <c r="B843" s="67" t="s">
        <v>952</v>
      </c>
      <c r="C843" s="76" t="s">
        <v>1871</v>
      </c>
      <c r="D843" s="67" t="s">
        <v>955</v>
      </c>
      <c r="E843" s="67" t="s">
        <v>75</v>
      </c>
    </row>
    <row r="844">
      <c r="B844" s="69" t="s">
        <v>1874</v>
      </c>
      <c r="C844" s="86" t="s">
        <v>1875</v>
      </c>
      <c r="D844" s="69" t="s">
        <v>1876</v>
      </c>
      <c r="E844" s="60" t="s">
        <v>75</v>
      </c>
    </row>
    <row r="845">
      <c r="B845" s="67" t="s">
        <v>637</v>
      </c>
      <c r="C845" s="76" t="s">
        <v>1877</v>
      </c>
      <c r="D845" s="67" t="s">
        <v>640</v>
      </c>
      <c r="E845" s="67" t="s">
        <v>75</v>
      </c>
    </row>
    <row r="846">
      <c r="B846" s="69" t="s">
        <v>1878</v>
      </c>
      <c r="C846" s="86" t="s">
        <v>1879</v>
      </c>
      <c r="D846" s="69" t="s">
        <v>1511</v>
      </c>
      <c r="E846" s="60" t="s">
        <v>75</v>
      </c>
    </row>
    <row r="847">
      <c r="B847" s="67" t="s">
        <v>1880</v>
      </c>
      <c r="C847" s="76">
        <v>571.0</v>
      </c>
      <c r="D847" s="67" t="s">
        <v>1882</v>
      </c>
      <c r="E847" s="67" t="s">
        <v>75</v>
      </c>
    </row>
    <row r="848">
      <c r="B848" s="67" t="s">
        <v>1884</v>
      </c>
      <c r="C848" s="76">
        <v>571.0</v>
      </c>
      <c r="D848" s="67" t="s">
        <v>1885</v>
      </c>
      <c r="E848" s="67" t="s">
        <v>75</v>
      </c>
    </row>
    <row r="849">
      <c r="B849" s="67" t="s">
        <v>1886</v>
      </c>
      <c r="C849" s="76">
        <v>571.0</v>
      </c>
      <c r="D849" s="67" t="s">
        <v>1887</v>
      </c>
      <c r="E849" s="67" t="s">
        <v>75</v>
      </c>
    </row>
    <row r="850">
      <c r="B850" s="69" t="s">
        <v>1888</v>
      </c>
      <c r="C850" s="86" t="s">
        <v>1889</v>
      </c>
      <c r="D850" s="87" t="s">
        <v>1627</v>
      </c>
      <c r="E850" s="69" t="s">
        <v>75</v>
      </c>
    </row>
    <row r="851">
      <c r="B851" s="67" t="s">
        <v>1890</v>
      </c>
      <c r="C851" s="76" t="s">
        <v>1891</v>
      </c>
      <c r="D851" s="67" t="s">
        <v>1892</v>
      </c>
      <c r="E851" s="67" t="s">
        <v>75</v>
      </c>
    </row>
    <row r="852">
      <c r="B852" s="67" t="s">
        <v>1894</v>
      </c>
      <c r="C852" s="76" t="s">
        <v>1891</v>
      </c>
      <c r="D852" s="67" t="s">
        <v>1895</v>
      </c>
      <c r="E852" s="67" t="s">
        <v>75</v>
      </c>
    </row>
    <row r="853">
      <c r="B853" s="69" t="s">
        <v>1896</v>
      </c>
      <c r="C853" s="86">
        <v>574.0</v>
      </c>
      <c r="D853" s="69" t="s">
        <v>1897</v>
      </c>
      <c r="E853" s="69" t="s">
        <v>75</v>
      </c>
    </row>
    <row r="854">
      <c r="B854" s="67" t="s">
        <v>1898</v>
      </c>
      <c r="C854" s="76" t="s">
        <v>1899</v>
      </c>
      <c r="D854" s="67" t="s">
        <v>1897</v>
      </c>
      <c r="E854" s="67" t="s">
        <v>75</v>
      </c>
    </row>
    <row r="855">
      <c r="B855" s="69" t="s">
        <v>1902</v>
      </c>
      <c r="C855" s="86" t="s">
        <v>1903</v>
      </c>
      <c r="D855" s="69" t="s">
        <v>1904</v>
      </c>
      <c r="E855" s="69" t="s">
        <v>83</v>
      </c>
    </row>
    <row r="856">
      <c r="B856" s="67" t="s">
        <v>1905</v>
      </c>
      <c r="C856" s="76" t="s">
        <v>1906</v>
      </c>
      <c r="D856" s="67" t="s">
        <v>1907</v>
      </c>
      <c r="E856" s="67" t="s">
        <v>75</v>
      </c>
    </row>
    <row r="857">
      <c r="B857" s="69" t="s">
        <v>377</v>
      </c>
      <c r="C857" s="86" t="s">
        <v>1908</v>
      </c>
      <c r="D857" s="69" t="s">
        <v>379</v>
      </c>
      <c r="E857" s="69" t="s">
        <v>75</v>
      </c>
    </row>
    <row r="858">
      <c r="B858" s="67" t="s">
        <v>1909</v>
      </c>
      <c r="C858" s="76">
        <v>579.0</v>
      </c>
      <c r="D858" s="67" t="s">
        <v>1910</v>
      </c>
      <c r="E858" s="67" t="s">
        <v>75</v>
      </c>
    </row>
    <row r="859">
      <c r="B859" s="69" t="s">
        <v>1912</v>
      </c>
      <c r="C859" s="86">
        <v>580.0</v>
      </c>
      <c r="D859" s="69" t="s">
        <v>1913</v>
      </c>
      <c r="E859" s="69" t="s">
        <v>75</v>
      </c>
    </row>
    <row r="860">
      <c r="B860" s="69" t="s">
        <v>1915</v>
      </c>
      <c r="C860" s="86">
        <v>580.0</v>
      </c>
      <c r="D860" s="69" t="s">
        <v>1913</v>
      </c>
      <c r="E860" s="69" t="s">
        <v>75</v>
      </c>
    </row>
    <row r="861">
      <c r="B861" s="67" t="s">
        <v>1916</v>
      </c>
      <c r="C861" s="76">
        <v>581.0</v>
      </c>
      <c r="D861" s="67" t="s">
        <v>1917</v>
      </c>
      <c r="E861" s="67" t="s">
        <v>75</v>
      </c>
    </row>
    <row r="862">
      <c r="B862" s="69" t="s">
        <v>1918</v>
      </c>
      <c r="C862" s="86">
        <v>582.0</v>
      </c>
      <c r="D862" s="69" t="s">
        <v>1096</v>
      </c>
      <c r="E862" s="69" t="s">
        <v>75</v>
      </c>
    </row>
    <row r="863">
      <c r="B863" s="67" t="s">
        <v>1920</v>
      </c>
      <c r="C863" s="76">
        <v>583.0</v>
      </c>
      <c r="D863" s="67" t="s">
        <v>1921</v>
      </c>
      <c r="E863" s="67" t="s">
        <v>75</v>
      </c>
    </row>
    <row r="864">
      <c r="B864" s="69" t="s">
        <v>1922</v>
      </c>
      <c r="C864" s="86" t="s">
        <v>1923</v>
      </c>
      <c r="D864" s="69" t="s">
        <v>1924</v>
      </c>
      <c r="E864" s="69" t="s">
        <v>75</v>
      </c>
    </row>
    <row r="865">
      <c r="B865" s="67" t="s">
        <v>1925</v>
      </c>
      <c r="C865" s="76" t="s">
        <v>1926</v>
      </c>
      <c r="D865" s="67" t="s">
        <v>1927</v>
      </c>
      <c r="E865" s="67" t="s">
        <v>75</v>
      </c>
    </row>
    <row r="866">
      <c r="B866" s="69" t="s">
        <v>1929</v>
      </c>
      <c r="C866" s="86" t="s">
        <v>1930</v>
      </c>
      <c r="D866" s="69" t="s">
        <v>1643</v>
      </c>
      <c r="E866" s="69" t="s">
        <v>75</v>
      </c>
    </row>
    <row r="867">
      <c r="B867" s="67" t="s">
        <v>1931</v>
      </c>
      <c r="C867" s="76" t="s">
        <v>1932</v>
      </c>
      <c r="D867" s="67" t="s">
        <v>1933</v>
      </c>
      <c r="E867" s="67" t="s">
        <v>83</v>
      </c>
    </row>
    <row r="868">
      <c r="B868" s="69" t="s">
        <v>1934</v>
      </c>
      <c r="C868" s="86">
        <v>588.0</v>
      </c>
      <c r="D868" s="69" t="s">
        <v>1935</v>
      </c>
      <c r="E868" s="69" t="s">
        <v>75</v>
      </c>
    </row>
    <row r="869">
      <c r="B869" s="69" t="s">
        <v>1936</v>
      </c>
      <c r="C869" s="86">
        <v>588.0</v>
      </c>
      <c r="D869" s="69" t="s">
        <v>1935</v>
      </c>
      <c r="E869" s="69" t="s">
        <v>75</v>
      </c>
    </row>
    <row r="870">
      <c r="B870" s="69" t="s">
        <v>1938</v>
      </c>
      <c r="C870" s="86">
        <v>588.0</v>
      </c>
      <c r="D870" s="69" t="s">
        <v>1935</v>
      </c>
      <c r="E870" s="69" t="s">
        <v>75</v>
      </c>
    </row>
    <row r="871">
      <c r="B871" s="67" t="s">
        <v>1941</v>
      </c>
      <c r="C871" s="76">
        <v>589.0</v>
      </c>
      <c r="D871" s="67" t="s">
        <v>1486</v>
      </c>
      <c r="E871" s="67" t="s">
        <v>75</v>
      </c>
    </row>
    <row r="872">
      <c r="B872" s="69" t="s">
        <v>1942</v>
      </c>
      <c r="C872" s="86">
        <v>590.0</v>
      </c>
      <c r="D872" s="69" t="s">
        <v>233</v>
      </c>
      <c r="E872" s="69" t="s">
        <v>75</v>
      </c>
    </row>
    <row r="873">
      <c r="B873" s="67" t="s">
        <v>1943</v>
      </c>
      <c r="C873" s="76">
        <v>591.0</v>
      </c>
      <c r="D873" s="67" t="s">
        <v>1944</v>
      </c>
      <c r="E873" s="67" t="s">
        <v>123</v>
      </c>
    </row>
    <row r="874">
      <c r="B874" s="67" t="s">
        <v>1945</v>
      </c>
      <c r="C874" s="76">
        <v>591.0</v>
      </c>
      <c r="D874" s="67" t="s">
        <v>1944</v>
      </c>
      <c r="E874" s="67" t="s">
        <v>123</v>
      </c>
    </row>
    <row r="875">
      <c r="B875" s="69" t="s">
        <v>1946</v>
      </c>
      <c r="C875" s="86" t="s">
        <v>1947</v>
      </c>
      <c r="D875" s="69" t="s">
        <v>1948</v>
      </c>
      <c r="E875" s="69" t="s">
        <v>123</v>
      </c>
    </row>
    <row r="876">
      <c r="B876" s="67" t="s">
        <v>1949</v>
      </c>
      <c r="C876" s="76" t="s">
        <v>1950</v>
      </c>
      <c r="D876" s="67" t="s">
        <v>1951</v>
      </c>
      <c r="E876" s="67" t="s">
        <v>75</v>
      </c>
    </row>
    <row r="877">
      <c r="B877" s="67" t="s">
        <v>1952</v>
      </c>
      <c r="C877" s="76" t="s">
        <v>1950</v>
      </c>
      <c r="D877" s="67" t="s">
        <v>1951</v>
      </c>
      <c r="E877" s="67" t="s">
        <v>75</v>
      </c>
    </row>
    <row r="878">
      <c r="B878" s="69" t="s">
        <v>1955</v>
      </c>
      <c r="C878" s="86">
        <v>594.0</v>
      </c>
      <c r="D878" s="69" t="s">
        <v>1057</v>
      </c>
      <c r="E878" s="69" t="s">
        <v>75</v>
      </c>
    </row>
    <row r="879">
      <c r="B879" s="67" t="s">
        <v>1956</v>
      </c>
      <c r="C879" s="76">
        <v>595.0</v>
      </c>
      <c r="D879" s="67" t="s">
        <v>806</v>
      </c>
      <c r="E879" s="67" t="s">
        <v>75</v>
      </c>
    </row>
    <row r="880">
      <c r="B880" s="67" t="s">
        <v>1957</v>
      </c>
      <c r="C880" s="76">
        <v>595.0</v>
      </c>
      <c r="D880" s="67" t="s">
        <v>806</v>
      </c>
      <c r="E880" s="67" t="s">
        <v>75</v>
      </c>
    </row>
    <row r="881">
      <c r="B881" s="69" t="s">
        <v>1958</v>
      </c>
      <c r="C881" s="86" t="s">
        <v>1959</v>
      </c>
      <c r="D881" s="69" t="s">
        <v>596</v>
      </c>
      <c r="E881" s="69" t="s">
        <v>75</v>
      </c>
    </row>
    <row r="882">
      <c r="B882" s="67" t="s">
        <v>1718</v>
      </c>
      <c r="C882" s="76" t="s">
        <v>1963</v>
      </c>
      <c r="D882" s="67" t="s">
        <v>1643</v>
      </c>
      <c r="E882" s="67" t="s">
        <v>75</v>
      </c>
    </row>
    <row r="883">
      <c r="B883" s="69" t="s">
        <v>1719</v>
      </c>
      <c r="C883" s="86" t="s">
        <v>1964</v>
      </c>
      <c r="D883" s="69" t="s">
        <v>1643</v>
      </c>
      <c r="E883" s="69" t="s">
        <v>75</v>
      </c>
    </row>
    <row r="884">
      <c r="B884" s="67" t="s">
        <v>1965</v>
      </c>
      <c r="C884" s="76">
        <v>599.0</v>
      </c>
      <c r="D884" s="67" t="s">
        <v>1966</v>
      </c>
      <c r="E884" s="67" t="s">
        <v>75</v>
      </c>
    </row>
    <row r="885">
      <c r="B885" s="69" t="s">
        <v>1967</v>
      </c>
      <c r="C885" s="86">
        <v>600.0</v>
      </c>
      <c r="D885" s="69" t="s">
        <v>443</v>
      </c>
      <c r="E885" s="69" t="s">
        <v>123</v>
      </c>
    </row>
    <row r="886">
      <c r="B886" s="69" t="s">
        <v>1968</v>
      </c>
      <c r="C886" s="86">
        <v>600.0</v>
      </c>
      <c r="D886" s="69" t="s">
        <v>1970</v>
      </c>
      <c r="E886" s="69" t="s">
        <v>123</v>
      </c>
    </row>
    <row r="887">
      <c r="B887" s="67" t="s">
        <v>1971</v>
      </c>
      <c r="C887" s="76" t="s">
        <v>1972</v>
      </c>
      <c r="D887" s="77" t="s">
        <v>1293</v>
      </c>
      <c r="E887" s="67" t="s">
        <v>75</v>
      </c>
    </row>
    <row r="888">
      <c r="B888" s="61" t="s">
        <v>1973</v>
      </c>
      <c r="C888" s="76" t="s">
        <v>1972</v>
      </c>
      <c r="D888" s="78" t="s">
        <v>1974</v>
      </c>
      <c r="E888" s="61" t="s">
        <v>75</v>
      </c>
    </row>
    <row r="889">
      <c r="B889" s="67" t="s">
        <v>1975</v>
      </c>
      <c r="C889" s="76" t="s">
        <v>1972</v>
      </c>
      <c r="D889" s="77" t="s">
        <v>1293</v>
      </c>
      <c r="E889" s="67" t="s">
        <v>75</v>
      </c>
    </row>
    <row r="890">
      <c r="B890" s="69" t="s">
        <v>1978</v>
      </c>
      <c r="C890" s="86" t="s">
        <v>1979</v>
      </c>
      <c r="D890" s="69" t="s">
        <v>1980</v>
      </c>
      <c r="E890" s="69" t="s">
        <v>75</v>
      </c>
    </row>
    <row r="891">
      <c r="B891" s="67" t="s">
        <v>1981</v>
      </c>
      <c r="C891" s="76" t="s">
        <v>1982</v>
      </c>
      <c r="D891" s="77" t="s">
        <v>1983</v>
      </c>
      <c r="E891" s="67" t="s">
        <v>75</v>
      </c>
    </row>
    <row r="892">
      <c r="B892" s="69" t="s">
        <v>1984</v>
      </c>
      <c r="C892" s="86" t="s">
        <v>1985</v>
      </c>
      <c r="D892" s="69" t="s">
        <v>1986</v>
      </c>
      <c r="E892" s="69" t="s">
        <v>75</v>
      </c>
    </row>
    <row r="893">
      <c r="B893" s="67" t="s">
        <v>1987</v>
      </c>
      <c r="C893" s="76" t="s">
        <v>1988</v>
      </c>
      <c r="D893" s="77" t="s">
        <v>1989</v>
      </c>
      <c r="E893" s="67" t="s">
        <v>75</v>
      </c>
    </row>
    <row r="894">
      <c r="B894" s="69" t="s">
        <v>1991</v>
      </c>
      <c r="C894" s="86" t="s">
        <v>1992</v>
      </c>
      <c r="D894" s="69" t="s">
        <v>1993</v>
      </c>
      <c r="E894" s="69" t="s">
        <v>75</v>
      </c>
    </row>
    <row r="895">
      <c r="B895" s="67" t="s">
        <v>1996</v>
      </c>
      <c r="C895" s="76" t="s">
        <v>1997</v>
      </c>
      <c r="D895" s="77" t="s">
        <v>195</v>
      </c>
      <c r="E895" s="67" t="s">
        <v>75</v>
      </c>
    </row>
    <row r="896">
      <c r="B896" s="69" t="s">
        <v>1998</v>
      </c>
      <c r="C896" s="86" t="s">
        <v>1999</v>
      </c>
      <c r="D896" s="69" t="s">
        <v>2001</v>
      </c>
      <c r="E896" s="69" t="s">
        <v>75</v>
      </c>
    </row>
    <row r="897">
      <c r="B897" s="67" t="s">
        <v>1330</v>
      </c>
      <c r="C897" s="76">
        <v>609.0</v>
      </c>
      <c r="D897" s="77" t="s">
        <v>1333</v>
      </c>
      <c r="E897" s="67" t="s">
        <v>75</v>
      </c>
    </row>
    <row r="898">
      <c r="B898" s="69" t="s">
        <v>2002</v>
      </c>
      <c r="C898" s="86" t="s">
        <v>2003</v>
      </c>
      <c r="D898" s="69" t="s">
        <v>750</v>
      </c>
      <c r="E898" s="69" t="s">
        <v>75</v>
      </c>
    </row>
    <row r="899">
      <c r="B899" s="67" t="s">
        <v>2004</v>
      </c>
      <c r="C899" s="76">
        <v>611.0</v>
      </c>
      <c r="D899" s="77" t="s">
        <v>2006</v>
      </c>
      <c r="E899" s="67" t="s">
        <v>83</v>
      </c>
    </row>
    <row r="900">
      <c r="B900" s="69" t="s">
        <v>1411</v>
      </c>
      <c r="C900" s="86" t="s">
        <v>2008</v>
      </c>
      <c r="D900" s="69" t="s">
        <v>1413</v>
      </c>
      <c r="E900" s="69" t="s">
        <v>75</v>
      </c>
    </row>
    <row r="901">
      <c r="B901" s="69" t="s">
        <v>2009</v>
      </c>
      <c r="C901" s="86" t="s">
        <v>2008</v>
      </c>
      <c r="D901" s="69" t="s">
        <v>1413</v>
      </c>
      <c r="E901" s="69" t="s">
        <v>75</v>
      </c>
    </row>
    <row r="902">
      <c r="B902" s="67" t="s">
        <v>1434</v>
      </c>
      <c r="C902" s="76">
        <v>613.0</v>
      </c>
      <c r="D902" s="77" t="s">
        <v>1436</v>
      </c>
      <c r="E902" s="67" t="s">
        <v>75</v>
      </c>
    </row>
    <row r="903">
      <c r="B903" s="67" t="s">
        <v>2011</v>
      </c>
      <c r="C903" s="76">
        <v>613.0</v>
      </c>
      <c r="D903" s="77" t="s">
        <v>1436</v>
      </c>
      <c r="E903" s="67" t="s">
        <v>75</v>
      </c>
    </row>
    <row r="904">
      <c r="B904" s="69" t="s">
        <v>2014</v>
      </c>
      <c r="C904" s="86" t="s">
        <v>2015</v>
      </c>
      <c r="D904" s="87" t="s">
        <v>2017</v>
      </c>
      <c r="E904" s="69" t="s">
        <v>75</v>
      </c>
    </row>
    <row r="905">
      <c r="B905" s="67" t="s">
        <v>2018</v>
      </c>
      <c r="C905" s="76">
        <v>615.0</v>
      </c>
      <c r="D905" s="77" t="s">
        <v>2019</v>
      </c>
      <c r="E905" s="67" t="s">
        <v>75</v>
      </c>
    </row>
    <row r="906">
      <c r="B906" s="69" t="s">
        <v>2020</v>
      </c>
      <c r="C906" s="86" t="s">
        <v>2022</v>
      </c>
      <c r="D906" s="87" t="s">
        <v>2023</v>
      </c>
      <c r="E906" s="69" t="s">
        <v>75</v>
      </c>
    </row>
    <row r="907">
      <c r="B907" s="67" t="s">
        <v>2025</v>
      </c>
      <c r="C907" s="76" t="s">
        <v>2026</v>
      </c>
      <c r="D907" s="77" t="s">
        <v>2027</v>
      </c>
      <c r="E907" s="67" t="s">
        <v>75</v>
      </c>
    </row>
    <row r="908">
      <c r="B908" s="69" t="s">
        <v>1260</v>
      </c>
      <c r="C908" s="86">
        <v>618.0</v>
      </c>
      <c r="D908" s="87" t="s">
        <v>1263</v>
      </c>
      <c r="E908" s="69" t="s">
        <v>83</v>
      </c>
    </row>
    <row r="909">
      <c r="B909" s="67" t="s">
        <v>2028</v>
      </c>
      <c r="C909" s="76">
        <v>619.0</v>
      </c>
      <c r="D909" s="77" t="s">
        <v>2030</v>
      </c>
      <c r="E909" s="67" t="s">
        <v>75</v>
      </c>
    </row>
    <row r="910">
      <c r="B910" s="69" t="s">
        <v>2032</v>
      </c>
      <c r="C910" s="86">
        <v>620.0</v>
      </c>
      <c r="D910" s="87" t="s">
        <v>2033</v>
      </c>
      <c r="E910" s="69" t="s">
        <v>75</v>
      </c>
    </row>
    <row r="911">
      <c r="B911" s="67" t="s">
        <v>2034</v>
      </c>
      <c r="C911" s="76">
        <v>621.0</v>
      </c>
      <c r="D911" s="77" t="s">
        <v>2035</v>
      </c>
      <c r="E911" s="67" t="s">
        <v>75</v>
      </c>
    </row>
    <row r="912">
      <c r="B912" s="69" t="s">
        <v>2036</v>
      </c>
      <c r="C912" s="86">
        <v>622.0</v>
      </c>
      <c r="D912" s="87" t="s">
        <v>2037</v>
      </c>
      <c r="E912" s="69" t="s">
        <v>75</v>
      </c>
    </row>
    <row r="913">
      <c r="B913" s="67" t="s">
        <v>2038</v>
      </c>
      <c r="C913" s="76">
        <v>623.0</v>
      </c>
      <c r="D913" s="77" t="s">
        <v>2039</v>
      </c>
      <c r="E913" s="67" t="s">
        <v>75</v>
      </c>
    </row>
    <row r="914">
      <c r="B914" s="67" t="s">
        <v>736</v>
      </c>
      <c r="C914" s="76">
        <v>623.0</v>
      </c>
      <c r="D914" s="77" t="s">
        <v>2039</v>
      </c>
      <c r="E914" s="67" t="s">
        <v>75</v>
      </c>
    </row>
    <row r="915">
      <c r="B915" s="69" t="s">
        <v>2043</v>
      </c>
      <c r="C915" s="86">
        <v>624.0</v>
      </c>
      <c r="D915" s="87" t="s">
        <v>2044</v>
      </c>
      <c r="E915" s="69" t="s">
        <v>75</v>
      </c>
    </row>
    <row r="916">
      <c r="B916" s="69" t="s">
        <v>2045</v>
      </c>
      <c r="C916" s="86">
        <v>624.0</v>
      </c>
      <c r="D916" s="87" t="s">
        <v>2046</v>
      </c>
      <c r="E916" s="69" t="s">
        <v>75</v>
      </c>
    </row>
    <row r="917">
      <c r="B917" s="69" t="s">
        <v>2047</v>
      </c>
      <c r="C917" s="86">
        <v>624.0</v>
      </c>
      <c r="D917" s="87" t="s">
        <v>2048</v>
      </c>
      <c r="E917" s="69" t="s">
        <v>75</v>
      </c>
    </row>
    <row r="918">
      <c r="B918" s="69" t="s">
        <v>2049</v>
      </c>
      <c r="C918" s="86">
        <v>624.0</v>
      </c>
      <c r="D918" s="87" t="s">
        <v>2048</v>
      </c>
      <c r="E918" s="69" t="s">
        <v>75</v>
      </c>
    </row>
    <row r="919">
      <c r="B919" s="69" t="s">
        <v>2050</v>
      </c>
      <c r="C919" s="86">
        <v>624.0</v>
      </c>
      <c r="D919" s="87" t="s">
        <v>2051</v>
      </c>
      <c r="E919" s="69" t="s">
        <v>75</v>
      </c>
    </row>
    <row r="920">
      <c r="B920" s="67" t="s">
        <v>2052</v>
      </c>
      <c r="C920" s="76">
        <v>625.0</v>
      </c>
      <c r="D920" s="77" t="s">
        <v>2053</v>
      </c>
      <c r="E920" s="67" t="s">
        <v>75</v>
      </c>
    </row>
    <row r="921">
      <c r="B921" s="69" t="s">
        <v>2054</v>
      </c>
      <c r="C921" s="86">
        <v>626.0</v>
      </c>
      <c r="D921" s="87" t="s">
        <v>2056</v>
      </c>
      <c r="E921" s="69" t="s">
        <v>75</v>
      </c>
    </row>
    <row r="922">
      <c r="B922" s="67" t="s">
        <v>1661</v>
      </c>
      <c r="C922" s="76">
        <v>627.0</v>
      </c>
      <c r="D922" s="77" t="s">
        <v>1663</v>
      </c>
      <c r="E922" s="67" t="s">
        <v>75</v>
      </c>
    </row>
    <row r="923">
      <c r="B923" s="69" t="s">
        <v>2057</v>
      </c>
      <c r="C923" s="86">
        <v>628.0</v>
      </c>
      <c r="D923" s="87" t="s">
        <v>2058</v>
      </c>
      <c r="E923" s="69" t="s">
        <v>75</v>
      </c>
    </row>
    <row r="924">
      <c r="B924" s="67" t="s">
        <v>2059</v>
      </c>
      <c r="C924" s="76">
        <v>629.0</v>
      </c>
      <c r="D924" s="77" t="s">
        <v>2039</v>
      </c>
      <c r="E924" s="67" t="s">
        <v>75</v>
      </c>
    </row>
    <row r="925">
      <c r="B925" s="67" t="s">
        <v>2061</v>
      </c>
      <c r="C925" s="76">
        <v>629.0</v>
      </c>
      <c r="D925" s="77" t="s">
        <v>2039</v>
      </c>
      <c r="E925" s="67" t="s">
        <v>75</v>
      </c>
    </row>
    <row r="926">
      <c r="B926" s="69" t="s">
        <v>2063</v>
      </c>
      <c r="C926" s="86">
        <v>630.0</v>
      </c>
      <c r="D926" s="87" t="s">
        <v>750</v>
      </c>
      <c r="E926" s="69" t="s">
        <v>75</v>
      </c>
    </row>
    <row r="927">
      <c r="B927" s="67" t="s">
        <v>2064</v>
      </c>
      <c r="C927" s="76">
        <v>630.0</v>
      </c>
      <c r="D927" s="77" t="s">
        <v>750</v>
      </c>
      <c r="E927" s="67" t="s">
        <v>75</v>
      </c>
    </row>
    <row r="928">
      <c r="B928" s="67" t="s">
        <v>2065</v>
      </c>
      <c r="C928" s="76">
        <v>631.0</v>
      </c>
      <c r="D928" s="77" t="s">
        <v>2066</v>
      </c>
      <c r="E928" s="67" t="s">
        <v>75</v>
      </c>
    </row>
    <row r="929">
      <c r="B929" s="69" t="s">
        <v>2067</v>
      </c>
      <c r="C929" s="86">
        <v>632.0</v>
      </c>
      <c r="D929" s="87" t="s">
        <v>869</v>
      </c>
      <c r="E929" s="69" t="s">
        <v>75</v>
      </c>
    </row>
    <row r="930">
      <c r="B930" s="69" t="s">
        <v>868</v>
      </c>
      <c r="C930" s="86">
        <v>632.0</v>
      </c>
      <c r="D930" s="87" t="s">
        <v>869</v>
      </c>
      <c r="E930" s="69" t="s">
        <v>75</v>
      </c>
    </row>
    <row r="931">
      <c r="B931" s="69" t="s">
        <v>2070</v>
      </c>
      <c r="C931" s="86">
        <v>632.0</v>
      </c>
      <c r="D931" s="87" t="s">
        <v>869</v>
      </c>
      <c r="E931" s="69" t="s">
        <v>75</v>
      </c>
    </row>
    <row r="932">
      <c r="B932" s="67" t="s">
        <v>2071</v>
      </c>
      <c r="C932" s="76">
        <v>633.0</v>
      </c>
      <c r="D932" s="77" t="s">
        <v>2073</v>
      </c>
      <c r="E932" s="67" t="s">
        <v>75</v>
      </c>
    </row>
    <row r="933">
      <c r="B933" s="67" t="s">
        <v>2075</v>
      </c>
      <c r="C933" s="76">
        <v>633.0</v>
      </c>
      <c r="D933" s="77" t="s">
        <v>2073</v>
      </c>
      <c r="E933" s="67" t="s">
        <v>75</v>
      </c>
    </row>
    <row r="934">
      <c r="B934" s="69" t="s">
        <v>2076</v>
      </c>
      <c r="C934" s="86" t="s">
        <v>2077</v>
      </c>
      <c r="D934" s="87" t="s">
        <v>1284</v>
      </c>
      <c r="E934" s="69" t="s">
        <v>75</v>
      </c>
    </row>
    <row r="935">
      <c r="B935" s="69" t="s">
        <v>2078</v>
      </c>
      <c r="C935" s="86" t="s">
        <v>2077</v>
      </c>
      <c r="D935" s="87" t="s">
        <v>806</v>
      </c>
      <c r="E935" s="69" t="s">
        <v>75</v>
      </c>
    </row>
    <row r="936">
      <c r="B936" s="67" t="s">
        <v>2079</v>
      </c>
      <c r="C936" s="76">
        <v>635.0</v>
      </c>
      <c r="D936" s="77" t="s">
        <v>2081</v>
      </c>
      <c r="E936" s="67" t="s">
        <v>75</v>
      </c>
    </row>
    <row r="937">
      <c r="B937" s="67" t="s">
        <v>2083</v>
      </c>
      <c r="C937" s="76">
        <v>635.0</v>
      </c>
      <c r="D937" s="77" t="s">
        <v>2081</v>
      </c>
      <c r="E937" s="67" t="s">
        <v>75</v>
      </c>
    </row>
    <row r="938">
      <c r="B938" s="69" t="s">
        <v>2084</v>
      </c>
      <c r="C938" s="86">
        <v>636.0</v>
      </c>
      <c r="D938" s="87" t="s">
        <v>2085</v>
      </c>
      <c r="E938" s="69" t="s">
        <v>75</v>
      </c>
    </row>
    <row r="939">
      <c r="B939" s="67" t="s">
        <v>2086</v>
      </c>
      <c r="C939" s="76">
        <v>637.0</v>
      </c>
      <c r="D939" s="77" t="s">
        <v>2087</v>
      </c>
      <c r="E939" s="67" t="s">
        <v>75</v>
      </c>
    </row>
    <row r="940">
      <c r="B940" s="69" t="s">
        <v>2088</v>
      </c>
      <c r="C940" s="86">
        <v>638.0</v>
      </c>
      <c r="D940" s="87" t="s">
        <v>2089</v>
      </c>
      <c r="E940" s="69" t="s">
        <v>75</v>
      </c>
    </row>
    <row r="941">
      <c r="B941" s="69" t="s">
        <v>2090</v>
      </c>
      <c r="C941" s="86">
        <v>638.0</v>
      </c>
      <c r="D941" s="87" t="s">
        <v>1409</v>
      </c>
      <c r="E941" s="69" t="s">
        <v>75</v>
      </c>
    </row>
    <row r="942">
      <c r="B942" s="67" t="s">
        <v>2091</v>
      </c>
      <c r="C942" s="76">
        <v>639.0</v>
      </c>
      <c r="D942" s="77" t="s">
        <v>2092</v>
      </c>
      <c r="E942" s="67" t="s">
        <v>75</v>
      </c>
    </row>
    <row r="943">
      <c r="B943" s="67" t="s">
        <v>2095</v>
      </c>
      <c r="C943" s="76">
        <v>639.0</v>
      </c>
      <c r="D943" s="77" t="s">
        <v>1409</v>
      </c>
      <c r="E943" s="67" t="s">
        <v>75</v>
      </c>
    </row>
    <row r="944">
      <c r="B944" s="69" t="s">
        <v>2096</v>
      </c>
      <c r="C944" s="86">
        <v>640.0</v>
      </c>
      <c r="D944" s="87" t="s">
        <v>2097</v>
      </c>
      <c r="E944" s="69" t="s">
        <v>75</v>
      </c>
    </row>
    <row r="945">
      <c r="B945" s="69" t="s">
        <v>2098</v>
      </c>
      <c r="C945" s="86">
        <v>640.0</v>
      </c>
      <c r="D945" s="87" t="s">
        <v>1409</v>
      </c>
      <c r="E945" s="69" t="s">
        <v>75</v>
      </c>
    </row>
    <row r="946">
      <c r="B946" s="67" t="s">
        <v>2099</v>
      </c>
      <c r="C946" s="76">
        <v>641.0</v>
      </c>
      <c r="D946" s="77" t="s">
        <v>2100</v>
      </c>
      <c r="E946" s="67" t="s">
        <v>75</v>
      </c>
    </row>
    <row r="947">
      <c r="B947" s="67" t="s">
        <v>2103</v>
      </c>
      <c r="C947" s="76">
        <v>641.0</v>
      </c>
      <c r="D947" s="77" t="s">
        <v>1409</v>
      </c>
      <c r="E947" s="67" t="s">
        <v>75</v>
      </c>
    </row>
    <row r="948">
      <c r="B948" s="69" t="s">
        <v>2104</v>
      </c>
      <c r="C948" s="86">
        <v>642.0</v>
      </c>
      <c r="D948" s="87" t="s">
        <v>2105</v>
      </c>
      <c r="E948" s="69" t="s">
        <v>75</v>
      </c>
    </row>
    <row r="949">
      <c r="B949" s="69" t="s">
        <v>2106</v>
      </c>
      <c r="C949" s="86">
        <v>642.0</v>
      </c>
      <c r="D949" s="87" t="s">
        <v>1409</v>
      </c>
      <c r="E949" s="69" t="s">
        <v>75</v>
      </c>
    </row>
    <row r="950">
      <c r="B950" s="67" t="s">
        <v>2107</v>
      </c>
      <c r="C950" s="76">
        <v>643.0</v>
      </c>
      <c r="D950" s="77" t="s">
        <v>195</v>
      </c>
      <c r="E950" s="67" t="s">
        <v>75</v>
      </c>
    </row>
    <row r="951">
      <c r="B951" s="69" t="s">
        <v>2108</v>
      </c>
      <c r="C951" s="86">
        <v>644.0</v>
      </c>
      <c r="D951" s="87" t="s">
        <v>2109</v>
      </c>
      <c r="E951" s="69" t="s">
        <v>75</v>
      </c>
    </row>
    <row r="952">
      <c r="B952" s="69" t="s">
        <v>2110</v>
      </c>
      <c r="C952" s="86">
        <v>644.0</v>
      </c>
      <c r="D952" s="69" t="s">
        <v>784</v>
      </c>
      <c r="E952" s="69" t="s">
        <v>75</v>
      </c>
    </row>
    <row r="953">
      <c r="B953" s="69" t="s">
        <v>2111</v>
      </c>
      <c r="C953" s="86">
        <v>644.0</v>
      </c>
      <c r="D953" s="87" t="s">
        <v>784</v>
      </c>
      <c r="E953" s="69" t="s">
        <v>75</v>
      </c>
    </row>
    <row r="954">
      <c r="B954" s="67" t="s">
        <v>2114</v>
      </c>
      <c r="C954" s="76">
        <v>645.0</v>
      </c>
      <c r="D954" s="77" t="s">
        <v>1093</v>
      </c>
      <c r="E954" s="67" t="s">
        <v>75</v>
      </c>
    </row>
    <row r="955">
      <c r="B955" s="69" t="s">
        <v>2115</v>
      </c>
      <c r="C955" s="86">
        <v>646.0</v>
      </c>
      <c r="D955" s="87" t="s">
        <v>2116</v>
      </c>
      <c r="E955" s="69" t="s">
        <v>75</v>
      </c>
    </row>
    <row r="956">
      <c r="B956" s="69" t="s">
        <v>2117</v>
      </c>
      <c r="C956" s="86">
        <v>646.0</v>
      </c>
      <c r="D956" s="87" t="s">
        <v>2118</v>
      </c>
      <c r="E956" s="69" t="s">
        <v>75</v>
      </c>
    </row>
    <row r="957">
      <c r="B957" s="69" t="s">
        <v>2119</v>
      </c>
      <c r="C957" s="86">
        <v>646.0</v>
      </c>
      <c r="D957" s="87" t="s">
        <v>2120</v>
      </c>
      <c r="E957" s="69" t="s">
        <v>75</v>
      </c>
    </row>
    <row r="958">
      <c r="B958" s="67" t="s">
        <v>2123</v>
      </c>
      <c r="C958" s="76">
        <v>647.0</v>
      </c>
      <c r="D958" s="77" t="s">
        <v>782</v>
      </c>
      <c r="E958" s="67" t="s">
        <v>75</v>
      </c>
    </row>
    <row r="959">
      <c r="B959" s="69" t="s">
        <v>618</v>
      </c>
      <c r="C959" s="86">
        <v>648.0</v>
      </c>
      <c r="D959" s="87" t="s">
        <v>620</v>
      </c>
      <c r="E959" s="69" t="s">
        <v>75</v>
      </c>
    </row>
    <row r="960">
      <c r="B960" s="67" t="s">
        <v>2126</v>
      </c>
      <c r="C960" s="76">
        <v>649.0</v>
      </c>
      <c r="D960" s="77" t="s">
        <v>2056</v>
      </c>
      <c r="E960" s="67" t="s">
        <v>75</v>
      </c>
    </row>
    <row r="961">
      <c r="B961" s="69" t="s">
        <v>2128</v>
      </c>
      <c r="C961" s="86">
        <v>650.0</v>
      </c>
      <c r="D961" s="87" t="s">
        <v>2129</v>
      </c>
      <c r="E961" s="69" t="s">
        <v>75</v>
      </c>
    </row>
    <row r="962">
      <c r="B962" s="67" t="s">
        <v>2130</v>
      </c>
      <c r="C962" s="76">
        <v>651.0</v>
      </c>
      <c r="D962" s="77" t="s">
        <v>2132</v>
      </c>
      <c r="E962" s="67" t="s">
        <v>75</v>
      </c>
    </row>
    <row r="963">
      <c r="B963" s="69" t="s">
        <v>2133</v>
      </c>
      <c r="C963" s="86">
        <v>652.0</v>
      </c>
      <c r="D963" s="87" t="s">
        <v>2135</v>
      </c>
      <c r="E963" s="69" t="s">
        <v>75</v>
      </c>
    </row>
    <row r="964">
      <c r="B964" s="67" t="s">
        <v>2137</v>
      </c>
      <c r="C964" s="76">
        <v>653.0</v>
      </c>
      <c r="D964" s="77" t="s">
        <v>2138</v>
      </c>
      <c r="E964" s="67" t="s">
        <v>75</v>
      </c>
    </row>
    <row r="965">
      <c r="B965" s="67" t="s">
        <v>2139</v>
      </c>
      <c r="C965" s="76">
        <v>653.0</v>
      </c>
      <c r="D965" s="77" t="s">
        <v>2138</v>
      </c>
      <c r="E965" s="67" t="s">
        <v>75</v>
      </c>
    </row>
    <row r="966">
      <c r="B966" s="69" t="s">
        <v>2143</v>
      </c>
      <c r="C966" s="86">
        <v>655.0</v>
      </c>
      <c r="D966" s="87" t="s">
        <v>2144</v>
      </c>
      <c r="E966" s="69" t="s">
        <v>75</v>
      </c>
    </row>
    <row r="967">
      <c r="B967" s="67" t="s">
        <v>2146</v>
      </c>
      <c r="C967" s="76" t="s">
        <v>2147</v>
      </c>
      <c r="D967" s="77" t="s">
        <v>2033</v>
      </c>
      <c r="E967" s="67" t="s">
        <v>75</v>
      </c>
    </row>
    <row r="968">
      <c r="B968" s="69" t="s">
        <v>2148</v>
      </c>
      <c r="C968" s="86">
        <v>657.0</v>
      </c>
      <c r="D968" s="87" t="s">
        <v>2149</v>
      </c>
      <c r="E968" s="69" t="s">
        <v>75</v>
      </c>
    </row>
    <row r="969">
      <c r="B969" s="67" t="s">
        <v>2150</v>
      </c>
      <c r="C969" s="76" t="s">
        <v>2151</v>
      </c>
      <c r="D969" s="77" t="s">
        <v>2152</v>
      </c>
      <c r="E969" s="67" t="s">
        <v>75</v>
      </c>
    </row>
    <row r="970">
      <c r="B970" s="67" t="s">
        <v>2154</v>
      </c>
      <c r="C970" s="76" t="s">
        <v>2151</v>
      </c>
      <c r="D970" s="77" t="s">
        <v>2155</v>
      </c>
      <c r="E970" s="67" t="s">
        <v>75</v>
      </c>
    </row>
    <row r="971">
      <c r="B971" s="69" t="s">
        <v>2158</v>
      </c>
      <c r="C971" s="86" t="s">
        <v>2159</v>
      </c>
      <c r="D971" s="87" t="s">
        <v>2160</v>
      </c>
      <c r="E971" s="69" t="s">
        <v>75</v>
      </c>
    </row>
    <row r="972">
      <c r="B972" s="69" t="s">
        <v>2161</v>
      </c>
      <c r="C972" s="86" t="s">
        <v>2159</v>
      </c>
      <c r="D972" s="87" t="s">
        <v>2162</v>
      </c>
      <c r="E972" s="69" t="s">
        <v>75</v>
      </c>
    </row>
    <row r="973">
      <c r="B973" s="67" t="s">
        <v>2163</v>
      </c>
      <c r="C973" s="76">
        <v>660.0</v>
      </c>
      <c r="D973" s="77" t="s">
        <v>2164</v>
      </c>
      <c r="E973" s="67" t="s">
        <v>75</v>
      </c>
    </row>
    <row r="974">
      <c r="B974" s="69" t="s">
        <v>2166</v>
      </c>
      <c r="C974" s="86">
        <v>661.0</v>
      </c>
      <c r="D974" s="87" t="s">
        <v>2167</v>
      </c>
      <c r="E974" s="69" t="s">
        <v>75</v>
      </c>
    </row>
    <row r="975">
      <c r="B975" s="69" t="s">
        <v>2168</v>
      </c>
      <c r="C975" s="86">
        <v>661.0</v>
      </c>
      <c r="D975" s="87" t="s">
        <v>2167</v>
      </c>
      <c r="E975" s="69" t="s">
        <v>75</v>
      </c>
    </row>
    <row r="976">
      <c r="B976" s="67" t="s">
        <v>2169</v>
      </c>
      <c r="C976" s="76">
        <v>662.0</v>
      </c>
      <c r="D976" s="77" t="s">
        <v>2167</v>
      </c>
      <c r="E976" s="67" t="s">
        <v>75</v>
      </c>
    </row>
    <row r="977">
      <c r="B977" s="69" t="s">
        <v>2172</v>
      </c>
      <c r="C977" s="86">
        <v>663.0</v>
      </c>
      <c r="D977" s="87" t="s">
        <v>665</v>
      </c>
      <c r="E977" s="69" t="s">
        <v>75</v>
      </c>
    </row>
    <row r="978">
      <c r="B978" s="69" t="s">
        <v>2173</v>
      </c>
      <c r="C978" s="86">
        <v>663.0</v>
      </c>
      <c r="D978" s="87" t="s">
        <v>665</v>
      </c>
      <c r="E978" s="69" t="s">
        <v>75</v>
      </c>
    </row>
    <row r="979">
      <c r="B979" s="67" t="s">
        <v>2174</v>
      </c>
      <c r="C979" s="76">
        <v>664.0</v>
      </c>
      <c r="D979" s="77" t="s">
        <v>2175</v>
      </c>
      <c r="E979" s="67" t="s">
        <v>123</v>
      </c>
    </row>
    <row r="980">
      <c r="B980" s="67" t="s">
        <v>734</v>
      </c>
      <c r="C980" s="76">
        <v>664.0</v>
      </c>
      <c r="D980" s="77" t="s">
        <v>623</v>
      </c>
      <c r="E980" s="67" t="s">
        <v>123</v>
      </c>
    </row>
    <row r="981">
      <c r="B981" s="67" t="s">
        <v>2177</v>
      </c>
      <c r="C981" s="76">
        <v>664.0</v>
      </c>
      <c r="D981" s="77" t="s">
        <v>2179</v>
      </c>
      <c r="E981" s="67" t="s">
        <v>83</v>
      </c>
    </row>
    <row r="982">
      <c r="B982" s="69" t="s">
        <v>2182</v>
      </c>
      <c r="C982" s="86">
        <v>665.0</v>
      </c>
      <c r="D982" s="87" t="s">
        <v>2183</v>
      </c>
      <c r="E982" s="69" t="s">
        <v>75</v>
      </c>
    </row>
    <row r="983">
      <c r="B983" s="67" t="s">
        <v>2184</v>
      </c>
      <c r="C983" s="76">
        <v>666.0</v>
      </c>
      <c r="D983" s="77" t="s">
        <v>2185</v>
      </c>
      <c r="E983" s="67" t="s">
        <v>75</v>
      </c>
    </row>
    <row r="984">
      <c r="B984" s="67" t="s">
        <v>2186</v>
      </c>
      <c r="C984" s="76">
        <v>666.0</v>
      </c>
      <c r="D984" s="77" t="s">
        <v>2188</v>
      </c>
      <c r="E984" s="67" t="s">
        <v>75</v>
      </c>
    </row>
    <row r="985">
      <c r="B985" s="67" t="s">
        <v>2189</v>
      </c>
      <c r="C985" s="76">
        <v>666.0</v>
      </c>
      <c r="D985" s="77" t="s">
        <v>2185</v>
      </c>
      <c r="E985" s="67" t="s">
        <v>75</v>
      </c>
    </row>
    <row r="986">
      <c r="B986" s="67" t="s">
        <v>2190</v>
      </c>
      <c r="C986" s="76">
        <v>666.0</v>
      </c>
      <c r="D986" s="77" t="s">
        <v>1613</v>
      </c>
      <c r="E986" s="67" t="s">
        <v>75</v>
      </c>
    </row>
    <row r="987">
      <c r="B987" s="69" t="s">
        <v>2191</v>
      </c>
      <c r="C987" s="86" t="s">
        <v>2192</v>
      </c>
      <c r="D987" s="87" t="s">
        <v>2193</v>
      </c>
      <c r="E987" s="69" t="s">
        <v>75</v>
      </c>
    </row>
    <row r="988">
      <c r="B988" s="67" t="s">
        <v>2196</v>
      </c>
      <c r="C988" s="76" t="s">
        <v>2197</v>
      </c>
      <c r="D988" s="77" t="s">
        <v>2198</v>
      </c>
      <c r="E988" s="67" t="s">
        <v>75</v>
      </c>
    </row>
    <row r="989">
      <c r="B989" s="69" t="s">
        <v>2199</v>
      </c>
      <c r="C989" s="86">
        <v>669.0</v>
      </c>
      <c r="D989" s="87" t="s">
        <v>2200</v>
      </c>
      <c r="E989" s="69" t="s">
        <v>75</v>
      </c>
    </row>
    <row r="990">
      <c r="B990" s="67" t="s">
        <v>2201</v>
      </c>
      <c r="C990" s="76">
        <v>670.0</v>
      </c>
      <c r="D990" s="77" t="s">
        <v>1205</v>
      </c>
      <c r="E990" s="67" t="s">
        <v>75</v>
      </c>
    </row>
    <row r="991">
      <c r="B991" s="69" t="s">
        <v>2202</v>
      </c>
      <c r="C991" s="86">
        <v>671.0</v>
      </c>
      <c r="D991" s="87" t="s">
        <v>2203</v>
      </c>
      <c r="E991" s="69" t="s">
        <v>75</v>
      </c>
    </row>
    <row r="992">
      <c r="B992" s="69" t="s">
        <v>2205</v>
      </c>
      <c r="C992" s="86">
        <v>671.0</v>
      </c>
      <c r="D992" s="87" t="s">
        <v>2203</v>
      </c>
      <c r="E992" s="69" t="s">
        <v>75</v>
      </c>
    </row>
    <row r="993">
      <c r="B993" s="67" t="s">
        <v>2209</v>
      </c>
      <c r="C993" s="76" t="s">
        <v>2210</v>
      </c>
      <c r="D993" s="77" t="s">
        <v>2211</v>
      </c>
      <c r="E993" s="67" t="s">
        <v>75</v>
      </c>
    </row>
    <row r="994">
      <c r="B994" s="69" t="s">
        <v>2212</v>
      </c>
      <c r="C994" s="86" t="s">
        <v>2213</v>
      </c>
      <c r="D994" s="87" t="s">
        <v>2214</v>
      </c>
      <c r="E994" s="69" t="s">
        <v>75</v>
      </c>
    </row>
    <row r="995">
      <c r="B995" s="67" t="s">
        <v>2215</v>
      </c>
      <c r="C995" s="76">
        <v>674.0</v>
      </c>
      <c r="D995" s="77" t="s">
        <v>2216</v>
      </c>
      <c r="E995" s="67" t="s">
        <v>75</v>
      </c>
    </row>
    <row r="996">
      <c r="B996" s="69" t="s">
        <v>2217</v>
      </c>
      <c r="C996" s="86">
        <v>675.0</v>
      </c>
      <c r="D996" s="87" t="s">
        <v>739</v>
      </c>
      <c r="E996" s="69" t="s">
        <v>75</v>
      </c>
    </row>
    <row r="997">
      <c r="B997" s="69" t="s">
        <v>2218</v>
      </c>
      <c r="C997" s="86">
        <v>675.0</v>
      </c>
      <c r="D997" s="69" t="s">
        <v>2039</v>
      </c>
      <c r="E997" s="69" t="s">
        <v>75</v>
      </c>
    </row>
    <row r="998">
      <c r="B998" s="67" t="s">
        <v>2219</v>
      </c>
      <c r="C998" s="76" t="s">
        <v>2220</v>
      </c>
      <c r="D998" s="77" t="s">
        <v>2221</v>
      </c>
      <c r="E998" s="67" t="s">
        <v>75</v>
      </c>
    </row>
    <row r="999">
      <c r="B999" s="67" t="s">
        <v>342</v>
      </c>
      <c r="C999" s="76" t="s">
        <v>2220</v>
      </c>
      <c r="D999" s="77" t="s">
        <v>2224</v>
      </c>
      <c r="E999" s="67" t="s">
        <v>75</v>
      </c>
    </row>
    <row r="1000">
      <c r="B1000" s="69" t="s">
        <v>2225</v>
      </c>
      <c r="C1000" s="86" t="s">
        <v>2226</v>
      </c>
      <c r="D1000" s="87" t="s">
        <v>2227</v>
      </c>
      <c r="E1000" s="69" t="s">
        <v>75</v>
      </c>
    </row>
    <row r="1001">
      <c r="B1001" s="69" t="s">
        <v>2228</v>
      </c>
      <c r="C1001" s="86" t="s">
        <v>2226</v>
      </c>
      <c r="D1001" s="87" t="s">
        <v>2227</v>
      </c>
      <c r="E1001" s="69" t="s">
        <v>75</v>
      </c>
    </row>
    <row r="1002">
      <c r="B1002" s="67" t="s">
        <v>2229</v>
      </c>
      <c r="C1002" s="76" t="s">
        <v>2230</v>
      </c>
      <c r="D1002" s="77" t="s">
        <v>2232</v>
      </c>
      <c r="E1002" s="67" t="s">
        <v>75</v>
      </c>
    </row>
    <row r="1003">
      <c r="B1003" s="69" t="s">
        <v>2233</v>
      </c>
      <c r="C1003" s="86" t="s">
        <v>2234</v>
      </c>
      <c r="D1003" s="87" t="s">
        <v>2235</v>
      </c>
      <c r="E1003" s="69" t="s">
        <v>75</v>
      </c>
    </row>
    <row r="1004">
      <c r="B1004" s="67" t="s">
        <v>2236</v>
      </c>
      <c r="C1004" s="76" t="s">
        <v>2237</v>
      </c>
      <c r="D1004" s="77" t="s">
        <v>2238</v>
      </c>
      <c r="E1004" s="67" t="s">
        <v>75</v>
      </c>
    </row>
    <row r="1005">
      <c r="B1005" s="69" t="s">
        <v>2239</v>
      </c>
      <c r="C1005" s="86" t="s">
        <v>2240</v>
      </c>
      <c r="D1005" s="87" t="s">
        <v>2241</v>
      </c>
      <c r="E1005" s="69" t="s">
        <v>75</v>
      </c>
    </row>
    <row r="1006">
      <c r="B1006" s="67" t="s">
        <v>2242</v>
      </c>
      <c r="C1006" s="76" t="s">
        <v>2243</v>
      </c>
      <c r="D1006" s="77" t="s">
        <v>2244</v>
      </c>
      <c r="E1006" s="67" t="s">
        <v>75</v>
      </c>
    </row>
    <row r="1007">
      <c r="B1007" s="69" t="s">
        <v>2245</v>
      </c>
      <c r="C1007" s="86" t="s">
        <v>2246</v>
      </c>
      <c r="D1007" s="87" t="s">
        <v>2247</v>
      </c>
      <c r="E1007" s="69" t="s">
        <v>75</v>
      </c>
    </row>
    <row r="1008">
      <c r="B1008" s="67" t="s">
        <v>2248</v>
      </c>
      <c r="C1008" s="76">
        <v>684.0</v>
      </c>
      <c r="D1008" s="77" t="s">
        <v>806</v>
      </c>
      <c r="E1008" s="67" t="s">
        <v>75</v>
      </c>
    </row>
    <row r="1009">
      <c r="B1009" s="67" t="s">
        <v>2249</v>
      </c>
      <c r="C1009" s="76">
        <v>684.0</v>
      </c>
      <c r="D1009" s="77" t="s">
        <v>806</v>
      </c>
      <c r="E1009" s="67" t="s">
        <v>75</v>
      </c>
    </row>
    <row r="1010">
      <c r="B1010" s="67" t="s">
        <v>2250</v>
      </c>
      <c r="C1010" s="76">
        <v>684.0</v>
      </c>
      <c r="D1010" s="77" t="s">
        <v>806</v>
      </c>
      <c r="E1010" s="67" t="s">
        <v>75</v>
      </c>
    </row>
    <row r="1011">
      <c r="B1011" s="69" t="s">
        <v>2251</v>
      </c>
      <c r="C1011" s="86">
        <v>685.0</v>
      </c>
      <c r="D1011" s="87" t="s">
        <v>2253</v>
      </c>
      <c r="E1011" s="69" t="s">
        <v>75</v>
      </c>
    </row>
    <row r="1012">
      <c r="B1012" s="67" t="s">
        <v>2255</v>
      </c>
      <c r="C1012" s="76">
        <v>686.0</v>
      </c>
      <c r="D1012" s="77" t="s">
        <v>2256</v>
      </c>
      <c r="E1012" s="67" t="s">
        <v>75</v>
      </c>
    </row>
    <row r="1013">
      <c r="B1013" s="69" t="s">
        <v>2257</v>
      </c>
      <c r="C1013" s="86">
        <v>687.0</v>
      </c>
      <c r="D1013" s="87" t="s">
        <v>2258</v>
      </c>
      <c r="E1013" s="69" t="s">
        <v>75</v>
      </c>
    </row>
    <row r="1014">
      <c r="B1014" s="67" t="s">
        <v>2259</v>
      </c>
      <c r="C1014" s="76">
        <v>688.0</v>
      </c>
      <c r="D1014" s="77" t="s">
        <v>2260</v>
      </c>
      <c r="E1014" s="67" t="s">
        <v>75</v>
      </c>
    </row>
    <row r="1015">
      <c r="B1015" s="69" t="s">
        <v>2261</v>
      </c>
      <c r="C1015" s="86">
        <v>689.0</v>
      </c>
      <c r="D1015" s="87" t="s">
        <v>2262</v>
      </c>
      <c r="E1015" s="69" t="s">
        <v>83</v>
      </c>
    </row>
    <row r="1016">
      <c r="B1016" s="67" t="s">
        <v>2264</v>
      </c>
      <c r="C1016" s="76">
        <v>690.0</v>
      </c>
      <c r="D1016" s="77" t="s">
        <v>2265</v>
      </c>
      <c r="E1016" s="67" t="s">
        <v>75</v>
      </c>
    </row>
    <row r="1017">
      <c r="B1017" s="69" t="s">
        <v>2266</v>
      </c>
      <c r="C1017" s="86">
        <v>691.0</v>
      </c>
      <c r="D1017" s="87" t="s">
        <v>2267</v>
      </c>
      <c r="E1017" s="69" t="s">
        <v>75</v>
      </c>
    </row>
    <row r="1018">
      <c r="B1018" s="69" t="s">
        <v>2268</v>
      </c>
      <c r="C1018" s="86">
        <v>691.0</v>
      </c>
      <c r="D1018" s="87" t="s">
        <v>2267</v>
      </c>
      <c r="E1018" s="69" t="s">
        <v>75</v>
      </c>
    </row>
    <row r="1019">
      <c r="B1019" s="67" t="s">
        <v>2269</v>
      </c>
      <c r="C1019" s="76">
        <v>692.0</v>
      </c>
      <c r="D1019" s="77" t="s">
        <v>786</v>
      </c>
      <c r="E1019" s="67" t="s">
        <v>75</v>
      </c>
    </row>
    <row r="1020">
      <c r="B1020" s="67" t="s">
        <v>2270</v>
      </c>
      <c r="C1020" s="76">
        <v>692.0</v>
      </c>
      <c r="D1020" s="77" t="s">
        <v>786</v>
      </c>
      <c r="E1020" s="67" t="s">
        <v>75</v>
      </c>
    </row>
    <row r="1021">
      <c r="B1021" s="69" t="s">
        <v>2271</v>
      </c>
      <c r="C1021" s="86">
        <v>693.0</v>
      </c>
      <c r="D1021" s="87" t="s">
        <v>786</v>
      </c>
      <c r="E1021" s="69" t="s">
        <v>75</v>
      </c>
    </row>
    <row r="1022">
      <c r="B1022" s="69" t="s">
        <v>2272</v>
      </c>
      <c r="C1022" s="86">
        <v>693.0</v>
      </c>
      <c r="D1022" s="87" t="s">
        <v>786</v>
      </c>
      <c r="E1022" s="69" t="s">
        <v>75</v>
      </c>
    </row>
    <row r="1023">
      <c r="B1023" s="67" t="s">
        <v>2275</v>
      </c>
      <c r="C1023" s="76">
        <v>694.0</v>
      </c>
      <c r="D1023" s="77" t="s">
        <v>318</v>
      </c>
      <c r="E1023" s="67" t="s">
        <v>75</v>
      </c>
    </row>
    <row r="1024">
      <c r="B1024" s="67" t="s">
        <v>2276</v>
      </c>
      <c r="C1024" s="76">
        <v>694.0</v>
      </c>
      <c r="D1024" s="77" t="s">
        <v>318</v>
      </c>
      <c r="E1024" s="67" t="s">
        <v>75</v>
      </c>
    </row>
    <row r="1025">
      <c r="B1025" s="69" t="s">
        <v>2277</v>
      </c>
      <c r="C1025" s="86">
        <v>695.0</v>
      </c>
      <c r="D1025" s="87" t="s">
        <v>2278</v>
      </c>
      <c r="E1025" s="69" t="s">
        <v>83</v>
      </c>
    </row>
    <row r="1026">
      <c r="B1026" s="69" t="s">
        <v>2279</v>
      </c>
      <c r="C1026" s="86">
        <v>695.0</v>
      </c>
      <c r="D1026" s="87" t="s">
        <v>2278</v>
      </c>
      <c r="E1026" s="69" t="s">
        <v>83</v>
      </c>
    </row>
    <row r="1027">
      <c r="B1027" s="67" t="s">
        <v>2281</v>
      </c>
      <c r="C1027" s="76">
        <v>696.0</v>
      </c>
      <c r="D1027" s="77" t="s">
        <v>2283</v>
      </c>
      <c r="E1027" s="67" t="s">
        <v>75</v>
      </c>
    </row>
    <row r="1028">
      <c r="B1028" s="69" t="s">
        <v>2284</v>
      </c>
      <c r="C1028" s="86">
        <v>697.0</v>
      </c>
      <c r="D1028" s="87" t="s">
        <v>2285</v>
      </c>
      <c r="E1028" s="69" t="s">
        <v>75</v>
      </c>
    </row>
    <row r="1029">
      <c r="B1029" s="67" t="s">
        <v>2286</v>
      </c>
      <c r="C1029" s="76">
        <v>698.0</v>
      </c>
      <c r="D1029" s="77" t="s">
        <v>2285</v>
      </c>
      <c r="E1029" s="67" t="s">
        <v>75</v>
      </c>
    </row>
    <row r="1030">
      <c r="B1030" s="69" t="s">
        <v>2287</v>
      </c>
      <c r="C1030" s="86">
        <v>699.0</v>
      </c>
      <c r="D1030" s="87" t="s">
        <v>2289</v>
      </c>
      <c r="E1030" s="69" t="s">
        <v>75</v>
      </c>
    </row>
    <row r="1031">
      <c r="B1031" s="67" t="s">
        <v>2290</v>
      </c>
      <c r="C1031" s="76">
        <v>700.0</v>
      </c>
      <c r="D1031" s="67" t="s">
        <v>2291</v>
      </c>
      <c r="E1031" s="67" t="s">
        <v>75</v>
      </c>
    </row>
    <row r="1032">
      <c r="B1032" s="67" t="s">
        <v>2292</v>
      </c>
      <c r="C1032" s="76">
        <v>700.0</v>
      </c>
      <c r="D1032" s="67" t="s">
        <v>2291</v>
      </c>
      <c r="E1032" s="67" t="s">
        <v>75</v>
      </c>
    </row>
    <row r="1033">
      <c r="B1033" s="67" t="s">
        <v>1291</v>
      </c>
      <c r="C1033" s="76">
        <v>700.0</v>
      </c>
      <c r="D1033" s="77" t="s">
        <v>1293</v>
      </c>
      <c r="E1033" s="67" t="s">
        <v>75</v>
      </c>
    </row>
    <row r="1034">
      <c r="B1034" s="69" t="s">
        <v>2294</v>
      </c>
      <c r="C1034" s="86" t="s">
        <v>2295</v>
      </c>
      <c r="D1034" s="87" t="s">
        <v>2296</v>
      </c>
      <c r="E1034" s="69" t="s">
        <v>75</v>
      </c>
    </row>
    <row r="1035">
      <c r="B1035" s="69" t="s">
        <v>2297</v>
      </c>
      <c r="C1035" s="86" t="s">
        <v>2295</v>
      </c>
      <c r="D1035" s="87" t="s">
        <v>2298</v>
      </c>
      <c r="E1035" s="69" t="s">
        <v>75</v>
      </c>
    </row>
    <row r="1036">
      <c r="B1036" s="69" t="s">
        <v>2299</v>
      </c>
      <c r="C1036" s="86" t="s">
        <v>2295</v>
      </c>
      <c r="D1036" s="87" t="s">
        <v>833</v>
      </c>
      <c r="E1036" s="69" t="s">
        <v>75</v>
      </c>
    </row>
    <row r="1037">
      <c r="B1037" s="67" t="s">
        <v>2301</v>
      </c>
      <c r="C1037" s="76">
        <v>702.0</v>
      </c>
      <c r="D1037" s="77" t="s">
        <v>842</v>
      </c>
      <c r="E1037" s="67" t="s">
        <v>75</v>
      </c>
    </row>
    <row r="1038">
      <c r="B1038" s="69" t="s">
        <v>2304</v>
      </c>
      <c r="C1038" s="86">
        <v>703.0</v>
      </c>
      <c r="D1038" s="87" t="s">
        <v>842</v>
      </c>
      <c r="E1038" s="69" t="s">
        <v>75</v>
      </c>
    </row>
    <row r="1039">
      <c r="B1039" s="67" t="s">
        <v>2306</v>
      </c>
      <c r="C1039" s="76">
        <v>704.0</v>
      </c>
      <c r="D1039" s="77" t="s">
        <v>2307</v>
      </c>
      <c r="E1039" s="67" t="s">
        <v>75</v>
      </c>
    </row>
    <row r="1040">
      <c r="B1040" s="69" t="s">
        <v>2308</v>
      </c>
      <c r="C1040" s="86">
        <v>705.0</v>
      </c>
      <c r="D1040" s="87" t="s">
        <v>2309</v>
      </c>
      <c r="E1040" s="69" t="s">
        <v>75</v>
      </c>
    </row>
    <row r="1041">
      <c r="B1041" s="67" t="s">
        <v>2310</v>
      </c>
      <c r="C1041" s="76">
        <v>706.0</v>
      </c>
      <c r="D1041" s="77" t="s">
        <v>2311</v>
      </c>
      <c r="E1041" s="67" t="s">
        <v>75</v>
      </c>
    </row>
    <row r="1042">
      <c r="B1042" s="69" t="s">
        <v>2312</v>
      </c>
      <c r="C1042" s="86">
        <v>707.0</v>
      </c>
      <c r="D1042" s="87" t="s">
        <v>2313</v>
      </c>
      <c r="E1042" s="69" t="s">
        <v>75</v>
      </c>
    </row>
    <row r="1043">
      <c r="B1043" s="67" t="s">
        <v>2314</v>
      </c>
      <c r="C1043" s="76">
        <v>708.0</v>
      </c>
      <c r="D1043" s="77" t="s">
        <v>2316</v>
      </c>
      <c r="E1043" s="67" t="s">
        <v>75</v>
      </c>
    </row>
    <row r="1044">
      <c r="B1044" s="69" t="s">
        <v>2318</v>
      </c>
      <c r="C1044" s="86">
        <v>709.0</v>
      </c>
      <c r="D1044" s="87" t="s">
        <v>2319</v>
      </c>
      <c r="E1044" s="69" t="s">
        <v>75</v>
      </c>
    </row>
    <row r="1045">
      <c r="B1045" s="67" t="s">
        <v>2320</v>
      </c>
      <c r="C1045" s="76">
        <v>710.0</v>
      </c>
      <c r="D1045" s="77" t="s">
        <v>2321</v>
      </c>
      <c r="E1045" s="67" t="s">
        <v>75</v>
      </c>
    </row>
    <row r="1046">
      <c r="B1046" s="67" t="s">
        <v>2322</v>
      </c>
      <c r="C1046" s="76">
        <v>710.0</v>
      </c>
      <c r="D1046" s="77" t="s">
        <v>2321</v>
      </c>
      <c r="E1046" s="67" t="s">
        <v>75</v>
      </c>
    </row>
    <row r="1047">
      <c r="B1047" s="67" t="s">
        <v>2323</v>
      </c>
      <c r="C1047" s="76">
        <v>710.0</v>
      </c>
      <c r="D1047" s="77" t="s">
        <v>2227</v>
      </c>
      <c r="E1047" s="67" t="s">
        <v>75</v>
      </c>
    </row>
    <row r="1048">
      <c r="B1048" s="69" t="s">
        <v>2328</v>
      </c>
      <c r="C1048" s="86">
        <v>711.0</v>
      </c>
      <c r="D1048" s="87" t="s">
        <v>750</v>
      </c>
      <c r="E1048" s="69" t="s">
        <v>75</v>
      </c>
    </row>
    <row r="1049">
      <c r="B1049" s="67" t="s">
        <v>2329</v>
      </c>
      <c r="C1049" s="76">
        <v>712.0</v>
      </c>
      <c r="D1049" s="77" t="s">
        <v>2330</v>
      </c>
      <c r="E1049" s="67" t="s">
        <v>75</v>
      </c>
    </row>
    <row r="1050">
      <c r="B1050" s="67" t="s">
        <v>2331</v>
      </c>
      <c r="C1050" s="76">
        <v>712.0</v>
      </c>
      <c r="D1050" s="67" t="s">
        <v>2332</v>
      </c>
      <c r="E1050" s="67" t="s">
        <v>75</v>
      </c>
    </row>
    <row r="1051">
      <c r="B1051" s="69" t="s">
        <v>1317</v>
      </c>
      <c r="C1051" s="86">
        <v>713.0</v>
      </c>
      <c r="D1051" s="87" t="s">
        <v>1319</v>
      </c>
      <c r="E1051" s="69" t="s">
        <v>75</v>
      </c>
    </row>
    <row r="1052">
      <c r="B1052" s="67" t="s">
        <v>1320</v>
      </c>
      <c r="C1052" s="76">
        <v>714.0</v>
      </c>
      <c r="D1052" s="77" t="s">
        <v>842</v>
      </c>
      <c r="E1052" s="67" t="s">
        <v>75</v>
      </c>
    </row>
    <row r="1053">
      <c r="B1053" s="67" t="s">
        <v>1323</v>
      </c>
      <c r="C1053" s="76">
        <v>714.0</v>
      </c>
      <c r="D1053" s="77" t="s">
        <v>786</v>
      </c>
      <c r="E1053" s="67" t="s">
        <v>75</v>
      </c>
    </row>
    <row r="1054">
      <c r="B1054" s="67" t="s">
        <v>1325</v>
      </c>
      <c r="C1054" s="76">
        <v>714.0</v>
      </c>
      <c r="D1054" s="77" t="s">
        <v>2334</v>
      </c>
      <c r="E1054" s="67" t="s">
        <v>75</v>
      </c>
    </row>
    <row r="1055">
      <c r="B1055" s="69" t="s">
        <v>2335</v>
      </c>
      <c r="C1055" s="86">
        <v>715.0</v>
      </c>
      <c r="D1055" s="87" t="s">
        <v>2336</v>
      </c>
      <c r="E1055" s="69" t="s">
        <v>75</v>
      </c>
    </row>
    <row r="1056">
      <c r="B1056" s="67" t="s">
        <v>2337</v>
      </c>
      <c r="C1056" s="76">
        <v>716.0</v>
      </c>
      <c r="D1056" s="77" t="s">
        <v>2338</v>
      </c>
      <c r="E1056" s="67" t="s">
        <v>75</v>
      </c>
    </row>
    <row r="1057">
      <c r="B1057" s="67" t="s">
        <v>2339</v>
      </c>
      <c r="C1057" s="76">
        <v>716.0</v>
      </c>
      <c r="D1057" s="77" t="s">
        <v>2340</v>
      </c>
      <c r="E1057" s="67" t="s">
        <v>75</v>
      </c>
    </row>
    <row r="1058">
      <c r="B1058" s="69" t="s">
        <v>2343</v>
      </c>
      <c r="C1058" s="86">
        <v>717.0</v>
      </c>
      <c r="D1058" s="87" t="s">
        <v>2346</v>
      </c>
      <c r="E1058" s="69" t="s">
        <v>75</v>
      </c>
    </row>
    <row r="1059">
      <c r="B1059" s="67" t="s">
        <v>857</v>
      </c>
      <c r="C1059" s="76">
        <v>718.0</v>
      </c>
      <c r="D1059" s="77" t="s">
        <v>860</v>
      </c>
      <c r="E1059" s="67" t="s">
        <v>83</v>
      </c>
    </row>
    <row r="1060">
      <c r="B1060" s="69" t="s">
        <v>2178</v>
      </c>
      <c r="C1060" s="86">
        <v>719.0</v>
      </c>
      <c r="D1060" s="87" t="s">
        <v>2181</v>
      </c>
      <c r="E1060" s="69" t="s">
        <v>75</v>
      </c>
    </row>
    <row r="1061">
      <c r="B1061" s="69" t="s">
        <v>2347</v>
      </c>
      <c r="C1061" s="86" t="s">
        <v>2348</v>
      </c>
      <c r="D1061" s="69" t="s">
        <v>2349</v>
      </c>
      <c r="E1061" s="69" t="s">
        <v>75</v>
      </c>
    </row>
    <row r="1062">
      <c r="B1062" s="67" t="s">
        <v>2206</v>
      </c>
      <c r="C1062" s="76">
        <v>720.0</v>
      </c>
      <c r="D1062" s="77" t="s">
        <v>2208</v>
      </c>
      <c r="E1062" s="67" t="s">
        <v>75</v>
      </c>
    </row>
    <row r="1063">
      <c r="B1063" s="67" t="s">
        <v>2350</v>
      </c>
      <c r="C1063" s="76">
        <v>720.0</v>
      </c>
      <c r="D1063" s="67" t="s">
        <v>2349</v>
      </c>
      <c r="E1063" s="67" t="s">
        <v>75</v>
      </c>
    </row>
    <row r="1064">
      <c r="B1064" s="69" t="s">
        <v>2351</v>
      </c>
      <c r="C1064" s="86">
        <v>721.0</v>
      </c>
      <c r="D1064" s="69" t="s">
        <v>1402</v>
      </c>
      <c r="E1064" s="69" t="s">
        <v>75</v>
      </c>
    </row>
    <row r="1065">
      <c r="B1065" s="67" t="s">
        <v>2353</v>
      </c>
      <c r="C1065" s="76">
        <v>722.0</v>
      </c>
      <c r="D1065" s="67" t="s">
        <v>2354</v>
      </c>
      <c r="E1065" s="67" t="s">
        <v>83</v>
      </c>
    </row>
    <row r="1066">
      <c r="B1066" s="67" t="s">
        <v>2355</v>
      </c>
      <c r="C1066" s="76">
        <v>722.0</v>
      </c>
      <c r="D1066" s="67" t="s">
        <v>2356</v>
      </c>
      <c r="E1066" s="67" t="s">
        <v>83</v>
      </c>
    </row>
    <row r="1067">
      <c r="B1067" s="67" t="s">
        <v>2357</v>
      </c>
      <c r="C1067" s="76">
        <v>722.0</v>
      </c>
      <c r="D1067" s="67" t="s">
        <v>2356</v>
      </c>
      <c r="E1067" s="67" t="s">
        <v>83</v>
      </c>
    </row>
    <row r="1068">
      <c r="B1068" s="69" t="s">
        <v>2358</v>
      </c>
      <c r="C1068" s="86">
        <v>723.0</v>
      </c>
      <c r="D1068" s="69" t="s">
        <v>2360</v>
      </c>
      <c r="E1068" s="69" t="s">
        <v>75</v>
      </c>
    </row>
    <row r="1069">
      <c r="B1069" s="67" t="s">
        <v>2362</v>
      </c>
      <c r="C1069" s="76">
        <v>724.0</v>
      </c>
      <c r="D1069" s="67" t="s">
        <v>2364</v>
      </c>
      <c r="E1069" s="67" t="s">
        <v>123</v>
      </c>
    </row>
    <row r="1070">
      <c r="B1070" s="69" t="s">
        <v>2365</v>
      </c>
      <c r="C1070" s="86">
        <v>725.0</v>
      </c>
      <c r="D1070" s="69" t="s">
        <v>2366</v>
      </c>
      <c r="E1070" s="69" t="s">
        <v>75</v>
      </c>
    </row>
    <row r="1071">
      <c r="B1071" s="67" t="s">
        <v>2367</v>
      </c>
      <c r="C1071" s="76">
        <v>726.0</v>
      </c>
      <c r="D1071" s="67" t="s">
        <v>806</v>
      </c>
      <c r="E1071" s="67" t="s">
        <v>75</v>
      </c>
    </row>
    <row r="1072">
      <c r="B1072" s="69" t="s">
        <v>659</v>
      </c>
      <c r="C1072" s="86">
        <v>727.0</v>
      </c>
      <c r="D1072" s="69" t="s">
        <v>661</v>
      </c>
      <c r="E1072" s="69" t="s">
        <v>75</v>
      </c>
    </row>
    <row r="1073">
      <c r="B1073" s="67" t="s">
        <v>2368</v>
      </c>
      <c r="C1073" s="76">
        <v>728.0</v>
      </c>
      <c r="D1073" s="67" t="s">
        <v>2369</v>
      </c>
      <c r="E1073" s="67" t="s">
        <v>75</v>
      </c>
    </row>
    <row r="1074">
      <c r="B1074" s="69" t="s">
        <v>2370</v>
      </c>
      <c r="C1074" s="86">
        <v>729.0</v>
      </c>
      <c r="D1074" s="69" t="s">
        <v>1402</v>
      </c>
      <c r="E1074" s="69" t="s">
        <v>75</v>
      </c>
    </row>
    <row r="1075">
      <c r="B1075" s="67" t="s">
        <v>2373</v>
      </c>
      <c r="C1075" s="76">
        <v>730.0</v>
      </c>
      <c r="D1075" s="67" t="s">
        <v>2374</v>
      </c>
      <c r="E1075" s="67" t="s">
        <v>75</v>
      </c>
    </row>
    <row r="1076">
      <c r="B1076" s="69" t="s">
        <v>2375</v>
      </c>
      <c r="C1076" s="86" t="s">
        <v>2376</v>
      </c>
      <c r="D1076" s="69" t="s">
        <v>2377</v>
      </c>
      <c r="E1076" s="69" t="s">
        <v>75</v>
      </c>
    </row>
    <row r="1077">
      <c r="B1077" s="69" t="s">
        <v>2378</v>
      </c>
      <c r="C1077" s="86" t="s">
        <v>2376</v>
      </c>
      <c r="D1077" s="69" t="s">
        <v>2379</v>
      </c>
      <c r="E1077" s="69" t="s">
        <v>75</v>
      </c>
    </row>
    <row r="1078">
      <c r="B1078" s="67" t="s">
        <v>2380</v>
      </c>
      <c r="C1078" s="76" t="s">
        <v>2381</v>
      </c>
      <c r="D1078" s="67" t="s">
        <v>2382</v>
      </c>
      <c r="E1078" s="67" t="s">
        <v>75</v>
      </c>
    </row>
    <row r="1079">
      <c r="B1079" s="69" t="s">
        <v>2384</v>
      </c>
      <c r="C1079" s="86">
        <v>733.0</v>
      </c>
      <c r="D1079" s="69" t="s">
        <v>2387</v>
      </c>
      <c r="E1079" s="69" t="s">
        <v>83</v>
      </c>
    </row>
    <row r="1080">
      <c r="B1080" s="67" t="s">
        <v>1295</v>
      </c>
      <c r="C1080" s="76" t="s">
        <v>2388</v>
      </c>
      <c r="D1080" s="67" t="s">
        <v>1297</v>
      </c>
      <c r="E1080" s="67" t="s">
        <v>75</v>
      </c>
    </row>
    <row r="1081">
      <c r="B1081" s="69" t="s">
        <v>2389</v>
      </c>
      <c r="C1081" s="86" t="s">
        <v>2390</v>
      </c>
      <c r="D1081" s="69" t="s">
        <v>1093</v>
      </c>
      <c r="E1081" s="69" t="s">
        <v>75</v>
      </c>
    </row>
    <row r="1082">
      <c r="B1082" s="69" t="s">
        <v>2391</v>
      </c>
      <c r="C1082" s="86" t="s">
        <v>2390</v>
      </c>
      <c r="D1082" s="69" t="s">
        <v>1093</v>
      </c>
      <c r="E1082" s="69" t="s">
        <v>75</v>
      </c>
    </row>
    <row r="1083">
      <c r="B1083" s="69" t="s">
        <v>2392</v>
      </c>
      <c r="C1083" s="86" t="s">
        <v>2390</v>
      </c>
      <c r="D1083" s="69" t="s">
        <v>1093</v>
      </c>
      <c r="E1083" s="69" t="s">
        <v>75</v>
      </c>
    </row>
    <row r="1084">
      <c r="B1084" s="69" t="s">
        <v>2393</v>
      </c>
      <c r="C1084" s="86" t="s">
        <v>2390</v>
      </c>
      <c r="D1084" s="69" t="s">
        <v>1093</v>
      </c>
      <c r="E1084" s="69" t="s">
        <v>75</v>
      </c>
    </row>
    <row r="1085">
      <c r="B1085" s="67" t="s">
        <v>2394</v>
      </c>
      <c r="C1085" s="76" t="s">
        <v>2396</v>
      </c>
      <c r="D1085" s="67" t="s">
        <v>1639</v>
      </c>
      <c r="E1085" s="67" t="s">
        <v>75</v>
      </c>
    </row>
    <row r="1086">
      <c r="B1086" s="69" t="s">
        <v>2398</v>
      </c>
      <c r="C1086" s="86" t="s">
        <v>2399</v>
      </c>
      <c r="D1086" s="69" t="s">
        <v>2400</v>
      </c>
      <c r="E1086" s="69" t="s">
        <v>75</v>
      </c>
    </row>
    <row r="1087">
      <c r="B1087" s="67" t="s">
        <v>2401</v>
      </c>
      <c r="C1087" s="76" t="s">
        <v>2402</v>
      </c>
      <c r="D1087" s="67" t="s">
        <v>2403</v>
      </c>
      <c r="E1087" s="67" t="s">
        <v>75</v>
      </c>
    </row>
    <row r="1088">
      <c r="B1088" s="69" t="s">
        <v>741</v>
      </c>
      <c r="C1088" s="86">
        <v>739.0</v>
      </c>
      <c r="D1088" s="69" t="s">
        <v>2404</v>
      </c>
      <c r="E1088" s="69" t="s">
        <v>123</v>
      </c>
    </row>
    <row r="1089">
      <c r="B1089" s="67" t="s">
        <v>2325</v>
      </c>
      <c r="C1089" s="76">
        <v>740.0</v>
      </c>
      <c r="D1089" s="67" t="s">
        <v>2327</v>
      </c>
      <c r="E1089" s="67" t="s">
        <v>75</v>
      </c>
    </row>
    <row r="1090">
      <c r="B1090" s="69" t="s">
        <v>2407</v>
      </c>
      <c r="C1090" s="86" t="s">
        <v>2408</v>
      </c>
      <c r="D1090" s="69" t="s">
        <v>2409</v>
      </c>
      <c r="E1090" s="69" t="s">
        <v>75</v>
      </c>
    </row>
    <row r="1091">
      <c r="B1091" s="67" t="s">
        <v>2410</v>
      </c>
      <c r="C1091" s="76" t="s">
        <v>2411</v>
      </c>
      <c r="D1091" s="67" t="s">
        <v>2412</v>
      </c>
      <c r="E1091" s="67" t="s">
        <v>75</v>
      </c>
    </row>
    <row r="1092">
      <c r="B1092" s="69" t="s">
        <v>2413</v>
      </c>
      <c r="C1092" s="86">
        <v>743.0</v>
      </c>
      <c r="D1092" s="69" t="s">
        <v>393</v>
      </c>
      <c r="E1092" s="69" t="s">
        <v>75</v>
      </c>
    </row>
    <row r="1093">
      <c r="B1093" s="67" t="s">
        <v>2414</v>
      </c>
      <c r="C1093" s="76">
        <v>744.0</v>
      </c>
      <c r="D1093" s="67" t="s">
        <v>2415</v>
      </c>
      <c r="E1093" s="67" t="s">
        <v>75</v>
      </c>
    </row>
    <row r="1094">
      <c r="B1094" s="69" t="s">
        <v>2416</v>
      </c>
      <c r="C1094" s="86">
        <v>745.0</v>
      </c>
      <c r="D1094" s="69" t="s">
        <v>1060</v>
      </c>
      <c r="E1094" s="69" t="s">
        <v>75</v>
      </c>
    </row>
    <row r="1095">
      <c r="B1095" s="67" t="s">
        <v>2417</v>
      </c>
      <c r="C1095" s="76">
        <v>746.0</v>
      </c>
      <c r="D1095" s="67" t="s">
        <v>2418</v>
      </c>
      <c r="E1095" s="67" t="s">
        <v>75</v>
      </c>
    </row>
    <row r="1096">
      <c r="B1096" s="69" t="s">
        <v>2342</v>
      </c>
      <c r="C1096" s="86">
        <v>747.0</v>
      </c>
      <c r="D1096" s="69" t="s">
        <v>2345</v>
      </c>
      <c r="E1096" s="69" t="s">
        <v>75</v>
      </c>
    </row>
    <row r="1097">
      <c r="B1097" s="67" t="s">
        <v>2420</v>
      </c>
      <c r="C1097" s="76">
        <v>748.0</v>
      </c>
      <c r="D1097" s="67" t="s">
        <v>32</v>
      </c>
      <c r="E1097" s="67" t="s">
        <v>75</v>
      </c>
    </row>
    <row r="1098">
      <c r="B1098" s="69" t="s">
        <v>2421</v>
      </c>
      <c r="C1098" s="86">
        <v>749.0</v>
      </c>
      <c r="D1098" s="69" t="s">
        <v>1830</v>
      </c>
      <c r="E1098" s="69" t="s">
        <v>75</v>
      </c>
    </row>
    <row r="1099">
      <c r="B1099" s="67" t="s">
        <v>2422</v>
      </c>
      <c r="C1099" s="76">
        <v>750.0</v>
      </c>
      <c r="D1099" s="67" t="s">
        <v>2423</v>
      </c>
      <c r="E1099" s="67" t="s">
        <v>83</v>
      </c>
    </row>
    <row r="1100">
      <c r="B1100" s="69" t="s">
        <v>2425</v>
      </c>
      <c r="C1100" s="86">
        <v>751.0</v>
      </c>
      <c r="D1100" s="69" t="s">
        <v>665</v>
      </c>
      <c r="E1100" s="69" t="s">
        <v>75</v>
      </c>
    </row>
    <row r="1101">
      <c r="B1101" s="67" t="s">
        <v>1227</v>
      </c>
      <c r="C1101" s="76">
        <v>752.0</v>
      </c>
      <c r="D1101" s="67" t="s">
        <v>1230</v>
      </c>
      <c r="E1101" s="67" t="s">
        <v>83</v>
      </c>
    </row>
    <row r="1102">
      <c r="B1102" s="69" t="s">
        <v>2427</v>
      </c>
      <c r="C1102" s="86">
        <v>753.0</v>
      </c>
      <c r="D1102" s="69" t="s">
        <v>1639</v>
      </c>
      <c r="E1102" s="69" t="s">
        <v>75</v>
      </c>
    </row>
    <row r="1103">
      <c r="B1103" s="67" t="s">
        <v>2428</v>
      </c>
      <c r="C1103" s="76">
        <v>754.0</v>
      </c>
      <c r="D1103" s="67" t="s">
        <v>2429</v>
      </c>
      <c r="E1103" s="67" t="s">
        <v>75</v>
      </c>
    </row>
    <row r="1104">
      <c r="B1104" s="69" t="s">
        <v>2430</v>
      </c>
      <c r="C1104" s="86">
        <v>755.0</v>
      </c>
      <c r="D1104" s="69" t="s">
        <v>1093</v>
      </c>
      <c r="E1104" s="69" t="s">
        <v>75</v>
      </c>
    </row>
    <row r="1105">
      <c r="B1105" s="67" t="s">
        <v>2431</v>
      </c>
      <c r="C1105" s="76">
        <v>756.0</v>
      </c>
      <c r="D1105" s="67" t="s">
        <v>2432</v>
      </c>
      <c r="E1105" s="67" t="s">
        <v>75</v>
      </c>
    </row>
    <row r="1106">
      <c r="B1106" s="69" t="s">
        <v>2433</v>
      </c>
      <c r="C1106" s="86">
        <v>757.0</v>
      </c>
      <c r="D1106" s="69" t="s">
        <v>1096</v>
      </c>
      <c r="E1106" s="69" t="s">
        <v>75</v>
      </c>
    </row>
    <row r="1107">
      <c r="B1107" s="67" t="s">
        <v>2436</v>
      </c>
      <c r="C1107" s="76">
        <v>758.0</v>
      </c>
      <c r="D1107" s="67" t="s">
        <v>2437</v>
      </c>
      <c r="E1107" s="67" t="s">
        <v>75</v>
      </c>
    </row>
    <row r="1108">
      <c r="B1108" s="69" t="s">
        <v>2438</v>
      </c>
      <c r="C1108" s="86">
        <v>759.0</v>
      </c>
      <c r="D1108" s="69" t="s">
        <v>2439</v>
      </c>
      <c r="E1108" s="69" t="s">
        <v>75</v>
      </c>
    </row>
    <row r="1109">
      <c r="B1109" s="67" t="s">
        <v>2440</v>
      </c>
      <c r="C1109" s="76">
        <v>760.0</v>
      </c>
      <c r="D1109" s="67" t="s">
        <v>2441</v>
      </c>
      <c r="E1109" s="67" t="s">
        <v>75</v>
      </c>
    </row>
    <row r="1110">
      <c r="B1110" s="69" t="s">
        <v>2442</v>
      </c>
      <c r="C1110" s="86">
        <v>761.0</v>
      </c>
      <c r="D1110" s="69" t="s">
        <v>2443</v>
      </c>
      <c r="E1110" s="69" t="s">
        <v>75</v>
      </c>
    </row>
    <row r="1111">
      <c r="B1111" s="69" t="s">
        <v>2445</v>
      </c>
      <c r="C1111" s="86">
        <v>761.0</v>
      </c>
      <c r="D1111" s="69" t="s">
        <v>2443</v>
      </c>
      <c r="E1111" s="69" t="s">
        <v>75</v>
      </c>
    </row>
    <row r="1112">
      <c r="B1112" s="67" t="s">
        <v>2446</v>
      </c>
      <c r="C1112" s="76">
        <v>762.0</v>
      </c>
      <c r="D1112" s="67" t="s">
        <v>2447</v>
      </c>
      <c r="E1112" s="67" t="s">
        <v>75</v>
      </c>
    </row>
    <row r="1113">
      <c r="B1113" s="69" t="s">
        <v>2448</v>
      </c>
      <c r="C1113" s="86">
        <v>763.0</v>
      </c>
      <c r="D1113" s="69" t="s">
        <v>2449</v>
      </c>
      <c r="E1113" s="69" t="s">
        <v>75</v>
      </c>
    </row>
    <row r="1114">
      <c r="B1114" s="69" t="s">
        <v>2450</v>
      </c>
      <c r="C1114" s="86">
        <v>763.0</v>
      </c>
      <c r="D1114" s="69" t="s">
        <v>2449</v>
      </c>
      <c r="E1114" s="69" t="s">
        <v>75</v>
      </c>
    </row>
    <row r="1115">
      <c r="B1115" s="67" t="s">
        <v>2451</v>
      </c>
      <c r="C1115" s="76">
        <v>764.0</v>
      </c>
      <c r="D1115" s="67" t="s">
        <v>1486</v>
      </c>
      <c r="E1115" s="67" t="s">
        <v>75</v>
      </c>
    </row>
    <row r="1116">
      <c r="B1116" s="69" t="s">
        <v>2452</v>
      </c>
      <c r="C1116" s="86">
        <v>765.0</v>
      </c>
      <c r="D1116" s="69" t="s">
        <v>574</v>
      </c>
      <c r="E1116" s="69" t="s">
        <v>75</v>
      </c>
    </row>
    <row r="1117">
      <c r="B1117" s="67" t="s">
        <v>2453</v>
      </c>
      <c r="C1117" s="76">
        <v>766.0</v>
      </c>
      <c r="D1117" s="67" t="s">
        <v>2456</v>
      </c>
      <c r="E1117" s="67" t="s">
        <v>75</v>
      </c>
    </row>
    <row r="1118">
      <c r="B1118" s="69" t="s">
        <v>2457</v>
      </c>
      <c r="C1118" s="86">
        <v>767.0</v>
      </c>
      <c r="D1118" s="69" t="s">
        <v>806</v>
      </c>
      <c r="E1118" s="69" t="s">
        <v>75</v>
      </c>
    </row>
    <row r="1119">
      <c r="B1119" s="69" t="s">
        <v>2458</v>
      </c>
      <c r="C1119" s="86">
        <v>767.0</v>
      </c>
      <c r="D1119" s="69" t="s">
        <v>806</v>
      </c>
      <c r="E1119" s="69" t="s">
        <v>75</v>
      </c>
    </row>
    <row r="1120">
      <c r="B1120" s="67" t="s">
        <v>2459</v>
      </c>
      <c r="C1120" s="76">
        <v>768.0</v>
      </c>
      <c r="D1120" s="67" t="s">
        <v>2460</v>
      </c>
      <c r="E1120" s="67" t="s">
        <v>75</v>
      </c>
    </row>
    <row r="1121">
      <c r="B1121" s="69" t="s">
        <v>2462</v>
      </c>
      <c r="C1121" s="86">
        <v>769.0</v>
      </c>
      <c r="D1121" s="69" t="s">
        <v>2463</v>
      </c>
      <c r="E1121" s="69" t="s">
        <v>75</v>
      </c>
    </row>
    <row r="1122">
      <c r="B1122" s="67" t="s">
        <v>886</v>
      </c>
      <c r="C1122" s="76">
        <v>770.0</v>
      </c>
      <c r="D1122" s="67" t="s">
        <v>890</v>
      </c>
      <c r="E1122" s="67" t="s">
        <v>75</v>
      </c>
    </row>
    <row r="1123">
      <c r="B1123" s="69" t="s">
        <v>1033</v>
      </c>
      <c r="C1123" s="86">
        <v>771.0</v>
      </c>
      <c r="D1123" s="69" t="s">
        <v>1035</v>
      </c>
      <c r="E1123" s="69" t="s">
        <v>75</v>
      </c>
    </row>
    <row r="1124">
      <c r="B1124" s="69" t="s">
        <v>2465</v>
      </c>
      <c r="C1124" s="86">
        <v>771.0</v>
      </c>
      <c r="D1124" s="69" t="s">
        <v>2466</v>
      </c>
      <c r="E1124" s="69" t="s">
        <v>75</v>
      </c>
    </row>
    <row r="1125">
      <c r="B1125" s="69" t="s">
        <v>2467</v>
      </c>
      <c r="C1125" s="86">
        <v>771.0</v>
      </c>
      <c r="D1125" s="69" t="s">
        <v>2468</v>
      </c>
      <c r="E1125" s="69" t="s">
        <v>75</v>
      </c>
    </row>
    <row r="1126">
      <c r="B1126" s="69" t="s">
        <v>2469</v>
      </c>
      <c r="C1126" s="86">
        <v>771.0</v>
      </c>
      <c r="D1126" s="69" t="s">
        <v>2466</v>
      </c>
      <c r="E1126" s="69" t="s">
        <v>75</v>
      </c>
    </row>
    <row r="1127">
      <c r="B1127" s="67" t="s">
        <v>1690</v>
      </c>
      <c r="C1127" s="76">
        <v>772.0</v>
      </c>
      <c r="D1127" s="67" t="s">
        <v>1693</v>
      </c>
      <c r="E1127" s="67" t="s">
        <v>75</v>
      </c>
    </row>
    <row r="1128">
      <c r="B1128" s="67" t="s">
        <v>2470</v>
      </c>
      <c r="C1128" s="76">
        <v>772.0</v>
      </c>
      <c r="D1128" s="67" t="s">
        <v>2472</v>
      </c>
      <c r="E1128" s="67" t="s">
        <v>75</v>
      </c>
    </row>
    <row r="1129">
      <c r="B1129" s="69" t="s">
        <v>2473</v>
      </c>
      <c r="C1129" s="86">
        <v>773.0</v>
      </c>
      <c r="D1129" s="69" t="s">
        <v>2474</v>
      </c>
      <c r="E1129" s="69" t="s">
        <v>75</v>
      </c>
    </row>
    <row r="1130">
      <c r="B1130" s="69" t="s">
        <v>2475</v>
      </c>
      <c r="C1130" s="86">
        <v>773.0</v>
      </c>
      <c r="D1130" s="69" t="s">
        <v>2474</v>
      </c>
      <c r="E1130" s="69" t="s">
        <v>75</v>
      </c>
    </row>
    <row r="1131">
      <c r="B1131" s="67" t="s">
        <v>2476</v>
      </c>
      <c r="C1131" s="76">
        <v>774.0</v>
      </c>
      <c r="D1131" s="67" t="s">
        <v>2477</v>
      </c>
      <c r="E1131" s="67" t="s">
        <v>75</v>
      </c>
    </row>
    <row r="1132">
      <c r="B1132" s="67" t="s">
        <v>2478</v>
      </c>
      <c r="C1132" s="76">
        <v>774.0</v>
      </c>
      <c r="D1132" s="67" t="s">
        <v>2480</v>
      </c>
      <c r="E1132" s="67" t="s">
        <v>75</v>
      </c>
    </row>
    <row r="1133">
      <c r="B1133" s="69" t="s">
        <v>2482</v>
      </c>
      <c r="C1133" s="86">
        <v>775.0</v>
      </c>
      <c r="D1133" s="69" t="s">
        <v>2483</v>
      </c>
      <c r="E1133" s="69" t="s">
        <v>75</v>
      </c>
    </row>
    <row r="1134">
      <c r="B1134" s="67" t="s">
        <v>2484</v>
      </c>
      <c r="C1134" s="76">
        <v>776.0</v>
      </c>
      <c r="D1134" s="67" t="s">
        <v>2485</v>
      </c>
      <c r="E1134" s="67" t="s">
        <v>75</v>
      </c>
    </row>
    <row r="1135">
      <c r="B1135" s="67" t="s">
        <v>2486</v>
      </c>
      <c r="C1135" s="76">
        <v>776.0</v>
      </c>
      <c r="D1135" s="67" t="s">
        <v>2487</v>
      </c>
      <c r="E1135" s="67" t="s">
        <v>75</v>
      </c>
    </row>
    <row r="1136">
      <c r="B1136" s="69" t="s">
        <v>2488</v>
      </c>
      <c r="C1136" s="86">
        <v>777.0</v>
      </c>
      <c r="D1136" s="69" t="s">
        <v>2307</v>
      </c>
      <c r="E1136" s="69" t="s">
        <v>75</v>
      </c>
    </row>
    <row r="1137">
      <c r="B1137" s="67" t="s">
        <v>2491</v>
      </c>
      <c r="C1137" s="76">
        <v>778.0</v>
      </c>
      <c r="D1137" s="67" t="s">
        <v>2492</v>
      </c>
      <c r="E1137" s="67" t="s">
        <v>75</v>
      </c>
    </row>
    <row r="1138">
      <c r="B1138" s="69" t="s">
        <v>2493</v>
      </c>
      <c r="C1138" s="86">
        <v>779.0</v>
      </c>
      <c r="D1138" s="69" t="s">
        <v>2494</v>
      </c>
      <c r="E1138" s="69" t="s">
        <v>123</v>
      </c>
    </row>
    <row r="1139">
      <c r="B1139" s="67" t="s">
        <v>2497</v>
      </c>
      <c r="C1139" s="76">
        <v>780.0</v>
      </c>
      <c r="D1139" s="67" t="s">
        <v>2498</v>
      </c>
      <c r="E1139" s="67" t="s">
        <v>83</v>
      </c>
    </row>
    <row r="1140">
      <c r="B1140" s="69" t="s">
        <v>2499</v>
      </c>
      <c r="C1140" s="86">
        <v>781.0</v>
      </c>
      <c r="D1140" s="69" t="s">
        <v>2500</v>
      </c>
      <c r="E1140" s="69" t="s">
        <v>75</v>
      </c>
    </row>
    <row r="1141">
      <c r="B1141" s="67" t="s">
        <v>2501</v>
      </c>
      <c r="C1141" s="76" t="s">
        <v>2502</v>
      </c>
      <c r="D1141" s="67" t="s">
        <v>1709</v>
      </c>
      <c r="E1141" s="67" t="s">
        <v>75</v>
      </c>
    </row>
    <row r="1142">
      <c r="B1142" s="69" t="s">
        <v>2503</v>
      </c>
      <c r="C1142" s="86" t="s">
        <v>2504</v>
      </c>
      <c r="D1142" s="69" t="s">
        <v>977</v>
      </c>
      <c r="E1142" s="69" t="s">
        <v>75</v>
      </c>
    </row>
    <row r="1143">
      <c r="B1143" s="67" t="s">
        <v>2505</v>
      </c>
      <c r="C1143" s="76" t="s">
        <v>2507</v>
      </c>
      <c r="D1143" s="67" t="s">
        <v>1402</v>
      </c>
      <c r="E1143" s="67" t="s">
        <v>75</v>
      </c>
    </row>
    <row r="1144">
      <c r="B1144" s="69" t="s">
        <v>2508</v>
      </c>
      <c r="C1144" s="86" t="s">
        <v>2509</v>
      </c>
      <c r="D1144" s="69" t="s">
        <v>2510</v>
      </c>
      <c r="E1144" s="69" t="s">
        <v>75</v>
      </c>
    </row>
    <row r="1145">
      <c r="B1145" s="67" t="s">
        <v>2511</v>
      </c>
      <c r="C1145" s="76" t="s">
        <v>2512</v>
      </c>
      <c r="D1145" s="77" t="s">
        <v>2513</v>
      </c>
      <c r="E1145" s="67" t="s">
        <v>75</v>
      </c>
    </row>
    <row r="1146">
      <c r="B1146" s="69" t="s">
        <v>2514</v>
      </c>
      <c r="C1146" s="86">
        <v>787.0</v>
      </c>
      <c r="D1146" s="69" t="s">
        <v>2515</v>
      </c>
      <c r="E1146" s="69" t="s">
        <v>123</v>
      </c>
    </row>
    <row r="1147">
      <c r="B1147" s="69" t="s">
        <v>2516</v>
      </c>
      <c r="C1147" s="86">
        <v>787.0</v>
      </c>
      <c r="D1147" s="69" t="s">
        <v>2517</v>
      </c>
      <c r="E1147" s="69" t="s">
        <v>123</v>
      </c>
    </row>
    <row r="1148">
      <c r="B1148" s="69" t="s">
        <v>2518</v>
      </c>
      <c r="C1148" s="86">
        <v>787.0</v>
      </c>
      <c r="D1148" s="69" t="s">
        <v>2517</v>
      </c>
      <c r="E1148" s="69" t="s">
        <v>123</v>
      </c>
    </row>
    <row r="1149">
      <c r="B1149" s="67" t="s">
        <v>1400</v>
      </c>
      <c r="C1149" s="76">
        <v>788.0</v>
      </c>
      <c r="D1149" s="67" t="s">
        <v>2519</v>
      </c>
      <c r="E1149" s="67" t="s">
        <v>75</v>
      </c>
    </row>
    <row r="1150">
      <c r="B1150" s="69" t="s">
        <v>2520</v>
      </c>
      <c r="C1150" s="86">
        <v>789.0</v>
      </c>
      <c r="D1150" s="69" t="s">
        <v>2522</v>
      </c>
      <c r="E1150" s="69" t="s">
        <v>83</v>
      </c>
    </row>
    <row r="1151">
      <c r="B1151" s="69" t="s">
        <v>2523</v>
      </c>
      <c r="C1151" s="86">
        <v>789.0</v>
      </c>
      <c r="D1151" s="69" t="s">
        <v>2524</v>
      </c>
      <c r="E1151" s="69" t="s">
        <v>83</v>
      </c>
    </row>
    <row r="1152">
      <c r="B1152" s="67" t="s">
        <v>2525</v>
      </c>
      <c r="C1152" s="76">
        <v>790.0</v>
      </c>
      <c r="D1152" s="67" t="s">
        <v>2307</v>
      </c>
      <c r="E1152" s="67" t="s">
        <v>75</v>
      </c>
    </row>
    <row r="1153">
      <c r="B1153" s="67" t="s">
        <v>2526</v>
      </c>
      <c r="C1153" s="76">
        <v>790.0</v>
      </c>
      <c r="D1153" s="67" t="s">
        <v>2527</v>
      </c>
      <c r="E1153" s="67" t="s">
        <v>75</v>
      </c>
    </row>
    <row r="1154">
      <c r="B1154" s="69" t="s">
        <v>2528</v>
      </c>
      <c r="C1154" s="86">
        <v>791.0</v>
      </c>
      <c r="D1154" s="69" t="s">
        <v>2529</v>
      </c>
      <c r="E1154" s="69" t="s">
        <v>75</v>
      </c>
    </row>
    <row r="1155">
      <c r="B1155" s="69" t="s">
        <v>2530</v>
      </c>
      <c r="C1155" s="86">
        <v>791.0</v>
      </c>
      <c r="D1155" s="69" t="s">
        <v>2531</v>
      </c>
      <c r="E1155" s="69" t="s">
        <v>75</v>
      </c>
    </row>
    <row r="1156">
      <c r="B1156" s="69" t="s">
        <v>2532</v>
      </c>
      <c r="C1156" s="86">
        <v>791.0</v>
      </c>
      <c r="D1156" s="69" t="s">
        <v>2533</v>
      </c>
      <c r="E1156" s="69" t="s">
        <v>75</v>
      </c>
    </row>
    <row r="1157">
      <c r="B1157" s="67" t="s">
        <v>2534</v>
      </c>
      <c r="C1157" s="76" t="s">
        <v>2535</v>
      </c>
      <c r="D1157" s="67" t="s">
        <v>2536</v>
      </c>
      <c r="E1157" s="67" t="s">
        <v>75</v>
      </c>
    </row>
    <row r="1158">
      <c r="B1158" s="69" t="s">
        <v>421</v>
      </c>
      <c r="C1158" s="86">
        <v>793.0</v>
      </c>
      <c r="D1158" s="69" t="s">
        <v>423</v>
      </c>
      <c r="E1158" s="69" t="s">
        <v>75</v>
      </c>
    </row>
    <row r="1159">
      <c r="B1159" s="67" t="s">
        <v>503</v>
      </c>
      <c r="C1159" s="76" t="s">
        <v>2538</v>
      </c>
      <c r="D1159" s="67" t="s">
        <v>505</v>
      </c>
      <c r="E1159" s="67" t="s">
        <v>75</v>
      </c>
    </row>
    <row r="1160">
      <c r="B1160" s="69" t="s">
        <v>2540</v>
      </c>
      <c r="C1160" s="86" t="s">
        <v>2541</v>
      </c>
      <c r="D1160" s="69" t="s">
        <v>2542</v>
      </c>
      <c r="E1160" s="69" t="s">
        <v>83</v>
      </c>
    </row>
    <row r="1161">
      <c r="B1161" s="67" t="s">
        <v>700</v>
      </c>
      <c r="C1161" s="76" t="s">
        <v>2543</v>
      </c>
      <c r="D1161" s="67" t="s">
        <v>492</v>
      </c>
      <c r="E1161" s="67" t="s">
        <v>75</v>
      </c>
    </row>
    <row r="1162">
      <c r="B1162" s="69" t="s">
        <v>718</v>
      </c>
      <c r="C1162" s="86" t="s">
        <v>2544</v>
      </c>
      <c r="D1162" s="69" t="s">
        <v>721</v>
      </c>
      <c r="E1162" s="69" t="s">
        <v>75</v>
      </c>
    </row>
    <row r="1163">
      <c r="B1163" s="67" t="s">
        <v>980</v>
      </c>
      <c r="C1163" s="76" t="s">
        <v>2545</v>
      </c>
      <c r="D1163" s="67" t="s">
        <v>984</v>
      </c>
      <c r="E1163" s="67" t="s">
        <v>75</v>
      </c>
    </row>
    <row r="1164">
      <c r="B1164" s="69" t="s">
        <v>1202</v>
      </c>
      <c r="C1164" s="86" t="s">
        <v>2546</v>
      </c>
      <c r="D1164" s="69" t="s">
        <v>1205</v>
      </c>
      <c r="E1164" s="69" t="s">
        <v>75</v>
      </c>
    </row>
    <row r="1165">
      <c r="B1165" s="67" t="s">
        <v>1939</v>
      </c>
      <c r="C1165" s="76" t="s">
        <v>2549</v>
      </c>
      <c r="D1165" s="67" t="s">
        <v>574</v>
      </c>
      <c r="E1165" s="67" t="s">
        <v>75</v>
      </c>
    </row>
    <row r="1166">
      <c r="B1166" s="69" t="s">
        <v>2551</v>
      </c>
      <c r="C1166" s="86" t="s">
        <v>2552</v>
      </c>
      <c r="D1166" s="69" t="s">
        <v>2553</v>
      </c>
      <c r="E1166" s="69" t="s">
        <v>75</v>
      </c>
    </row>
    <row r="1167">
      <c r="B1167" s="67" t="s">
        <v>2554</v>
      </c>
      <c r="C1167" s="76" t="s">
        <v>2555</v>
      </c>
      <c r="D1167" s="67" t="s">
        <v>2556</v>
      </c>
      <c r="E1167" s="67" t="s">
        <v>75</v>
      </c>
    </row>
    <row r="1168">
      <c r="B1168" s="69" t="s">
        <v>779</v>
      </c>
      <c r="C1168" s="86">
        <v>803.0</v>
      </c>
      <c r="D1168" s="69" t="s">
        <v>781</v>
      </c>
      <c r="E1168" s="69" t="s">
        <v>75</v>
      </c>
    </row>
    <row r="1169">
      <c r="B1169" s="67" t="s">
        <v>2557</v>
      </c>
      <c r="C1169" s="76">
        <v>804.0</v>
      </c>
      <c r="D1169" s="67" t="s">
        <v>2559</v>
      </c>
      <c r="E1169" s="67" t="s">
        <v>75</v>
      </c>
    </row>
    <row r="1170">
      <c r="B1170" s="69" t="s">
        <v>2561</v>
      </c>
      <c r="C1170" s="86">
        <v>805.0</v>
      </c>
      <c r="D1170" s="69" t="s">
        <v>2562</v>
      </c>
      <c r="E1170" s="69" t="s">
        <v>75</v>
      </c>
    </row>
    <row r="1171">
      <c r="B1171" s="67" t="s">
        <v>822</v>
      </c>
      <c r="C1171" s="76">
        <v>806.0</v>
      </c>
      <c r="D1171" s="67" t="s">
        <v>589</v>
      </c>
      <c r="E1171" s="67" t="s">
        <v>75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8"/>
      <c r="F1" s="10"/>
      <c r="G1" s="12" t="s">
        <v>13</v>
      </c>
      <c r="H1" s="12" t="s">
        <v>16</v>
      </c>
      <c r="I1" s="12" t="s">
        <v>18</v>
      </c>
      <c r="J1" s="14" t="s">
        <v>20</v>
      </c>
      <c r="K1" s="14" t="s">
        <v>22</v>
      </c>
      <c r="L1" s="14" t="s">
        <v>25</v>
      </c>
      <c r="M1" s="14" t="s">
        <v>28</v>
      </c>
      <c r="N1" s="12" t="s">
        <v>30</v>
      </c>
      <c r="O1" s="12" t="s">
        <v>33</v>
      </c>
      <c r="P1" s="12" t="s">
        <v>36</v>
      </c>
      <c r="Q1" s="12" t="s">
        <v>39</v>
      </c>
      <c r="R1" s="12" t="s">
        <v>43</v>
      </c>
      <c r="S1" s="12" t="s">
        <v>45</v>
      </c>
      <c r="T1" s="12" t="s">
        <v>48</v>
      </c>
      <c r="U1" s="12" t="s">
        <v>52</v>
      </c>
      <c r="V1" s="12" t="s">
        <v>54</v>
      </c>
      <c r="W1" s="12" t="s">
        <v>58</v>
      </c>
      <c r="X1" s="12" t="s">
        <v>60</v>
      </c>
      <c r="Y1" s="12" t="s">
        <v>64</v>
      </c>
      <c r="Z1" s="12" t="s">
        <v>68</v>
      </c>
      <c r="AA1" s="12" t="s">
        <v>72</v>
      </c>
      <c r="AB1" s="12" t="s">
        <v>76</v>
      </c>
      <c r="AC1" s="12" t="s">
        <v>80</v>
      </c>
      <c r="AD1" s="12" t="s">
        <v>84</v>
      </c>
      <c r="AE1" s="12" t="s">
        <v>87</v>
      </c>
      <c r="AF1" s="12" t="s">
        <v>90</v>
      </c>
      <c r="AG1" s="12" t="s">
        <v>93</v>
      </c>
      <c r="AH1" s="21" t="s">
        <v>97</v>
      </c>
      <c r="AI1" s="21" t="s">
        <v>102</v>
      </c>
      <c r="AJ1" s="21" t="s">
        <v>107</v>
      </c>
      <c r="AK1" s="22"/>
      <c r="AL1" s="23"/>
      <c r="AM1" s="23"/>
      <c r="AN1" s="23"/>
      <c r="AO1" s="23"/>
      <c r="AP1" s="23"/>
    </row>
    <row r="2">
      <c r="A2" s="24" t="s">
        <v>118</v>
      </c>
      <c r="B2" s="2" t="s">
        <v>124</v>
      </c>
      <c r="C2" s="6"/>
      <c r="D2" s="6"/>
      <c r="E2" s="26"/>
      <c r="F2" s="28"/>
      <c r="G2" s="29" t="s">
        <v>132</v>
      </c>
      <c r="H2" s="29" t="s">
        <v>134</v>
      </c>
      <c r="I2" s="29" t="s">
        <v>136</v>
      </c>
      <c r="J2" s="29" t="s">
        <v>137</v>
      </c>
      <c r="K2" s="29" t="s">
        <v>137</v>
      </c>
      <c r="L2" s="29" t="s">
        <v>137</v>
      </c>
      <c r="M2" s="29" t="s">
        <v>142</v>
      </c>
      <c r="N2" s="29" t="s">
        <v>144</v>
      </c>
      <c r="O2" s="29" t="s">
        <v>136</v>
      </c>
      <c r="P2" s="29" t="s">
        <v>147</v>
      </c>
      <c r="Q2" s="29" t="s">
        <v>136</v>
      </c>
      <c r="R2" s="29" t="s">
        <v>132</v>
      </c>
      <c r="S2" s="29" t="s">
        <v>151</v>
      </c>
      <c r="T2" s="29" t="s">
        <v>132</v>
      </c>
      <c r="U2" s="29" t="s">
        <v>151</v>
      </c>
      <c r="V2" s="29" t="s">
        <v>154</v>
      </c>
      <c r="W2" s="29" t="s">
        <v>155</v>
      </c>
      <c r="X2" s="29" t="s">
        <v>136</v>
      </c>
      <c r="Y2" s="29" t="s">
        <v>142</v>
      </c>
      <c r="Z2" s="29" t="s">
        <v>137</v>
      </c>
      <c r="AA2" s="29" t="s">
        <v>137</v>
      </c>
      <c r="AB2" s="29" t="s">
        <v>156</v>
      </c>
      <c r="AC2" s="29" t="s">
        <v>142</v>
      </c>
      <c r="AD2" s="29" t="s">
        <v>137</v>
      </c>
      <c r="AE2" s="29" t="s">
        <v>157</v>
      </c>
      <c r="AF2" s="29" t="s">
        <v>159</v>
      </c>
      <c r="AG2" s="29" t="s">
        <v>161</v>
      </c>
      <c r="AH2" s="29" t="s">
        <v>147</v>
      </c>
      <c r="AI2" s="29" t="s">
        <v>151</v>
      </c>
      <c r="AJ2" s="29" t="s">
        <v>157</v>
      </c>
      <c r="AK2" s="31"/>
      <c r="AL2" s="32"/>
      <c r="AM2" s="32"/>
      <c r="AN2" s="32"/>
      <c r="AO2" s="32"/>
      <c r="AP2" s="32"/>
    </row>
    <row r="3">
      <c r="A3" s="24" t="s">
        <v>166</v>
      </c>
      <c r="B3" s="2"/>
      <c r="C3" s="34"/>
      <c r="D3" s="26"/>
      <c r="E3" s="26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27</v>
      </c>
      <c r="J3" s="29">
        <f t="shared" si="1"/>
        <v>10</v>
      </c>
      <c r="K3" s="29">
        <f t="shared" si="1"/>
        <v>41</v>
      </c>
      <c r="L3" s="29">
        <f t="shared" si="1"/>
        <v>70</v>
      </c>
      <c r="M3" s="29">
        <f t="shared" si="1"/>
        <v>79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234</v>
      </c>
      <c r="B4" s="37" t="s">
        <v>0</v>
      </c>
      <c r="C4" s="38" t="s">
        <v>4</v>
      </c>
      <c r="D4" s="39" t="s">
        <v>239</v>
      </c>
      <c r="E4" s="36" t="s">
        <v>243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275</v>
      </c>
      <c r="AL4" s="42"/>
      <c r="AM4" s="42"/>
      <c r="AN4" s="42"/>
      <c r="AO4" s="42"/>
      <c r="AP4" s="32"/>
    </row>
    <row r="5">
      <c r="A5" s="43">
        <f>VLOOKUP(B5,Pns!B:C,2,0)</f>
        <v>12</v>
      </c>
      <c r="B5" s="44" t="s">
        <v>143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2"/>
      <c r="AN5" s="32"/>
      <c r="AO5" s="32"/>
    </row>
    <row r="6">
      <c r="A6" s="43">
        <f>VLOOKUP(B6,Pns!B:C,2,0)</f>
        <v>75</v>
      </c>
      <c r="B6" s="44" t="s">
        <v>351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2"/>
      <c r="AN6" s="32"/>
      <c r="AO6" s="32"/>
      <c r="AP6" s="32"/>
    </row>
    <row r="7">
      <c r="A7" s="70">
        <f>VLOOKUP(B7,Pns!B:C,2,0)</f>
        <v>92</v>
      </c>
      <c r="B7" s="44" t="s">
        <v>403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2"/>
      <c r="AN7" s="32"/>
      <c r="AO7" s="32"/>
      <c r="AP7" s="32"/>
    </row>
    <row r="8">
      <c r="A8" s="70">
        <f>VLOOKUP(B8,Pns!B:C,2,0)</f>
        <v>134</v>
      </c>
      <c r="B8" s="44" t="s">
        <v>563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2"/>
      <c r="AM8" s="32"/>
      <c r="AN8" s="32"/>
      <c r="AO8" s="32"/>
      <c r="AP8" s="32"/>
    </row>
    <row r="9">
      <c r="A9" s="70">
        <f>VLOOKUP(B9,Pns!B:C,2,0)</f>
        <v>421</v>
      </c>
      <c r="B9" s="105" t="s">
        <v>1529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3">
        <f>VLOOKUP(B10,Pns!B:C,2,0)</f>
        <v>209</v>
      </c>
      <c r="B10" s="114" t="s">
        <v>825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2"/>
      <c r="AM10" s="32"/>
      <c r="AN10" s="32"/>
      <c r="AO10" s="32"/>
      <c r="AP10" s="32"/>
    </row>
    <row r="11">
      <c r="A11" s="43">
        <f>VLOOKUP(B11,Pns!B:C,2,0)</f>
        <v>216</v>
      </c>
      <c r="B11" s="44" t="s">
        <v>844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2"/>
      <c r="AM11" s="32"/>
      <c r="AN11" s="32"/>
      <c r="AO11" s="32"/>
      <c r="AP11" s="32"/>
    </row>
    <row r="12">
      <c r="A12" s="70">
        <f>VLOOKUP(B12,Pns!B:C,2,0)</f>
        <v>41</v>
      </c>
      <c r="B12" s="44" t="s">
        <v>238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2"/>
      <c r="AM12" s="32"/>
      <c r="AN12" s="32"/>
      <c r="AO12" s="32"/>
      <c r="AP12" s="32"/>
    </row>
    <row r="13">
      <c r="A13" s="43">
        <f>VLOOKUP(B13,Pns!B:C,2,0)</f>
        <v>793</v>
      </c>
      <c r="B13" s="44" t="s">
        <v>421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2"/>
      <c r="AN13" s="32"/>
      <c r="AO13" s="32"/>
      <c r="AP13" s="32"/>
    </row>
    <row r="14">
      <c r="A14" s="43" t="str">
        <f>VLOOKUP(B14,Pns!B:C,2,0)</f>
        <v>314</v>
      </c>
      <c r="B14" s="121" t="s">
        <v>432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2"/>
      <c r="AM14" s="32"/>
      <c r="AN14" s="32"/>
      <c r="AO14" s="32"/>
      <c r="AP14" s="32"/>
    </row>
    <row r="15">
      <c r="A15" s="43">
        <f>VLOOKUP(B15,Pns!B:C,2,0)</f>
        <v>623</v>
      </c>
      <c r="B15" s="122" t="s">
        <v>2038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2"/>
      <c r="AM15" s="32"/>
      <c r="AN15" s="32"/>
      <c r="AO15" s="32"/>
      <c r="AP15" s="32"/>
    </row>
    <row r="16">
      <c r="A16" s="43" t="str">
        <f>VLOOKUP(B16,Pns!B:C,2,0)</f>
        <v>560</v>
      </c>
      <c r="B16" s="124" t="s">
        <v>481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2"/>
      <c r="AM16" s="32"/>
      <c r="AN16" s="32"/>
      <c r="AO16" s="32"/>
      <c r="AP16" s="32"/>
    </row>
    <row r="17">
      <c r="A17" s="43" t="str">
        <f>VLOOKUP(B17,Pns!B:C,2,0)</f>
        <v>420</v>
      </c>
      <c r="B17" s="124" t="s">
        <v>1517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2"/>
      <c r="AM17" s="32"/>
      <c r="AN17" s="32"/>
      <c r="AO17" s="32"/>
      <c r="AP17" s="32"/>
    </row>
    <row r="18">
      <c r="A18" s="43" t="str">
        <f>VLOOKUP(B18,Pns!B:C,2,0)</f>
        <v>569</v>
      </c>
      <c r="B18" s="126" t="s">
        <v>637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2"/>
      <c r="AM18" s="32"/>
      <c r="AN18" s="32"/>
      <c r="AO18" s="32"/>
      <c r="AP18" s="32"/>
    </row>
    <row r="19">
      <c r="A19" s="43">
        <f>VLOOKUP(B19,Pns!B:C,2,0)</f>
        <v>648</v>
      </c>
      <c r="B19" s="122" t="s">
        <v>618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2"/>
      <c r="AM19" s="32"/>
      <c r="AN19" s="32"/>
      <c r="AO19" s="32"/>
      <c r="AP19" s="32"/>
    </row>
    <row r="20">
      <c r="A20" s="43" t="str">
        <f>VLOOKUP(B20,Pns!B:C,2,0)</f>
        <v>578</v>
      </c>
      <c r="B20" s="138" t="s">
        <v>377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3" t="str">
        <f>VLOOKUP(B21,Pns!B:C,2,0)</f>
        <v>794</v>
      </c>
      <c r="B21" s="158" t="s">
        <v>503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2"/>
      <c r="AM21" s="32"/>
      <c r="AN21" s="32"/>
      <c r="AO21" s="32"/>
      <c r="AP21" s="32"/>
    </row>
    <row r="22">
      <c r="A22" s="43">
        <f>VLOOKUP(B22,Pns!B:C,2,0)</f>
        <v>727</v>
      </c>
      <c r="B22" s="44" t="s">
        <v>659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2"/>
      <c r="AM22" s="32"/>
      <c r="AN22" s="32"/>
      <c r="AO22" s="32"/>
      <c r="AP22" s="32"/>
    </row>
    <row r="23">
      <c r="A23" s="43" t="str">
        <f>VLOOKUP(B23,Pns!B:C,2,0)</f>
        <v>796</v>
      </c>
      <c r="B23" s="114" t="s">
        <v>700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2"/>
      <c r="AN23" s="32"/>
      <c r="AO23" s="32"/>
    </row>
    <row r="24">
      <c r="A24" s="43" t="str">
        <f>VLOOKUP(B24,Pns!B:C,2,0)</f>
        <v>350</v>
      </c>
      <c r="B24" s="114" t="s">
        <v>536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2"/>
      <c r="AN24" s="32"/>
      <c r="AO24" s="32"/>
      <c r="AP24" s="32"/>
    </row>
    <row r="25">
      <c r="A25" s="70">
        <f>VLOOKUP(B25,Pns!B:C,2,0)</f>
        <v>381</v>
      </c>
      <c r="B25" s="121" t="s">
        <v>580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2"/>
      <c r="AM25" s="32"/>
      <c r="AN25" s="32"/>
      <c r="AO25" s="32"/>
      <c r="AP25" s="32"/>
    </row>
    <row r="26">
      <c r="A26" s="43">
        <f>VLOOKUP(B26,Pns!B:C,2,0)</f>
        <v>803</v>
      </c>
      <c r="B26" s="158" t="s">
        <v>779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2"/>
      <c r="AM26" s="32"/>
      <c r="AN26" s="32"/>
      <c r="AO26" s="32"/>
      <c r="AP26" s="32"/>
    </row>
    <row r="27">
      <c r="A27" s="43" t="str">
        <f>VLOOKUP(B27,Pns!B:C,2,0)</f>
        <v>797</v>
      </c>
      <c r="B27" s="114" t="s">
        <v>718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5"/>
      <c r="AM27" s="32"/>
      <c r="AN27" s="32"/>
      <c r="AO27" s="32"/>
    </row>
    <row r="28">
      <c r="A28" s="43" t="str">
        <f>VLOOKUP(B28,Pns!B:C,2,0)</f>
        <v>345</v>
      </c>
      <c r="B28" s="114" t="s">
        <v>822</v>
      </c>
      <c r="C28" s="45" t="str">
        <f>VLOOKUP(A28,Pns!C:D,2,0)</f>
        <v>RETAINER-PACKING BACKUP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2"/>
      <c r="AN28" s="32"/>
      <c r="AO28" s="32"/>
    </row>
    <row r="29">
      <c r="A29" s="43">
        <f>VLOOKUP(B29,Pns!B:C,2,0)</f>
        <v>15</v>
      </c>
      <c r="B29" s="44" t="s">
        <v>167</v>
      </c>
      <c r="C29" s="45" t="str">
        <f>VLOOKUP(A29,Pns!C:D,2,0)</f>
        <v>PRESSURE REGULATOR</v>
      </c>
      <c r="D29" s="46">
        <f t="shared" si="3"/>
        <v>3</v>
      </c>
      <c r="E29" s="46">
        <f t="shared" si="4"/>
        <v>3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2"/>
      <c r="AM29" s="32"/>
      <c r="AN29" s="32"/>
      <c r="AO29" s="32"/>
      <c r="AP29" s="32"/>
    </row>
    <row r="30">
      <c r="A30" s="43">
        <f>VLOOKUP(B30,Pns!B:C,2,0)</f>
        <v>609</v>
      </c>
      <c r="B30" s="44" t="s">
        <v>1330</v>
      </c>
      <c r="C30" s="45" t="str">
        <f>VLOOKUP(A30,Pns!C:D,2,0)</f>
        <v>LINE ASSY-PROP</v>
      </c>
      <c r="D30" s="46">
        <f t="shared" si="3"/>
        <v>3</v>
      </c>
      <c r="E30" s="46">
        <f t="shared" si="4"/>
        <v>3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2"/>
      <c r="AN30" s="32"/>
      <c r="AO30" s="32"/>
      <c r="AP30" s="32"/>
    </row>
    <row r="31">
      <c r="A31" s="43">
        <f>VLOOKUP(B31,Pns!B:C,2,0)</f>
        <v>780</v>
      </c>
      <c r="B31" s="273" t="s">
        <v>2497</v>
      </c>
      <c r="C31" s="45" t="str">
        <f>VLOOKUP(A31,Pns!C:D,2,0)</f>
        <v>PASSENGER DOOR - LOW</v>
      </c>
      <c r="D31" s="46">
        <f t="shared" si="3"/>
        <v>2</v>
      </c>
      <c r="E31" s="46">
        <f t="shared" si="4"/>
        <v>2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43">
        <f>VLOOKUP(B32,Pns!B:C,2,0)</f>
        <v>59</v>
      </c>
      <c r="B32" s="44" t="s">
        <v>303</v>
      </c>
      <c r="C32" s="45" t="str">
        <f>VLOOKUP(A32,Pns!C:D,2,0)</f>
        <v>HOSE,AIR DUCT, INSIDE DIA, 2-3/4 IN, LENGTH, 144 IN, MATERIAL FIBERGLASS, RUBBER BUTYL AND SILICONE</v>
      </c>
      <c r="D32" s="46">
        <f t="shared" si="3"/>
        <v>2</v>
      </c>
      <c r="E32" s="46">
        <f t="shared" si="4"/>
        <v>2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2"/>
      <c r="AN32" s="32"/>
      <c r="AO32" s="32"/>
      <c r="AP32" s="32"/>
    </row>
    <row r="33">
      <c r="A33" s="70">
        <f>VLOOKUP(B33,Pns!B:C,2,0)</f>
        <v>5</v>
      </c>
      <c r="B33" s="122" t="s">
        <v>85</v>
      </c>
      <c r="C33" s="45" t="str">
        <f>VLOOKUP(A33,Pns!C:D,2,0)</f>
        <v>MAIN WHEEL BRAKE</v>
      </c>
      <c r="D33" s="46">
        <f t="shared" si="3"/>
        <v>8</v>
      </c>
      <c r="E33" s="46">
        <f t="shared" si="4"/>
        <v>4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2"/>
      <c r="AM33" s="32"/>
      <c r="AN33" s="32"/>
      <c r="AO33" s="32"/>
      <c r="AP33" s="32"/>
    </row>
    <row r="34">
      <c r="A34" s="70">
        <f>VLOOKUP(B34,Pns!B:C,2,0)</f>
        <v>428</v>
      </c>
      <c r="B34" s="105" t="s">
        <v>1559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70">
        <f>VLOOKUP(B35,Pns!B:C,2,0)</f>
        <v>58</v>
      </c>
      <c r="B35" s="126" t="s">
        <v>302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2"/>
      <c r="AM35" s="32"/>
      <c r="AN35" s="32"/>
      <c r="AO35" s="32"/>
      <c r="AP35" s="32"/>
    </row>
    <row r="36">
      <c r="A36" s="70">
        <f>VLOOKUP(B36,Pns!B:C,2,0)</f>
        <v>427</v>
      </c>
      <c r="B36" s="105" t="s">
        <v>1555</v>
      </c>
      <c r="C36" s="45" t="str">
        <f>VLOOKUP(A36,Pns!C:D,2,0)</f>
        <v>CABLE ASSY-PASSENGER</v>
      </c>
      <c r="D36" s="46">
        <f t="shared" si="3"/>
        <v>6</v>
      </c>
      <c r="E36" s="46">
        <f t="shared" si="4"/>
        <v>3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70">
        <f>VLOOKUP(B37,Pns!B:C,2,0)</f>
        <v>87</v>
      </c>
      <c r="B37" s="44" t="s">
        <v>395</v>
      </c>
      <c r="C37" s="45" t="str">
        <f>VLOOKUP(A37,Pns!C:D,2,0)</f>
        <v>SUPPORT ASSY COMPRESSOR DRIVE</v>
      </c>
      <c r="D37" s="46">
        <f t="shared" si="3"/>
        <v>1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3"/>
      <c r="AL37" s="55"/>
      <c r="AM37" s="32"/>
      <c r="AN37" s="32"/>
      <c r="AO37" s="32"/>
      <c r="AP37" s="32"/>
    </row>
    <row r="38">
      <c r="A38" s="70">
        <f>VLOOKUP(B38,Pns!B:C,2,0)</f>
        <v>488</v>
      </c>
      <c r="B38" s="114" t="s">
        <v>174</v>
      </c>
      <c r="C38" s="45" t="str">
        <f>VLOOKUP(A38,Pns!C:D,2,0)</f>
        <v>TEST KIT, FUEL, WORK</v>
      </c>
      <c r="D38" s="46">
        <f t="shared" si="3"/>
        <v>10</v>
      </c>
      <c r="E38" s="46">
        <f t="shared" si="4"/>
        <v>2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55"/>
      <c r="AM38" s="32"/>
      <c r="AN38" s="32"/>
      <c r="AO38" s="32"/>
    </row>
    <row r="39">
      <c r="A39" s="70">
        <f>VLOOKUP(B39,Pns!B:C,2,0)</f>
        <v>452</v>
      </c>
      <c r="B39" s="44" t="s">
        <v>1616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2"/>
      <c r="AM39" s="32"/>
      <c r="AN39" s="32"/>
      <c r="AO39" s="32"/>
      <c r="AP39" s="32"/>
    </row>
    <row r="40">
      <c r="A40" s="43" t="str">
        <f>VLOOKUP(B40,Pns!B:C,2,0)</f>
        <v>330</v>
      </c>
      <c r="B40" s="105" t="s">
        <v>1261</v>
      </c>
      <c r="C40" s="45" t="str">
        <f>VLOOKUP(A40,Pns!C:D,2,0)</f>
        <v>RING ASSY ENGI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2"/>
      <c r="AM40" s="32"/>
      <c r="AN40" s="32"/>
      <c r="AO40" s="32"/>
      <c r="AP40" s="32"/>
    </row>
    <row r="41">
      <c r="A41" s="70">
        <f>VLOOKUP(B41,Pns!B:C,2,0)</f>
        <v>109</v>
      </c>
      <c r="B41" s="44" t="s">
        <v>473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2"/>
      <c r="AM41" s="32"/>
      <c r="AN41" s="32"/>
      <c r="AO41" s="32"/>
      <c r="AP41" s="32"/>
    </row>
    <row r="42">
      <c r="A42" s="70">
        <f>VLOOKUP(B42,Pns!B:C,2,0)</f>
        <v>548</v>
      </c>
      <c r="B42" s="122" t="s">
        <v>1797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2"/>
      <c r="AM42" s="32"/>
      <c r="AN42" s="32"/>
      <c r="AO42" s="32"/>
      <c r="AP42" s="32"/>
    </row>
    <row r="43">
      <c r="A43" s="70">
        <f>VLOOKUP(B43,Pns!B:C,2,0)</f>
        <v>125</v>
      </c>
      <c r="B43" s="44" t="s">
        <v>527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2"/>
      <c r="AM43" s="32"/>
      <c r="AN43" s="32"/>
      <c r="AO43" s="32"/>
      <c r="AP43" s="32"/>
    </row>
    <row r="44">
      <c r="A44" s="43">
        <f>VLOOKUP(B44,Pns!B:C,2,0)</f>
        <v>768</v>
      </c>
      <c r="B44" s="276" t="s">
        <v>2459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2"/>
      <c r="AN44" s="32"/>
      <c r="AO44" s="32"/>
      <c r="AP44" s="32"/>
    </row>
    <row r="45">
      <c r="A45" s="43">
        <f>VLOOKUP(B45,Pns!B:C,2,0)</f>
        <v>770</v>
      </c>
      <c r="B45" s="44" t="s">
        <v>886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2"/>
      <c r="AN45" s="32"/>
      <c r="AO45" s="32"/>
      <c r="AP45" s="32"/>
    </row>
    <row r="46">
      <c r="A46" s="43" t="str">
        <f>VLOOKUP(B46,Pns!B:C,2,0)</f>
        <v>567</v>
      </c>
      <c r="B46" s="44" t="s">
        <v>952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2"/>
      <c r="AN46" s="32"/>
      <c r="AO46" s="32"/>
      <c r="AP46" s="32"/>
    </row>
    <row r="47">
      <c r="A47" s="43">
        <f>VLOOKUP(B47,Pns!B:C,2,0)</f>
        <v>718</v>
      </c>
      <c r="B47" s="44" t="s">
        <v>857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2"/>
      <c r="AN47" s="32"/>
      <c r="AO47" s="32"/>
      <c r="AP47" s="32"/>
    </row>
    <row r="48">
      <c r="A48" s="43" t="str">
        <f>VLOOKUP(B48,Pns!B:C,2,0)</f>
        <v>802</v>
      </c>
      <c r="B48" s="114" t="s">
        <v>2554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2"/>
      <c r="AN48" s="32"/>
      <c r="AO48" s="32"/>
    </row>
    <row r="49">
      <c r="A49" s="43">
        <f>VLOOKUP(B49,Pns!B:C,2,0)</f>
        <v>571</v>
      </c>
      <c r="B49" s="44" t="s">
        <v>1880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2"/>
      <c r="AM49" s="32"/>
      <c r="AN49" s="32"/>
      <c r="AO49" s="32"/>
      <c r="AP49" s="32"/>
    </row>
    <row r="50">
      <c r="A50" s="43" t="str">
        <f>VLOOKUP(B50,Pns!B:C,2,0)</f>
        <v>351</v>
      </c>
      <c r="B50" s="105" t="s">
        <v>1357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2"/>
      <c r="AM50" s="32"/>
      <c r="AN50" s="32"/>
      <c r="AO50" s="32"/>
      <c r="AP50" s="32"/>
    </row>
    <row r="51">
      <c r="A51" s="43">
        <f>VLOOKUP(B51,Pns!B:C,2,0)</f>
        <v>719</v>
      </c>
      <c r="B51" s="44" t="s">
        <v>2178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2"/>
      <c r="AN51" s="32"/>
      <c r="AO51" s="32"/>
      <c r="AP51" s="32"/>
    </row>
    <row r="52">
      <c r="A52" s="43">
        <f>VLOOKUP(B52,Pns!B:C,2,0)</f>
        <v>720</v>
      </c>
      <c r="B52" s="44" t="s">
        <v>2206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2"/>
      <c r="AN52" s="32"/>
      <c r="AO52" s="32"/>
      <c r="AP52" s="32"/>
    </row>
    <row r="53">
      <c r="A53" s="43" t="str">
        <f>VLOOKUP(B53,Pns!B:C,2,0)</f>
        <v>312</v>
      </c>
      <c r="B53" s="126" t="s">
        <v>1186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2"/>
      <c r="AM53" s="32"/>
      <c r="AN53" s="32"/>
      <c r="AO53" s="32"/>
      <c r="AP53" s="32"/>
    </row>
    <row r="54">
      <c r="A54" s="43" t="str">
        <f>VLOOKUP(B54,Pns!B:C,2,0)</f>
        <v>555</v>
      </c>
      <c r="B54" s="122" t="s">
        <v>1825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2"/>
      <c r="AN54" s="32"/>
      <c r="AO54" s="32"/>
      <c r="AP54" s="32"/>
    </row>
    <row r="55">
      <c r="A55" s="43">
        <f>VLOOKUP(B55,Pns!B:C,2,0)</f>
        <v>771</v>
      </c>
      <c r="B55" s="44" t="s">
        <v>1033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2"/>
      <c r="AN55" s="32"/>
      <c r="AO55" s="32"/>
      <c r="AP55" s="32"/>
    </row>
    <row r="56">
      <c r="A56" s="43">
        <f>VLOOKUP(B56,Pns!B:C,2,0)</f>
        <v>61</v>
      </c>
      <c r="B56" s="126" t="s">
        <v>310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2"/>
      <c r="AM56" s="32"/>
      <c r="AN56" s="32"/>
      <c r="AO56" s="32"/>
      <c r="AP56" s="32"/>
    </row>
    <row r="57">
      <c r="A57" s="43">
        <f>VLOOKUP(B57,Pns!B:C,2,0)</f>
        <v>618</v>
      </c>
      <c r="B57" s="44" t="s">
        <v>1260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2"/>
      <c r="AN57" s="32"/>
      <c r="AO57" s="32"/>
      <c r="AP57" s="32"/>
    </row>
    <row r="58">
      <c r="A58" s="43" t="str">
        <f>VLOOKUP(B58,Pns!B:C,2,0)</f>
        <v>367</v>
      </c>
      <c r="B58" s="105" t="s">
        <v>1379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2"/>
      <c r="AM58" s="32"/>
      <c r="AN58" s="32"/>
      <c r="AO58" s="32"/>
      <c r="AP58" s="32"/>
    </row>
    <row r="59">
      <c r="A59" s="43">
        <f>VLOOKUP(B59,Pns!B:C,2,0)</f>
        <v>774</v>
      </c>
      <c r="B59" s="44" t="s">
        <v>2476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2"/>
      <c r="AN59" s="32"/>
      <c r="AO59" s="32"/>
      <c r="AP59" s="32"/>
    </row>
    <row r="60">
      <c r="A60" s="70">
        <f>VLOOKUP(B60,Pns!B:C,2,0)</f>
        <v>442</v>
      </c>
      <c r="B60" s="276" t="s">
        <v>1146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2"/>
      <c r="AN60" s="32"/>
      <c r="AO60" s="32"/>
      <c r="AP60" s="32"/>
    </row>
    <row r="61">
      <c r="A61" s="43">
        <f>VLOOKUP(B61,Pns!B:C,2,0)</f>
        <v>775</v>
      </c>
      <c r="B61" s="44" t="s">
        <v>2482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2"/>
      <c r="AN61" s="32"/>
      <c r="AO61" s="32"/>
      <c r="AP61" s="32"/>
    </row>
    <row r="62">
      <c r="A62" s="43">
        <f>VLOOKUP(B62,Pns!B:C,2,0)</f>
        <v>740</v>
      </c>
      <c r="B62" s="278" t="s">
        <v>2325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</row>
    <row r="63">
      <c r="A63" s="43" t="str">
        <f>VLOOKUP(B63,Pns!B:C,2,0)</f>
        <v>801</v>
      </c>
      <c r="B63" s="114" t="s">
        <v>2551</v>
      </c>
      <c r="C63" s="45" t="str">
        <f>VLOOKUP(A63,Pns!C:D,2,0)</f>
        <v>BELLCRANK ASSY</v>
      </c>
      <c r="D63" s="46">
        <f t="shared" si="3"/>
        <v>4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2"/>
      <c r="AN63" s="32"/>
      <c r="AO63" s="32"/>
    </row>
    <row r="64">
      <c r="A64" s="43">
        <f>VLOOKUP(B64,Pns!B:C,2,0)</f>
        <v>772</v>
      </c>
      <c r="B64" s="44" t="s">
        <v>1690</v>
      </c>
      <c r="C64" s="45" t="str">
        <f>VLOOKUP(A64,Pns!C:D,2,0)</f>
        <v>IMOBILIZADOR</v>
      </c>
      <c r="D64" s="46">
        <f t="shared" si="3"/>
        <v>7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2"/>
      <c r="AN64" s="32"/>
      <c r="AO64" s="32"/>
      <c r="AP64" s="32"/>
    </row>
    <row r="65">
      <c r="A65" s="43">
        <f>VLOOKUP(B65,Pns!B:C,2,0)</f>
        <v>627</v>
      </c>
      <c r="B65" s="122" t="s">
        <v>1661</v>
      </c>
      <c r="C65" s="45" t="str">
        <f>VLOOKUP(A65,Pns!C:D,2,0)</f>
        <v>BLOQUEIO DA VENTILAÇ</v>
      </c>
      <c r="D65" s="46">
        <f t="shared" si="3"/>
        <v>8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2"/>
      <c r="AM65" s="32"/>
      <c r="AN65" s="32"/>
      <c r="AO65" s="32"/>
      <c r="AP65" s="32"/>
    </row>
    <row r="66">
      <c r="A66" s="43">
        <f>VLOOKUP(B66,Pns!B:C,2,0)</f>
        <v>765</v>
      </c>
      <c r="B66" s="276" t="s">
        <v>2452</v>
      </c>
      <c r="C66" s="45" t="str">
        <f>VLOOKUP(A66,Pns!C:D,2,0)</f>
        <v>SCREW</v>
      </c>
      <c r="D66" s="46">
        <f t="shared" si="3"/>
        <v>60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2"/>
      <c r="AN66" s="32"/>
      <c r="AO66" s="32"/>
      <c r="AP66" s="32"/>
    </row>
    <row r="67">
      <c r="A67" s="70">
        <f>VLOOKUP(B67,Pns!B:C,2,0)</f>
        <v>93</v>
      </c>
      <c r="B67" s="44" t="s">
        <v>417</v>
      </c>
      <c r="C67" s="45" t="str">
        <f>VLOOKUP(A67,Pns!C:D,2,0)</f>
        <v>MAGNETOMETER GMU 44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2"/>
      <c r="AN67" s="32"/>
      <c r="AO67" s="32"/>
      <c r="AP67" s="32"/>
    </row>
    <row r="68">
      <c r="A68" s="43">
        <f>VLOOKUP(B68,Pns!B:C,2,0)</f>
        <v>752</v>
      </c>
      <c r="B68" s="278" t="s">
        <v>1227</v>
      </c>
      <c r="C68" s="45" t="str">
        <f>VLOOKUP(A68,Pns!C:D,2,0)</f>
        <v>FUEL FILTER ASSY</v>
      </c>
      <c r="D68" s="46">
        <f t="shared" si="3"/>
        <v>2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9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2"/>
      <c r="AM68" s="32"/>
      <c r="AN68" s="32"/>
      <c r="AO68" s="32"/>
      <c r="AP68" s="32"/>
    </row>
    <row r="69">
      <c r="A69" s="43">
        <f>VLOOKUP(B69,Pns!B:C,2,0)</f>
        <v>756</v>
      </c>
      <c r="B69" s="44" t="s">
        <v>2431</v>
      </c>
      <c r="C69" s="45" t="str">
        <f>VLOOKUP(A69,Pns!C:D,2,0)</f>
        <v>NIPPLE,TUBE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2"/>
      <c r="AM69" s="32"/>
      <c r="AN69" s="32"/>
      <c r="AO69" s="32"/>
      <c r="AP69" s="32"/>
    </row>
    <row r="70">
      <c r="A70" s="70">
        <f>VLOOKUP(B70,Pns!B:C,2,0)</f>
        <v>523</v>
      </c>
      <c r="B70" s="138" t="s">
        <v>1742</v>
      </c>
      <c r="C70" s="45" t="str">
        <f>VLOOKUP(A70,Pns!C:D,2,0)</f>
        <v>REDUCER, TUBE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</row>
    <row r="71">
      <c r="A71" s="43">
        <f>VLOOKUP(B71,Pns!B:C,2,0)</f>
        <v>758</v>
      </c>
      <c r="B71" s="44" t="s">
        <v>2436</v>
      </c>
      <c r="C71" s="45" t="str">
        <f>VLOOKUP(A71,Pns!C:D,2,0)</f>
        <v>COUPLING,CLAMP,GROOV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2"/>
      <c r="AN71" s="32"/>
      <c r="AO71" s="32"/>
      <c r="AP71" s="32"/>
    </row>
    <row r="72">
      <c r="A72" s="43" t="str">
        <f>VLOOKUP(B72,Pns!B:C,2,0)</f>
        <v>784</v>
      </c>
      <c r="B72" s="44" t="s">
        <v>2505</v>
      </c>
      <c r="C72" s="45" t="str">
        <f>VLOOKUP(A72,Pns!C:D,2,0)</f>
        <v>CONNECTOR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2"/>
      <c r="AM72" s="32"/>
      <c r="AN72" s="32"/>
      <c r="AO72" s="32"/>
      <c r="AP72" s="32"/>
    </row>
    <row r="73">
      <c r="A73" s="43">
        <f>VLOOKUP(B73,Pns!B:C,2,0)</f>
        <v>766</v>
      </c>
      <c r="B73" s="276" t="s">
        <v>2453</v>
      </c>
      <c r="C73" s="45" t="str">
        <f>VLOOKUP(A73,Pns!C:D,2,0)</f>
        <v>TEE,TUBE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2"/>
      <c r="AN73" s="32"/>
      <c r="AO73" s="32"/>
      <c r="AP73" s="32"/>
    </row>
    <row r="74">
      <c r="A74" s="70">
        <f>VLOOKUP(B74,Pns!B:C,2,0)</f>
        <v>432</v>
      </c>
      <c r="B74" s="105" t="s">
        <v>1572</v>
      </c>
      <c r="C74" s="45" t="str">
        <f>VLOOKUP(A74,Pns!C:D,2,0)</f>
        <v>BEACON,DISTRESS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 t="str">
        <f>VLOOKUP(B75,Pns!B:C,2,0)</f>
        <v>612</v>
      </c>
      <c r="B75" s="138" t="s">
        <v>1411</v>
      </c>
      <c r="C75" s="45" t="str">
        <f>VLOOKUP(A75,Pns!C:D,2,0)</f>
        <v>HOSE ASSY BRAKE CYL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</row>
    <row r="76">
      <c r="A76" s="43">
        <f>VLOOKUP(B76,Pns!B:C,2,0)</f>
        <v>613</v>
      </c>
      <c r="B76" s="138" t="s">
        <v>1434</v>
      </c>
      <c r="C76" s="45" t="str">
        <f>VLOOKUP(A76,Pns!C:D,2,0)</f>
        <v>HOSE ASSY BRAK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 t="str">
        <f>VLOOKUP(B77,Pns!B:C,2,0)</f>
        <v>785</v>
      </c>
      <c r="B77" s="44" t="s">
        <v>2508</v>
      </c>
      <c r="C77" s="45" t="str">
        <f>VLOOKUP(A77,Pns!C:D,2,0)</f>
        <v>CONNECTOR BODY,RECEP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2"/>
      <c r="AM77" s="32"/>
      <c r="AN77" s="32"/>
      <c r="AO77" s="32"/>
      <c r="AP77" s="32"/>
    </row>
    <row r="78">
      <c r="A78" s="70">
        <f>VLOOKUP(B78,Pns!B:C,2,0)</f>
        <v>14</v>
      </c>
      <c r="B78" s="44" t="s">
        <v>162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2"/>
      <c r="AN78" s="32"/>
      <c r="AO78" s="32"/>
      <c r="AP78" s="32"/>
    </row>
    <row r="79">
      <c r="A79" s="43">
        <f>VLOOKUP(B79,Pns!B:C,2,0)</f>
        <v>767</v>
      </c>
      <c r="B79" s="276" t="s">
        <v>2457</v>
      </c>
      <c r="C79" s="45" t="str">
        <f>VLOOKUP(A79,Pns!C:D,2,0)</f>
        <v>ANEL-O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2"/>
      <c r="AN79" s="32"/>
      <c r="AO79" s="32"/>
      <c r="AP79" s="32"/>
    </row>
    <row r="80">
      <c r="A80" s="43" t="str">
        <f>VLOOKUP(B80,Pns!B:C,2,0)</f>
        <v>564</v>
      </c>
      <c r="B80" s="124" t="s">
        <v>1862</v>
      </c>
      <c r="C80" s="45" t="str">
        <f>VLOOKUP(A80,Pns!C:D,2,0)</f>
        <v>BUNGEE ASSY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2"/>
      <c r="AM80" s="32"/>
      <c r="AN80" s="32"/>
      <c r="AO80" s="32"/>
      <c r="AP80" s="32"/>
    </row>
    <row r="81">
      <c r="A81" s="43" t="str">
        <f>VLOOKUP(B81,Pns!B:C,2,0)</f>
        <v>286</v>
      </c>
      <c r="B81" s="105" t="s">
        <v>1091</v>
      </c>
      <c r="C81" s="45" t="str">
        <f>VLOOKUP(A81,Pns!C:D,2,0)</f>
        <v>GASKET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2"/>
      <c r="AM81" s="32"/>
      <c r="AN81" s="32"/>
      <c r="AO81" s="32"/>
      <c r="AP81" s="32"/>
    </row>
    <row r="82">
      <c r="A82" s="43">
        <f>VLOOKUP(B82,Pns!B:C,2,0)</f>
        <v>700</v>
      </c>
      <c r="B82" s="44" t="s">
        <v>1291</v>
      </c>
      <c r="C82" s="45" t="str">
        <f>VLOOKUP(A82,Pns!C:D,2,0)</f>
        <v>DRIVE PULLEY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2"/>
      <c r="AM82" s="32"/>
      <c r="AN82" s="32"/>
      <c r="AO82" s="32"/>
      <c r="AP82" s="32"/>
    </row>
    <row r="83">
      <c r="A83" s="43">
        <f>VLOOKUP(B83,Pns!B:C,2,0)</f>
        <v>211</v>
      </c>
      <c r="B83" s="114" t="s">
        <v>828</v>
      </c>
      <c r="C83" s="45" t="str">
        <f>VLOOKUP(A83,Pns!C:D,2,0)</f>
        <v>DOOR ASSY COWL LH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2"/>
      <c r="AM83" s="32"/>
      <c r="AN83" s="32"/>
      <c r="AO83" s="32"/>
      <c r="AP83" s="32"/>
    </row>
    <row r="84">
      <c r="A84" s="43" t="str">
        <f>VLOOKUP(B84,Pns!B:C,2,0)</f>
        <v>606</v>
      </c>
      <c r="B84" s="44" t="s">
        <v>1991</v>
      </c>
      <c r="C84" s="45" t="str">
        <f>VLOOKUP(A84,Pns!C:D,2,0)</f>
        <v>CAPACITOR-6.0 MF 150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2"/>
      <c r="AM84" s="32"/>
      <c r="AN84" s="32"/>
      <c r="AO84" s="32"/>
      <c r="AP84" s="32"/>
    </row>
    <row r="85">
      <c r="A85" s="43" t="str">
        <f>VLOOKUP(B85,Pns!B:C,2,0)</f>
        <v>235</v>
      </c>
      <c r="B85" s="114" t="s">
        <v>913</v>
      </c>
      <c r="C85" s="45" t="str">
        <f>VLOOKUP(A85,Pns!C:D,2,0)</f>
        <v>SEAT ASSEMBLY - BENCH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5"/>
      <c r="AM85" s="32"/>
      <c r="AN85" s="32"/>
      <c r="AO85" s="32"/>
      <c r="AP85" s="32"/>
    </row>
    <row r="86">
      <c r="A86" s="43" t="str">
        <f>VLOOKUP(B86,Pns!B:C,2,0)</f>
        <v>225</v>
      </c>
      <c r="B86" s="114" t="s">
        <v>874</v>
      </c>
      <c r="C86" s="45" t="str">
        <f>VLOOKUP(A86,Pns!C:D,2,0)</f>
        <v>GSA-80 TORQUE SERVO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2"/>
      <c r="AM86" s="32"/>
      <c r="AN86" s="32"/>
      <c r="AO86" s="32"/>
      <c r="AP86" s="32"/>
    </row>
    <row r="87">
      <c r="A87" s="70">
        <f>VLOOKUP(B87,Pns!B:C,2,0)</f>
        <v>525</v>
      </c>
      <c r="B87" s="138" t="s">
        <v>1747</v>
      </c>
      <c r="C87" s="45" t="str">
        <f>VLOOKUP(A87,Pns!C:D,2,0)</f>
        <v>GSA-81 TORQUE SERVO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3">
        <f>VLOOKUP(B88,Pns!B:C,2,0)</f>
        <v>591</v>
      </c>
      <c r="B88" s="279" t="s">
        <v>1943</v>
      </c>
      <c r="C88" s="45" t="str">
        <f>VLOOKUP(A88,Pns!C:D,2,0)</f>
        <v>AFCS MODE CONTROLLER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2"/>
      <c r="AN88" s="32"/>
      <c r="AO88" s="32"/>
      <c r="AP88" s="32"/>
    </row>
    <row r="89">
      <c r="A89" s="43">
        <f>VLOOKUP(B89,Pns!B:C,2,0)</f>
        <v>764</v>
      </c>
      <c r="B89" s="276" t="s">
        <v>2451</v>
      </c>
      <c r="C89" s="45" t="str">
        <f>VLOOKUP(A89,Pns!C:D,2,0)</f>
        <v>CLIP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2"/>
      <c r="AN89" s="32"/>
      <c r="AO89" s="32"/>
      <c r="AP89" s="32"/>
    </row>
    <row r="90">
      <c r="A90" s="43">
        <f>VLOOKUP(B90,Pns!B:C,2,0)</f>
        <v>551</v>
      </c>
      <c r="B90" s="105" t="s">
        <v>1810</v>
      </c>
      <c r="C90" s="45" t="str">
        <f>VLOOKUP(A90,Pns!C:D,2,0)</f>
        <v>AIRSPEED INDICATOR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2"/>
      <c r="AM90" s="32"/>
      <c r="AN90" s="32"/>
      <c r="AO90" s="32"/>
      <c r="AP90" s="32"/>
    </row>
    <row r="91">
      <c r="A91" s="43" t="str">
        <f>VLOOKUP(B91,Pns!B:C,2,0)</f>
        <v>143</v>
      </c>
      <c r="B91" s="126" t="s">
        <v>594</v>
      </c>
      <c r="C91" s="45" t="str">
        <f>VLOOKUP(A91,Pns!C:D,2,0)</f>
        <v>BRACKET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2"/>
      <c r="AM91" s="32"/>
      <c r="AN91" s="32"/>
      <c r="AO91" s="32"/>
      <c r="AP91" s="32"/>
    </row>
    <row r="92">
      <c r="A92" s="43">
        <f>VLOOKUP(B92,Pns!B:C,2,0)</f>
        <v>747</v>
      </c>
      <c r="B92" s="114" t="s">
        <v>2342</v>
      </c>
      <c r="C92" s="45" t="str">
        <f>VLOOKUP(A92,Pns!C:D,2,0)</f>
        <v>PORT ASSY DOWNLOAD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2"/>
      <c r="AM92" s="32"/>
      <c r="AN92" s="32"/>
      <c r="AO92" s="32"/>
      <c r="AP92" s="32"/>
    </row>
    <row r="93">
      <c r="A93" s="43" t="str">
        <f>VLOOKUP(B93,Pns!B:C,2,0)</f>
        <v>734</v>
      </c>
      <c r="B93" s="158" t="s">
        <v>1295</v>
      </c>
      <c r="C93" s="45" t="str">
        <f>VLOOKUP(A93,Pns!C:D,2,0)</f>
        <v>HANDLE,DOOR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2"/>
      <c r="AM93" s="32"/>
      <c r="AN93" s="32"/>
      <c r="AO93" s="32"/>
      <c r="AP93" s="32"/>
    </row>
    <row r="94">
      <c r="A94" s="70">
        <f>VLOOKUP(B94,Pns!B:C,2,0)</f>
        <v>425</v>
      </c>
      <c r="B94" s="105" t="s">
        <v>920</v>
      </c>
      <c r="C94" s="45" t="str">
        <f>VLOOKUP(A94,Pns!C:D,2,0)</f>
        <v>COMPRESSOR SUPPORT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3">
        <f>VLOOKUP(B95,Pns!B:C,2,0)</f>
        <v>236</v>
      </c>
      <c r="B95" s="114" t="s">
        <v>916</v>
      </c>
      <c r="C95" s="45" t="str">
        <f>VLOOKUP(A95,Pns!C:D,2,0)</f>
        <v>ANGLE ASSY-GLARESHIELD ATTACH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3"/>
      <c r="AL95" s="55"/>
      <c r="AM95" s="32"/>
      <c r="AN95" s="32"/>
      <c r="AO95" s="32"/>
      <c r="AP95" s="32"/>
    </row>
    <row r="96">
      <c r="A96" s="43" t="str">
        <f>VLOOKUP(B96,Pns!B:C,2,0)</f>
        <v>798</v>
      </c>
      <c r="B96" s="114" t="s">
        <v>980</v>
      </c>
      <c r="C96" s="45" t="str">
        <f>VLOOKUP(A96,Pns!C:D,2,0)</f>
        <v>HOSE ASSY-SUCTION LI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2"/>
      <c r="AN96" s="32"/>
      <c r="AO96" s="32"/>
    </row>
    <row r="97">
      <c r="A97" s="43">
        <f>VLOOKUP(B97,Pns!B:C,2,0)</f>
        <v>755</v>
      </c>
      <c r="B97" s="44" t="s">
        <v>2430</v>
      </c>
      <c r="C97" s="45" t="str">
        <f>VLOOKUP(A97,Pns!C:D,2,0)</f>
        <v>GASKET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2"/>
      <c r="AM97" s="32"/>
      <c r="AN97" s="32"/>
      <c r="AO97" s="32"/>
      <c r="AP97" s="32"/>
    </row>
    <row r="98">
      <c r="A98" s="43">
        <f>VLOOKUP(B98,Pns!B:C,2,0)</f>
        <v>773</v>
      </c>
      <c r="B98" s="44" t="s">
        <v>2473</v>
      </c>
      <c r="C98" s="45" t="str">
        <f>VLOOKUP(A98,Pns!C:D,2,0)</f>
        <v>GAS SPRING</v>
      </c>
      <c r="D98" s="46">
        <f t="shared" si="3"/>
        <v>2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2"/>
      <c r="AN98" s="32"/>
      <c r="AO98" s="32"/>
      <c r="AP98" s="32"/>
    </row>
    <row r="99">
      <c r="A99" s="43">
        <f>VLOOKUP(B99,Pns!B:C,2,0)</f>
        <v>763</v>
      </c>
      <c r="B99" s="276" t="s">
        <v>2448</v>
      </c>
      <c r="C99" s="45" t="str">
        <f>VLOOKUP(A99,Pns!C:D,2,0)</f>
        <v>RETAINING RING</v>
      </c>
      <c r="D99" s="46">
        <f t="shared" si="3"/>
        <v>2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2"/>
      <c r="AN99" s="32"/>
      <c r="AO99" s="32"/>
      <c r="AP99" s="32"/>
    </row>
    <row r="100">
      <c r="A100" s="43">
        <f>VLOOKUP(B100,Pns!B:C,2,0)</f>
        <v>550</v>
      </c>
      <c r="B100" s="122" t="s">
        <v>1608</v>
      </c>
      <c r="C100" s="45" t="str">
        <f>VLOOKUP(A100,Pns!C:D,2,0)</f>
        <v>TUBE MAIN 850X10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2"/>
      <c r="AM100" s="32"/>
      <c r="AN100" s="32"/>
      <c r="AO100" s="32"/>
      <c r="AP100" s="32"/>
    </row>
    <row r="101">
      <c r="A101" s="70">
        <f>VLOOKUP(B101,Pns!B:C,2,0)</f>
        <v>518</v>
      </c>
      <c r="B101" s="276" t="s">
        <v>1737</v>
      </c>
      <c r="C101" s="45" t="str">
        <f>VLOOKUP(A101,Pns!C:D,2,0)</f>
        <v>DIMMING ASSY,SPEC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2"/>
      <c r="AM101" s="32"/>
      <c r="AN101" s="32"/>
      <c r="AO101" s="32"/>
      <c r="AP101" s="32"/>
    </row>
    <row r="102">
      <c r="A102" s="43" t="str">
        <f>VLOOKUP(B102,Pns!B:C,2,0)</f>
        <v>257</v>
      </c>
      <c r="B102" s="114" t="s">
        <v>995</v>
      </c>
      <c r="C102" s="45" t="str">
        <f>VLOOKUP(A102,Pns!C:D,2,0)</f>
        <v>CAP</v>
      </c>
      <c r="D102" s="46">
        <f t="shared" si="3"/>
        <v>3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2"/>
      <c r="AM102" s="32"/>
      <c r="AN102" s="32"/>
      <c r="AO102" s="32"/>
      <c r="AP102" s="32"/>
    </row>
    <row r="103">
      <c r="A103" s="43" t="str">
        <f>VLOOKUP(B103,Pns!B:C,2,0)</f>
        <v>800</v>
      </c>
      <c r="B103" s="114" t="s">
        <v>1939</v>
      </c>
      <c r="C103" s="45" t="str">
        <f>VLOOKUP(A103,Pns!C:D,2,0)</f>
        <v>SCREW</v>
      </c>
      <c r="D103" s="46">
        <f t="shared" si="3"/>
        <v>5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2"/>
      <c r="AN103" s="32"/>
      <c r="AO103" s="32"/>
    </row>
    <row r="104">
      <c r="A104" s="70">
        <f>VLOOKUP(B104,Pns!B:C,2,0)</f>
        <v>480</v>
      </c>
      <c r="B104" s="114" t="s">
        <v>1665</v>
      </c>
      <c r="C104" s="45" t="str">
        <f>VLOOKUP(A104,Pns!C:D,2,0)</f>
        <v>WASHER, FLAT</v>
      </c>
      <c r="D104" s="46">
        <f t="shared" si="3"/>
        <v>8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2"/>
      <c r="AM104" s="32"/>
      <c r="AN104" s="32"/>
      <c r="AO104" s="32"/>
      <c r="AP104" s="32"/>
    </row>
    <row r="105">
      <c r="A105" s="43">
        <f>VLOOKUP(B105,Pns!B:C,2,0)</f>
        <v>757</v>
      </c>
      <c r="B105" s="44" t="s">
        <v>2433</v>
      </c>
      <c r="C105" s="45" t="str">
        <f>VLOOKUP(A105,Pns!C:D,2,0)</f>
        <v>BOLT,MACHINE</v>
      </c>
      <c r="D105" s="46">
        <f t="shared" si="3"/>
        <v>8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2"/>
      <c r="AN105" s="32"/>
      <c r="AO105" s="32"/>
      <c r="AP105" s="32"/>
    </row>
    <row r="106">
      <c r="A106" s="43" t="str">
        <f>VLOOKUP(B106,Pns!B:C,2,0)</f>
        <v>799</v>
      </c>
      <c r="B106" s="114" t="s">
        <v>1202</v>
      </c>
      <c r="C106" s="45" t="str">
        <f>VLOOKUP(A106,Pns!C:D,2,0)</f>
        <v>GROMMET</v>
      </c>
      <c r="D106" s="46">
        <f t="shared" si="3"/>
        <v>10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2"/>
      <c r="AN106" s="32"/>
      <c r="AO106" s="32"/>
    </row>
    <row r="107">
      <c r="A107" s="70">
        <f>VLOOKUP(B107,Pns!B:C,2,0)</f>
        <v>540</v>
      </c>
      <c r="B107" s="138" t="s">
        <v>1313</v>
      </c>
      <c r="C107" s="45" t="str">
        <f>VLOOKUP(A107,Pns!C:D,2,0)</f>
        <v>STATIC WICK</v>
      </c>
      <c r="D107" s="46">
        <f t="shared" si="3"/>
        <v>15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43" t="str">
        <f>VLOOKUP(B108,Pns!B:C,2,0)</f>
        <v>563</v>
      </c>
      <c r="B108" s="126" t="s">
        <v>1854</v>
      </c>
      <c r="C108" s="45" t="str">
        <f>VLOOKUP(A108,Pns!C:D,2,0)</f>
        <v>TRUNNION ASSY-RH-MAI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2"/>
      <c r="AM108" s="32"/>
      <c r="AN108" s="32"/>
      <c r="AO108" s="32"/>
      <c r="AP108" s="32"/>
    </row>
    <row r="109">
      <c r="A109" s="43" t="str">
        <f>VLOOKUP(B109,Pns!B:C,2,0)</f>
        <v>683</v>
      </c>
      <c r="B109" s="114" t="s">
        <v>2245</v>
      </c>
      <c r="C109" s="45" t="str">
        <f>VLOOKUP(A109,Pns!C:D,2,0)</f>
        <v>VANT,BREATHER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2"/>
      <c r="AN109" s="32"/>
      <c r="AO109" s="32"/>
      <c r="AP109" s="32"/>
    </row>
    <row r="110">
      <c r="A110" s="43" t="str">
        <f>VLOOKUP(B110,Pns!B:C,2,0)</f>
        <v>677</v>
      </c>
      <c r="B110" s="158" t="s">
        <v>2225</v>
      </c>
      <c r="C110" s="45" t="str">
        <f>VLOOKUP(A110,Pns!C:D,2,0)</f>
        <v>HOSE ASSY TEE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2"/>
      <c r="AM110" s="32"/>
      <c r="AN110" s="32"/>
      <c r="AO110" s="32"/>
      <c r="AP110" s="32"/>
    </row>
    <row r="111">
      <c r="A111" s="43" t="str">
        <f>VLOOKUP(B111,Pns!B:C,2,0)</f>
        <v>656</v>
      </c>
      <c r="B111" s="124" t="s">
        <v>2146</v>
      </c>
      <c r="C111" s="45" t="str">
        <f>VLOOKUP(A111,Pns!C:D,2,0)</f>
        <v>TRANSMITER FUEL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280"/>
      <c r="AM111" s="32"/>
      <c r="AN111" s="32"/>
      <c r="AO111" s="32"/>
      <c r="AP111" s="32"/>
    </row>
    <row r="112">
      <c r="A112" s="70">
        <f>VLOOKUP(B112,Pns!B:C,2,0)</f>
        <v>401</v>
      </c>
      <c r="B112" s="126" t="s">
        <v>1468</v>
      </c>
      <c r="C112" s="45" t="str">
        <f>VLOOKUP(A112,Pns!C:D,2,0)</f>
        <v>ENGINE MOUNT ASSEMBL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2"/>
      <c r="AM112" s="32"/>
      <c r="AN112" s="32"/>
      <c r="AO112" s="32"/>
      <c r="AP112" s="32"/>
    </row>
    <row r="113">
      <c r="A113" s="43" t="str">
        <f>VLOOKUP(B113,Pns!B:C,2,0)</f>
        <v>372</v>
      </c>
      <c r="B113" s="105" t="s">
        <v>1394</v>
      </c>
      <c r="C113" s="45" t="str">
        <f>VLOOKUP(A113,Pns!C:D,2,0)</f>
        <v>SPACER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</row>
    <row r="114">
      <c r="A114" s="70">
        <f>VLOOKUP(B114,Pns!B:C,2,0)</f>
        <v>90</v>
      </c>
      <c r="B114" s="44" t="s">
        <v>407</v>
      </c>
      <c r="C114" s="45" t="str">
        <f>VLOOKUP(A114,Pns!C:D,2,0)</f>
        <v>TRANSMITTER,RATE OF FLOW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2"/>
      <c r="AN114" s="32"/>
      <c r="AO114" s="32"/>
      <c r="AP114" s="32"/>
    </row>
    <row r="115">
      <c r="A115" s="43">
        <f>VLOOKUP(B115,Pns!B:C,2,0)</f>
        <v>182</v>
      </c>
      <c r="B115" s="114" t="s">
        <v>743</v>
      </c>
      <c r="C115" s="45" t="str">
        <f>VLOOKUP(A115,Pns!C:D,2,0)</f>
        <v>WHEEL HALF ASSY-OUTER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2"/>
      <c r="AM115" s="32"/>
      <c r="AN115" s="32"/>
      <c r="AO115" s="32"/>
      <c r="AP115" s="32"/>
    </row>
    <row r="116">
      <c r="A116" s="70">
        <f>VLOOKUP(B116,Pns!B:C,2,0)</f>
        <v>436</v>
      </c>
      <c r="B116" s="120" t="s">
        <v>1583</v>
      </c>
      <c r="C116" s="45" t="str">
        <f>VLOOKUP(A116,Pns!C:D,2,0)</f>
        <v>CABLE FIRE DET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43" t="str">
        <f>VLOOKUP(B117,Pns!B:C,2,0)</f>
        <v>370</v>
      </c>
      <c r="B117" s="105" t="s">
        <v>1388</v>
      </c>
      <c r="C117" s="45" t="str">
        <f>VLOOKUP(A117,Pns!C:D,2,0)</f>
        <v>HINGE BKT INBD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2"/>
      <c r="AM117" s="32"/>
      <c r="AN117" s="32"/>
      <c r="AO117" s="32"/>
      <c r="AP117" s="32"/>
    </row>
    <row r="118">
      <c r="A118" s="43">
        <f>VLOOKUP(B118,Pns!B:C,2,0)</f>
        <v>621</v>
      </c>
      <c r="B118" s="44" t="s">
        <v>2034</v>
      </c>
      <c r="C118" s="45" t="str">
        <f>VLOOKUP(A118,Pns!C:D,2,0)</f>
        <v>RESTRAINT ASSY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2"/>
      <c r="AM118" s="32"/>
      <c r="AN118" s="32"/>
      <c r="AO118" s="32"/>
      <c r="AP118" s="32"/>
    </row>
    <row r="119">
      <c r="A119" s="43">
        <f>VLOOKUP(B119,Pns!B:C,2,0)</f>
        <v>227</v>
      </c>
      <c r="B119" s="114" t="s">
        <v>883</v>
      </c>
      <c r="C119" s="45" t="str">
        <f>VLOOKUP(A119,Pns!C:D,2,0)</f>
        <v>SUPPORT ASSY AFT NOSE GEAR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2"/>
      <c r="AM119" s="32"/>
      <c r="AN119" s="32"/>
      <c r="AO119" s="32"/>
      <c r="AP119" s="32"/>
    </row>
    <row r="120">
      <c r="A120" s="43">
        <f>VLOOKUP(B120,Pns!B:C,2,0)</f>
        <v>65</v>
      </c>
      <c r="B120" s="44" t="s">
        <v>319</v>
      </c>
      <c r="C120" s="45" t="str">
        <f>VLOOKUP(A120,Pns!C:D,2,0)</f>
        <v>COVER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2"/>
      <c r="AN120" s="32"/>
      <c r="AO120" s="32"/>
      <c r="AP120" s="32"/>
    </row>
    <row r="121">
      <c r="A121" s="43">
        <f>VLOOKUP(B121,Pns!B:C,2,0)</f>
        <v>625</v>
      </c>
      <c r="B121" s="122" t="s">
        <v>2052</v>
      </c>
      <c r="C121" s="45" t="str">
        <f>VLOOKUP(A121,Pns!C:D,2,0)</f>
        <v>SHIELD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2"/>
      <c r="AM121" s="32"/>
      <c r="AN121" s="32"/>
      <c r="AO121" s="32"/>
      <c r="AP121" s="32"/>
    </row>
    <row r="122">
      <c r="A122" s="43">
        <f>VLOOKUP(B122,Pns!B:C,2,0)</f>
        <v>619</v>
      </c>
      <c r="B122" s="44" t="s">
        <v>2028</v>
      </c>
      <c r="C122" s="45" t="str">
        <f>VLOOKUP(A122,Pns!C:D,2,0)</f>
        <v>RESERVOIR ASSY-BRAKE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2"/>
      <c r="AM122" s="32"/>
      <c r="AN122" s="32"/>
      <c r="AO122" s="32"/>
      <c r="AP122" s="32"/>
    </row>
    <row r="123">
      <c r="A123" s="43">
        <f>VLOOKUP(B123,Pns!B:C,2,0)</f>
        <v>695</v>
      </c>
      <c r="B123" s="281" t="s">
        <v>2277</v>
      </c>
      <c r="C123" s="45" t="str">
        <f>VLOOKUP(A123,Pns!C:D,2,0)</f>
        <v>STRUT ASSY-RH WING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685</v>
      </c>
      <c r="B124" s="114" t="s">
        <v>2251</v>
      </c>
      <c r="C124" s="45" t="str">
        <f>VLOOKUP(A124,Pns!C:D,2,0)</f>
        <v>TUBE ASSY-LONG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2"/>
      <c r="AM124" s="32"/>
      <c r="AN124" s="32"/>
      <c r="AO124" s="32"/>
      <c r="AP124" s="32"/>
    </row>
    <row r="125">
      <c r="A125" s="43">
        <f>VLOOKUP(B125,Pns!B:C,2,0)</f>
        <v>687</v>
      </c>
      <c r="B125" s="114" t="s">
        <v>2257</v>
      </c>
      <c r="C125" s="45" t="str">
        <f>VLOOKUP(A125,Pns!C:D,2,0)</f>
        <v>SCREW INTERNAL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2"/>
      <c r="AM125" s="32"/>
      <c r="AN125" s="32"/>
      <c r="AO125" s="32"/>
      <c r="AP125" s="32"/>
    </row>
    <row r="126">
      <c r="A126" s="43">
        <f>VLOOKUP(B126,Pns!B:C,2,0)</f>
        <v>689</v>
      </c>
      <c r="B126" s="114" t="s">
        <v>2261</v>
      </c>
      <c r="C126" s="45" t="str">
        <f>VLOOKUP(A126,Pns!C:D,2,0)</f>
        <v>RIB ASSY-RH-AILERON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2"/>
      <c r="AM126" s="32"/>
      <c r="AN126" s="32"/>
      <c r="AO126" s="32"/>
      <c r="AP126" s="32"/>
    </row>
    <row r="127">
      <c r="A127" s="43" t="str">
        <f>VLOOKUP(B127,Pns!B:C,2,0)</f>
        <v>229</v>
      </c>
      <c r="B127" s="114" t="s">
        <v>892</v>
      </c>
      <c r="C127" s="45" t="str">
        <f>VLOOKUP(A127,Pns!C:D,2,0)</f>
        <v>LOCKNUT,TUBE F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2"/>
      <c r="AM127" s="32"/>
      <c r="AN127" s="32"/>
      <c r="AO127" s="32"/>
      <c r="AP127" s="32"/>
    </row>
    <row r="128">
      <c r="A128" s="43" t="str">
        <f>VLOOKUP(B128,Pns!B:C,2,0)</f>
        <v>678</v>
      </c>
      <c r="B128" s="158" t="s">
        <v>2229</v>
      </c>
      <c r="C128" s="45" t="str">
        <f>VLOOKUP(A128,Pns!C:D,2,0)</f>
        <v>BOOT N G STEER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2"/>
      <c r="AM128" s="32"/>
      <c r="AN128" s="32"/>
      <c r="AO128" s="32"/>
      <c r="AP128" s="32"/>
    </row>
    <row r="129">
      <c r="A129" s="43" t="str">
        <f>VLOOKUP(B129,Pns!B:C,2,0)</f>
        <v>679</v>
      </c>
      <c r="B129" s="158" t="s">
        <v>2233</v>
      </c>
      <c r="C129" s="45" t="str">
        <f>VLOOKUP(A129,Pns!C:D,2,0)</f>
        <v>HOSE ASSY ELBOW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2"/>
      <c r="AM129" s="32"/>
      <c r="AN129" s="32"/>
      <c r="AO129" s="32"/>
      <c r="AP129" s="32"/>
    </row>
    <row r="130">
      <c r="A130" s="43">
        <f>VLOOKUP(B130,Pns!B:C,2,0)</f>
        <v>675</v>
      </c>
      <c r="B130" s="158" t="s">
        <v>2217</v>
      </c>
      <c r="C130" s="45" t="str">
        <f>VLOOKUP(A130,Pns!C:D,2,0)</f>
        <v>HINGE DOOR LH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2"/>
      <c r="AM130" s="32"/>
      <c r="AN130" s="32"/>
      <c r="AO130" s="32"/>
      <c r="AP130" s="32"/>
    </row>
    <row r="131">
      <c r="A131" s="43">
        <f>VLOOKUP(B131,Pns!B:C,2,0)</f>
        <v>636</v>
      </c>
      <c r="B131" s="44" t="s">
        <v>2084</v>
      </c>
      <c r="C131" s="45" t="str">
        <f>VLOOKUP(A131,Pns!C:D,2,0)</f>
        <v>SCUFF PLATE-LH CREW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2"/>
      <c r="AM131" s="32"/>
      <c r="AN131" s="32"/>
      <c r="AO131" s="32"/>
      <c r="AP131" s="32"/>
    </row>
    <row r="132">
      <c r="A132" s="43">
        <f>VLOOKUP(B132,Pns!B:C,2,0)</f>
        <v>637</v>
      </c>
      <c r="B132" s="44" t="s">
        <v>2086</v>
      </c>
      <c r="C132" s="45" t="str">
        <f>VLOOKUP(A132,Pns!C:D,2,0)</f>
        <v>SCUFF PLATE-RH CREW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2"/>
      <c r="AM132" s="32"/>
      <c r="AN132" s="32"/>
      <c r="AO132" s="32"/>
      <c r="AP132" s="32"/>
    </row>
    <row r="133">
      <c r="A133" s="43">
        <f>VLOOKUP(B133,Pns!B:C,2,0)</f>
        <v>631</v>
      </c>
      <c r="B133" s="44" t="s">
        <v>2065</v>
      </c>
      <c r="C133" s="45" t="str">
        <f>VLOOKUP(A133,Pns!C:D,2,0)</f>
        <v>PLATE - COVER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2"/>
      <c r="AM133" s="32"/>
      <c r="AN133" s="32"/>
      <c r="AO133" s="32"/>
      <c r="AP133" s="32"/>
    </row>
    <row r="134">
      <c r="A134" s="43">
        <f>VLOOKUP(B134,Pns!B:C,2,0)</f>
        <v>626</v>
      </c>
      <c r="B134" s="122" t="s">
        <v>2054</v>
      </c>
      <c r="C134" s="45" t="str">
        <f>VLOOKUP(A134,Pns!C:D,2,0)</f>
        <v>WINDOW MOLDING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2"/>
      <c r="AM134" s="32"/>
      <c r="AN134" s="32"/>
      <c r="AO134" s="32"/>
      <c r="AP134" s="32"/>
    </row>
    <row r="135">
      <c r="A135" s="43" t="str">
        <f>VLOOKUP(B135,Pns!B:C,2,0)</f>
        <v>562</v>
      </c>
      <c r="B135" s="114" t="s">
        <v>1851</v>
      </c>
      <c r="C135" s="45" t="str">
        <f>VLOOKUP(A135,Pns!C:D,2,0)</f>
        <v>TRUNNION ASSY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2"/>
      <c r="AM135" s="32"/>
      <c r="AN135" s="32"/>
      <c r="AO135" s="32"/>
      <c r="AP135" s="32"/>
    </row>
    <row r="136">
      <c r="A136" s="43" t="str">
        <f>VLOOKUP(B136,Pns!B:C,2,0)</f>
        <v>368</v>
      </c>
      <c r="B136" s="105" t="s">
        <v>1384</v>
      </c>
      <c r="C136" s="45" t="str">
        <f>VLOOKUP(A136,Pns!C:D,2,0)</f>
        <v>BRACKET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2"/>
      <c r="AM136" s="32"/>
      <c r="AN136" s="32"/>
      <c r="AO136" s="32"/>
      <c r="AP136" s="32"/>
    </row>
    <row r="137">
      <c r="A137" s="43">
        <f>VLOOKUP(B137,Pns!B:C,2,0)</f>
        <v>657</v>
      </c>
      <c r="B137" s="124" t="s">
        <v>2148</v>
      </c>
      <c r="C137" s="45" t="str">
        <f>VLOOKUP(A137,Pns!C:D,2,0)</f>
        <v>BRACKET ASSY-95 AMP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280"/>
      <c r="AM137" s="32"/>
      <c r="AN137" s="32"/>
      <c r="AO137" s="32"/>
      <c r="AP137" s="32"/>
    </row>
    <row r="138">
      <c r="A138" s="43">
        <f>VLOOKUP(B138,Pns!B:C,2,0)</f>
        <v>186</v>
      </c>
      <c r="B138" s="114" t="s">
        <v>754</v>
      </c>
      <c r="C138" s="45" t="str">
        <f>VLOOKUP(A138,Pns!C:D,2,0)</f>
        <v>LIGHT STROBE RH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55"/>
      <c r="AM138" s="32"/>
      <c r="AN138" s="32"/>
      <c r="AO138" s="32"/>
      <c r="AP138" s="32"/>
    </row>
    <row r="139">
      <c r="A139" s="70">
        <f>VLOOKUP(B139,Pns!B:C,2,0)</f>
        <v>103</v>
      </c>
      <c r="B139" s="44" t="s">
        <v>450</v>
      </c>
      <c r="C139" s="45" t="str">
        <f>VLOOKUP(A139,Pns!C:D,2,0)</f>
        <v>INDICATOR FUEL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2"/>
      <c r="AM139" s="32"/>
      <c r="AN139" s="32"/>
      <c r="AO139" s="32"/>
      <c r="AP139" s="32"/>
    </row>
    <row r="140">
      <c r="A140" s="43">
        <f>VLOOKUP(B140,Pns!B:C,2,0)</f>
        <v>629</v>
      </c>
      <c r="B140" s="44" t="s">
        <v>2061</v>
      </c>
      <c r="C140" s="45" t="str">
        <f>VLOOKUP(A140,Pns!C:D,2,0)</f>
        <v>HINGE-DOOR LH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2"/>
      <c r="AM140" s="32"/>
      <c r="AN140" s="32"/>
      <c r="AO140" s="32"/>
      <c r="AP140" s="32"/>
    </row>
    <row r="141">
      <c r="A141" s="43" t="str">
        <f>VLOOKUP(B141,Pns!B:C,2,0)</f>
        <v>736</v>
      </c>
      <c r="B141" s="278" t="s">
        <v>2394</v>
      </c>
      <c r="C141" s="45" t="str">
        <f>VLOOKUP(A141,Pns!C:D,2,0)</f>
        <v>WASHER</v>
      </c>
      <c r="D141" s="46">
        <f t="shared" si="3"/>
        <v>2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2"/>
      <c r="AM141" s="32"/>
      <c r="AN141" s="32"/>
      <c r="AO141" s="32"/>
      <c r="AP141" s="32"/>
    </row>
    <row r="142">
      <c r="A142" s="43" t="str">
        <f>VLOOKUP(B142,Pns!B:C,2,0)</f>
        <v>737</v>
      </c>
      <c r="B142" s="278" t="s">
        <v>2398</v>
      </c>
      <c r="C142" s="45" t="str">
        <f>VLOOKUP(A142,Pns!C:D,2,0)</f>
        <v>FITTING-WING STRUT U</v>
      </c>
      <c r="D142" s="46">
        <f t="shared" si="3"/>
        <v>2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2"/>
      <c r="AM142" s="32"/>
      <c r="AN142" s="32"/>
      <c r="AO142" s="32"/>
      <c r="AP142" s="32"/>
    </row>
    <row r="143">
      <c r="A143" s="70">
        <f>VLOOKUP(B143,Pns!B:C,2,0)</f>
        <v>378</v>
      </c>
      <c r="B143" s="105" t="s">
        <v>1416</v>
      </c>
      <c r="C143" s="45" t="str">
        <f>VLOOKUP(A143,Pns!C:D,2,0)</f>
        <v>TUBE 850X10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2"/>
      <c r="AM143" s="32"/>
      <c r="AN143" s="32"/>
      <c r="AO143" s="32"/>
      <c r="AP143" s="32"/>
    </row>
    <row r="144">
      <c r="A144" s="43" t="str">
        <f>VLOOKUP(B144,Pns!B:C,2,0)</f>
        <v>375</v>
      </c>
      <c r="B144" s="44" t="s">
        <v>1403</v>
      </c>
      <c r="C144" s="45" t="str">
        <f>VLOOKUP(A144,Pns!C:D,2,0)</f>
        <v>ACTUATOR ASSY-ELEVAT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2"/>
      <c r="AM144" s="32"/>
      <c r="AN144" s="32"/>
      <c r="AO144" s="32"/>
      <c r="AP144" s="32"/>
    </row>
    <row r="145">
      <c r="A145" s="43">
        <f>VLOOKUP(B145,Pns!B:C,2,0)</f>
        <v>690</v>
      </c>
      <c r="B145" s="281" t="s">
        <v>2264</v>
      </c>
      <c r="C145" s="45" t="str">
        <f>VLOOKUP(A145,Pns!C:D,2,0)</f>
        <v>PUSH ROD ASSY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3">
        <f>VLOOKUP(B146,Pns!B:C,2,0)</f>
        <v>692</v>
      </c>
      <c r="B146" s="281" t="s">
        <v>2269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693</v>
      </c>
      <c r="B147" s="281" t="s">
        <v>2271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208</v>
      </c>
      <c r="B148" s="114" t="s">
        <v>817</v>
      </c>
      <c r="C148" s="45" t="str">
        <f>VLOOKUP(A148,Pns!C:D,2,0)</f>
        <v>BEARING ROLLER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2"/>
      <c r="AM148" s="32"/>
      <c r="AN148" s="32"/>
      <c r="AO148" s="32"/>
      <c r="AP148" s="32"/>
    </row>
    <row r="149">
      <c r="A149" s="43">
        <f>VLOOKUP(B149,Pns!B:C,2,0)</f>
        <v>611</v>
      </c>
      <c r="B149" s="114" t="s">
        <v>2004</v>
      </c>
      <c r="C149" s="45" t="str">
        <f>VLOOKUP(A149,Pns!C:D,2,0)</f>
        <v>WHEEL HALF ASSY-INNE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2"/>
      <c r="AM149" s="32"/>
      <c r="AN149" s="32"/>
      <c r="AO149" s="32"/>
      <c r="AP149" s="32"/>
    </row>
    <row r="150">
      <c r="A150" s="43">
        <f>VLOOKUP(B150,Pns!B:C,2,0)</f>
        <v>754</v>
      </c>
      <c r="B150" s="114" t="s">
        <v>2428</v>
      </c>
      <c r="C150" s="45" t="str">
        <f>VLOOKUP(A150,Pns!C:D,2,0)</f>
        <v>NUT,SELF-LOCKI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2"/>
      <c r="AM150" s="32"/>
      <c r="AN150" s="32"/>
      <c r="AO150" s="32"/>
      <c r="AP150" s="32"/>
    </row>
    <row r="151">
      <c r="A151" s="43">
        <f>VLOOKUP(B151,Pns!B:C,2,0)</f>
        <v>622</v>
      </c>
      <c r="B151" s="44" t="s">
        <v>2036</v>
      </c>
      <c r="C151" s="45" t="str">
        <f>VLOOKUP(A151,Pns!C:D,2,0)</f>
        <v>PASSENGER SEAT UPHOL</v>
      </c>
      <c r="D151" s="46">
        <f t="shared" si="3"/>
        <v>3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2"/>
      <c r="AM151" s="32"/>
      <c r="AN151" s="32"/>
      <c r="AO151" s="32"/>
      <c r="AP151" s="32"/>
    </row>
    <row r="152">
      <c r="A152" s="43" t="str">
        <f>VLOOKUP(B152,Pns!B:C,2,0)</f>
        <v>261</v>
      </c>
      <c r="B152" s="114" t="s">
        <v>1010</v>
      </c>
      <c r="C152" s="45" t="str">
        <f>VLOOKUP(A152,Pns!C:D,2,0)</f>
        <v>SPACER</v>
      </c>
      <c r="D152" s="46">
        <f t="shared" si="3"/>
        <v>3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2"/>
      <c r="AM152" s="32"/>
      <c r="AN152" s="32"/>
      <c r="AO152" s="32"/>
      <c r="AP152" s="32"/>
    </row>
    <row r="153">
      <c r="A153" s="70">
        <f>VLOOKUP(B153,Pns!B:C,2,0)</f>
        <v>490</v>
      </c>
      <c r="B153" s="44" t="s">
        <v>1675</v>
      </c>
      <c r="C153" s="45" t="str">
        <f>VLOOKUP(A153,Pns!C:D,2,0)</f>
        <v>CONE AND ROLLERS,TAP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2"/>
      <c r="AM153" s="32"/>
      <c r="AN153" s="32"/>
      <c r="AO153" s="32"/>
      <c r="AP153" s="32"/>
    </row>
    <row r="154">
      <c r="A154" s="43">
        <f>VLOOKUP(B154,Pns!B:C,2,0)</f>
        <v>696</v>
      </c>
      <c r="B154" s="44" t="s">
        <v>2281</v>
      </c>
      <c r="C154" s="45" t="str">
        <f>VLOOKUP(A154,Pns!C:D,2,0)</f>
        <v>FITTING-WING STRUT L</v>
      </c>
      <c r="D154" s="46">
        <f t="shared" si="3"/>
        <v>4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2"/>
      <c r="AM154" s="32"/>
      <c r="AN154" s="32"/>
      <c r="AO154" s="32"/>
      <c r="AP154" s="32"/>
    </row>
    <row r="155">
      <c r="A155" s="70">
        <f>VLOOKUP(B155,Pns!B:C,2,0)</f>
        <v>435</v>
      </c>
      <c r="B155" s="105" t="s">
        <v>1581</v>
      </c>
      <c r="C155" s="45" t="str">
        <f>VLOOKUP(A155,Pns!C:D,2,0)</f>
        <v>PIN-LOCWELL SINGLE A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3">
        <f>VLOOKUP(B156,Pns!B:C,2,0)</f>
        <v>665</v>
      </c>
      <c r="B156" s="44" t="s">
        <v>2182</v>
      </c>
      <c r="C156" s="45" t="str">
        <f>VLOOKUP(A156,Pns!C:D,2,0)</f>
        <v>LINK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2"/>
      <c r="AM156" s="32"/>
      <c r="AN156" s="32"/>
      <c r="AO156" s="32"/>
      <c r="AP156" s="32"/>
    </row>
    <row r="157">
      <c r="A157" s="43">
        <f>VLOOKUP(B157,Pns!B:C,2,0)</f>
        <v>691</v>
      </c>
      <c r="B157" s="281" t="s">
        <v>2266</v>
      </c>
      <c r="C157" s="45" t="str">
        <f>VLOOKUP(A157,Pns!C:D,2,0)</f>
        <v>VALVE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686</v>
      </c>
      <c r="B158" s="114" t="s">
        <v>2255</v>
      </c>
      <c r="C158" s="45" t="str">
        <f>VLOOKUP(A158,Pns!C:D,2,0)</f>
        <v>SPROCKET</v>
      </c>
      <c r="D158" s="46">
        <f t="shared" si="3"/>
        <v>5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2"/>
      <c r="AM158" s="32"/>
      <c r="AN158" s="32"/>
      <c r="AO158" s="32"/>
      <c r="AP158" s="32"/>
    </row>
    <row r="159">
      <c r="A159" s="43">
        <f>VLOOKUP(B159,Pns!B:C,2,0)</f>
        <v>163</v>
      </c>
      <c r="B159" s="126" t="s">
        <v>670</v>
      </c>
      <c r="C159" s="45" t="str">
        <f>VLOOKUP(A159,Pns!C:D,2,0)</f>
        <v>BRACKET CARGO PAD</v>
      </c>
      <c r="D159" s="46">
        <f t="shared" si="3"/>
        <v>5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55"/>
      <c r="AM159" s="32"/>
      <c r="AN159" s="32"/>
      <c r="AO159" s="32"/>
      <c r="AP159" s="32"/>
    </row>
    <row r="160">
      <c r="A160" s="43" t="str">
        <f>VLOOKUP(B160,Pns!B:C,2,0)</f>
        <v>280</v>
      </c>
      <c r="B160" s="114" t="s">
        <v>1071</v>
      </c>
      <c r="C160" s="45" t="str">
        <f>VLOOKUP(A160,Pns!C:D,2,0)</f>
        <v>ENGINE MOUNT</v>
      </c>
      <c r="D160" s="46">
        <f t="shared" si="3"/>
        <v>6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2"/>
      <c r="AM160" s="32"/>
      <c r="AN160" s="32"/>
      <c r="AO160" s="32"/>
      <c r="AP160" s="32"/>
    </row>
    <row r="161">
      <c r="A161" s="43" t="str">
        <f>VLOOKUP(B161,Pns!B:C,2,0)</f>
        <v>680</v>
      </c>
      <c r="B161" s="158" t="s">
        <v>2236</v>
      </c>
      <c r="C161" s="45" t="str">
        <f>VLOOKUP(A161,Pns!C:D,2,0)</f>
        <v>CLAMP, LOOP</v>
      </c>
      <c r="D161" s="46">
        <f t="shared" si="3"/>
        <v>8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2"/>
      <c r="AM161" s="32"/>
      <c r="AN161" s="32"/>
      <c r="AO161" s="32"/>
      <c r="AP161" s="32"/>
    </row>
    <row r="162">
      <c r="A162" s="70">
        <f>VLOOKUP(B162,Pns!B:C,2,0)</f>
        <v>395</v>
      </c>
      <c r="B162" s="278" t="s">
        <v>1457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2"/>
      <c r="AM162" s="32"/>
      <c r="AN162" s="32"/>
      <c r="AO162" s="32"/>
    </row>
    <row r="163">
      <c r="A163" s="70">
        <f>VLOOKUP(B163,Pns!B:C,2,0)</f>
        <v>394</v>
      </c>
      <c r="B163" s="105" t="s">
        <v>1454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2"/>
      <c r="AM163" s="32"/>
      <c r="AN163" s="32"/>
      <c r="AO163" s="32"/>
      <c r="AP163" s="32"/>
    </row>
    <row r="164">
      <c r="A164" s="43" t="str">
        <f>VLOOKUP(B164,Pns!B:C,2,0)</f>
        <v>283</v>
      </c>
      <c r="B164" s="114" t="s">
        <v>1081</v>
      </c>
      <c r="C164" s="45" t="str">
        <f>VLOOKUP(A164,Pns!C:D,2,0)</f>
        <v>BOLT</v>
      </c>
      <c r="D164" s="46">
        <f t="shared" si="3"/>
        <v>12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2"/>
      <c r="AM164" s="32"/>
      <c r="AN164" s="32"/>
      <c r="AO164" s="32"/>
      <c r="AP164" s="32"/>
    </row>
    <row r="165">
      <c r="A165" s="43">
        <f>VLOOKUP(B165,Pns!B:C,2,0)</f>
        <v>688</v>
      </c>
      <c r="B165" s="114" t="s">
        <v>2259</v>
      </c>
      <c r="C165" s="45" t="str">
        <f>VLOOKUP(A165,Pns!C:D,2,0)</f>
        <v>CLIP, LOCKING</v>
      </c>
      <c r="D165" s="46">
        <f t="shared" si="3"/>
        <v>12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2"/>
      <c r="AM165" s="32"/>
      <c r="AN165" s="32"/>
      <c r="AO165" s="32"/>
      <c r="AP165" s="32"/>
    </row>
    <row r="166">
      <c r="A166" s="43">
        <f>VLOOKUP(B166,Pns!B:C,2,0)</f>
        <v>579</v>
      </c>
      <c r="B166" s="138" t="s">
        <v>1909</v>
      </c>
      <c r="C166" s="45" t="str">
        <f>VLOOKUP(A166,Pns!C:D,2,0)</f>
        <v>BEARING</v>
      </c>
      <c r="D166" s="46">
        <f t="shared" si="3"/>
        <v>14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</row>
    <row r="167">
      <c r="A167" s="43">
        <f>VLOOKUP(B167,Pns!B:C,2,0)</f>
        <v>168</v>
      </c>
      <c r="B167" s="121" t="s">
        <v>697</v>
      </c>
      <c r="C167" s="45" t="str">
        <f>VLOOKUP(A167,Pns!C:D,2,0)</f>
        <v>BUSHING,CABLE CLAMP</v>
      </c>
      <c r="D167" s="46">
        <f t="shared" si="3"/>
        <v>15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2"/>
      <c r="AM167" s="32"/>
      <c r="AN167" s="32"/>
      <c r="AO167" s="32"/>
      <c r="AP167" s="32"/>
    </row>
    <row r="168">
      <c r="A168" s="70">
        <f>VLOOKUP(B168,Pns!B:C,2,0)</f>
        <v>126</v>
      </c>
      <c r="B168" s="44" t="s">
        <v>531</v>
      </c>
      <c r="C168" s="45" t="str">
        <f>VLOOKUP(A168,Pns!C:D,2,0)</f>
        <v>POST LIGHT ASS</v>
      </c>
      <c r="D168" s="46">
        <f t="shared" si="3"/>
        <v>20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2"/>
      <c r="AM168" s="32"/>
      <c r="AN168" s="32"/>
      <c r="AO168" s="32"/>
      <c r="AP168" s="32"/>
    </row>
    <row r="169">
      <c r="A169" s="70" t="str">
        <f>VLOOKUP(B169,Pns!B:C,2,0)</f>
        <v>60</v>
      </c>
      <c r="B169" s="44" t="s">
        <v>306</v>
      </c>
      <c r="C169" s="45" t="str">
        <f>VLOOKUP(A169,Pns!C:D,2,0)</f>
        <v>CONTROL,DIRECTIONAL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2"/>
      <c r="AM169" s="32"/>
      <c r="AN169" s="32"/>
      <c r="AO169" s="32"/>
      <c r="AP169" s="32"/>
    </row>
    <row r="170">
      <c r="A170" s="70">
        <f>VLOOKUP(B170,Pns!B:C,2,0)</f>
        <v>89</v>
      </c>
      <c r="B170" s="114" t="s">
        <v>404</v>
      </c>
      <c r="C170" s="45" t="str">
        <f>VLOOKUP(A170,Pns!C:D,2,0)</f>
        <v>ALTERNATOR CONTROL UNIT ASSY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55"/>
      <c r="AM170" s="32"/>
      <c r="AN170" s="32"/>
      <c r="AO170" s="32"/>
    </row>
    <row r="171">
      <c r="A171" s="43">
        <f>VLOOKUP(B171,Pns!B:C,2,0)</f>
        <v>222</v>
      </c>
      <c r="B171" s="283" t="s">
        <v>867</v>
      </c>
      <c r="C171" s="45" t="str">
        <f>VLOOKUP(A171,Pns!C:D,2,0)</f>
        <v>IND RDR 2000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2"/>
      <c r="AM171" s="32"/>
      <c r="AN171" s="32"/>
      <c r="AO171" s="32"/>
      <c r="AP171" s="32"/>
    </row>
    <row r="172">
      <c r="A172" s="43">
        <f>VLOOKUP(B172,Pns!B:C,2,0)</f>
        <v>635</v>
      </c>
      <c r="B172" s="114" t="s">
        <v>2079</v>
      </c>
      <c r="C172" s="45" t="str">
        <f>VLOOKUP(A172,Pns!C:D,2,0)</f>
        <v>PNEU PRINCIPAL 8.50-10 08PR TT FCIII MLG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2"/>
      <c r="AM172" s="32"/>
      <c r="AN172" s="32"/>
      <c r="AO172" s="32"/>
      <c r="AP172" s="32"/>
    </row>
    <row r="173">
      <c r="A173" s="43">
        <f>VLOOKUP(B173,Pns!B:C,2,0)</f>
        <v>71</v>
      </c>
      <c r="B173" s="44" t="s">
        <v>336</v>
      </c>
      <c r="C173" s="45" t="str">
        <f>VLOOKUP(A173,Pns!C:D,2,0)</f>
        <v>RADAR GWX 68 WEATHER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2"/>
      <c r="AN173" s="32"/>
      <c r="AO173" s="32"/>
      <c r="AP173" s="32"/>
    </row>
    <row r="174">
      <c r="A174" s="70">
        <f>VLOOKUP(B174,Pns!B:C,2,0)</f>
        <v>543</v>
      </c>
      <c r="B174" s="117" t="s">
        <v>1781</v>
      </c>
      <c r="C174" s="45" t="str">
        <f>VLOOKUP(A174,Pns!C:D,2,0)</f>
        <v>DUCT-FLEX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70">
        <f>VLOOKUP(B175,Pns!B:C,2,0)</f>
        <v>419</v>
      </c>
      <c r="B175" s="105" t="s">
        <v>1513</v>
      </c>
      <c r="C175" s="45" t="str">
        <f>VLOOKUP(A175,Pns!C:D,2,0)</f>
        <v>INTEGRATED AVIONICS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70">
        <f>VLOOKUP(B176,Pns!B:C,2,0)</f>
        <v>390</v>
      </c>
      <c r="B176" s="114" t="s">
        <v>1445</v>
      </c>
      <c r="C176" s="45" t="str">
        <f>VLOOKUP(A176,Pns!C:D,2,0)</f>
        <v>COUPLING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2"/>
      <c r="AN176" s="32"/>
      <c r="AO176" s="32"/>
      <c r="AP176" s="32"/>
    </row>
    <row r="177">
      <c r="A177" s="43" t="str">
        <f>VLOOKUP(B177,Pns!B:C,2,0)</f>
        <v>786</v>
      </c>
      <c r="B177" s="44" t="s">
        <v>2511</v>
      </c>
      <c r="C177" s="45" t="str">
        <f>VLOOKUP(A177,Pns!C:D,2,0)</f>
        <v>COVER,ACCESS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2"/>
      <c r="AM177" s="32"/>
      <c r="AN177" s="32"/>
      <c r="AO177" s="32"/>
      <c r="AP177" s="32"/>
    </row>
    <row r="178">
      <c r="A178" s="70">
        <f>VLOOKUP(B178,Pns!B:C,2,0)</f>
        <v>13</v>
      </c>
      <c r="B178" s="44" t="s">
        <v>149</v>
      </c>
      <c r="C178" s="45" t="str">
        <f>VLOOKUP(A178,Pns!C:D,2,0)</f>
        <v>STARTER GENERATOR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2"/>
      <c r="AN178" s="32"/>
      <c r="AO178" s="32"/>
      <c r="AP178" s="32"/>
    </row>
    <row r="179">
      <c r="A179" s="70">
        <f>VLOOKUP(B179,Pns!B:C,2,0)</f>
        <v>105</v>
      </c>
      <c r="B179" s="44" t="s">
        <v>456</v>
      </c>
      <c r="C179" s="45" t="str">
        <f>VLOOKUP(A179,Pns!C:D,2,0)</f>
        <v>FLIGHT DIR HOR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2"/>
      <c r="AM179" s="32"/>
      <c r="AN179" s="32"/>
      <c r="AO179" s="32"/>
    </row>
    <row r="180">
      <c r="A180" s="43" t="str">
        <f>VLOOKUP(B180,Pns!B:C,2,0)</f>
        <v>792</v>
      </c>
      <c r="B180" s="279" t="s">
        <v>2534</v>
      </c>
      <c r="C180" s="45" t="str">
        <f>VLOOKUP(A180,Pns!C:D,2,0)</f>
        <v>FILLER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2"/>
      <c r="AN180" s="32"/>
      <c r="AO180" s="32"/>
      <c r="AP180" s="32"/>
    </row>
    <row r="181">
      <c r="A181" s="70">
        <f>VLOOKUP(B181,Pns!B:C,2,0)</f>
        <v>99</v>
      </c>
      <c r="B181" s="44" t="s">
        <v>437</v>
      </c>
      <c r="C181" s="45" t="str">
        <f>VLOOKUP(A181,Pns!C:D,2,0)</f>
        <v>RECEIVER-TRANSMITTER,RADIO - KX165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2"/>
      <c r="AM181" s="32"/>
      <c r="AN181" s="32"/>
      <c r="AO181" s="32"/>
      <c r="AP181" s="32"/>
    </row>
    <row r="182">
      <c r="A182" s="43">
        <f>VLOOKUP(B182,Pns!B:C,2,0)</f>
        <v>791</v>
      </c>
      <c r="B182" s="44" t="s">
        <v>2528</v>
      </c>
      <c r="C182" s="45" t="str">
        <f>VLOOKUP(A182,Pns!C:D,2,0)</f>
        <v>VALVE,FLOW CONTROL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2"/>
      <c r="AM182" s="32"/>
      <c r="AN182" s="32"/>
      <c r="AO182" s="32"/>
    </row>
    <row r="183">
      <c r="A183" s="43">
        <f>VLOOKUP(B183,Pns!B:C,2,0)</f>
        <v>789</v>
      </c>
      <c r="B183" s="44" t="s">
        <v>2520</v>
      </c>
      <c r="C183" s="45" t="str">
        <f>VLOOKUP(A183,Pns!C:D,2,0)</f>
        <v>MIXER MUFFLER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2"/>
      <c r="AM183" s="32"/>
      <c r="AN183" s="32"/>
      <c r="AO183" s="32"/>
      <c r="AP183" s="32"/>
    </row>
    <row r="184">
      <c r="A184" s="43" t="str">
        <f>VLOOKUP(B184,Pns!B:C,2,0)</f>
        <v>371</v>
      </c>
      <c r="B184" s="105" t="s">
        <v>1391</v>
      </c>
      <c r="C184" s="45" t="str">
        <f>VLOOKUP(A184,Pns!C:D,2,0)</f>
        <v>HINGE BKT OUTB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2"/>
      <c r="AM184" s="32"/>
      <c r="AN184" s="32"/>
      <c r="AO184" s="32"/>
      <c r="AP184" s="32"/>
    </row>
    <row r="185">
      <c r="A185" s="43">
        <f>VLOOKUP(B185,Pns!B:C,2,0)</f>
        <v>787</v>
      </c>
      <c r="B185" s="44" t="s">
        <v>2514</v>
      </c>
      <c r="C185" s="45" t="str">
        <f>VLOOKUP(A185,Pns!C:D,2,0)</f>
        <v>INDICATOR,FUEL FLOW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2"/>
      <c r="AM185" s="32"/>
      <c r="AN185" s="32"/>
      <c r="AO185" s="32"/>
      <c r="AP185" s="32"/>
    </row>
    <row r="186">
      <c r="A186" s="43">
        <f>VLOOKUP(B186,Pns!B:C,2,0)</f>
        <v>178</v>
      </c>
      <c r="B186" s="274" t="s">
        <v>728</v>
      </c>
      <c r="C186" s="45" t="str">
        <f>VLOOKUP(A186,Pns!C:D,2,0)</f>
        <v>CONJUNTO T5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2"/>
      <c r="AM186" s="32"/>
      <c r="AN186" s="32"/>
      <c r="AO186" s="32"/>
      <c r="AP186" s="32"/>
    </row>
    <row r="187">
      <c r="A187" s="43">
        <f>VLOOKUP(B187,Pns!B:C,2,0)</f>
        <v>670</v>
      </c>
      <c r="B187" s="114" t="s">
        <v>2201</v>
      </c>
      <c r="C187" s="45" t="str">
        <f>VLOOKUP(A187,Pns!C:D,2,0)</f>
        <v>GROMMET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2"/>
      <c r="AM187" s="32"/>
      <c r="AN187" s="32"/>
      <c r="AO187" s="32"/>
      <c r="AP187" s="32"/>
    </row>
    <row r="188">
      <c r="A188" s="43">
        <f>VLOOKUP(B188,Pns!B:C,2,0)</f>
        <v>663</v>
      </c>
      <c r="B188" s="44" t="s">
        <v>2172</v>
      </c>
      <c r="C188" s="45" t="str">
        <f>VLOOKUP(A188,Pns!C:D,2,0)</f>
        <v>BUSHING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2"/>
      <c r="AM188" s="32"/>
      <c r="AN188" s="32"/>
      <c r="AO188" s="32"/>
      <c r="AP188" s="32"/>
    </row>
    <row r="189">
      <c r="A189" s="43" t="str">
        <f>VLOOKUP(B189,Pns!B:C,2,0)</f>
        <v>783</v>
      </c>
      <c r="B189" s="44" t="s">
        <v>2503</v>
      </c>
      <c r="C189" s="45" t="str">
        <f>VLOOKUP(A189,Pns!C:D,2,0)</f>
        <v>CLAMP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2"/>
      <c r="AM189" s="32"/>
      <c r="AN189" s="32"/>
      <c r="AO189" s="32"/>
      <c r="AP189" s="32"/>
    </row>
    <row r="190">
      <c r="A190" s="43" t="str">
        <f>VLOOKUP(B190,Pns!B:C,2,0)</f>
        <v>672</v>
      </c>
      <c r="B190" s="281" t="s">
        <v>2209</v>
      </c>
      <c r="C190" s="45" t="str">
        <f>VLOOKUP(A190,Pns!C:D,2,0)</f>
        <v>MOLDING-WINDOW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43" t="str">
        <f>VLOOKUP(B191,Pns!B:C,2,0)</f>
        <v>782</v>
      </c>
      <c r="B191" s="44" t="s">
        <v>2501</v>
      </c>
      <c r="C191" s="45" t="str">
        <f>VLOOKUP(A191,Pns!C:D,2,0)</f>
        <v>ELBOW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2"/>
      <c r="AM191" s="32"/>
      <c r="AN191" s="32"/>
      <c r="AO191" s="32"/>
      <c r="AP191" s="32"/>
    </row>
    <row r="192">
      <c r="A192" s="70">
        <f>VLOOKUP(B192,Pns!B:C,2,0)</f>
        <v>97</v>
      </c>
      <c r="B192" s="44" t="s">
        <v>429</v>
      </c>
      <c r="C192" s="45" t="str">
        <f>VLOOKUP(A192,Pns!C:D,2,0)</f>
        <v>AUDIO CONTROL PANEL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3"/>
      <c r="AL192" s="32"/>
      <c r="AM192" s="32"/>
      <c r="AN192" s="32"/>
      <c r="AO192" s="32"/>
      <c r="AP192" s="32"/>
    </row>
    <row r="193">
      <c r="A193" s="43">
        <f>VLOOKUP(B193,Pns!B:C,2,0)</f>
        <v>769</v>
      </c>
      <c r="B193" s="276" t="s">
        <v>2462</v>
      </c>
      <c r="C193" s="45" t="str">
        <f>VLOOKUP(A193,Pns!C:D,2,0)</f>
        <v>RAIL,AIRFRAME,AIRCRA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55"/>
      <c r="AM193" s="32"/>
      <c r="AN193" s="32"/>
      <c r="AO193" s="32"/>
      <c r="AP193" s="32"/>
    </row>
    <row r="194">
      <c r="A194" s="43">
        <f>VLOOKUP(B194,Pns!B:C,2,0)</f>
        <v>804</v>
      </c>
      <c r="B194" s="44" t="s">
        <v>2557</v>
      </c>
      <c r="C194" s="45" t="str">
        <f>VLOOKUP(A194,Pns!C:D,2,0)</f>
        <v>INSULATOR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2"/>
      <c r="AN194" s="32"/>
      <c r="AO194" s="32"/>
      <c r="AP194" s="32"/>
    </row>
    <row r="195">
      <c r="A195" s="43">
        <f>VLOOKUP(B195,Pns!B:C,2,0)</f>
        <v>805</v>
      </c>
      <c r="B195" s="44" t="s">
        <v>2561</v>
      </c>
      <c r="C195" s="45" t="str">
        <f>VLOOKUP(A195,Pns!C:D,2,0)</f>
        <v>TRANSMITTER FUEL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2"/>
      <c r="AN195" s="32"/>
      <c r="AO195" s="32"/>
    </row>
    <row r="196">
      <c r="A196" s="70">
        <f>VLOOKUP(B196,Pns!B:C,2,0)</f>
        <v>82</v>
      </c>
      <c r="B196" s="284" t="s">
        <v>373</v>
      </c>
      <c r="C196" s="45" t="str">
        <f>VLOOKUP(A196,Pns!C:D,2,0)</f>
        <v>TRANSMISSION ASSY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2"/>
      <c r="AM196" s="32"/>
      <c r="AN196" s="32"/>
      <c r="AO196" s="32"/>
      <c r="AP196" s="32"/>
    </row>
    <row r="197">
      <c r="A197" s="43">
        <f>VLOOKUP(B197,Pns!B:C,2,0)</f>
        <v>146</v>
      </c>
      <c r="B197" s="126" t="s">
        <v>604</v>
      </c>
      <c r="C197" s="45" t="str">
        <f>VLOOKUP(A197,Pns!C:D,2,0)</f>
        <v>FUEL CONTROL UNIT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24"/>
      <c r="AL197" s="55"/>
      <c r="AM197" s="32"/>
      <c r="AN197" s="32"/>
      <c r="AO197" s="32"/>
      <c r="AP197" s="32"/>
    </row>
    <row r="198">
      <c r="A198" s="43" t="str">
        <f>VLOOKUP(B198,Pns!B:C,2,0)</f>
        <v>795</v>
      </c>
      <c r="B198" s="126" t="s">
        <v>2540</v>
      </c>
      <c r="C198" s="45" t="str">
        <f>VLOOKUP(A198,Pns!C:D,2,0)</f>
        <v>INSULATION BLANKET,T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24"/>
      <c r="AL198" s="55"/>
      <c r="AM198" s="32"/>
      <c r="AN198" s="32"/>
      <c r="AO198" s="32"/>
      <c r="AP198" s="32"/>
    </row>
    <row r="199">
      <c r="A199" s="70">
        <f>VLOOKUP(B199,Pns!B:C,2,0)</f>
        <v>100</v>
      </c>
      <c r="B199" s="44" t="s">
        <v>441</v>
      </c>
      <c r="C199" s="45" t="str">
        <f>VLOOKUP(A199,Pns!C:D,2,0)</f>
        <v>VALVE,COMPRESSOR BLEED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2"/>
      <c r="AN199" s="32"/>
      <c r="AO199" s="32"/>
      <c r="AP199" s="32"/>
    </row>
    <row r="200">
      <c r="A200" s="70">
        <f>VLOOKUP(B200,Pns!B:C,2,0)</f>
        <v>122</v>
      </c>
      <c r="B200" s="44" t="s">
        <v>514</v>
      </c>
      <c r="C200" s="45" t="str">
        <f>VLOOKUP(A200,Pns!C:D,2,0)</f>
        <v>CONTROL,INDICATOR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2"/>
      <c r="AM200" s="32"/>
      <c r="AN200" s="32"/>
      <c r="AO200" s="32"/>
      <c r="AP200" s="32"/>
    </row>
    <row r="201">
      <c r="A201" s="70">
        <f>VLOOKUP(B201,Pns!B:C,2,0)</f>
        <v>101</v>
      </c>
      <c r="B201" s="44" t="s">
        <v>442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2"/>
      <c r="AM201" s="32"/>
      <c r="AN201" s="32"/>
      <c r="AO201" s="32"/>
      <c r="AP201" s="32"/>
    </row>
    <row r="202">
      <c r="A202" s="43" t="str">
        <f>VLOOKUP(B202,Pns!B:C,2,0)</f>
        <v>226</v>
      </c>
      <c r="B202" s="114" t="s">
        <v>877</v>
      </c>
      <c r="C202" s="45" t="str">
        <f>VLOOKUP(A202,Pns!C:D,2,0)</f>
        <v>FUEL TOTALIZER INDICATOR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2"/>
      <c r="AM202" s="32"/>
      <c r="AN202" s="32"/>
      <c r="AO202" s="32"/>
      <c r="AP202" s="32"/>
    </row>
    <row r="203">
      <c r="A203" s="70">
        <f>VLOOKUP(B203,Pns!B:C,2,0)</f>
        <v>422</v>
      </c>
      <c r="B203" s="105" t="s">
        <v>1537</v>
      </c>
      <c r="C203" s="45" t="str">
        <f>VLOOKUP(A203,Pns!C:D,2,0)</f>
        <v>FLAP ACTUATOR AND MOTOR ASSEMBLY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</row>
    <row r="204">
      <c r="A204" s="70">
        <f>VLOOKUP(B204,Pns!B:C,2,0)</f>
        <v>423</v>
      </c>
      <c r="B204" s="105" t="s">
        <v>1548</v>
      </c>
      <c r="C204" s="45" t="str">
        <f>VLOOKUP(A204,Pns!C:D,2,0)</f>
        <v>RECEIVER-TRANSMITTER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</row>
    <row r="205">
      <c r="A205" s="43" t="str">
        <f>VLOOKUP(B205,Pns!B:C,2,0)</f>
        <v>333</v>
      </c>
      <c r="B205" s="44" t="s">
        <v>1275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2"/>
      <c r="AM205" s="32"/>
      <c r="AN205" s="32"/>
      <c r="AO205" s="32"/>
      <c r="AP205" s="32"/>
    </row>
    <row r="206">
      <c r="A206" s="43">
        <f>VLOOKUP(B206,Pns!B:C,2,0)</f>
        <v>781</v>
      </c>
      <c r="B206" s="114" t="s">
        <v>2499</v>
      </c>
      <c r="C206" s="45" t="str">
        <f>VLOOKUP(A206,Pns!C:D,2,0)</f>
        <v>BRAKE VALVE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2"/>
      <c r="AM206" s="32"/>
      <c r="AN206" s="32"/>
      <c r="AO206" s="32"/>
      <c r="AP206" s="32"/>
    </row>
    <row r="207">
      <c r="A207" s="43">
        <f>VLOOKUP(B207,Pns!B:C,2,0)</f>
        <v>581</v>
      </c>
      <c r="B207" s="44" t="s">
        <v>1916</v>
      </c>
      <c r="C207" s="45" t="str">
        <f>VLOOKUP(A207,Pns!C:D,2,0)</f>
        <v>SENSOR DE TEMPERATUR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55"/>
      <c r="AM207" s="32"/>
      <c r="AN207" s="32"/>
      <c r="AO207" s="32"/>
      <c r="AP207" s="32"/>
    </row>
    <row r="208">
      <c r="A208" s="43">
        <f>VLOOKUP(B208,Pns!B:C,2,0)</f>
        <v>710</v>
      </c>
      <c r="B208" s="44" t="s">
        <v>2320</v>
      </c>
      <c r="C208" s="45" t="str">
        <f>VLOOKUP(A208,Pns!C:D,2,0)</f>
        <v>HOSE AY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2"/>
      <c r="AM208" s="32"/>
      <c r="AN208" s="32"/>
      <c r="AO208" s="32"/>
      <c r="AP208" s="32"/>
    </row>
    <row r="209">
      <c r="A209" s="43" t="str">
        <f>VLOOKUP(B209,Pns!B:C,2,0)</f>
        <v>167</v>
      </c>
      <c r="B209" s="274" t="s">
        <v>692</v>
      </c>
      <c r="C209" s="45" t="str">
        <f>VLOOKUP(A209,Pns!C:D,2,0)</f>
        <v>CABLE FIRE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2"/>
      <c r="AM209" s="32"/>
      <c r="AN209" s="32"/>
      <c r="AO209" s="32"/>
      <c r="AP209" s="32"/>
    </row>
    <row r="210">
      <c r="A210" s="43" t="str">
        <f>VLOOKUP(B210,Pns!B:C,2,0)</f>
        <v>326</v>
      </c>
      <c r="B210" s="274" t="s">
        <v>1242</v>
      </c>
      <c r="C210" s="45" t="str">
        <f>VLOOKUP(A210,Pns!C:D,2,0)</f>
        <v>SLAVING ACCESS,SPEC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2"/>
      <c r="AM210" s="32"/>
      <c r="AN210" s="32"/>
      <c r="AO210" s="32"/>
      <c r="AP210" s="32"/>
    </row>
    <row r="211">
      <c r="A211" s="43" t="str">
        <f>VLOOKUP(B211,Pns!B:C,2,0)</f>
        <v>318</v>
      </c>
      <c r="B211" s="105" t="s">
        <v>1216</v>
      </c>
      <c r="C211" s="45" t="str">
        <f>VLOOKUP(A211,Pns!C:D,2,0)</f>
        <v>FUEL PUMP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</row>
    <row r="212">
      <c r="A212" s="43">
        <f>VLOOKUP(B212,Pns!B:C,2,0)</f>
        <v>790</v>
      </c>
      <c r="B212" s="44" t="s">
        <v>2525</v>
      </c>
      <c r="C212" s="45" t="str">
        <f>VLOOKUP(A212,Pns!C:D,2,0)</f>
        <v>CONNECTOR,PLUG,ELECT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2"/>
      <c r="AM212" s="32"/>
      <c r="AN212" s="32"/>
      <c r="AO212" s="32"/>
      <c r="AP212" s="32"/>
    </row>
    <row r="213">
      <c r="A213" s="70">
        <f>VLOOKUP(B213,Pns!B:C,2,0)</f>
        <v>80</v>
      </c>
      <c r="B213" s="44" t="s">
        <v>366</v>
      </c>
      <c r="C213" s="45" t="str">
        <f>VLOOKUP(A213,Pns!C:D,2,0)</f>
        <v>INDICATOR,HORIZONTAL SITUATION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3"/>
      <c r="AL213" s="55"/>
      <c r="AM213" s="32"/>
      <c r="AN213" s="32"/>
      <c r="AO213" s="32"/>
      <c r="AP213" s="32"/>
    </row>
    <row r="214">
      <c r="A214" s="43" t="str">
        <f>VLOOKUP(B214,Pns!B:C,2,0)</f>
        <v>374</v>
      </c>
      <c r="B214" s="44" t="s">
        <v>1400</v>
      </c>
      <c r="C214" s="45" t="str">
        <f>VLOOKUP(A214,Pns!C:D,2,0)</f>
        <v>CONNECTOR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2"/>
      <c r="AM214" s="32"/>
      <c r="AN214" s="32"/>
      <c r="AO214" s="32"/>
      <c r="AP214" s="32"/>
    </row>
    <row r="215">
      <c r="A215" s="43">
        <f>VLOOKUP(B215,Pns!B:C,2,0)</f>
        <v>164</v>
      </c>
      <c r="B215" s="44" t="s">
        <v>672</v>
      </c>
      <c r="C215" s="45" t="str">
        <f>VLOOKUP(A215,Pns!C:D,2,0)</f>
        <v>TURN COORD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2"/>
      <c r="AM215" s="32"/>
      <c r="AN215" s="32"/>
      <c r="AO215" s="32"/>
      <c r="AP215" s="32"/>
    </row>
    <row r="216">
      <c r="A216" s="70">
        <f>VLOOKUP(B216,Pns!B:C,2,0)</f>
        <v>433</v>
      </c>
      <c r="B216" s="105" t="s">
        <v>1576</v>
      </c>
      <c r="C216" s="45" t="str">
        <f>VLOOKUP(A216,Pns!C:D,2,0)</f>
        <v>OIL COOLER-LARGE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3" t="str">
        <f>VLOOKUP(B217,Pns!B:C,2,0)</f>
        <v>336</v>
      </c>
      <c r="B217" s="105" t="s">
        <v>1285</v>
      </c>
      <c r="C217" s="45" t="str">
        <f>VLOOKUP(A217,Pns!C:D,2,0)</f>
        <v>NUT,SELF-LOCKING,HEXAGON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>
        <f>VLOOKUP(B218,Pns!B:C,2,0)</f>
        <v>779</v>
      </c>
      <c r="B218" s="273" t="s">
        <v>2493</v>
      </c>
      <c r="C218" s="45" t="str">
        <f>VLOOKUP(A218,Pns!C:D,2,0)</f>
        <v>TRANSCEIVER DME (KN6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43">
        <f>VLOOKUP(B219,Pns!B:C,2,0)</f>
        <v>778</v>
      </c>
      <c r="B219" s="117" t="s">
        <v>2491</v>
      </c>
      <c r="C219" s="45" t="str">
        <f>VLOOKUP(A219,Pns!C:D,2,0)</f>
        <v>SWITCH,PUSH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3">
        <f>VLOOKUP(B220,Pns!B:C,2,0)</f>
        <v>762</v>
      </c>
      <c r="B220" s="278" t="s">
        <v>2446</v>
      </c>
      <c r="C220" s="45" t="str">
        <f>VLOOKUP(A220,Pns!C:D,2,0)</f>
        <v>CABLE ASSY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 t="str">
        <f>VLOOKUP(B221,Pns!B:C,2,0)</f>
        <v>742</v>
      </c>
      <c r="B221" s="278" t="s">
        <v>2410</v>
      </c>
      <c r="C221" s="45" t="str">
        <f>VLOOKUP(A221,Pns!C:D,2,0)</f>
        <v>GASKET-LENS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 t="str">
        <f>VLOOKUP(B222,Pns!B:C,2,0)</f>
        <v>284</v>
      </c>
      <c r="B222" s="122" t="s">
        <v>1084</v>
      </c>
      <c r="C222" s="45" t="str">
        <f>VLOOKUP(A222,Pns!C:D,2,0)</f>
        <v>BRAKE CYL MAST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2"/>
      <c r="AM222" s="32"/>
      <c r="AN222" s="32"/>
      <c r="AO222" s="32"/>
      <c r="AP222" s="32"/>
    </row>
    <row r="223">
      <c r="A223" s="43">
        <f>VLOOKUP(B223,Pns!B:C,2,0)</f>
        <v>761</v>
      </c>
      <c r="B223" s="44" t="s">
        <v>2442</v>
      </c>
      <c r="C223" s="45" t="str">
        <f>VLOOKUP(A223,Pns!C:D,2,0)</f>
        <v>ROD END SPL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2"/>
      <c r="AM223" s="32"/>
      <c r="AN223" s="32"/>
      <c r="AO223" s="32"/>
      <c r="AP223" s="32"/>
    </row>
    <row r="224">
      <c r="A224" s="70">
        <f>VLOOKUP(B224,Pns!B:C,2,0)</f>
        <v>55</v>
      </c>
      <c r="B224" s="126" t="s">
        <v>288</v>
      </c>
      <c r="C224" s="45" t="str">
        <f>VLOOKUP(A224,Pns!C:D,2,0)</f>
        <v>RECEIVER-TRANSMITTE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2"/>
      <c r="AM224" s="32"/>
      <c r="AN224" s="32"/>
      <c r="AO224" s="32"/>
      <c r="AP224" s="32"/>
    </row>
    <row r="225">
      <c r="A225" s="43" t="str">
        <f>VLOOKUP(B225,Pns!B:C,2,0)</f>
        <v>231</v>
      </c>
      <c r="B225" s="114" t="s">
        <v>898</v>
      </c>
      <c r="C225" s="45" t="str">
        <f>VLOOKUP(A225,Pns!C:D,2,0)</f>
        <v>FEEDBACK BEARING ASSY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2"/>
      <c r="AM225" s="32"/>
      <c r="AN225" s="32"/>
      <c r="AO225" s="32"/>
      <c r="AP225" s="32"/>
    </row>
    <row r="226">
      <c r="A226" s="43">
        <f>VLOOKUP(B226,Pns!B:C,2,0)</f>
        <v>753</v>
      </c>
      <c r="B226" s="114" t="s">
        <v>2427</v>
      </c>
      <c r="C226" s="45" t="str">
        <f>VLOOKUP(A226,Pns!C:D,2,0)</f>
        <v>WASHER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55"/>
      <c r="AM226" s="32"/>
      <c r="AN226" s="32"/>
      <c r="AO226" s="32"/>
    </row>
    <row r="227">
      <c r="A227" s="43">
        <f>VLOOKUP(B227,Pns!B:C,2,0)</f>
        <v>751</v>
      </c>
      <c r="B227" s="44" t="s">
        <v>2425</v>
      </c>
      <c r="C227" s="45" t="str">
        <f>VLOOKUP(A227,Pns!C:D,2,0)</f>
        <v>BUSHING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55"/>
      <c r="AM227" s="32"/>
      <c r="AN227" s="32"/>
      <c r="AO227" s="32"/>
      <c r="AP227" s="32"/>
    </row>
    <row r="228">
      <c r="A228" s="43">
        <f>VLOOKUP(B228,Pns!B:C,2,0)</f>
        <v>745</v>
      </c>
      <c r="B228" s="44" t="s">
        <v>2416</v>
      </c>
      <c r="C228" s="45" t="str">
        <f>VLOOKUP(A228,Pns!C:D,2,0)</f>
        <v>ADAPTER ASSY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2"/>
      <c r="AM228" s="32"/>
      <c r="AN228" s="32"/>
      <c r="AO228" s="32"/>
      <c r="AP228" s="32"/>
    </row>
    <row r="229">
      <c r="A229" s="43">
        <f>VLOOKUP(B229,Pns!B:C,2,0)</f>
        <v>733</v>
      </c>
      <c r="B229" s="44" t="s">
        <v>2384</v>
      </c>
      <c r="C229" s="45" t="str">
        <f>VLOOKUP(A229,Pns!C:D,2,0)</f>
        <v>EXAUSHT DUCT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2"/>
      <c r="AM229" s="32"/>
      <c r="AN229" s="32"/>
      <c r="AO229" s="32"/>
      <c r="AP229" s="32"/>
    </row>
    <row r="230">
      <c r="A230" s="43">
        <f>VLOOKUP(B230,Pns!B:C,2,0)</f>
        <v>777</v>
      </c>
      <c r="B230" s="44" t="s">
        <v>2488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2"/>
      <c r="AM230" s="32"/>
      <c r="AN230" s="32"/>
      <c r="AO230" s="32"/>
      <c r="AP230" s="32"/>
    </row>
    <row r="231">
      <c r="A231" s="70">
        <f>VLOOKUP(B231,Pns!B:C,2,0)</f>
        <v>526</v>
      </c>
      <c r="B231" s="138" t="s">
        <v>1750</v>
      </c>
      <c r="C231" s="45" t="str">
        <f>VLOOKUP(A231,Pns!C:D,2,0)</f>
        <v>NUT,PLAIN,HEXAGON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306</v>
      </c>
      <c r="B232" s="44" t="s">
        <v>1155</v>
      </c>
      <c r="C232" s="45" t="str">
        <f>VLOOKUP(A232,Pns!C:D,2,0)</f>
        <v>CELL BATTERY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3"/>
      <c r="AL232" s="55"/>
      <c r="AM232" s="32"/>
      <c r="AN232" s="32"/>
      <c r="AO232" s="32"/>
      <c r="AP232" s="32"/>
    </row>
    <row r="233">
      <c r="A233" s="43" t="str">
        <f>VLOOKUP(B233,Pns!B:C,2,0)</f>
        <v>701</v>
      </c>
      <c r="B233" s="287" t="s">
        <v>2294</v>
      </c>
      <c r="C233" s="45" t="str">
        <f>VLOOKUP(A233,Pns!C:D,2,0)</f>
        <v>FUEL LEVEL SENSOR,SPEC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55"/>
      <c r="AM233" s="32"/>
      <c r="AN233" s="32"/>
      <c r="AO233" s="32"/>
      <c r="AP233" s="32"/>
    </row>
    <row r="234">
      <c r="A234" s="43">
        <f>VLOOKUP(B234,Pns!B:C,2,0)</f>
        <v>776</v>
      </c>
      <c r="B234" s="44" t="s">
        <v>2484</v>
      </c>
      <c r="C234" s="45" t="str">
        <f>VLOOKUP(A234,Pns!C:D,2,0)</f>
        <v>VALVE,SAFETY RELIEF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55"/>
      <c r="AM234" s="32"/>
      <c r="AN234" s="32"/>
      <c r="AO234" s="32"/>
      <c r="AP234" s="32"/>
    </row>
    <row r="235">
      <c r="A235" s="43">
        <f>VLOOKUP(B235,Pns!B:C,2,0)</f>
        <v>759</v>
      </c>
      <c r="B235" s="44" t="s">
        <v>2438</v>
      </c>
      <c r="C235" s="45" t="str">
        <f>VLOOKUP(A235,Pns!C:D,2,0)</f>
        <v>CLEVIS,ROD END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2"/>
      <c r="AM235" s="32"/>
      <c r="AN235" s="32"/>
      <c r="AO235" s="32"/>
      <c r="AP235" s="32"/>
    </row>
    <row r="236">
      <c r="A236" s="43">
        <f>VLOOKUP(B236,Pns!B:C,2,0)</f>
        <v>179</v>
      </c>
      <c r="B236" s="114" t="s">
        <v>731</v>
      </c>
      <c r="C236" s="45" t="str">
        <f>VLOOKUP(A236,Pns!C:D,2,0)</f>
        <v>PTVR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2"/>
      <c r="AM236" s="32"/>
      <c r="AN236" s="32"/>
      <c r="AO236" s="32"/>
      <c r="AP236" s="32"/>
    </row>
    <row r="237">
      <c r="A237" s="43">
        <f>VLOOKUP(B237,Pns!B:C,2,0)</f>
        <v>149</v>
      </c>
      <c r="B237" s="44" t="s">
        <v>626</v>
      </c>
      <c r="C237" s="45" t="str">
        <f>VLOOKUP(A237,Pns!C:D,2,0)</f>
        <v>HOUSING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2"/>
      <c r="AM237" s="32"/>
      <c r="AN237" s="32"/>
      <c r="AO237" s="32"/>
      <c r="AP237" s="32"/>
    </row>
    <row r="238">
      <c r="A238" s="43">
        <f>VLOOKUP(B238,Pns!B:C,2,0)</f>
        <v>148</v>
      </c>
      <c r="B238" s="44" t="s">
        <v>624</v>
      </c>
      <c r="C238" s="45" t="str">
        <f>VLOOKUP(A238,Pns!C:D,2,0)</f>
        <v>DISK AND HUB,TURBIN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2"/>
      <c r="AM238" s="32"/>
      <c r="AN238" s="32"/>
      <c r="AO238" s="32"/>
      <c r="AP238" s="32"/>
    </row>
    <row r="239">
      <c r="A239" s="70">
        <f>VLOOKUP(B239,Pns!B:C,2,0)</f>
        <v>544</v>
      </c>
      <c r="B239" s="122" t="s">
        <v>1783</v>
      </c>
      <c r="C239" s="45" t="str">
        <f>VLOOKUP(A239,Pns!C:D,2,0)</f>
        <v>WINDSHIELD-RH 5/16 A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2"/>
      <c r="AM239" s="32"/>
      <c r="AN239" s="32"/>
      <c r="AO239" s="32"/>
      <c r="AP239" s="32"/>
    </row>
    <row r="240">
      <c r="A240" s="43">
        <f>VLOOKUP(B240,Pns!B:C,2,0)</f>
        <v>746</v>
      </c>
      <c r="B240" s="44" t="s">
        <v>2417</v>
      </c>
      <c r="C240" s="45" t="str">
        <f>VLOOKUP(A240,Pns!C:D,2,0)</f>
        <v>CAP ASSY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2"/>
      <c r="AM240" s="32"/>
      <c r="AN240" s="32"/>
      <c r="AO240" s="32"/>
      <c r="AP240" s="32"/>
    </row>
    <row r="241">
      <c r="A241" s="43">
        <f>VLOOKUP(B241,Pns!B:C,2,0)</f>
        <v>217</v>
      </c>
      <c r="B241" s="114" t="s">
        <v>848</v>
      </c>
      <c r="C241" s="45" t="str">
        <f>VLOOKUP(A241,Pns!C:D,2,0)</f>
        <v>BLOWER ASSY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2"/>
      <c r="AM241" s="32"/>
      <c r="AN241" s="32"/>
      <c r="AO241" s="32"/>
      <c r="AP241" s="32"/>
    </row>
    <row r="242">
      <c r="A242" s="43">
        <f>VLOOKUP(B242,Pns!B:C,2,0)</f>
        <v>156</v>
      </c>
      <c r="B242" s="44" t="s">
        <v>651</v>
      </c>
      <c r="C242" s="45" t="str">
        <f>VLOOKUP(A242,Pns!C:D,2,0)</f>
        <v>ENGINE INTERFA,SPEC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2"/>
      <c r="AM242" s="32"/>
      <c r="AN242" s="32"/>
      <c r="AO242" s="32"/>
      <c r="AP242" s="32"/>
    </row>
    <row r="243">
      <c r="A243" s="43" t="str">
        <f>VLOOKUP(B243,Pns!B:C,2,0)</f>
        <v>738</v>
      </c>
      <c r="B243" s="114" t="s">
        <v>2401</v>
      </c>
      <c r="C243" s="45" t="str">
        <f>VLOOKUP(A243,Pns!C:D,2,0)</f>
        <v>LOW L SWITCH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2"/>
      <c r="AM243" s="32"/>
      <c r="AN243" s="32"/>
      <c r="AO243" s="32"/>
      <c r="AP243" s="32"/>
    </row>
    <row r="244">
      <c r="A244" s="43">
        <f>VLOOKUP(B244,Pns!B:C,2,0)</f>
        <v>760</v>
      </c>
      <c r="B244" s="44" t="s">
        <v>2440</v>
      </c>
      <c r="C244" s="45" t="str">
        <f>VLOOKUP(A244,Pns!C:D,2,0)</f>
        <v>SLEEVE THREADED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2"/>
      <c r="AM244" s="32"/>
      <c r="AN244" s="32"/>
      <c r="AO244" s="32"/>
      <c r="AP244" s="32"/>
    </row>
    <row r="245">
      <c r="A245" s="43">
        <f>VLOOKUP(B245,Pns!B:C,2,0)</f>
        <v>748</v>
      </c>
      <c r="B245" s="44" t="s">
        <v>2420</v>
      </c>
      <c r="C245" s="45" t="str">
        <f>VLOOKUP(A245,Pns!C:D,2,0)</f>
        <v>SEALING COMPOUND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2"/>
      <c r="AN245" s="32"/>
      <c r="AO245" s="32"/>
      <c r="AP245" s="32"/>
    </row>
    <row r="246">
      <c r="A246" s="43">
        <f>VLOOKUP(B246,Pns!B:C,2,0)</f>
        <v>749</v>
      </c>
      <c r="B246" s="44" t="s">
        <v>2421</v>
      </c>
      <c r="C246" s="45" t="str">
        <f>VLOOKUP(A246,Pns!C:D,2,0)</f>
        <v>NUT,SELF-LOCKING,SLO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55"/>
      <c r="AM246" s="32"/>
      <c r="AN246" s="32"/>
      <c r="AO246" s="32"/>
      <c r="AP246" s="32"/>
    </row>
    <row r="247">
      <c r="A247" s="43">
        <f>VLOOKUP(B247,Pns!B:C,2,0)</f>
        <v>750</v>
      </c>
      <c r="B247" s="44" t="s">
        <v>2422</v>
      </c>
      <c r="C247" s="45" t="str">
        <f>VLOOKUP(A247,Pns!C:D,2,0)</f>
        <v>FITTING - WING LWR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55"/>
      <c r="AM247" s="32"/>
      <c r="AN247" s="32"/>
      <c r="AO247" s="32"/>
      <c r="AP247" s="32"/>
    </row>
    <row r="248">
      <c r="A248" s="43">
        <f>VLOOKUP(B248,Pns!B:C,2,0)</f>
        <v>145</v>
      </c>
      <c r="B248" s="126" t="s">
        <v>602</v>
      </c>
      <c r="C248" s="45" t="str">
        <f>VLOOKUP(A248,Pns!C:D,2,0)</f>
        <v>DISK AND HUB,COMPRE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2"/>
      <c r="AN248" s="32"/>
      <c r="AO248" s="32"/>
      <c r="AP248" s="32"/>
    </row>
    <row r="249">
      <c r="A249" s="43" t="str">
        <f>VLOOKUP(B249,Pns!B:C,2,0)</f>
        <v>552</v>
      </c>
      <c r="B249" s="289" t="s">
        <v>1812</v>
      </c>
      <c r="C249" s="45" t="str">
        <f>VLOOKUP(A249,Pns!C:D,2,0)</f>
        <v>WINDSHIELD-LH 5/16 ACRYLIC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2"/>
      <c r="AN249" s="32"/>
      <c r="AO249" s="32"/>
    </row>
    <row r="250">
      <c r="A250" s="43">
        <f>VLOOKUP(B250,Pns!B:C,2,0)</f>
        <v>743</v>
      </c>
      <c r="B250" s="44" t="s">
        <v>2413</v>
      </c>
      <c r="C250" s="45" t="str">
        <f>VLOOKUP(A250,Pns!C:D,2,0)</f>
        <v>RING,RETAINING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2"/>
      <c r="AM250" s="32"/>
      <c r="AN250" s="32"/>
      <c r="AO250" s="32"/>
      <c r="AP250" s="32"/>
    </row>
    <row r="251">
      <c r="A251" s="43">
        <f>VLOOKUP(B251,Pns!B:C,2,0)</f>
        <v>219</v>
      </c>
      <c r="B251" s="44" t="s">
        <v>852</v>
      </c>
      <c r="C251" s="45" t="str">
        <f>VLOOKUP(A251,Pns!C:D,2,0)</f>
        <v>SUMP TUBE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2"/>
      <c r="AM251" s="32"/>
      <c r="AN251" s="32"/>
      <c r="AO251" s="32"/>
      <c r="AP251" s="32"/>
    </row>
    <row r="252">
      <c r="A252" s="43">
        <f>VLOOKUP(B252,Pns!B:C,2,0)</f>
        <v>744</v>
      </c>
      <c r="B252" s="44" t="s">
        <v>2414</v>
      </c>
      <c r="C252" s="45" t="str">
        <f>VLOOKUP(A252,Pns!C:D,2,0)</f>
        <v>ESCUTCHEON PLATE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2"/>
      <c r="AM252" s="32"/>
      <c r="AN252" s="32"/>
      <c r="AO252" s="32"/>
      <c r="AP252" s="32"/>
    </row>
    <row r="253">
      <c r="A253" s="43">
        <f>VLOOKUP(B253,Pns!B:C,2,0)</f>
        <v>154</v>
      </c>
      <c r="B253" s="126" t="s">
        <v>646</v>
      </c>
      <c r="C253" s="45" t="str">
        <f>VLOOKUP(A253,Pns!C:D,2,0)</f>
        <v>MOTOR,DIRECT CURRENT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280"/>
      <c r="AM253" s="32"/>
      <c r="AN253" s="32"/>
      <c r="AO253" s="32"/>
      <c r="AP253" s="32"/>
    </row>
    <row r="254">
      <c r="A254" s="43">
        <f>VLOOKUP(B254,Pns!B:C,2,0)</f>
        <v>722</v>
      </c>
      <c r="B254" s="44" t="s">
        <v>2353</v>
      </c>
      <c r="C254" s="45" t="str">
        <f>VLOOKUP(A254,Pns!C:D,2,0)</f>
        <v>ACTUATOR ASSY-AILERO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2"/>
      <c r="AM254" s="32"/>
      <c r="AN254" s="32"/>
      <c r="AO254" s="32"/>
      <c r="AP254" s="32"/>
    </row>
    <row r="255">
      <c r="A255" s="43">
        <f>VLOOKUP(B255,Pns!B:C,2,0)</f>
        <v>198</v>
      </c>
      <c r="B255" s="114" t="s">
        <v>792</v>
      </c>
      <c r="C255" s="45" t="str">
        <f>VLOOKUP(A255,Pns!C:D,2,0)</f>
        <v>PIN,COTTER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2"/>
      <c r="AM255" s="32"/>
      <c r="AN255" s="32"/>
      <c r="AO255" s="32"/>
      <c r="AP255" s="32"/>
    </row>
    <row r="256">
      <c r="A256" s="70">
        <f>VLOOKUP(B256,Pns!B:C,2,0)</f>
        <v>7</v>
      </c>
      <c r="B256" s="44" t="s">
        <v>115</v>
      </c>
      <c r="C256" s="45" t="str">
        <f>VLOOKUP(A256,Pns!C:D,2,0)</f>
        <v>KIT HSI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2"/>
      <c r="AM256" s="32"/>
      <c r="AN256" s="32"/>
      <c r="AO256" s="32"/>
      <c r="AP256" s="32"/>
    </row>
    <row r="257">
      <c r="A257" s="43" t="str">
        <f>VLOOKUP(B257,Pns!B:C,2,0)</f>
        <v>250</v>
      </c>
      <c r="B257" s="126" t="s">
        <v>969</v>
      </c>
      <c r="C257" s="45" t="str">
        <f>VLOOKUP(A257,Pns!C:D,2,0)</f>
        <v>TUBE ASSY-FLAP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2"/>
      <c r="AM257" s="32"/>
      <c r="AN257" s="32"/>
      <c r="AO257" s="32"/>
      <c r="AP257" s="32"/>
    </row>
    <row r="258">
      <c r="A258" s="43" t="str">
        <f>VLOOKUP(B258,Pns!B:C,2,0)</f>
        <v>568</v>
      </c>
      <c r="B258" s="126" t="s">
        <v>1874</v>
      </c>
      <c r="C258" s="45" t="str">
        <f>VLOOKUP(A258,Pns!C:D,2,0)</f>
        <v>JACK POINT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2"/>
      <c r="AM258" s="32"/>
      <c r="AN258" s="32"/>
      <c r="AO258" s="32"/>
      <c r="AP258" s="32"/>
    </row>
    <row r="259">
      <c r="A259" s="43">
        <f>VLOOKUP(B259,Pns!B:C,2,0)</f>
        <v>181</v>
      </c>
      <c r="B259" s="126" t="s">
        <v>741</v>
      </c>
      <c r="C259" s="45" t="str">
        <f>VLOOKUP(A259,Pns!C:D,2,0)</f>
        <v>NAVIGATION SET,SATELLITE SIGNALS KLN-94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2"/>
      <c r="AM259" s="32"/>
      <c r="AN259" s="32"/>
      <c r="AO259" s="32"/>
      <c r="AP259" s="32"/>
    </row>
    <row r="260">
      <c r="A260" s="70">
        <f>VLOOKUP(B260,Pns!B:C,2,0)</f>
        <v>537</v>
      </c>
      <c r="B260" s="138" t="s">
        <v>1766</v>
      </c>
      <c r="C260" s="45" t="str">
        <f>VLOOKUP(A260,Pns!C:D,2,0)</f>
        <v>CAP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</row>
    <row r="261">
      <c r="A261" s="43">
        <f>VLOOKUP(B261,Pns!B:C,2,0)</f>
        <v>729</v>
      </c>
      <c r="B261" s="126" t="s">
        <v>2370</v>
      </c>
      <c r="C261" s="45" t="str">
        <f>VLOOKUP(A261,Pns!C:D,2,0)</f>
        <v>CONNECTOR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2"/>
      <c r="AM261" s="32"/>
      <c r="AN261" s="32"/>
      <c r="AO261" s="32"/>
      <c r="AP261" s="32"/>
    </row>
    <row r="262">
      <c r="A262" s="43">
        <f>VLOOKUP(B262,Pns!B:C,2,0)</f>
        <v>213</v>
      </c>
      <c r="B262" s="114" t="s">
        <v>832</v>
      </c>
      <c r="C262" s="45" t="str">
        <f>VLOOKUP(A262,Pns!C:D,2,0)</f>
        <v>SENSOR, FUEL LEVEL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2"/>
      <c r="AM262" s="32"/>
      <c r="AN262" s="32"/>
      <c r="AO262" s="32"/>
      <c r="AP262" s="32"/>
    </row>
    <row r="263">
      <c r="A263" s="43" t="str">
        <f>VLOOKUP(B263,Pns!B:C,2,0)</f>
        <v>731</v>
      </c>
      <c r="B263" s="126" t="s">
        <v>2375</v>
      </c>
      <c r="C263" s="45" t="str">
        <f>VLOOKUP(A263,Pns!C:D,2,0)</f>
        <v>ING DOOR RH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2"/>
      <c r="AM263" s="32"/>
      <c r="AN263" s="32"/>
      <c r="AO263" s="32"/>
      <c r="AP263" s="32"/>
    </row>
    <row r="264">
      <c r="A264" s="70">
        <f>VLOOKUP(B264,Pns!B:C,2,0)</f>
        <v>78</v>
      </c>
      <c r="B264" s="44" t="s">
        <v>362</v>
      </c>
      <c r="C264" s="45" t="str">
        <f>VLOOKUP(A264,Pns!C:D,2,0)</f>
        <v>GOVERNOR PROPELLER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55"/>
      <c r="AM264" s="32"/>
      <c r="AN264" s="32"/>
      <c r="AO264" s="32"/>
      <c r="AP264" s="32"/>
    </row>
    <row r="265">
      <c r="A265" s="43">
        <f>VLOOKUP(B265,Pns!B:C,2,0)</f>
        <v>633</v>
      </c>
      <c r="B265" s="44" t="s">
        <v>2071</v>
      </c>
      <c r="C265" s="45" t="str">
        <f>VLOOKUP(A265,Pns!C:D,2,0)</f>
        <v>NUT,SELF-LOCKING,BARREL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2"/>
      <c r="AM265" s="32"/>
      <c r="AN265" s="32"/>
      <c r="AO265" s="32"/>
      <c r="AP265" s="32"/>
    </row>
    <row r="266">
      <c r="A266" s="43" t="str">
        <f>VLOOKUP(B266,Pns!B:C,2,0)</f>
        <v>343</v>
      </c>
      <c r="B266" s="114" t="s">
        <v>839</v>
      </c>
      <c r="C266" s="45" t="str">
        <f>VLOOKUP(A266,Pns!C:D,2,0)</f>
        <v>BOLT,INTERNAL WRENCHING</v>
      </c>
      <c r="D266" s="46">
        <f t="shared" si="3"/>
        <v>2</v>
      </c>
      <c r="E266" s="46">
        <f t="shared" si="4"/>
        <v>1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2"/>
      <c r="AM266" s="32"/>
      <c r="AN266" s="32"/>
      <c r="AO266" s="32"/>
      <c r="AP266" s="32"/>
    </row>
    <row r="267">
      <c r="A267" s="70">
        <f>VLOOKUP(B267,Pns!B:C,2,0)</f>
        <v>107</v>
      </c>
      <c r="B267" s="126" t="s">
        <v>468</v>
      </c>
      <c r="C267" s="45" t="str">
        <f>VLOOKUP(A267,Pns!C:D,2,0)</f>
        <v>AUTOPILOT COMPUTER KFC225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2"/>
      <c r="AM267" s="32"/>
      <c r="AN267" s="32"/>
      <c r="AO267" s="32"/>
      <c r="AP267" s="32"/>
    </row>
    <row r="268">
      <c r="A268" s="43" t="str">
        <f>VLOOKUP(B268,Pns!B:C,2,0)</f>
        <v>243</v>
      </c>
      <c r="B268" s="114" t="s">
        <v>943</v>
      </c>
      <c r="C268" s="45" t="str">
        <f>VLOOKUP(A268,Pns!C:D,2,0)</f>
        <v>ACTUATOR TRIM (KS272A)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3"/>
      <c r="AL268" s="32"/>
      <c r="AM268" s="32"/>
      <c r="AN268" s="32"/>
      <c r="AO268" s="32"/>
      <c r="AP268" s="32"/>
    </row>
    <row r="269">
      <c r="A269" s="43" t="str">
        <f>VLOOKUP(B269,Pns!B:C,2,0)</f>
        <v>335</v>
      </c>
      <c r="B269" s="138" t="s">
        <v>1282</v>
      </c>
      <c r="C269" s="45" t="str">
        <f>VLOOKUP(A269,Pns!C:D,2,0)</f>
        <v>PACKING,PREFORMED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</row>
    <row r="270">
      <c r="A270" s="43" t="str">
        <f>VLOOKUP(B270,Pns!B:C,2,0)</f>
        <v>352</v>
      </c>
      <c r="B270" s="122" t="s">
        <v>1364</v>
      </c>
      <c r="C270" s="45" t="str">
        <f>VLOOKUP(A270,Pns!C:D,2,0)</f>
        <v>CONTACTOR-INTERNAL START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2"/>
      <c r="AM270" s="32"/>
      <c r="AN270" s="32"/>
      <c r="AO270" s="32"/>
      <c r="AP270" s="32"/>
    </row>
    <row r="271">
      <c r="A271" s="43">
        <f>VLOOKUP(B271,Pns!B:C,2,0)</f>
        <v>165</v>
      </c>
      <c r="B271" s="274" t="s">
        <v>684</v>
      </c>
      <c r="C271" s="45" t="str">
        <f>VLOOKUP(A271,Pns!C:D,2,0)</f>
        <v>IND OIL TEMP/P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2"/>
      <c r="AN271" s="32"/>
      <c r="AO271" s="32"/>
      <c r="AP271" s="32"/>
    </row>
    <row r="272">
      <c r="A272" s="43" t="str">
        <f>VLOOKUP(B272,Pns!B:C,2,0)</f>
        <v>587</v>
      </c>
      <c r="B272" s="278" t="s">
        <v>1931</v>
      </c>
      <c r="C272" s="45" t="str">
        <f>VLOOKUP(A272,Pns!C:D,2,0)</f>
        <v>INNER WHEEL HALF ASS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>
        <f>VLOOKUP(B273,Pns!B:C,2,0)</f>
        <v>650</v>
      </c>
      <c r="B273" s="122" t="s">
        <v>2128</v>
      </c>
      <c r="C273" s="45" t="str">
        <f>VLOOKUP(A273,Pns!C:D,2,0)</f>
        <v>LAP BELT-BUCKLE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2"/>
      <c r="AM273" s="32"/>
      <c r="AN273" s="32"/>
      <c r="AO273" s="32"/>
      <c r="AP273" s="32"/>
    </row>
    <row r="274">
      <c r="A274" s="43" t="str">
        <f>VLOOKUP(B274,Pns!B:C,2,0)</f>
        <v>741</v>
      </c>
      <c r="B274" s="278" t="s">
        <v>2407</v>
      </c>
      <c r="C274" s="45" t="str">
        <f>VLOOKUP(A274,Pns!C:D,2,0)</f>
        <v>LAMPADA INCANDESCENT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 t="str">
        <f>VLOOKUP(B275,Pns!B:C,2,0)</f>
        <v>735</v>
      </c>
      <c r="B275" s="158" t="s">
        <v>2389</v>
      </c>
      <c r="C275" s="45" t="str">
        <f>VLOOKUP(A275,Pns!C:D,2,0)</f>
        <v>GASKET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2"/>
      <c r="AM275" s="32"/>
      <c r="AN275" s="32"/>
      <c r="AO275" s="32"/>
      <c r="AP275" s="32"/>
    </row>
    <row r="276">
      <c r="A276" s="43">
        <f>VLOOKUP(B276,Pns!B:C,2,0)</f>
        <v>583</v>
      </c>
      <c r="B276" s="122" t="s">
        <v>1920</v>
      </c>
      <c r="C276" s="45" t="str">
        <f>VLOOKUP(A276,Pns!C:D,2,0)</f>
        <v>COVER THERM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2"/>
      <c r="AN276" s="32"/>
      <c r="AO276" s="32"/>
      <c r="AP276" s="32"/>
    </row>
    <row r="277">
      <c r="A277" s="70">
        <f>VLOOKUP(B277,Pns!B:C,2,0)</f>
        <v>81</v>
      </c>
      <c r="B277" s="44" t="s">
        <v>371</v>
      </c>
      <c r="C277" s="45" t="str">
        <f>VLOOKUP(A277,Pns!C:D,2,0)</f>
        <v>ELEVATOR ACTUATOR ASSY-TRIM TAB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2"/>
      <c r="AM277" s="32"/>
      <c r="AN277" s="32"/>
      <c r="AO277" s="32"/>
      <c r="AP277" s="32"/>
    </row>
    <row r="278">
      <c r="A278" s="70">
        <f>VLOOKUP(B278,Pns!B:C,2,0)</f>
        <v>139</v>
      </c>
      <c r="B278" s="44" t="s">
        <v>583</v>
      </c>
      <c r="C278" s="45" t="str">
        <f>VLOOKUP(A278,Pns!C:D,2,0)</f>
        <v>CONTROL,INDICATOR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24"/>
      <c r="AL278" s="32"/>
      <c r="AM278" s="32"/>
      <c r="AN278" s="32"/>
      <c r="AO278" s="32"/>
      <c r="AP278" s="32"/>
    </row>
    <row r="279">
      <c r="A279" s="43">
        <f>VLOOKUP(B279,Pns!B:C,2,0)</f>
        <v>174</v>
      </c>
      <c r="B279" s="274" t="s">
        <v>713</v>
      </c>
      <c r="C279" s="45" t="str">
        <f>VLOOKUP(A279,Pns!C:D,2,0)</f>
        <v>LAMP,INCANDESCENT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2"/>
      <c r="AM279" s="32"/>
      <c r="AN279" s="32"/>
      <c r="AO279" s="32"/>
      <c r="AP279" s="32"/>
    </row>
    <row r="280">
      <c r="A280" s="70">
        <f>VLOOKUP(B280,Pns!B:C,2,0)</f>
        <v>77</v>
      </c>
      <c r="B280" s="44" t="s">
        <v>357</v>
      </c>
      <c r="C280" s="45" t="str">
        <f>VLOOKUP(A280,Pns!C:D,2,0)</f>
        <v>GOVERNOR,OVERSPEED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55"/>
      <c r="AM280" s="32"/>
      <c r="AN280" s="32"/>
      <c r="AO280" s="32"/>
      <c r="AP280" s="32"/>
    </row>
    <row r="281">
      <c r="A281" s="70">
        <f>VLOOKUP(B281,Pns!B:C,2,0)</f>
        <v>114</v>
      </c>
      <c r="B281" s="126" t="s">
        <v>487</v>
      </c>
      <c r="C281" s="45" t="str">
        <f>VLOOKUP(A281,Pns!C:D,2,0)</f>
        <v>SEALANT TAPE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2"/>
      <c r="AM281" s="32"/>
      <c r="AN281" s="32"/>
      <c r="AO281" s="32"/>
      <c r="AP281" s="32"/>
    </row>
    <row r="282">
      <c r="A282" s="70">
        <f>VLOOKUP(B282,Pns!B:C,2,0)</f>
        <v>417</v>
      </c>
      <c r="B282" s="105" t="s">
        <v>1504</v>
      </c>
      <c r="C282" s="45" t="str">
        <f>VLOOKUP(A282,Pns!C:D,2,0)</f>
        <v>HOSE ASSY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43" t="str">
        <f>VLOOKUP(B283,Pns!B:C,2,0)</f>
        <v>732</v>
      </c>
      <c r="B283" s="126" t="s">
        <v>2380</v>
      </c>
      <c r="C283" s="45" t="str">
        <f>VLOOKUP(A283,Pns!C:D,2,0)</f>
        <v>NUT, SELF-LOCKING, P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2"/>
      <c r="AM283" s="32"/>
      <c r="AN283" s="32"/>
      <c r="AO283" s="32"/>
      <c r="AP283" s="32"/>
    </row>
    <row r="284">
      <c r="A284" s="70">
        <f>VLOOKUP(B284,Pns!B:C,2,0)</f>
        <v>528</v>
      </c>
      <c r="B284" s="138">
        <v>3026812.0</v>
      </c>
      <c r="C284" s="45" t="str">
        <f>VLOOKUP(A284,Pns!C:D,2,0)</f>
        <v>DISK,TURBINE,AIRCRAF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658</v>
      </c>
      <c r="B285" s="44" t="s">
        <v>2154</v>
      </c>
      <c r="C285" s="45" t="str">
        <f>VLOOKUP(A285,Pns!C:D,2,0)</f>
        <v>STUD ASSY-NOSE GEAR WHELL AND TIRE ASSY ATTACH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2"/>
      <c r="AM285" s="32"/>
      <c r="AN285" s="32"/>
      <c r="AO285" s="32"/>
      <c r="AP285" s="32"/>
    </row>
    <row r="286">
      <c r="A286" s="43" t="str">
        <f>VLOOKUP(B286,Pns!B:C,2,0)</f>
        <v>347</v>
      </c>
      <c r="B286" s="126" t="s">
        <v>1342</v>
      </c>
      <c r="C286" s="45" t="str">
        <f>VLOOKUP(A286,Pns!C:D,2,0)</f>
        <v>O-RING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280"/>
      <c r="AM286" s="32"/>
      <c r="AN286" s="32"/>
      <c r="AO286" s="32"/>
      <c r="AP286" s="32"/>
    </row>
    <row r="287">
      <c r="A287" s="43">
        <f>VLOOKUP(B287,Pns!B:C,2,0)</f>
        <v>644</v>
      </c>
      <c r="B287" s="122" t="s">
        <v>2108</v>
      </c>
      <c r="C287" s="45" t="str">
        <f>VLOOKUP(A287,Pns!C:D,2,0)</f>
        <v>NUT,SELF-LOCKING,HEX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2"/>
      <c r="AM287" s="32"/>
      <c r="AN287" s="32"/>
      <c r="AO287" s="32"/>
      <c r="AP287" s="32"/>
    </row>
    <row r="288">
      <c r="A288" s="43" t="str">
        <f>VLOOKUP(B288,Pns!B:C,2,0)</f>
        <v>659</v>
      </c>
      <c r="B288" s="44" t="s">
        <v>2158</v>
      </c>
      <c r="C288" s="45" t="str">
        <f>VLOOKUP(A288,Pns!C:D,2,0)</f>
        <v>PLACARD AY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2"/>
      <c r="AM288" s="32"/>
      <c r="AN288" s="32"/>
      <c r="AO288" s="32"/>
      <c r="AP288" s="32"/>
    </row>
    <row r="289">
      <c r="A289" s="43">
        <f>VLOOKUP(B289,Pns!B:C,2,0)</f>
        <v>662</v>
      </c>
      <c r="B289" s="44" t="s">
        <v>2169</v>
      </c>
      <c r="C289" s="45" t="str">
        <f>VLOOKUP(A289,Pns!C:D,2,0)</f>
        <v>PLACARD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2"/>
      <c r="AM289" s="32"/>
      <c r="AN289" s="32"/>
      <c r="AO289" s="32"/>
      <c r="AP289" s="32"/>
    </row>
    <row r="290">
      <c r="A290" s="43" t="str">
        <f>VLOOKUP(B290,Pns!B:C,2,0)</f>
        <v>668</v>
      </c>
      <c r="B290" s="44" t="s">
        <v>2196</v>
      </c>
      <c r="C290" s="45" t="str">
        <f>VLOOKUP(A290,Pns!C:D,2,0)</f>
        <v>PLACARD UPPER PASSEN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2"/>
      <c r="AM290" s="32"/>
      <c r="AN290" s="32"/>
      <c r="AO290" s="32"/>
      <c r="AP290" s="32"/>
    </row>
    <row r="291">
      <c r="A291" s="70">
        <f>VLOOKUP(B291,Pns!B:C,2,0)</f>
        <v>413</v>
      </c>
      <c r="B291" s="105" t="s">
        <v>1494</v>
      </c>
      <c r="C291" s="45" t="str">
        <f>VLOOKUP(A291,Pns!C:D,2,0)</f>
        <v>SHIMMY DAMPER-NOSE G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</row>
    <row r="292">
      <c r="A292" s="43">
        <f>VLOOKUP(B292,Pns!B:C,2,0)</f>
        <v>647</v>
      </c>
      <c r="B292" s="122" t="s">
        <v>2123</v>
      </c>
      <c r="C292" s="45" t="str">
        <f>VLOOKUP(A292,Pns!C:D,2,0)</f>
        <v>PLATE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2"/>
      <c r="AM292" s="32"/>
      <c r="AN292" s="32"/>
      <c r="AO292" s="32"/>
      <c r="AP292" s="32"/>
    </row>
    <row r="293">
      <c r="A293" s="43">
        <f>VLOOKUP(B293,Pns!B:C,2,0)</f>
        <v>632</v>
      </c>
      <c r="B293" s="44" t="s">
        <v>2067</v>
      </c>
      <c r="C293" s="45" t="str">
        <f>VLOOKUP(A293,Pns!C:D,2,0)</f>
        <v>HANDLE ASSY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2"/>
      <c r="AM293" s="32"/>
      <c r="AN293" s="32"/>
      <c r="AO293" s="32"/>
      <c r="AP293" s="32"/>
    </row>
    <row r="294">
      <c r="A294" s="43">
        <f>VLOOKUP(B294,Pns!B:C,2,0)</f>
        <v>674</v>
      </c>
      <c r="B294" s="114" t="s">
        <v>2215</v>
      </c>
      <c r="C294" s="45" t="str">
        <f>VLOOKUP(A294,Pns!C:D,2,0)</f>
        <v>SEAL,DOOR EMERGENCY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2"/>
      <c r="AM294" s="32"/>
      <c r="AN294" s="32"/>
      <c r="AO294" s="32"/>
      <c r="AP294" s="32"/>
    </row>
    <row r="295">
      <c r="A295" s="43">
        <f>VLOOKUP(B295,Pns!B:C,2,0)</f>
        <v>704</v>
      </c>
      <c r="B295" s="126" t="s">
        <v>2306</v>
      </c>
      <c r="C295" s="45" t="str">
        <f>VLOOKUP(A295,Pns!C:D,2,0)</f>
        <v>CONNECTOR,PLUG,ELECT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2"/>
      <c r="AM295" s="32"/>
      <c r="AN295" s="32"/>
      <c r="AO295" s="32"/>
      <c r="AP295" s="32"/>
    </row>
    <row r="296">
      <c r="A296" s="43">
        <f>VLOOKUP(B296,Pns!B:C,2,0)</f>
        <v>730</v>
      </c>
      <c r="B296" s="278" t="s">
        <v>2373</v>
      </c>
      <c r="C296" s="45" t="str">
        <f>VLOOKUP(A296,Pns!C:D,2,0)</f>
        <v>PACKING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70">
        <f>VLOOKUP(B297,Pns!B:C,2,0)</f>
        <v>117</v>
      </c>
      <c r="B297" s="126" t="s">
        <v>497</v>
      </c>
      <c r="C297" s="45" t="str">
        <f>VLOOKUP(A297,Pns!C:D,2,0)</f>
        <v>RECEIVER,RADIO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2"/>
      <c r="AM297" s="32"/>
      <c r="AN297" s="32"/>
      <c r="AO297" s="32"/>
      <c r="AP297" s="32"/>
    </row>
    <row r="298">
      <c r="A298" s="43" t="str">
        <f>VLOOKUP(B298,Pns!B:C,2,0)</f>
        <v>682</v>
      </c>
      <c r="B298" s="114" t="s">
        <v>2242</v>
      </c>
      <c r="C298" s="45" t="str">
        <f>VLOOKUP(A298,Pns!C:D,2,0)</f>
        <v>COUPLING,PUMP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55"/>
      <c r="AM298" s="32"/>
      <c r="AN298" s="32"/>
      <c r="AO298" s="32"/>
      <c r="AP298" s="32"/>
    </row>
    <row r="299">
      <c r="A299" s="43">
        <f>VLOOKUP(B299,Pns!B:C,2,0)</f>
        <v>661</v>
      </c>
      <c r="B299" s="44" t="s">
        <v>2166</v>
      </c>
      <c r="C299" s="45" t="str">
        <f>VLOOKUP(A299,Pns!C:D,2,0)</f>
        <v>PLACARD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2"/>
      <c r="AM299" s="32"/>
      <c r="AN299" s="32"/>
      <c r="AO299" s="32"/>
      <c r="AP299" s="32"/>
    </row>
    <row r="300">
      <c r="A300" s="43">
        <f>VLOOKUP(B300,Pns!B:C,2,0)</f>
        <v>705</v>
      </c>
      <c r="B300" s="126" t="s">
        <v>2308</v>
      </c>
      <c r="C300" s="45" t="str">
        <f>VLOOKUP(A300,Pns!C:D,2,0)</f>
        <v>SHUNT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2"/>
      <c r="AM300" s="32"/>
      <c r="AN300" s="32"/>
      <c r="AO300" s="32"/>
      <c r="AP300" s="32"/>
    </row>
    <row r="301">
      <c r="A301" s="43" t="str">
        <f>VLOOKUP(B301,Pns!B:C,2,0)</f>
        <v>592</v>
      </c>
      <c r="B301" s="126" t="s">
        <v>1946</v>
      </c>
      <c r="C301" s="45" t="str">
        <f>VLOOKUP(A301,Pns!C:D,2,0)</f>
        <v>DISPLAY UNIT,RADAR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2"/>
      <c r="AM301" s="32"/>
      <c r="AN301" s="32"/>
      <c r="AO301" s="32"/>
      <c r="AP301" s="32"/>
    </row>
    <row r="302">
      <c r="A302" s="43">
        <f>VLOOKUP(B302,Pns!B:C,2,0)</f>
        <v>669</v>
      </c>
      <c r="B302" s="114" t="s">
        <v>2199</v>
      </c>
      <c r="C302" s="45" t="str">
        <f>VLOOKUP(A302,Pns!C:D,2,0)</f>
        <v>KNOB ASSEMBLY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2"/>
      <c r="AM302" s="32"/>
      <c r="AN302" s="32"/>
      <c r="AO302" s="32"/>
      <c r="AP302" s="32"/>
    </row>
    <row r="303">
      <c r="A303" s="43" t="str">
        <f>VLOOKUP(B303,Pns!B:C,2,0)</f>
        <v>316</v>
      </c>
      <c r="B303" s="276" t="s">
        <v>1199</v>
      </c>
      <c r="C303" s="45" t="str">
        <f>VLOOKUP(A303,Pns!C:D,2,0)</f>
        <v>ALTIMETER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2"/>
      <c r="AM303" s="32"/>
      <c r="AN303" s="32"/>
      <c r="AO303" s="32"/>
      <c r="AP303" s="32"/>
    </row>
    <row r="304">
      <c r="A304" s="43">
        <f>VLOOKUP(B304,Pns!B:C,2,0)</f>
        <v>724</v>
      </c>
      <c r="B304" s="44" t="s">
        <v>2362</v>
      </c>
      <c r="C304" s="45" t="str">
        <f>VLOOKUP(A304,Pns!C:D,2,0)</f>
        <v>ANTENA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2"/>
      <c r="AM304" s="32"/>
      <c r="AN304" s="32"/>
      <c r="AO304" s="32"/>
      <c r="AP304" s="32"/>
    </row>
    <row r="305">
      <c r="A305" s="70">
        <f>VLOOKUP(B305,Pns!B:C,2,0)</f>
        <v>79</v>
      </c>
      <c r="B305" s="44" t="s">
        <v>364</v>
      </c>
      <c r="C305" s="45" t="str">
        <f>VLOOKUP(A305,Pns!C:D,2,0)</f>
        <v>DISPLAY UNIT GDU 1040A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2"/>
      <c r="AM305" s="32"/>
      <c r="AN305" s="32"/>
      <c r="AO305" s="32"/>
      <c r="AP305" s="32"/>
    </row>
    <row r="306">
      <c r="A306" s="70">
        <f>VLOOKUP(B306,Pns!B:C,2,0)</f>
        <v>88</v>
      </c>
      <c r="B306" s="44" t="s">
        <v>397</v>
      </c>
      <c r="C306" s="45" t="str">
        <f>VLOOKUP(A306,Pns!C:D,2,0)</f>
        <v>WIPER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2"/>
      <c r="AM306" s="32"/>
      <c r="AN306" s="32"/>
      <c r="AO306" s="32"/>
      <c r="AP306" s="32"/>
    </row>
    <row r="307">
      <c r="A307" s="43">
        <f>VLOOKUP(B307,Pns!B:C,2,0)</f>
        <v>725</v>
      </c>
      <c r="B307" s="273" t="s">
        <v>2365</v>
      </c>
      <c r="C307" s="45" t="str">
        <f>VLOOKUP(A307,Pns!C:D,2,0)</f>
        <v>PIN,GROOVED,HEADLESS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2"/>
      <c r="AM307" s="32"/>
      <c r="AN307" s="32"/>
      <c r="AO307" s="32"/>
      <c r="AP307" s="32"/>
    </row>
    <row r="308">
      <c r="A308" s="43">
        <f>VLOOKUP(B308,Pns!B:C,2,0)</f>
        <v>671</v>
      </c>
      <c r="B308" s="281" t="s">
        <v>2202</v>
      </c>
      <c r="C308" s="45" t="str">
        <f>VLOOKUP(A308,Pns!C:D,2,0)</f>
        <v>PARTS KIT,GAS TURBIN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</row>
    <row r="309">
      <c r="A309" s="43">
        <f>VLOOKUP(B309,Pns!B:C,2,0)</f>
        <v>660</v>
      </c>
      <c r="B309" s="44" t="s">
        <v>2163</v>
      </c>
      <c r="C309" s="45" t="str">
        <f>VLOOKUP(A309,Pns!C:D,2,0)</f>
        <v>PLACARD CARGO COMPARTMENT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2"/>
      <c r="AM309" s="32"/>
      <c r="AN309" s="32"/>
      <c r="AO309" s="32"/>
      <c r="AP309" s="32"/>
    </row>
    <row r="310">
      <c r="A310" s="43" t="str">
        <f>VLOOKUP(B310,Pns!B:C,2,0)</f>
        <v>614</v>
      </c>
      <c r="B310" s="114" t="s">
        <v>2014</v>
      </c>
      <c r="C310" s="45" t="str">
        <f>VLOOKUP(A310,Pns!C:D,2,0)</f>
        <v>BATTERY,NONRECHARGEA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55"/>
      <c r="AM310" s="32"/>
      <c r="AN310" s="32"/>
      <c r="AO310" s="32"/>
      <c r="AP310" s="32"/>
    </row>
    <row r="311">
      <c r="A311" s="43" t="str">
        <f>VLOOKUP(B311,Pns!B:C,2,0)</f>
        <v>349</v>
      </c>
      <c r="B311" s="122" t="s">
        <v>1354</v>
      </c>
      <c r="C311" s="45" t="str">
        <f>VLOOKUP(A311,Pns!C:D,2,0)</f>
        <v>BOLT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2"/>
      <c r="AM311" s="32"/>
      <c r="AN311" s="32"/>
      <c r="AO311" s="32"/>
      <c r="AP311" s="32"/>
    </row>
    <row r="312">
      <c r="A312" s="43">
        <f>VLOOKUP(B312,Pns!B:C,2,0)</f>
        <v>653</v>
      </c>
      <c r="B312" s="122" t="s">
        <v>2137</v>
      </c>
      <c r="C312" s="45" t="str">
        <f>VLOOKUP(A312,Pns!C:D,2,0)</f>
        <v>UNION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2"/>
      <c r="AM312" s="32"/>
      <c r="AN312" s="32"/>
      <c r="AO312" s="32"/>
      <c r="AP312" s="32"/>
    </row>
    <row r="313">
      <c r="A313" s="43">
        <f>VLOOKUP(B313,Pns!B:C,2,0)</f>
        <v>630</v>
      </c>
      <c r="B313" s="44" t="s">
        <v>2063</v>
      </c>
      <c r="C313" s="45" t="str">
        <f>VLOOKUP(A313,Pns!C:D,2,0)</f>
        <v>NUT,PLAIN,HEXAGON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2"/>
      <c r="AM313" s="32"/>
      <c r="AN313" s="32"/>
      <c r="AO313" s="32"/>
      <c r="AP313" s="32"/>
    </row>
    <row r="314">
      <c r="A314" s="70">
        <f>VLOOKUP(B314,Pns!B:C,2,0)</f>
        <v>415</v>
      </c>
      <c r="B314" s="105" t="s">
        <v>1500</v>
      </c>
      <c r="C314" s="45" t="str">
        <f>VLOOKUP(A314,Pns!C:D,2,0)</f>
        <v>BRAKE DISC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142</v>
      </c>
      <c r="B315" s="44" t="s">
        <v>593</v>
      </c>
      <c r="C315" s="45" t="str">
        <f>VLOOKUP(A315,Pns!C:D,2,0)</f>
        <v>O-RING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2"/>
      <c r="AM315" s="32"/>
      <c r="AN315" s="32"/>
      <c r="AO315" s="32"/>
      <c r="AP315" s="32"/>
    </row>
    <row r="316">
      <c r="A316" s="43">
        <f>VLOOKUP(B316,Pns!B:C,2,0)</f>
        <v>628</v>
      </c>
      <c r="B316" s="44" t="s">
        <v>2057</v>
      </c>
      <c r="C316" s="45" t="str">
        <f>VLOOKUP(A316,Pns!C:D,2,0)</f>
        <v>SPACE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2"/>
      <c r="AM316" s="32"/>
      <c r="AN316" s="32"/>
      <c r="AO316" s="32"/>
      <c r="AP316" s="32"/>
    </row>
    <row r="317">
      <c r="A317" s="43">
        <f>VLOOKUP(B317,Pns!B:C,2,0)</f>
        <v>728</v>
      </c>
      <c r="B317" s="278" t="s">
        <v>2368</v>
      </c>
      <c r="C317" s="45" t="str">
        <f>VLOOKUP(A317,Pns!C:D,2,0)</f>
        <v>VALVE ASSY FUEL VENT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721</v>
      </c>
      <c r="B318" s="278" t="s">
        <v>2351</v>
      </c>
      <c r="C318" s="45" t="str">
        <f>VLOOKUP(A318,Pns!C:D,2,0)</f>
        <v>CONNECTOR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</row>
    <row r="319">
      <c r="A319" s="43" t="str">
        <f>VLOOKUP(B319,Pns!B:C,2,0)</f>
        <v>570</v>
      </c>
      <c r="B319" s="126" t="s">
        <v>1878</v>
      </c>
      <c r="C319" s="45" t="str">
        <f>VLOOKUP(A319,Pns!C:D,2,0)</f>
        <v>HOSE ASSEMBLY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2"/>
      <c r="AM319" s="32"/>
      <c r="AN319" s="32"/>
      <c r="AO319" s="32"/>
      <c r="AP319" s="32"/>
    </row>
    <row r="320">
      <c r="A320" s="43">
        <f>VLOOKUP(B320,Pns!B:C,2,0)</f>
        <v>707</v>
      </c>
      <c r="B320" s="44" t="s">
        <v>2312</v>
      </c>
      <c r="C320" s="45" t="str">
        <f>VLOOKUP(A320,Pns!C:D,2,0)</f>
        <v>LINE ASSY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2"/>
      <c r="AM320" s="32"/>
      <c r="AN320" s="32"/>
      <c r="AO320" s="32"/>
      <c r="AP320" s="32"/>
    </row>
    <row r="321">
      <c r="A321" s="43">
        <f>VLOOKUP(B321,Pns!B:C,2,0)</f>
        <v>708</v>
      </c>
      <c r="B321" s="44" t="s">
        <v>2314</v>
      </c>
      <c r="C321" s="45" t="str">
        <f>VLOOKUP(A321,Pns!C:D,2,0)</f>
        <v>LINE ASSY-TORQUE VEN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2"/>
      <c r="AM321" s="32"/>
      <c r="AN321" s="32"/>
      <c r="AO321" s="32"/>
      <c r="AP321" s="32"/>
    </row>
    <row r="322">
      <c r="A322" s="43">
        <f>VLOOKUP(B322,Pns!B:C,2,0)</f>
        <v>709</v>
      </c>
      <c r="B322" s="44" t="s">
        <v>2318</v>
      </c>
      <c r="C322" s="45" t="str">
        <f>VLOOKUP(A322,Pns!C:D,2,0)</f>
        <v>KNOB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2"/>
      <c r="AM322" s="32"/>
      <c r="AN322" s="32"/>
      <c r="AO322" s="32"/>
      <c r="AP322" s="32"/>
    </row>
    <row r="323">
      <c r="A323" s="43">
        <f>VLOOKUP(B323,Pns!B:C,2,0)</f>
        <v>726</v>
      </c>
      <c r="B323" s="273" t="s">
        <v>2367</v>
      </c>
      <c r="C323" s="45" t="str">
        <f>VLOOKUP(A323,Pns!C:D,2,0)</f>
        <v>ANEL-O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2"/>
      <c r="AM323" s="32"/>
      <c r="AN323" s="32"/>
      <c r="AO323" s="32"/>
      <c r="AP323" s="32"/>
    </row>
    <row r="324">
      <c r="A324" s="43">
        <f>VLOOKUP(B324,Pns!B:C,2,0)</f>
        <v>712</v>
      </c>
      <c r="B324" s="44" t="s">
        <v>2329</v>
      </c>
      <c r="C324" s="45" t="str">
        <f>VLOOKUP(A324,Pns!C:D,2,0)</f>
        <v>LOUVER CPRI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2"/>
      <c r="AM324" s="32"/>
      <c r="AN324" s="32"/>
      <c r="AO324" s="32"/>
      <c r="AP324" s="32"/>
    </row>
    <row r="325">
      <c r="A325" s="43">
        <f>VLOOKUP(B325,Pns!B:C,2,0)</f>
        <v>716</v>
      </c>
      <c r="B325" s="44" t="s">
        <v>2337</v>
      </c>
      <c r="C325" s="45" t="str">
        <f>VLOOKUP(A325,Pns!C:D,2,0)</f>
        <v>JACK MICROPHONE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2"/>
      <c r="AM325" s="32"/>
      <c r="AN325" s="32"/>
      <c r="AO325" s="32"/>
      <c r="AP325" s="32"/>
    </row>
    <row r="326">
      <c r="A326" s="43">
        <f>VLOOKUP(B326,Pns!B:C,2,0)</f>
        <v>717</v>
      </c>
      <c r="B326" s="44" t="s">
        <v>2343</v>
      </c>
      <c r="C326" s="45" t="str">
        <f>VLOOKUP(A326,Pns!C:D,2,0)</f>
        <v>HEADPHONE JACK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2"/>
      <c r="AM326" s="32"/>
      <c r="AN326" s="32"/>
      <c r="AO326" s="32"/>
      <c r="AP326" s="32"/>
    </row>
    <row r="327">
      <c r="A327" s="43">
        <f>VLOOKUP(B327,Pns!B:C,2,0)</f>
        <v>711</v>
      </c>
      <c r="B327" s="44" t="s">
        <v>2328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2"/>
      <c r="AM327" s="32"/>
      <c r="AN327" s="32"/>
      <c r="AO327" s="32"/>
      <c r="AP327" s="32"/>
    </row>
    <row r="328">
      <c r="A328" s="43" t="str">
        <f>VLOOKUP(B328,Pns!B:C,2,0)</f>
        <v>342</v>
      </c>
      <c r="B328" s="44" t="s">
        <v>1320</v>
      </c>
      <c r="C328" s="45" t="str">
        <f>VLOOKUP(A328,Pns!C:D,2,0)</f>
        <v>BOLT,INTERNAL WRENCHING, UPR LH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2"/>
      <c r="AM328" s="32"/>
      <c r="AN328" s="32"/>
      <c r="AO328" s="32"/>
      <c r="AP328" s="32"/>
    </row>
    <row r="329">
      <c r="A329" s="43">
        <f>VLOOKUP(B329,Pns!B:C,2,0)</f>
        <v>643</v>
      </c>
      <c r="B329" s="122" t="s">
        <v>2107</v>
      </c>
      <c r="C329" s="45" t="str">
        <f>VLOOKUP(A329,Pns!C:D,2,0)</f>
        <v>SCREW,MACHINE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2"/>
      <c r="AM329" s="32"/>
      <c r="AN329" s="32"/>
      <c r="AO329" s="32"/>
      <c r="AP329" s="32"/>
    </row>
    <row r="330">
      <c r="A330" s="43" t="str">
        <f>VLOOKUP(B330,Pns!B:C,2,0)</f>
        <v>341</v>
      </c>
      <c r="B330" s="44" t="s">
        <v>1317</v>
      </c>
      <c r="C330" s="45" t="str">
        <f>VLOOKUP(A330,Pns!C:D,2,0)</f>
        <v>WASHER,RECESSED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2"/>
      <c r="AM330" s="32"/>
      <c r="AN330" s="32"/>
      <c r="AO330" s="32"/>
      <c r="AP330" s="32"/>
    </row>
    <row r="331">
      <c r="A331" s="43">
        <f>VLOOKUP(B331,Pns!B:C,2,0)</f>
        <v>706</v>
      </c>
      <c r="B331" s="126" t="s">
        <v>2310</v>
      </c>
      <c r="C331" s="45" t="str">
        <f>VLOOKUP(A331,Pns!C:D,2,0)</f>
        <v>SHUNT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2"/>
      <c r="AM331" s="32"/>
      <c r="AN331" s="32"/>
      <c r="AO331" s="32"/>
      <c r="AP331" s="32"/>
    </row>
    <row r="332">
      <c r="A332" s="43">
        <f>VLOOKUP(B332,Pns!B:C,2,0)</f>
        <v>723</v>
      </c>
      <c r="B332" s="287" t="s">
        <v>2358</v>
      </c>
      <c r="C332" s="45" t="str">
        <f>VLOOKUP(A332,Pns!C:D,2,0)</f>
        <v>CABO DA ESCADA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2"/>
      <c r="AM332" s="32"/>
      <c r="AN332" s="32"/>
      <c r="AO332" s="32"/>
      <c r="AP332" s="32"/>
    </row>
    <row r="333">
      <c r="A333" s="70">
        <f>VLOOKUP(B333,Pns!B:C,2,0)</f>
        <v>133</v>
      </c>
      <c r="B333" s="114" t="s">
        <v>559</v>
      </c>
      <c r="C333" s="45" t="str">
        <f>VLOOKUP(A333,Pns!C:D,2,0)</f>
        <v>BRAKE LINING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2"/>
      <c r="AM333" s="32"/>
      <c r="AN333" s="32"/>
      <c r="AO333" s="32"/>
      <c r="AP333" s="32"/>
    </row>
    <row r="334">
      <c r="A334" s="70">
        <f>VLOOKUP(B334,Pns!B:C,2,0)</f>
        <v>443</v>
      </c>
      <c r="B334" s="44" t="s">
        <v>1596</v>
      </c>
      <c r="C334" s="45" t="str">
        <f>VLOOKUP(A334,Pns!C:D,2,0)</f>
        <v>DISPLAY UNIT,FLIGHT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2"/>
      <c r="AM334" s="32"/>
      <c r="AN334" s="32"/>
      <c r="AO334" s="32"/>
      <c r="AP334" s="32"/>
    </row>
    <row r="335">
      <c r="A335" s="43">
        <f>VLOOKUP(B335,Pns!B:C,2,0)</f>
        <v>176</v>
      </c>
      <c r="B335" s="288" t="s">
        <v>722</v>
      </c>
      <c r="C335" s="45" t="str">
        <f>VLOOKUP(A335,Pns!C:D,2,0)</f>
        <v>FUEL BOOST PUMP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2"/>
      <c r="AM335" s="32"/>
      <c r="AN335" s="32"/>
      <c r="AO335" s="32"/>
      <c r="AP335" s="32"/>
    </row>
    <row r="336">
      <c r="A336" s="70">
        <f>VLOOKUP(B336,Pns!B:C,2,0)</f>
        <v>9</v>
      </c>
      <c r="B336" s="126" t="s">
        <v>130</v>
      </c>
      <c r="C336" s="45" t="str">
        <f>VLOOKUP(A336,Pns!C:D,2,0)</f>
        <v>INDICATOR-PERCENT RPM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2"/>
      <c r="AM336" s="32"/>
      <c r="AN336" s="32"/>
      <c r="AO336" s="32"/>
      <c r="AP336" s="32"/>
    </row>
    <row r="337">
      <c r="A337" s="70">
        <f>VLOOKUP(B337,Pns!B:C,2,0)</f>
        <v>392</v>
      </c>
      <c r="B337" s="117" t="s">
        <v>1448</v>
      </c>
      <c r="C337" s="45" t="str">
        <f>VLOOKUP(A337,Pns!C:D,2,0)</f>
        <v>BOLT MPI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2"/>
      <c r="AM337" s="32"/>
      <c r="AN337" s="32"/>
      <c r="AO337" s="32"/>
      <c r="AP337" s="32"/>
    </row>
    <row r="338">
      <c r="A338" s="43">
        <f>VLOOKUP(B338,Pns!B:C,2,0)</f>
        <v>590</v>
      </c>
      <c r="B338" s="114" t="s">
        <v>1942</v>
      </c>
      <c r="C338" s="45" t="str">
        <f>VLOOKUP(A338,Pns!C:D,2,0)</f>
        <v>WASHER,FLAT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2"/>
      <c r="AM338" s="32"/>
      <c r="AN338" s="32"/>
      <c r="AO338" s="32"/>
      <c r="AP338" s="32"/>
    </row>
    <row r="339">
      <c r="A339" s="43" t="str">
        <f>VLOOKUP(B339,Pns!B:C,2,0)</f>
        <v>501</v>
      </c>
      <c r="B339" s="114" t="s">
        <v>1845</v>
      </c>
      <c r="C339" s="45" t="str">
        <f>VLOOKUP(A339,Pns!C:D,2,0)</f>
        <v>WASHER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2"/>
      <c r="AM339" s="32"/>
      <c r="AN339" s="32"/>
      <c r="AO339" s="32"/>
      <c r="AP339" s="32"/>
    </row>
    <row r="340">
      <c r="A340" s="70">
        <f>VLOOKUP(B340,Pns!B:C,2,0)</f>
        <v>399</v>
      </c>
      <c r="B340" s="278" t="s">
        <v>1465</v>
      </c>
      <c r="C340" s="45" t="str">
        <f>VLOOKUP(A340,Pns!C:D,2,0)</f>
        <v>GAGE VOLT AMME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2"/>
      <c r="AM340" s="32"/>
      <c r="AN340" s="32"/>
      <c r="AO340" s="32"/>
      <c r="AP340" s="32"/>
    </row>
    <row r="341">
      <c r="A341" s="43">
        <f>VLOOKUP(B341,Pns!B:C,2,0)</f>
        <v>694</v>
      </c>
      <c r="B341" s="281" t="s">
        <v>2275</v>
      </c>
      <c r="C341" s="45" t="str">
        <f>VLOOKUP(A341,Pns!C:D,2,0)</f>
        <v>NUT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</row>
    <row r="342">
      <c r="A342" s="43">
        <f>VLOOKUP(B342,Pns!B:C,2,0)</f>
        <v>699</v>
      </c>
      <c r="B342" s="44" t="s">
        <v>2287</v>
      </c>
      <c r="C342" s="45" t="str">
        <f>VLOOKUP(A342,Pns!C:D,2,0)</f>
        <v>SPRING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2"/>
      <c r="AN342" s="32"/>
      <c r="AO342" s="32"/>
      <c r="AP342" s="32"/>
    </row>
    <row r="343">
      <c r="A343" s="43">
        <f>VLOOKUP(B343,Pns!B:C,2,0)</f>
        <v>162</v>
      </c>
      <c r="B343" s="126" t="s">
        <v>667</v>
      </c>
      <c r="C343" s="45" t="str">
        <f>VLOOKUP(A343,Pns!C:D,2,0)</f>
        <v>ALTIMETER,SERVO CON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2"/>
      <c r="AM343" s="32"/>
      <c r="AN343" s="32"/>
      <c r="AO343" s="32"/>
      <c r="AP343" s="32"/>
    </row>
    <row r="344">
      <c r="A344" s="43" t="str">
        <f>VLOOKUP(B344,Pns!B:C,2,0)</f>
        <v>676</v>
      </c>
      <c r="B344" s="158" t="s">
        <v>2219</v>
      </c>
      <c r="C344" s="45" t="str">
        <f>VLOOKUP(A344,Pns!C:D,2,0)</f>
        <v>COVER ASSY-MAI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2"/>
      <c r="AM344" s="32"/>
      <c r="AN344" s="32"/>
      <c r="AO344" s="32"/>
      <c r="AP344" s="32"/>
    </row>
    <row r="345">
      <c r="A345" s="43">
        <f>VLOOKUP(B345,Pns!B:C,2,0)</f>
        <v>702</v>
      </c>
      <c r="B345" s="44" t="s">
        <v>2301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2"/>
      <c r="AN345" s="32"/>
      <c r="AO345" s="32"/>
      <c r="AP345" s="32"/>
    </row>
    <row r="346">
      <c r="A346" s="43">
        <f>VLOOKUP(B346,Pns!B:C,2,0)</f>
        <v>703</v>
      </c>
      <c r="B346" s="44" t="s">
        <v>2304</v>
      </c>
      <c r="C346" s="45" t="str">
        <f>VLOOKUP(A346,Pns!C:D,2,0)</f>
        <v>BOLT,INTERNAL WRENCH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55"/>
      <c r="AM346" s="32"/>
      <c r="AN346" s="32"/>
      <c r="AO346" s="32"/>
      <c r="AP346" s="32"/>
    </row>
    <row r="347">
      <c r="A347" s="43" t="str">
        <f>VLOOKUP(B347,Pns!B:C,2,0)</f>
        <v>601</v>
      </c>
      <c r="B347" s="44" t="s">
        <v>1973</v>
      </c>
      <c r="C347" s="45" t="str">
        <f>VLOOKUP(A347,Pns!C:D,2,0)</f>
        <v>DRIVE PULLEY ASSY -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2"/>
      <c r="AM347" s="32"/>
      <c r="AN347" s="32"/>
      <c r="AO347" s="32"/>
      <c r="AP347" s="32"/>
    </row>
    <row r="348">
      <c r="A348" s="43">
        <f>VLOOKUP(B348,Pns!B:C,2,0)</f>
        <v>666</v>
      </c>
      <c r="B348" s="44" t="s">
        <v>2184</v>
      </c>
      <c r="C348" s="45" t="str">
        <f>VLOOKUP(A348,Pns!C:D,2,0)</f>
        <v>SWITCH ASSY-FLAP ACTUATOR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2"/>
      <c r="AM348" s="32"/>
      <c r="AN348" s="32"/>
      <c r="AO348" s="32"/>
      <c r="AP348" s="32"/>
    </row>
    <row r="349">
      <c r="A349" s="43">
        <f>VLOOKUP(B349,Pns!B:C,2,0)</f>
        <v>655</v>
      </c>
      <c r="B349" s="122" t="s">
        <v>2143</v>
      </c>
      <c r="C349" s="45" t="str">
        <f>VLOOKUP(A349,Pns!C:D,2,0)</f>
        <v>KING INSTALLATION KI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2"/>
      <c r="AM349" s="32"/>
      <c r="AN349" s="32"/>
      <c r="AO349" s="32"/>
      <c r="AP349" s="32"/>
    </row>
    <row r="350">
      <c r="A350" s="43" t="str">
        <f>VLOOKUP(B350,Pns!B:C,2,0)</f>
        <v>673</v>
      </c>
      <c r="B350" s="281" t="s">
        <v>2212</v>
      </c>
      <c r="C350" s="45" t="str">
        <f>VLOOKUP(A350,Pns!C:D,2,0)</f>
        <v>LINE ASSEMBLY - RIGH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</row>
    <row r="351">
      <c r="A351" s="43" t="str">
        <f>VLOOKUP(B351,Pns!B:C,2,0)</f>
        <v>317</v>
      </c>
      <c r="B351" s="121" t="s">
        <v>1204</v>
      </c>
      <c r="C351" s="45" t="str">
        <f>VLOOKUP(A351,Pns!C:D,2,0)</f>
        <v>FAN,VANEAXIAL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2"/>
      <c r="AM351" s="32"/>
      <c r="AN351" s="32"/>
      <c r="AO351" s="32"/>
      <c r="AP351" s="32"/>
    </row>
    <row r="352">
      <c r="A352" s="70">
        <f>VLOOKUP(B352,Pns!B:C,2,0)</f>
        <v>132</v>
      </c>
      <c r="B352" s="44" t="s">
        <v>555</v>
      </c>
      <c r="C352" s="45" t="str">
        <f>VLOOKUP(A352,Pns!C:D,2,0)</f>
        <v>LIGHT STROB LH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2"/>
      <c r="AM352" s="32"/>
      <c r="AN352" s="32"/>
      <c r="AO352" s="32"/>
      <c r="AP352" s="32"/>
    </row>
    <row r="353">
      <c r="A353" s="43">
        <f>VLOOKUP(B353,Pns!B:C,2,0)</f>
        <v>684</v>
      </c>
      <c r="B353" s="114" t="s">
        <v>2248</v>
      </c>
      <c r="C353" s="45" t="str">
        <f>VLOOKUP(A353,Pns!C:D,2,0)</f>
        <v>ANEL-O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55"/>
      <c r="AM353" s="32"/>
      <c r="AN353" s="32"/>
      <c r="AO353" s="32"/>
      <c r="AP353" s="32"/>
    </row>
    <row r="354">
      <c r="A354" s="43">
        <f>VLOOKUP(B354,Pns!B:C,2,0)</f>
        <v>649</v>
      </c>
      <c r="B354" s="122" t="s">
        <v>2126</v>
      </c>
      <c r="C354" s="45" t="str">
        <f>VLOOKUP(A354,Pns!C:D,2,0)</f>
        <v>WINDOW MOLDING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2"/>
      <c r="AM354" s="32"/>
      <c r="AN354" s="32"/>
      <c r="AO354" s="32"/>
      <c r="AP354" s="32"/>
    </row>
    <row r="355">
      <c r="A355" s="43">
        <f>VLOOKUP(B355,Pns!B:C,2,0)</f>
        <v>651</v>
      </c>
      <c r="B355" s="122" t="s">
        <v>2130</v>
      </c>
      <c r="C355" s="45" t="str">
        <f>VLOOKUP(A355,Pns!C:D,2,0)</f>
        <v>AIR COND SYSTEM INST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2"/>
      <c r="AM355" s="32"/>
      <c r="AN355" s="32"/>
      <c r="AO355" s="32"/>
      <c r="AP355" s="32"/>
    </row>
    <row r="356">
      <c r="A356" s="43">
        <f>VLOOKUP(B356,Pns!B:C,2,0)</f>
        <v>652</v>
      </c>
      <c r="B356" s="122" t="s">
        <v>2133</v>
      </c>
      <c r="C356" s="45" t="str">
        <f>VLOOKUP(A356,Pns!C:D,2,0)</f>
        <v>R134A AIR COND SYSTE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2"/>
      <c r="AM356" s="32"/>
      <c r="AN356" s="32"/>
      <c r="AO356" s="32"/>
      <c r="AP356" s="32"/>
    </row>
    <row r="357">
      <c r="A357" s="43">
        <f>VLOOKUP(B357,Pns!B:C,2,0)</f>
        <v>624</v>
      </c>
      <c r="B357" s="122" t="s">
        <v>2043</v>
      </c>
      <c r="C357" s="45" t="str">
        <f>VLOOKUP(A357,Pns!C:D,2,0)</f>
        <v>COVER ASSY INLET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2"/>
      <c r="AM357" s="32"/>
      <c r="AN357" s="32"/>
      <c r="AO357" s="32"/>
      <c r="AP357" s="32"/>
    </row>
    <row r="358">
      <c r="A358" s="43" t="str">
        <f>VLOOKUP(B358,Pns!B:C,2,0)</f>
        <v>232</v>
      </c>
      <c r="B358" s="114" t="s">
        <v>902</v>
      </c>
      <c r="C358" s="45" t="str">
        <f>VLOOKUP(A358,Pns!C:D,2,0)</f>
        <v>TRIM PANEL CAR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2"/>
      <c r="AN358" s="32"/>
      <c r="AO358" s="32"/>
      <c r="AP358" s="32"/>
    </row>
    <row r="359">
      <c r="A359" s="70">
        <f>VLOOKUP(B359,Pns!B:C,2,0)</f>
        <v>127</v>
      </c>
      <c r="B359" s="114" t="s">
        <v>543</v>
      </c>
      <c r="C359" s="45" t="str">
        <f>VLOOKUP(A359,Pns!C:D,2,0)</f>
        <v>SPRING NOSE GEAR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2"/>
      <c r="AM359" s="32"/>
      <c r="AN359" s="32"/>
      <c r="AO359" s="32"/>
      <c r="AP359" s="32"/>
    </row>
    <row r="360">
      <c r="A360" s="70">
        <f>VLOOKUP(B360,Pns!B:C,2,0)</f>
        <v>410</v>
      </c>
      <c r="B360" s="105" t="s">
        <v>1487</v>
      </c>
      <c r="C360" s="45" t="str">
        <f>VLOOKUP(A360,Pns!C:D,2,0)</f>
        <v>BOLT MPI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</row>
    <row r="361">
      <c r="A361" s="43">
        <f>VLOOKUP(B361,Pns!B:C,2,0)</f>
        <v>191</v>
      </c>
      <c r="B361" s="121" t="s">
        <v>772</v>
      </c>
      <c r="C361" s="45" t="str">
        <f>VLOOKUP(A361,Pns!C:D,2,0)</f>
        <v>NOSE GEAR SPRING SUPPORT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2"/>
      <c r="AM361" s="32"/>
      <c r="AN361" s="32"/>
      <c r="AO361" s="32"/>
      <c r="AP361" s="32"/>
    </row>
    <row r="362">
      <c r="A362" s="43" t="str">
        <f>VLOOKUP(B362,Pns!B:C,2,0)</f>
        <v>573</v>
      </c>
      <c r="B362" s="114" t="s">
        <v>1890</v>
      </c>
      <c r="C362" s="45" t="str">
        <f>VLOOKUP(A362,Pns!C:D,2,0)</f>
        <v>BUCKET-AXLE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2"/>
      <c r="AN362" s="32"/>
      <c r="AO362" s="32"/>
      <c r="AP362" s="32"/>
    </row>
    <row r="363">
      <c r="A363" s="43">
        <f>VLOOKUP(B363,Pns!B:C,2,0)</f>
        <v>203</v>
      </c>
      <c r="B363" s="114" t="s">
        <v>808</v>
      </c>
      <c r="C363" s="45" t="str">
        <f>VLOOKUP(A363,Pns!C:D,2,0)</f>
        <v>PIN-MAIN GEAR ATTACH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2"/>
      <c r="AM363" s="32"/>
      <c r="AN363" s="32"/>
      <c r="AO363" s="32"/>
      <c r="AP363" s="32"/>
    </row>
    <row r="364">
      <c r="A364" s="70">
        <f>VLOOKUP(B364,Pns!B:C,2,0)</f>
        <v>83</v>
      </c>
      <c r="B364" s="44" t="s">
        <v>380</v>
      </c>
      <c r="C364" s="45" t="str">
        <f>VLOOKUP(A364,Pns!C:D,2,0)</f>
        <v>GENERATOR,TACHOMETER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2"/>
      <c r="AM364" s="32"/>
      <c r="AN364" s="32"/>
      <c r="AO364" s="32"/>
      <c r="AP364" s="32"/>
    </row>
    <row r="365">
      <c r="A365" s="70">
        <f>VLOOKUP(B365,Pns!B:C,2,0)</f>
        <v>68</v>
      </c>
      <c r="B365" s="44" t="s">
        <v>326</v>
      </c>
      <c r="C365" s="45" t="str">
        <f>VLOOKUP(A365,Pns!C:D,2,0)</f>
        <v>ADAS-D PROCESSOR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2"/>
      <c r="AN365" s="32"/>
      <c r="AO365" s="32"/>
      <c r="AP365" s="32"/>
    </row>
    <row r="366">
      <c r="A366" s="43">
        <f>VLOOKUP(B366,Pns!B:C,2,0)</f>
        <v>580</v>
      </c>
      <c r="B366" s="44" t="s">
        <v>1915</v>
      </c>
      <c r="C366" s="45" t="str">
        <f>VLOOKUP(A366,Pns!C:D,2,0)</f>
        <v>NUT, PLAIN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55"/>
      <c r="AM366" s="32"/>
      <c r="AN366" s="32"/>
      <c r="AO366" s="32"/>
      <c r="AP366" s="32"/>
    </row>
    <row r="367">
      <c r="A367" s="70">
        <f>VLOOKUP(B367,Pns!B:C,2,0)</f>
        <v>40</v>
      </c>
      <c r="B367" s="126" t="s">
        <v>232</v>
      </c>
      <c r="C367" s="45" t="str">
        <f>VLOOKUP(A367,Pns!C:D,2,0)</f>
        <v>WASHER,FLAT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2"/>
      <c r="AM367" s="32"/>
      <c r="AN367" s="32"/>
      <c r="AO367" s="32"/>
      <c r="AP367" s="32"/>
    </row>
    <row r="368">
      <c r="A368" s="43" t="str">
        <f>VLOOKUP(B368,Pns!B:C,2,0)</f>
        <v>681</v>
      </c>
      <c r="B368" s="158" t="s">
        <v>2239</v>
      </c>
      <c r="C368" s="45" t="str">
        <f>VLOOKUP(A368,Pns!C:D,2,0)</f>
        <v>GASKET-PROPELLER OVE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2"/>
      <c r="AM368" s="32"/>
      <c r="AN368" s="32"/>
      <c r="AO368" s="32"/>
      <c r="AP368" s="32"/>
    </row>
    <row r="369">
      <c r="A369" s="43">
        <f>VLOOKUP(B369,Pns!B:C,2,0)</f>
        <v>715</v>
      </c>
      <c r="B369" s="44" t="s">
        <v>2335</v>
      </c>
      <c r="C369" s="45" t="str">
        <f>VLOOKUP(A369,Pns!C:D,2,0)</f>
        <v>PLUG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2"/>
      <c r="AM369" s="32"/>
      <c r="AN369" s="32"/>
      <c r="AO369" s="32"/>
      <c r="AP369" s="32"/>
    </row>
    <row r="370">
      <c r="A370" s="43">
        <f>VLOOKUP(B370,Pns!B:C,2,0)</f>
        <v>664</v>
      </c>
      <c r="B370" s="44" t="s">
        <v>2174</v>
      </c>
      <c r="C370" s="45" t="str">
        <f>VLOOKUP(A370,Pns!C:D,2,0)</f>
        <v>STATOR ASSEMBLY, POWER TURBINE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2"/>
      <c r="AM370" s="32"/>
      <c r="AN370" s="32"/>
      <c r="AO370" s="32"/>
      <c r="AP370" s="32"/>
    </row>
    <row r="371">
      <c r="A371" s="43" t="str">
        <f>VLOOKUP(B371,Pns!B:C,2,0)</f>
        <v>667</v>
      </c>
      <c r="B371" s="44" t="s">
        <v>2191</v>
      </c>
      <c r="C371" s="45" t="str">
        <f>VLOOKUP(A371,Pns!C:D,2,0)</f>
        <v>PLACARD-UPPER CARGO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2"/>
      <c r="AM371" s="32"/>
      <c r="AN371" s="32"/>
      <c r="AO371" s="32"/>
      <c r="AP371" s="32"/>
    </row>
    <row r="372">
      <c r="A372" s="43" t="str">
        <f>VLOOKUP(B372,Pns!B:C,2,0)</f>
        <v>332</v>
      </c>
      <c r="B372" s="281" t="s">
        <v>1269</v>
      </c>
      <c r="C372" s="45" t="str">
        <f>VLOOKUP(A372,Pns!C:D,2,0)</f>
        <v>ADAPTER SECUND CON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2"/>
      <c r="AM372" s="32"/>
      <c r="AN372" s="32"/>
      <c r="AO372" s="32"/>
      <c r="AP372" s="32"/>
    </row>
    <row r="373">
      <c r="A373" s="70">
        <f>VLOOKUP(B373,Pns!B:C,2,0)</f>
        <v>438</v>
      </c>
      <c r="B373" s="120" t="s">
        <v>1588</v>
      </c>
      <c r="C373" s="45" t="str">
        <f>VLOOKUP(A373,Pns!C:D,2,0)</f>
        <v>ADAPTER ASSEMBLY,MA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</row>
    <row r="374">
      <c r="A374" s="43">
        <f>VLOOKUP(B374,Pns!B:C,2,0)</f>
        <v>638</v>
      </c>
      <c r="B374" s="105" t="s">
        <v>2088</v>
      </c>
      <c r="C374" s="45" t="str">
        <f>VLOOKUP(A374,Pns!C:D,2,0)</f>
        <v>CARPET ASSY RH OUTBD AFT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2"/>
      <c r="AM374" s="32"/>
      <c r="AN374" s="32"/>
      <c r="AO374" s="32"/>
      <c r="AP374" s="32"/>
    </row>
    <row r="375">
      <c r="A375" s="43">
        <f>VLOOKUP(B375,Pns!B:C,2,0)</f>
        <v>640</v>
      </c>
      <c r="B375" s="105" t="s">
        <v>2096</v>
      </c>
      <c r="C375" s="45" t="str">
        <f>VLOOKUP(A375,Pns!C:D,2,0)</f>
        <v>CARPET ASSY RH OUTBD FORWARD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2"/>
      <c r="AM375" s="32"/>
      <c r="AN375" s="32"/>
      <c r="AO375" s="32"/>
      <c r="AP375" s="32"/>
    </row>
    <row r="376">
      <c r="A376" s="43">
        <f>VLOOKUP(B376,Pns!B:C,2,0)</f>
        <v>641</v>
      </c>
      <c r="B376" s="105" t="s">
        <v>2099</v>
      </c>
      <c r="C376" s="45" t="str">
        <f>VLOOKUP(A376,Pns!C:D,2,0)</f>
        <v>CARPET ASSY LH OUTBD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2"/>
      <c r="AM376" s="32"/>
      <c r="AN376" s="32"/>
      <c r="AO376" s="32"/>
      <c r="AP376" s="32"/>
    </row>
    <row r="377">
      <c r="A377" s="43">
        <f>VLOOKUP(B377,Pns!B:C,2,0)</f>
        <v>642</v>
      </c>
      <c r="B377" s="105" t="s">
        <v>2104</v>
      </c>
      <c r="C377" s="45" t="str">
        <f>VLOOKUP(A377,Pns!C:D,2,0)</f>
        <v>CARPET ASSY CENTER FORWARD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2"/>
      <c r="AM377" s="32"/>
      <c r="AN377" s="32"/>
      <c r="AO377" s="32"/>
      <c r="AP377" s="32"/>
    </row>
    <row r="378">
      <c r="A378" s="43">
        <f>VLOOKUP(B378,Pns!B:C,2,0)</f>
        <v>639</v>
      </c>
      <c r="B378" s="105" t="s">
        <v>2091</v>
      </c>
      <c r="C378" s="45" t="str">
        <f>VLOOKUP(A378,Pns!C:D,2,0)</f>
        <v>CARPETY ASSY AFT FUSELAGE CENTER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2"/>
      <c r="AM378" s="32"/>
      <c r="AN378" s="32"/>
      <c r="AO378" s="32"/>
      <c r="AP378" s="32"/>
    </row>
    <row r="379">
      <c r="A379" s="70">
        <f>VLOOKUP(B379,Pns!B:C,2,0)</f>
        <v>376</v>
      </c>
      <c r="B379" s="105" t="s">
        <v>1406</v>
      </c>
      <c r="C379" s="45" t="str">
        <f>VLOOKUP(A379,Pns!C:D,2,0)</f>
        <v>CARPET ASSY LH OUTBD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2"/>
      <c r="AM379" s="32"/>
      <c r="AN379" s="32"/>
      <c r="AO379" s="32"/>
      <c r="AP379" s="32"/>
    </row>
    <row r="380">
      <c r="A380" s="43" t="str">
        <f>VLOOKUP(B380,Pns!B:C,2,0)</f>
        <v>238</v>
      </c>
      <c r="B380" s="114" t="s">
        <v>924</v>
      </c>
      <c r="C380" s="45" t="str">
        <f>VLOOKUP(A380,Pns!C:D,2,0)</f>
        <v>CARPET ASSY RH AND LH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55"/>
      <c r="AM380" s="32"/>
      <c r="AN380" s="32"/>
      <c r="AO380" s="32"/>
      <c r="AP380" s="32"/>
    </row>
    <row r="381">
      <c r="A381" s="43" t="str">
        <f>VLOOKUP(B381,Pns!B:C,2,0)</f>
        <v>329</v>
      </c>
      <c r="B381" s="276" t="s">
        <v>1253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55"/>
      <c r="AM381" s="32"/>
      <c r="AN381" s="32"/>
      <c r="AO381" s="32"/>
      <c r="AP381" s="32"/>
    </row>
    <row r="382">
      <c r="A382" s="43" t="str">
        <f>VLOOKUP(B382,Pns!B:C,2,0)</f>
        <v>328</v>
      </c>
      <c r="B382" s="289" t="s">
        <v>1250</v>
      </c>
      <c r="C382" s="45" t="str">
        <f>VLOOKUP(A382,Pns!C:D,2,0)</f>
        <v>THERMOSTAT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2"/>
      <c r="AM382" s="32"/>
      <c r="AN382" s="32"/>
      <c r="AO382" s="32"/>
      <c r="AP382" s="32"/>
    </row>
    <row r="383">
      <c r="A383" s="43">
        <f>VLOOKUP(B383,Pns!B:C,2,0)</f>
        <v>697</v>
      </c>
      <c r="B383" s="114" t="s">
        <v>2284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2"/>
      <c r="AN383" s="32"/>
      <c r="AO383" s="32"/>
      <c r="AP383" s="32"/>
    </row>
    <row r="384">
      <c r="A384" s="43">
        <f>VLOOKUP(B384,Pns!B:C,2,0)</f>
        <v>698</v>
      </c>
      <c r="B384" s="114" t="s">
        <v>2286</v>
      </c>
      <c r="C384" s="45" t="str">
        <f>VLOOKUP(A384,Pns!C:D,2,0)</f>
        <v>TUBE ASSEMBLY TORQUE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2"/>
      <c r="AM384" s="32"/>
      <c r="AN384" s="32"/>
      <c r="AO384" s="32"/>
      <c r="AP384" s="32"/>
    </row>
    <row r="385">
      <c r="A385" s="70">
        <f>VLOOKUP(B385,Pns!B:C,2,0)</f>
        <v>400</v>
      </c>
      <c r="B385" s="105" t="s">
        <v>761</v>
      </c>
      <c r="C385" s="45" t="str">
        <f>VLOOKUP(A385,Pns!C:D,2,0)</f>
        <v>BARREL NUT</v>
      </c>
      <c r="D385" s="46">
        <f t="shared" si="3"/>
        <v>2</v>
      </c>
      <c r="E385" s="46">
        <f t="shared" si="4"/>
        <v>1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2"/>
      <c r="AM385" s="32"/>
      <c r="AN385" s="32"/>
      <c r="AO385" s="32"/>
      <c r="AP385" s="32"/>
    </row>
    <row r="386">
      <c r="A386" s="43">
        <f>VLOOKUP(B386,Pns!B:C,2,0)</f>
        <v>645</v>
      </c>
      <c r="B386" s="122" t="s">
        <v>2114</v>
      </c>
      <c r="C386" s="45" t="str">
        <f>VLOOKUP(A386,Pns!C:D,2,0)</f>
        <v>GASKET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2"/>
      <c r="AM386" s="32"/>
      <c r="AN386" s="32"/>
      <c r="AO386" s="32"/>
      <c r="AP386" s="32"/>
    </row>
    <row r="387">
      <c r="A387" s="43" t="str">
        <f>VLOOKUP(B387,Pns!B:C,2,0)</f>
        <v>346</v>
      </c>
      <c r="B387" s="44" t="s">
        <v>1338</v>
      </c>
      <c r="C387" s="45" t="str">
        <f>VLOOKUP(A387,Pns!C:D,2,0)</f>
        <v>O-RING</v>
      </c>
      <c r="D387" s="46">
        <f t="shared" si="3"/>
        <v>1</v>
      </c>
      <c r="E387" s="46">
        <f t="shared" si="4"/>
        <v>1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2"/>
      <c r="AM387" s="32"/>
      <c r="AN387" s="32"/>
      <c r="AO387" s="32"/>
      <c r="AP387" s="32"/>
    </row>
    <row r="388">
      <c r="A388" s="43" t="str">
        <f>VLOOKUP(B388,Pns!B:C,2,0)</f>
        <v>344</v>
      </c>
      <c r="B388" s="114" t="s">
        <v>1331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2"/>
      <c r="AM388" s="32"/>
      <c r="AN388" s="32"/>
      <c r="AO388" s="32"/>
      <c r="AP388" s="32"/>
    </row>
    <row r="389">
      <c r="A389" s="43" t="str">
        <f>VLOOKUP(B389,Pns!B:C,2,0)</f>
        <v>634</v>
      </c>
      <c r="B389" s="114" t="s">
        <v>2076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2"/>
      <c r="AM389" s="32"/>
      <c r="AN389" s="32"/>
      <c r="AO389" s="32"/>
      <c r="AP389" s="32"/>
    </row>
    <row r="390">
      <c r="A390" s="43">
        <f>VLOOKUP(B390,Pns!B:C,2,0)</f>
        <v>646</v>
      </c>
      <c r="B390" s="122" t="s">
        <v>2115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2"/>
      <c r="AM390" s="32"/>
      <c r="AN390" s="32"/>
      <c r="AO390" s="32"/>
      <c r="AP390" s="32"/>
    </row>
    <row r="391">
      <c r="A391" s="43">
        <f>VLOOKUP(B391,Pns!B:C,2,0)</f>
        <v>207</v>
      </c>
      <c r="B391" s="114" t="s">
        <v>815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2"/>
      <c r="AM391" s="32"/>
      <c r="AN391" s="32"/>
      <c r="AO391" s="32"/>
      <c r="AP391" s="32"/>
    </row>
    <row r="392">
      <c r="A392" s="70">
        <f>VLOOKUP(B392,Pns!B:C,2,0)</f>
        <v>434</v>
      </c>
      <c r="B392" s="105" t="s">
        <v>1580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14" t="s">
        <v>910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2"/>
      <c r="AN393" s="32"/>
      <c r="AO393" s="32"/>
      <c r="AP393" s="32"/>
    </row>
    <row r="394">
      <c r="A394" s="43">
        <f>VLOOKUP(B394,Pns!B:C,2,0)</f>
        <v>589</v>
      </c>
      <c r="B394" s="114" t="s">
        <v>1941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2"/>
      <c r="AM394" s="32"/>
      <c r="AN394" s="32"/>
      <c r="AO394" s="32"/>
      <c r="AP394" s="32"/>
    </row>
    <row r="395">
      <c r="A395" s="43">
        <f>VLOOKUP(B395,Pns!B:C,2,0)</f>
        <v>158</v>
      </c>
      <c r="B395" s="126" t="s">
        <v>656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2"/>
      <c r="AM395" s="32"/>
      <c r="AN395" s="32"/>
      <c r="AO395" s="32"/>
      <c r="AP395" s="32"/>
    </row>
    <row r="396">
      <c r="A396" s="43" t="str">
        <f>VLOOKUP(B396,Pns!B:C,2,0)</f>
        <v>264</v>
      </c>
      <c r="B396" s="275" t="s">
        <v>1018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2"/>
      <c r="AM396" s="32"/>
      <c r="AN396" s="32"/>
      <c r="AO396" s="32"/>
      <c r="AP396" s="32"/>
    </row>
    <row r="397">
      <c r="A397" s="43" t="str">
        <f>VLOOKUP(B397,Pns!B:C,2,0)</f>
        <v>265</v>
      </c>
      <c r="B397" s="114" t="s">
        <v>1021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2"/>
      <c r="AM397" s="32"/>
      <c r="AN397" s="32"/>
      <c r="AO397" s="32"/>
      <c r="AP397" s="32"/>
    </row>
    <row r="398">
      <c r="A398" s="43" t="str">
        <f>VLOOKUP(B398,Pns!B:C,2,0)</f>
        <v>323</v>
      </c>
      <c r="B398" s="105" t="s">
        <v>1232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2"/>
      <c r="AM398" s="32"/>
      <c r="AN398" s="32"/>
      <c r="AO398" s="32"/>
      <c r="AP398" s="32"/>
    </row>
    <row r="399">
      <c r="A399" s="70">
        <f>VLOOKUP(B399,Pns!B:C,2,0)</f>
        <v>393</v>
      </c>
      <c r="B399" s="105" t="s">
        <v>1452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2"/>
      <c r="AM399" s="32"/>
      <c r="AN399" s="32"/>
      <c r="AO399" s="32"/>
      <c r="AP399" s="32"/>
    </row>
    <row r="400">
      <c r="A400" s="70">
        <f>VLOOKUP(B400,Pns!B:C,2,0)</f>
        <v>138</v>
      </c>
      <c r="B400" s="44" t="s">
        <v>577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2"/>
      <c r="AM400" s="32"/>
      <c r="AN400" s="32"/>
      <c r="AO400" s="32"/>
      <c r="AP400" s="32"/>
    </row>
    <row r="401">
      <c r="A401" s="70">
        <f>VLOOKUP(B401,Pns!B:C,2,0)</f>
        <v>416</v>
      </c>
      <c r="B401" s="105" t="s">
        <v>1502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70">
        <f>VLOOKUP(B402,Pns!B:C,2,0)</f>
        <v>418</v>
      </c>
      <c r="B402" s="105" t="s">
        <v>1512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70">
        <f>VLOOKUP(B403,Pns!B:C,2,0)</f>
        <v>440</v>
      </c>
      <c r="B403" s="276" t="s">
        <v>1592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70">
        <f>VLOOKUP(B404,Pns!B:C,2,0)</f>
        <v>532</v>
      </c>
      <c r="B404" s="138" t="s">
        <v>1754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70">
        <f>VLOOKUP(B405,Pns!B:C,2,0)</f>
        <v>531</v>
      </c>
      <c r="B405" s="138" t="s">
        <v>1753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70">
        <f>VLOOKUP(B406,Pns!B:C,2,0)</f>
        <v>447</v>
      </c>
      <c r="B406" s="138" t="s">
        <v>1601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14" t="s">
        <v>785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2"/>
      <c r="AM407" s="32"/>
      <c r="AN407" s="32"/>
      <c r="AO407" s="32"/>
      <c r="AP407" s="32"/>
    </row>
    <row r="408">
      <c r="A408" s="43">
        <f>VLOOKUP(B408,Pns!B:C,2,0)</f>
        <v>194</v>
      </c>
      <c r="B408" s="114" t="s">
        <v>783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2"/>
      <c r="AM408" s="32"/>
      <c r="AN408" s="32"/>
      <c r="AO408" s="32"/>
      <c r="AP408" s="32"/>
    </row>
    <row r="409">
      <c r="A409" s="70">
        <f>VLOOKUP(B409,Pns!B:C,2,0)</f>
        <v>16</v>
      </c>
      <c r="B409" s="44" t="s">
        <v>169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2"/>
      <c r="AM409" s="32"/>
      <c r="AN409" s="32"/>
      <c r="AO409" s="32"/>
      <c r="AP409" s="32"/>
    </row>
    <row r="410">
      <c r="A410" s="70">
        <f>VLOOKUP(B410,Pns!B:C,2,0)</f>
        <v>104</v>
      </c>
      <c r="B410" s="44" t="s">
        <v>452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2"/>
      <c r="AM410" s="32"/>
      <c r="AN410" s="32"/>
      <c r="AO410" s="32"/>
      <c r="AP410" s="32"/>
    </row>
    <row r="411">
      <c r="A411" s="43">
        <f>VLOOKUP(B411,Pns!B:C,2,0)</f>
        <v>67</v>
      </c>
      <c r="B411" s="126" t="s">
        <v>324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2"/>
      <c r="AM411" s="32"/>
      <c r="AN411" s="32"/>
      <c r="AO411" s="32"/>
      <c r="AP411" s="32"/>
    </row>
    <row r="412">
      <c r="A412" s="43" t="str">
        <f>VLOOKUP(B412,Pns!B:C,2,0)</f>
        <v>616</v>
      </c>
      <c r="B412" s="44" t="s">
        <v>2020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2"/>
      <c r="AN412" s="32"/>
      <c r="AO412" s="32"/>
    </row>
    <row r="413">
      <c r="A413" s="43" t="str">
        <f>VLOOKUP(B413,Pns!B:C,2,0)</f>
        <v>617</v>
      </c>
      <c r="B413" s="44" t="s">
        <v>2025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2"/>
      <c r="AN413" s="32"/>
      <c r="AO413" s="32"/>
    </row>
    <row r="414">
      <c r="A414" s="70">
        <f>VLOOKUP(B414,Pns!B:C,2,0)</f>
        <v>11</v>
      </c>
      <c r="B414" s="44" t="s">
        <v>140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2"/>
      <c r="AN414" s="32"/>
      <c r="AO414" s="32"/>
      <c r="AP414" s="32"/>
    </row>
    <row r="415">
      <c r="A415" s="43">
        <f>VLOOKUP(B415,Pns!B:C,2,0)</f>
        <v>206</v>
      </c>
      <c r="B415" s="114" t="s">
        <v>814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2"/>
      <c r="AM415" s="32"/>
      <c r="AN415" s="32"/>
      <c r="AO415" s="32"/>
      <c r="AP415" s="32"/>
    </row>
    <row r="416">
      <c r="A416" s="43">
        <f>VLOOKUP(B416,Pns!B:C,2,0)</f>
        <v>588</v>
      </c>
      <c r="B416" s="114" t="s">
        <v>1934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2"/>
      <c r="AM416" s="32"/>
      <c r="AN416" s="32"/>
      <c r="AO416" s="32"/>
      <c r="AP416" s="32"/>
    </row>
    <row r="417">
      <c r="A417" s="43" t="str">
        <f>VLOOKUP(B417,Pns!B:C,2,0)</f>
        <v>593</v>
      </c>
      <c r="B417" s="114" t="s">
        <v>1949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2"/>
      <c r="AN417" s="32"/>
      <c r="AO417" s="32"/>
      <c r="AP417" s="32"/>
    </row>
    <row r="418">
      <c r="A418" s="43">
        <f>VLOOKUP(B418,Pns!B:C,2,0)</f>
        <v>620</v>
      </c>
      <c r="B418" s="44" t="s">
        <v>2032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2"/>
      <c r="AN418" s="32"/>
      <c r="AO418" s="32"/>
    </row>
    <row r="419">
      <c r="A419" s="43" t="str">
        <f>VLOOKUP(B419,Pns!B:C,2,0)</f>
        <v>309</v>
      </c>
      <c r="B419" s="273" t="s">
        <v>1168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2"/>
      <c r="AM419" s="32"/>
      <c r="AN419" s="32"/>
      <c r="AO419" s="32"/>
      <c r="AP419" s="32"/>
    </row>
    <row r="420">
      <c r="A420" s="43" t="str">
        <f>VLOOKUP(B420,Pns!B:C,2,0)</f>
        <v>602</v>
      </c>
      <c r="B420" s="44" t="s">
        <v>1978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2"/>
      <c r="AM420" s="32"/>
      <c r="AN420" s="32"/>
      <c r="AO420" s="32"/>
      <c r="AP420" s="32"/>
    </row>
    <row r="421">
      <c r="A421" s="70">
        <f>VLOOKUP(B421,Pns!B:C,2,0)</f>
        <v>406</v>
      </c>
      <c r="B421" s="105" t="s">
        <v>1479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5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70">
        <f>VLOOKUP(B422,Pns!B:C,2,0)</f>
        <v>437</v>
      </c>
      <c r="B422" s="120" t="s">
        <v>1585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70">
        <f>VLOOKUP(B423,Pns!B:C,2,0)</f>
        <v>414</v>
      </c>
      <c r="B423" s="105" t="s">
        <v>1496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2018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2"/>
      <c r="AN424" s="32"/>
      <c r="AO424" s="32"/>
    </row>
    <row r="425">
      <c r="A425" s="43" t="str">
        <f>VLOOKUP(B425,Pns!B:C,2,0)</f>
        <v>605</v>
      </c>
      <c r="B425" s="44" t="s">
        <v>1987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2"/>
      <c r="AM425" s="32"/>
      <c r="AN425" s="32"/>
      <c r="AO425" s="32"/>
      <c r="AP425" s="32"/>
    </row>
    <row r="426">
      <c r="A426" s="43" t="str">
        <f>VLOOKUP(B426,Pns!B:C,2,0)</f>
        <v>610</v>
      </c>
      <c r="B426" s="44" t="s">
        <v>2002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2"/>
      <c r="AN426" s="32"/>
      <c r="AO426" s="32"/>
      <c r="AP426" s="32"/>
    </row>
    <row r="427">
      <c r="A427" s="43" t="str">
        <f>VLOOKUP(B427,Pns!B:C,2,0)</f>
        <v>331</v>
      </c>
      <c r="B427" s="281" t="s">
        <v>1266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2"/>
      <c r="AM427" s="32"/>
      <c r="AN427" s="32"/>
      <c r="AO427" s="32"/>
      <c r="AP427" s="32"/>
    </row>
    <row r="428">
      <c r="A428" s="43" t="str">
        <f>VLOOKUP(B428,Pns!B:C,2,0)</f>
        <v>290</v>
      </c>
      <c r="B428" s="114" t="s">
        <v>1097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2"/>
      <c r="AN428" s="32"/>
      <c r="AO428" s="32"/>
      <c r="AP428" s="32"/>
    </row>
    <row r="429">
      <c r="A429" s="43" t="str">
        <f>VLOOKUP(B429,Pns!B:C,2,0)</f>
        <v>603</v>
      </c>
      <c r="B429" s="44" t="s">
        <v>1981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2"/>
      <c r="AM429" s="32"/>
      <c r="AN429" s="32"/>
      <c r="AO429" s="32"/>
      <c r="AP429" s="32"/>
    </row>
    <row r="430">
      <c r="A430" s="70">
        <f>VLOOKUP(B430,Pns!B:C,2,0)</f>
        <v>430</v>
      </c>
      <c r="B430" s="105" t="s">
        <v>1568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1984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2"/>
      <c r="AM431" s="32"/>
      <c r="AN431" s="32"/>
      <c r="AO431" s="32"/>
      <c r="AP431" s="32"/>
    </row>
    <row r="432">
      <c r="A432" s="43" t="str">
        <f>VLOOKUP(B432,Pns!B:C,2,0)</f>
        <v>608</v>
      </c>
      <c r="B432" s="44" t="s">
        <v>1998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2"/>
      <c r="AM432" s="32"/>
      <c r="AN432" s="32"/>
      <c r="AO432" s="32"/>
      <c r="AP432" s="32"/>
    </row>
    <row r="433">
      <c r="A433" s="43" t="str">
        <f>VLOOKUP(B433,Pns!B:C,2,0)</f>
        <v>607</v>
      </c>
      <c r="B433" s="44" t="s">
        <v>1996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2"/>
      <c r="AM433" s="32"/>
      <c r="AN433" s="32"/>
      <c r="AO433" s="32"/>
      <c r="AP433" s="32"/>
    </row>
    <row r="434">
      <c r="A434" s="70">
        <f>VLOOKUP(B434,Pns!B:C,2,0)</f>
        <v>70</v>
      </c>
      <c r="B434" s="44" t="s">
        <v>331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2"/>
      <c r="AM434" s="32"/>
      <c r="AN434" s="32"/>
      <c r="AO434" s="32"/>
      <c r="AP434" s="32"/>
    </row>
    <row r="435">
      <c r="A435" s="70">
        <f>VLOOKUP(B435,Pns!B:C,2,0)</f>
        <v>119</v>
      </c>
      <c r="B435" s="44" t="s">
        <v>508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2"/>
      <c r="AN435" s="32"/>
      <c r="AO435" s="32"/>
      <c r="AP435" s="32"/>
    </row>
    <row r="436">
      <c r="A436" s="43" t="str">
        <f>VLOOKUP(B436,Pns!B:C,2,0)</f>
        <v>313</v>
      </c>
      <c r="B436" s="121" t="s">
        <v>1187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2"/>
      <c r="AM436" s="32"/>
      <c r="AN436" s="32"/>
      <c r="AO436" s="32"/>
      <c r="AP436" s="32"/>
    </row>
    <row r="437">
      <c r="A437" s="70">
        <f>VLOOKUP(B437,Pns!B:C,2,0)</f>
        <v>508</v>
      </c>
      <c r="B437" s="126" t="s">
        <v>1719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2"/>
      <c r="AM437" s="32"/>
      <c r="AN437" s="32"/>
      <c r="AO437" s="32"/>
      <c r="AP437" s="32"/>
    </row>
    <row r="438">
      <c r="A438" s="43" t="str">
        <f>VLOOKUP(B438,Pns!B:C,2,0)</f>
        <v>596</v>
      </c>
      <c r="B438" s="126" t="s">
        <v>1958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2"/>
      <c r="AM438" s="32"/>
      <c r="AN438" s="32"/>
      <c r="AO438" s="32"/>
      <c r="AP438" s="32"/>
    </row>
    <row r="439">
      <c r="A439" s="43">
        <f>VLOOKUP(B439,Pns!B:C,2,0)</f>
        <v>599</v>
      </c>
      <c r="B439" s="126" t="s">
        <v>1965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2"/>
      <c r="AM439" s="32"/>
      <c r="AN439" s="32"/>
      <c r="AO439" s="32"/>
      <c r="AP439" s="32"/>
    </row>
    <row r="440">
      <c r="A440" s="70">
        <f>VLOOKUP(B440,Pns!B:C,2,0)</f>
        <v>507</v>
      </c>
      <c r="B440" s="126" t="s">
        <v>1718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2"/>
      <c r="AM440" s="32"/>
      <c r="AN440" s="32"/>
      <c r="AO440" s="32"/>
      <c r="AP440" s="32"/>
    </row>
    <row r="441">
      <c r="A441" s="43">
        <f>VLOOKUP(B441,Pns!B:C,2,0)</f>
        <v>600</v>
      </c>
      <c r="B441" s="44" t="s">
        <v>1967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2"/>
      <c r="AN441" s="32"/>
      <c r="AO441" s="32"/>
    </row>
    <row r="442">
      <c r="A442" s="43">
        <f>VLOOKUP(B442,Pns!B:C,2,0)</f>
        <v>212</v>
      </c>
      <c r="B442" s="114" t="s">
        <v>830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2"/>
      <c r="AN442" s="32"/>
      <c r="AO442" s="32"/>
      <c r="AP442" s="32"/>
    </row>
    <row r="443">
      <c r="A443" s="43" t="str">
        <f>VLOOKUP(B443,Pns!B:C,2,0)</f>
        <v>230</v>
      </c>
      <c r="B443" s="114" t="s">
        <v>895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2"/>
      <c r="AM443" s="32"/>
      <c r="AN443" s="32"/>
      <c r="AO443" s="32"/>
      <c r="AP443" s="32"/>
    </row>
    <row r="444">
      <c r="A444" s="43">
        <f>VLOOKUP(B444,Pns!B:C,2,0)</f>
        <v>595</v>
      </c>
      <c r="B444" s="114" t="s">
        <v>1956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2"/>
      <c r="AN444" s="32"/>
      <c r="AO444" s="32"/>
      <c r="AP444" s="32"/>
    </row>
    <row r="445">
      <c r="A445" s="43">
        <f>VLOOKUP(B445,Pns!B:C,2,0)</f>
        <v>594</v>
      </c>
      <c r="B445" s="114" t="s">
        <v>1955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2"/>
      <c r="AN445" s="32"/>
      <c r="AO445" s="32"/>
      <c r="AP445" s="32"/>
    </row>
    <row r="446">
      <c r="A446" s="70">
        <f>VLOOKUP(B446,Pns!B:C,2,0)</f>
        <v>384</v>
      </c>
      <c r="B446" s="105" t="s">
        <v>1428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2"/>
      <c r="AM446" s="32"/>
      <c r="AN446" s="32"/>
      <c r="AO446" s="32"/>
      <c r="AP446" s="32"/>
    </row>
    <row r="447">
      <c r="A447" s="43">
        <f>VLOOKUP(B447,Pns!B:C,2,0)</f>
        <v>220</v>
      </c>
      <c r="B447" s="114" t="s">
        <v>856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2"/>
      <c r="AM447" s="32"/>
      <c r="AN447" s="32"/>
      <c r="AO447" s="32"/>
      <c r="AP447" s="32"/>
    </row>
    <row r="448">
      <c r="A448" s="43">
        <f>VLOOKUP(B448,Pns!B:C,2,0)</f>
        <v>582</v>
      </c>
      <c r="B448" s="122" t="s">
        <v>1918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2"/>
      <c r="AN448" s="32"/>
      <c r="AO448" s="32"/>
      <c r="AP448" s="32"/>
    </row>
    <row r="449">
      <c r="A449" s="70">
        <f>VLOOKUP(B449,Pns!B:C,2,0)</f>
        <v>431</v>
      </c>
      <c r="B449" s="105" t="s">
        <v>1570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70">
        <f>VLOOKUP(B450,Pns!B:C,2,0)</f>
        <v>383</v>
      </c>
      <c r="B450" s="105" t="s">
        <v>1425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2"/>
      <c r="AM450" s="32"/>
      <c r="AN450" s="32"/>
      <c r="AO450" s="32"/>
      <c r="AP450" s="32"/>
    </row>
    <row r="451">
      <c r="A451" s="43" t="str">
        <f>VLOOKUP(B451,Pns!B:C,2,0)</f>
        <v>348</v>
      </c>
      <c r="B451" s="122" t="s">
        <v>1350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2"/>
      <c r="AN451" s="32"/>
      <c r="AO451" s="32"/>
      <c r="AP451" s="32"/>
    </row>
    <row r="452">
      <c r="A452" s="43" t="str">
        <f>VLOOKUP(B452,Pns!B:C,2,0)</f>
        <v>584</v>
      </c>
      <c r="B452" s="122" t="s">
        <v>1922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2"/>
      <c r="AN452" s="32"/>
      <c r="AO452" s="32"/>
      <c r="AP452" s="32"/>
    </row>
    <row r="453">
      <c r="A453" s="43">
        <f>VLOOKUP(B453,Pns!B:C,2,0)</f>
        <v>159</v>
      </c>
      <c r="B453" s="126" t="s">
        <v>663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2"/>
      <c r="AM453" s="32"/>
      <c r="AN453" s="32"/>
      <c r="AO453" s="32"/>
      <c r="AP453" s="32"/>
    </row>
    <row r="454">
      <c r="A454" s="43">
        <f>VLOOKUP(B454,Pns!B:C,2,0)</f>
        <v>160</v>
      </c>
      <c r="B454" s="126" t="s">
        <v>664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2"/>
      <c r="AM454" s="32"/>
      <c r="AN454" s="32"/>
      <c r="AO454" s="32"/>
      <c r="AP454" s="32"/>
    </row>
    <row r="455">
      <c r="A455" s="43" t="str">
        <f>VLOOKUP(B455,Pns!B:C,2,0)</f>
        <v>586</v>
      </c>
      <c r="B455" s="44" t="s">
        <v>1929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2"/>
      <c r="AN455" s="32"/>
      <c r="AO455" s="32"/>
      <c r="AP455" s="32"/>
    </row>
    <row r="456">
      <c r="A456" s="43" t="str">
        <f>VLOOKUP(B456,Pns!B:C,2,0)</f>
        <v>585</v>
      </c>
      <c r="B456" s="122" t="s">
        <v>1925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2"/>
      <c r="AN456" s="32"/>
      <c r="AO456" s="32"/>
      <c r="AP456" s="32"/>
    </row>
    <row r="457">
      <c r="A457" s="43" t="str">
        <f>VLOOKUP(B457,Pns!B:C,2,0)</f>
        <v>241</v>
      </c>
      <c r="B457" s="114" t="s">
        <v>935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2"/>
      <c r="AN457" s="32"/>
      <c r="AO457" s="32"/>
      <c r="AP457" s="32"/>
    </row>
    <row r="458">
      <c r="A458" s="43" t="str">
        <f>VLOOKUP(B458,Pns!B:C,2,0)</f>
        <v>572</v>
      </c>
      <c r="B458" s="44" t="s">
        <v>1888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2"/>
      <c r="AM458" s="32"/>
      <c r="AN458" s="32"/>
      <c r="AO458" s="32"/>
      <c r="AP458" s="32"/>
    </row>
    <row r="459">
      <c r="A459" s="70">
        <f>VLOOKUP(B459,Pns!B:C,2,0)</f>
        <v>542</v>
      </c>
      <c r="B459" s="117" t="s">
        <v>1780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74" t="s">
        <v>1902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2"/>
      <c r="AN460" s="32"/>
      <c r="AO460" s="32"/>
      <c r="AP460" s="32"/>
    </row>
    <row r="461">
      <c r="A461" s="43">
        <f>VLOOKUP(B461,Pns!B:C,2,0)</f>
        <v>574</v>
      </c>
      <c r="B461" s="274" t="s">
        <v>1896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2"/>
      <c r="AN461" s="32"/>
      <c r="AO461" s="32"/>
      <c r="AP461" s="32"/>
    </row>
    <row r="462">
      <c r="A462" s="43" t="str">
        <f>VLOOKUP(B462,Pns!B:C,2,0)</f>
        <v>575</v>
      </c>
      <c r="B462" s="274" t="s">
        <v>1898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2"/>
      <c r="AN462" s="32"/>
      <c r="AO462" s="32"/>
      <c r="AP462" s="32"/>
    </row>
    <row r="463">
      <c r="A463" s="43" t="str">
        <f>VLOOKUP(B463,Pns!B:C,2,0)</f>
        <v>577</v>
      </c>
      <c r="B463" s="274" t="s">
        <v>1905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2"/>
      <c r="AN463" s="32"/>
      <c r="AO463" s="32"/>
      <c r="AP463" s="32"/>
    </row>
    <row r="464">
      <c r="A464" s="70">
        <f>VLOOKUP(B464,Pns!B:C,2,0)</f>
        <v>402</v>
      </c>
      <c r="B464" s="105" t="s">
        <v>1470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2"/>
      <c r="AM464" s="32"/>
      <c r="AN464" s="32"/>
      <c r="AO464" s="32"/>
      <c r="AP464" s="32"/>
    </row>
    <row r="465">
      <c r="A465" s="70">
        <f>VLOOKUP(B465,Pns!B:C,2,0)</f>
        <v>85</v>
      </c>
      <c r="B465" s="44" t="s">
        <v>389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2"/>
      <c r="AM465" s="32"/>
      <c r="AN465" s="32"/>
      <c r="AO465" s="32"/>
      <c r="AP465" s="32"/>
    </row>
    <row r="466">
      <c r="A466" s="70">
        <f>VLOOKUP(B466,Pns!B:C,2,0)</f>
        <v>76</v>
      </c>
      <c r="B466" s="44" t="s">
        <v>355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2"/>
      <c r="AN466" s="32"/>
      <c r="AO466" s="32"/>
      <c r="AP466" s="32"/>
    </row>
    <row r="467">
      <c r="A467" s="43">
        <f>VLOOKUP(B467,Pns!B:C,2,0)</f>
        <v>155</v>
      </c>
      <c r="B467" s="126" t="s">
        <v>649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2"/>
      <c r="AM467" s="32"/>
      <c r="AN467" s="32"/>
      <c r="AO467" s="32"/>
      <c r="AP467" s="32"/>
    </row>
    <row r="468">
      <c r="A468" s="43" t="str">
        <f>VLOOKUP(B468,Pns!B:C,2,0)</f>
        <v>566</v>
      </c>
      <c r="B468" s="124" t="s">
        <v>1869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2"/>
      <c r="AM468" s="32"/>
      <c r="AN468" s="32"/>
      <c r="AO468" s="32"/>
      <c r="AP468" s="32"/>
    </row>
    <row r="469">
      <c r="A469" s="70">
        <f>VLOOKUP(B469,Pns!B:C,2,0)</f>
        <v>408</v>
      </c>
      <c r="B469" s="105" t="s">
        <v>1483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1029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2"/>
      <c r="AN470" s="32"/>
      <c r="AO470" s="32"/>
      <c r="AP470" s="32"/>
    </row>
    <row r="471">
      <c r="A471" s="43" t="str">
        <f>VLOOKUP(B471,Pns!B:C,2,0)</f>
        <v>565</v>
      </c>
      <c r="B471" s="124" t="s">
        <v>1863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2"/>
      <c r="AM471" s="32"/>
      <c r="AN471" s="32"/>
      <c r="AO471" s="32"/>
      <c r="AP471" s="32"/>
    </row>
    <row r="472">
      <c r="A472" s="43">
        <f>VLOOKUP(B472,Pns!B:C,2,0)</f>
        <v>2</v>
      </c>
      <c r="B472" s="44" t="s">
        <v>26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2"/>
      <c r="AN472" s="32"/>
      <c r="AO472" s="32"/>
      <c r="AP472" s="32"/>
    </row>
    <row r="473">
      <c r="A473" s="43" t="str">
        <f>VLOOKUP(B473,Pns!B:C,2,0)</f>
        <v>558</v>
      </c>
      <c r="B473" s="124" t="s">
        <v>1836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2"/>
      <c r="AM473" s="32"/>
      <c r="AN473" s="32"/>
      <c r="AO473" s="32"/>
      <c r="AP473" s="32"/>
    </row>
    <row r="474">
      <c r="A474" s="43" t="str">
        <f>VLOOKUP(B474,Pns!B:C,2,0)</f>
        <v>559</v>
      </c>
      <c r="B474" s="124" t="s">
        <v>1839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2"/>
      <c r="AM474" s="32"/>
      <c r="AN474" s="32"/>
      <c r="AO474" s="32"/>
      <c r="AP474" s="32"/>
    </row>
    <row r="475">
      <c r="A475" s="70">
        <f>VLOOKUP(B475,Pns!B:C,2,0)</f>
        <v>426</v>
      </c>
      <c r="B475" s="105" t="s">
        <v>1553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70">
        <f>VLOOKUP(B476,Pns!B:C,2,0)</f>
        <v>129</v>
      </c>
      <c r="B476" s="44" t="s">
        <v>547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2"/>
      <c r="AM476" s="32"/>
      <c r="AN476" s="32"/>
      <c r="AO476" s="32"/>
      <c r="AP476" s="32"/>
    </row>
    <row r="477">
      <c r="A477" s="70">
        <f>VLOOKUP(B477,Pns!B:C,2,0)</f>
        <v>534</v>
      </c>
      <c r="B477" s="138" t="s">
        <v>1759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70">
        <f>VLOOKUP(B478,Pns!B:C,2,0)</f>
        <v>429</v>
      </c>
      <c r="B478" s="105" t="s">
        <v>1566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138" t="s">
        <v>862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21" t="s">
        <v>1193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3"/>
      <c r="AL480" s="32"/>
      <c r="AM480" s="32"/>
      <c r="AN480" s="32"/>
      <c r="AO480" s="32"/>
      <c r="AP480" s="32"/>
    </row>
    <row r="481">
      <c r="A481" s="43" t="str">
        <f>VLOOKUP(B481,Pns!B:C,2,0)</f>
        <v>339</v>
      </c>
      <c r="B481" s="138" t="s">
        <v>1308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105" t="s">
        <v>1217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2"/>
      <c r="AM482" s="32"/>
      <c r="AN482" s="32"/>
      <c r="AO482" s="32"/>
      <c r="AP482" s="32"/>
    </row>
    <row r="483">
      <c r="A483" s="70">
        <f>VLOOKUP(B483,Pns!B:C,2,0)</f>
        <v>535</v>
      </c>
      <c r="B483" s="138" t="s">
        <v>1761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138" t="s">
        <v>1278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1822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5"/>
      <c r="AM485" s="32"/>
      <c r="AN485" s="32"/>
      <c r="AO485" s="32"/>
      <c r="AP485" s="32"/>
    </row>
    <row r="486">
      <c r="A486" s="70">
        <f>VLOOKUP(B486,Pns!B:C,2,0)</f>
        <v>106</v>
      </c>
      <c r="B486" s="44" t="s">
        <v>459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24"/>
      <c r="AL486" s="32"/>
      <c r="AM486" s="32"/>
      <c r="AN486" s="32"/>
      <c r="AO486" s="32"/>
      <c r="AP486" s="32"/>
    </row>
    <row r="487">
      <c r="A487" s="43" t="str">
        <f>VLOOKUP(B487,Pns!B:C,2,0)</f>
        <v>557</v>
      </c>
      <c r="B487" s="122" t="s">
        <v>1832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2"/>
      <c r="AN487" s="32"/>
      <c r="AO487" s="32"/>
      <c r="AP487" s="32"/>
    </row>
    <row r="488">
      <c r="A488" s="70">
        <f>VLOOKUP(B488,Pns!B:C,2,0)</f>
        <v>545</v>
      </c>
      <c r="B488" s="122" t="s">
        <v>1788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2"/>
      <c r="AM488" s="32"/>
      <c r="AN488" s="32"/>
      <c r="AO488" s="32"/>
      <c r="AP488" s="32"/>
    </row>
    <row r="489">
      <c r="A489" s="43" t="str">
        <f>VLOOKUP(B489,Pns!B:C,2,0)</f>
        <v>556</v>
      </c>
      <c r="B489" s="122" t="s">
        <v>1828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2"/>
      <c r="AN489" s="32"/>
      <c r="AO489" s="32"/>
    </row>
    <row r="490">
      <c r="A490" s="43" t="str">
        <f>VLOOKUP(B490,Pns!B:C,2,0)</f>
        <v>553</v>
      </c>
      <c r="B490" s="122" t="s">
        <v>1819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2"/>
      <c r="AN490" s="32"/>
      <c r="AO490" s="32"/>
      <c r="AP490" s="32"/>
    </row>
    <row r="491">
      <c r="A491" s="43">
        <f>VLOOKUP(B491,Pns!B:C,2,0)</f>
        <v>549</v>
      </c>
      <c r="B491" s="122" t="s">
        <v>1802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24"/>
      <c r="AL491" s="55"/>
      <c r="AM491" s="32"/>
      <c r="AN491" s="32"/>
      <c r="AO491" s="32"/>
      <c r="AP491" s="32"/>
    </row>
    <row r="492">
      <c r="A492" s="43" t="str">
        <f>VLOOKUP(B492,Pns!B:C,2,0)</f>
        <v>547</v>
      </c>
      <c r="B492" s="138" t="s">
        <v>1794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70">
        <f>VLOOKUP(B493,Pns!B:C,2,0)</f>
        <v>546</v>
      </c>
      <c r="B493" s="122" t="s">
        <v>1791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2"/>
      <c r="AM493" s="32"/>
      <c r="AN493" s="32"/>
      <c r="AO493" s="32"/>
      <c r="AP493" s="32"/>
    </row>
    <row r="494">
      <c r="A494" s="70">
        <f>VLOOKUP(B494,Pns!B:C,2,0)</f>
        <v>538</v>
      </c>
      <c r="B494" s="138" t="s">
        <v>1768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70">
        <f>VLOOKUP(B495,Pns!B:C,2,0)</f>
        <v>494</v>
      </c>
      <c r="B495" s="138" t="s">
        <v>1687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24"/>
    </row>
    <row r="496">
      <c r="A496" s="70">
        <f>VLOOKUP(B496,Pns!B:C,2,0)</f>
        <v>533</v>
      </c>
      <c r="B496" s="138" t="s">
        <v>1755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24"/>
    </row>
    <row r="497">
      <c r="A497" s="70">
        <f>VLOOKUP(B497,Pns!B:C,2,0)</f>
        <v>536</v>
      </c>
      <c r="B497" s="138" t="s">
        <v>1762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24"/>
    </row>
    <row r="498">
      <c r="A498" s="70">
        <f>VLOOKUP(B498,Pns!B:C,2,0)</f>
        <v>541</v>
      </c>
      <c r="B498" s="138" t="s">
        <v>1778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24"/>
    </row>
    <row r="499">
      <c r="A499" s="70">
        <f>VLOOKUP(B499,Pns!B:C,2,0)</f>
        <v>539</v>
      </c>
      <c r="B499" s="138" t="s">
        <v>1771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24"/>
    </row>
    <row r="500">
      <c r="A500" s="70">
        <f>VLOOKUP(B500,Pns!B:C,2,0)</f>
        <v>379</v>
      </c>
      <c r="B500" s="105" t="s">
        <v>1418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2"/>
      <c r="AM500" s="32"/>
      <c r="AN500" s="32"/>
      <c r="AO500" s="32"/>
      <c r="AP500" s="32"/>
    </row>
    <row r="501">
      <c r="A501" s="43" t="str">
        <f>VLOOKUP(B501,Pns!B:C,2,0)</f>
        <v>233</v>
      </c>
      <c r="B501" s="114" t="s">
        <v>907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5"/>
      <c r="AM501" s="32"/>
      <c r="AN501" s="32"/>
      <c r="AO501" s="32"/>
      <c r="AP501" s="32"/>
    </row>
    <row r="502">
      <c r="A502" s="43" t="str">
        <f>VLOOKUP(B502,Pns!B:C,2,0)</f>
        <v>233</v>
      </c>
      <c r="B502" s="114" t="s">
        <v>907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5"/>
      <c r="AM502" s="32"/>
      <c r="AN502" s="32"/>
      <c r="AO502" s="32"/>
      <c r="AP502" s="32"/>
    </row>
    <row r="503">
      <c r="A503" s="43" t="str">
        <f>VLOOKUP(B503,Pns!B:C,2,0)</f>
        <v>307</v>
      </c>
      <c r="B503" s="273" t="s">
        <v>1161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70">
        <f>VLOOKUP(B504,Pns!B:C,2,0)</f>
        <v>8</v>
      </c>
      <c r="B504" s="44" t="s">
        <v>119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24"/>
      <c r="AL504" s="32"/>
      <c r="AM504" s="32"/>
      <c r="AN504" s="32"/>
      <c r="AO504" s="32"/>
      <c r="AP504" s="32"/>
    </row>
    <row r="505">
      <c r="A505" s="43" t="str">
        <f>VLOOKUP(B505,Pns!B:C,2,0)</f>
        <v>251</v>
      </c>
      <c r="B505" s="114" t="s">
        <v>972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32"/>
      <c r="AM505" s="32"/>
      <c r="AN505" s="32"/>
      <c r="AO505" s="32"/>
      <c r="AP505" s="32"/>
    </row>
    <row r="506">
      <c r="A506" s="43">
        <f>VLOOKUP(B506,Pns!B:C,2,0)</f>
        <v>224</v>
      </c>
      <c r="B506" s="114" t="s">
        <v>872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24"/>
      <c r="AL506" s="32"/>
      <c r="AM506" s="32"/>
      <c r="AN506" s="32"/>
      <c r="AO506" s="32"/>
      <c r="AP506" s="32"/>
    </row>
    <row r="507">
      <c r="A507" s="70">
        <f>VLOOKUP(B507,Pns!B:C,2,0)</f>
        <v>84</v>
      </c>
      <c r="B507" s="126" t="s">
        <v>384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2"/>
      <c r="AM507" s="32"/>
      <c r="AN507" s="32"/>
      <c r="AO507" s="32"/>
      <c r="AP507" s="32"/>
    </row>
    <row r="508">
      <c r="A508" s="70">
        <f>VLOOKUP(B508,Pns!B:C,2,0)</f>
        <v>424</v>
      </c>
      <c r="B508" s="105" t="s">
        <v>1550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70">
        <f>VLOOKUP(B509,Pns!B:C,2,0)</f>
        <v>439</v>
      </c>
      <c r="B509" s="120" t="s">
        <v>1590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70">
        <f>VLOOKUP(B510,Pns!B:C,2,0)</f>
        <v>409</v>
      </c>
      <c r="B510" s="105" t="s">
        <v>1485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24"/>
    </row>
    <row r="511">
      <c r="A511" s="70">
        <f>VLOOKUP(B511,Pns!B:C,2,0)</f>
        <v>412</v>
      </c>
      <c r="B511" s="105" t="s">
        <v>1492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24"/>
    </row>
    <row r="512">
      <c r="A512" s="70">
        <f>VLOOKUP(B512,Pns!B:C,2,0)</f>
        <v>411</v>
      </c>
      <c r="B512" s="105" t="s">
        <v>1488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24"/>
    </row>
    <row r="513">
      <c r="A513" s="70">
        <f>VLOOKUP(B513,Pns!B:C,2,0)</f>
        <v>397</v>
      </c>
      <c r="B513" s="117" t="s">
        <v>1462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2"/>
      <c r="AM513" s="32"/>
      <c r="AN513" s="32"/>
      <c r="AO513" s="32"/>
      <c r="AP513" s="32"/>
    </row>
    <row r="514">
      <c r="A514" s="70">
        <f>VLOOKUP(B514,Pns!B:C,2,0)</f>
        <v>407</v>
      </c>
      <c r="B514" s="105" t="s">
        <v>1482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5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70">
        <f>VLOOKUP(B515,Pns!B:C,2,0)</f>
        <v>403</v>
      </c>
      <c r="B515" s="105" t="s">
        <v>1473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2"/>
      <c r="AM515" s="32"/>
      <c r="AN515" s="32"/>
      <c r="AO515" s="32"/>
      <c r="AP515" s="32"/>
    </row>
    <row r="516">
      <c r="A516" s="70">
        <f>VLOOKUP(B516,Pns!B:C,2,0)</f>
        <v>405</v>
      </c>
      <c r="B516" s="105" t="s">
        <v>1478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2"/>
      <c r="AM516" s="32"/>
      <c r="AN516" s="32"/>
      <c r="AO516" s="32"/>
      <c r="AP516" s="32"/>
    </row>
    <row r="517">
      <c r="A517" s="70">
        <f>VLOOKUP(B517,Pns!B:C,2,0)</f>
        <v>404</v>
      </c>
      <c r="B517" s="105" t="s">
        <v>1474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2"/>
      <c r="AM517" s="32"/>
      <c r="AN517" s="32"/>
      <c r="AO517" s="32"/>
      <c r="AP517" s="32"/>
    </row>
    <row r="518">
      <c r="A518" s="70">
        <f>VLOOKUP(B518,Pns!B:C,2,0)</f>
        <v>102</v>
      </c>
      <c r="B518" s="126" t="s">
        <v>448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2"/>
      <c r="AM518" s="32"/>
      <c r="AN518" s="32"/>
      <c r="AO518" s="32"/>
      <c r="AP518" s="32"/>
    </row>
    <row r="519">
      <c r="A519" s="70">
        <f>VLOOKUP(B519,Pns!B:C,2,0)</f>
        <v>391</v>
      </c>
      <c r="B519" s="117" t="s">
        <v>1446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24"/>
      <c r="AL519" s="32"/>
      <c r="AM519" s="32"/>
      <c r="AN519" s="32"/>
      <c r="AO519" s="32"/>
      <c r="AP519" s="32"/>
    </row>
    <row r="520">
      <c r="A520" s="70">
        <f>VLOOKUP(B520,Pns!B:C,2,0)</f>
        <v>396</v>
      </c>
      <c r="B520" s="117" t="s">
        <v>1460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24"/>
      <c r="AL520" s="32"/>
      <c r="AM520" s="32"/>
      <c r="AN520" s="32"/>
      <c r="AO520" s="32"/>
      <c r="AP520" s="32"/>
    </row>
    <row r="521">
      <c r="A521" s="70">
        <f>VLOOKUP(B521,Pns!B:C,2,0)</f>
        <v>377</v>
      </c>
      <c r="B521" s="105" t="s">
        <v>1414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2"/>
      <c r="AM521" s="32"/>
      <c r="AN521" s="32"/>
      <c r="AO521" s="32"/>
      <c r="AP521" s="32"/>
    </row>
    <row r="522">
      <c r="A522" s="70">
        <f>VLOOKUP(B522,Pns!B:C,2,0)</f>
        <v>386</v>
      </c>
      <c r="B522" s="105" t="s">
        <v>1431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2"/>
      <c r="AM522" s="32"/>
      <c r="AN522" s="32"/>
      <c r="AO522" s="32"/>
      <c r="AP522" s="32"/>
    </row>
    <row r="523">
      <c r="A523" s="70">
        <f>VLOOKUP(B523,Pns!B:C,2,0)</f>
        <v>387</v>
      </c>
      <c r="B523" s="105" t="s">
        <v>1437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2"/>
      <c r="AM523" s="32"/>
      <c r="AN523" s="32"/>
      <c r="AO523" s="32"/>
      <c r="AP523" s="32"/>
    </row>
    <row r="524">
      <c r="A524" s="70">
        <f>VLOOKUP(B524,Pns!B:C,2,0)</f>
        <v>388</v>
      </c>
      <c r="B524" s="105" t="s">
        <v>1438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2"/>
      <c r="AM524" s="32"/>
      <c r="AN524" s="32"/>
      <c r="AO524" s="32"/>
      <c r="AP524" s="32"/>
    </row>
    <row r="525">
      <c r="A525" s="70">
        <f>VLOOKUP(B525,Pns!B:C,2,0)</f>
        <v>389</v>
      </c>
      <c r="B525" s="105" t="s">
        <v>1440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2"/>
      <c r="AM525" s="32"/>
      <c r="AN525" s="32"/>
      <c r="AO525" s="32"/>
      <c r="AP525" s="32"/>
    </row>
    <row r="526">
      <c r="A526" s="70">
        <f>VLOOKUP(B526,Pns!B:C,2,0)</f>
        <v>380</v>
      </c>
      <c r="B526" s="121" t="s">
        <v>1420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2"/>
      <c r="AM526" s="32"/>
      <c r="AN526" s="32"/>
      <c r="AO526" s="32"/>
      <c r="AP526" s="32"/>
    </row>
    <row r="527">
      <c r="A527" s="70">
        <f>VLOOKUP(B527,Pns!B:C,2,0)</f>
        <v>382</v>
      </c>
      <c r="B527" s="121" t="s">
        <v>1424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2"/>
      <c r="AM527" s="32"/>
      <c r="AN527" s="32"/>
      <c r="AO527" s="32"/>
      <c r="AP527" s="32"/>
    </row>
    <row r="528">
      <c r="A528" s="70">
        <f>VLOOKUP(B528,Pns!B:C,2,0)</f>
        <v>72</v>
      </c>
      <c r="B528" s="121" t="s">
        <v>342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2"/>
      <c r="AM528" s="32"/>
      <c r="AN528" s="32"/>
      <c r="AO528" s="32"/>
      <c r="AP528" s="32"/>
    </row>
    <row r="529">
      <c r="A529" s="43" t="str">
        <f>VLOOKUP(B529,Pns!B:C,2,0)</f>
        <v>275</v>
      </c>
      <c r="B529" s="114" t="s">
        <v>1055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2"/>
      <c r="AM529" s="32"/>
      <c r="AN529" s="32"/>
      <c r="AO529" s="32"/>
      <c r="AP529" s="32"/>
    </row>
    <row r="530">
      <c r="A530" s="43" t="str">
        <f>VLOOKUP(B530,Pns!B:C,2,0)</f>
        <v>277</v>
      </c>
      <c r="B530" s="114" t="s">
        <v>1061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2"/>
      <c r="AM530" s="32"/>
      <c r="AN530" s="32"/>
      <c r="AO530" s="32"/>
      <c r="AP530" s="32"/>
    </row>
    <row r="531">
      <c r="A531" s="43" t="str">
        <f>VLOOKUP(B531,Pns!B:C,2,0)</f>
        <v>279</v>
      </c>
      <c r="B531" s="114" t="s">
        <v>1068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2"/>
      <c r="AM531" s="32"/>
      <c r="AN531" s="32"/>
      <c r="AO531" s="32"/>
      <c r="AP531" s="32"/>
    </row>
    <row r="532">
      <c r="A532" s="43" t="str">
        <f>VLOOKUP(B532,Pns!B:C,2,0)</f>
        <v>324</v>
      </c>
      <c r="B532" s="121" t="s">
        <v>1235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2"/>
      <c r="AM532" s="32"/>
      <c r="AN532" s="32"/>
      <c r="AO532" s="32"/>
      <c r="AP532" s="32"/>
    </row>
    <row r="533">
      <c r="A533" s="43" t="str">
        <f>VLOOKUP(B533,Pns!B:C,2,0)</f>
        <v>325</v>
      </c>
      <c r="B533" s="121" t="s">
        <v>1239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2"/>
      <c r="AM533" s="32"/>
      <c r="AN533" s="32"/>
      <c r="AO533" s="32"/>
      <c r="AP533" s="32"/>
    </row>
    <row r="534">
      <c r="A534" s="43" t="str">
        <f>VLOOKUP(B534,Pns!B:C,2,0)</f>
        <v>327</v>
      </c>
      <c r="B534" s="121" t="s">
        <v>1245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2"/>
      <c r="AM534" s="32"/>
      <c r="AN534" s="32"/>
      <c r="AO534" s="32"/>
      <c r="AP534" s="32"/>
    </row>
    <row r="535">
      <c r="A535" s="43" t="str">
        <f>VLOOKUP(B535,Pns!B:C,2,0)</f>
        <v>281</v>
      </c>
      <c r="B535" s="114" t="s">
        <v>1075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2"/>
      <c r="AM535" s="32"/>
      <c r="AN535" s="32"/>
      <c r="AO535" s="32"/>
      <c r="AP535" s="32"/>
    </row>
    <row r="536">
      <c r="A536" s="70">
        <f>VLOOKUP(B536,Pns!B:C,2,0)</f>
        <v>130</v>
      </c>
      <c r="B536" s="44" t="s">
        <v>551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2"/>
      <c r="AM536" s="32"/>
      <c r="AN536" s="32"/>
      <c r="AO536" s="32"/>
      <c r="AP536" s="32"/>
    </row>
    <row r="537">
      <c r="A537" s="43">
        <f>VLOOKUP(B537,Pns!B:C,2,0)</f>
        <v>223</v>
      </c>
      <c r="B537" s="114" t="s">
        <v>868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2"/>
      <c r="AM537" s="32"/>
      <c r="AN537" s="32"/>
      <c r="AO537" s="32"/>
      <c r="AP537" s="32"/>
    </row>
    <row r="538">
      <c r="A538" s="43" t="str">
        <f>VLOOKUP(B538,Pns!B:C,2,0)</f>
        <v>242</v>
      </c>
      <c r="B538" s="114" t="s">
        <v>939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2"/>
      <c r="AM538" s="32"/>
      <c r="AN538" s="32"/>
      <c r="AO538" s="32"/>
      <c r="AP538" s="32"/>
    </row>
    <row r="539">
      <c r="A539" s="70">
        <f>VLOOKUP(B539,Pns!B:C,2,0)</f>
        <v>72</v>
      </c>
      <c r="B539" s="44" t="s">
        <v>339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55"/>
      <c r="AM539" s="32"/>
      <c r="AN539" s="32"/>
      <c r="AO539" s="32"/>
      <c r="AP539" s="32"/>
    </row>
    <row r="540">
      <c r="A540" s="43" t="str">
        <f>VLOOKUP(B540,Pns!B:C,2,0)</f>
        <v>244</v>
      </c>
      <c r="B540" s="114" t="s">
        <v>946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2"/>
      <c r="AM540" s="32"/>
      <c r="AN540" s="32"/>
      <c r="AO540" s="32"/>
      <c r="AP540" s="32"/>
    </row>
    <row r="541">
      <c r="A541" s="43" t="str">
        <f>VLOOKUP(B541,Pns!B:C,2,0)</f>
        <v>245</v>
      </c>
      <c r="B541" s="114" t="s">
        <v>949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2"/>
      <c r="AM541" s="32"/>
      <c r="AN541" s="32"/>
      <c r="AO541" s="32"/>
      <c r="AP541" s="32"/>
    </row>
    <row r="542">
      <c r="A542" s="43" t="str">
        <f>VLOOKUP(B542,Pns!B:C,2,0)</f>
        <v>246</v>
      </c>
      <c r="B542" s="114" t="s">
        <v>956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2"/>
      <c r="AM542" s="32"/>
      <c r="AN542" s="32"/>
      <c r="AO542" s="32"/>
      <c r="AP542" s="32"/>
    </row>
    <row r="543">
      <c r="A543" s="43" t="str">
        <f>VLOOKUP(B543,Pns!B:C,2,0)</f>
        <v>253</v>
      </c>
      <c r="B543" s="114" t="s">
        <v>979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2"/>
      <c r="AM543" s="32"/>
      <c r="AN543" s="32"/>
      <c r="AO543" s="32"/>
      <c r="AP543" s="32"/>
    </row>
    <row r="544">
      <c r="A544" s="43" t="str">
        <f>VLOOKUP(B544,Pns!B:C,2,0)</f>
        <v>254</v>
      </c>
      <c r="B544" s="114" t="s">
        <v>985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2"/>
      <c r="AM544" s="32"/>
      <c r="AN544" s="32"/>
      <c r="AO544" s="32"/>
      <c r="AP544" s="32"/>
    </row>
    <row r="545">
      <c r="A545" s="43" t="str">
        <f>VLOOKUP(B545,Pns!B:C,2,0)</f>
        <v>255</v>
      </c>
      <c r="B545" s="114" t="s">
        <v>988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2"/>
      <c r="AM545" s="32"/>
      <c r="AN545" s="32"/>
      <c r="AO545" s="32"/>
      <c r="AP545" s="32"/>
    </row>
    <row r="546">
      <c r="A546" s="70">
        <f>VLOOKUP(B546,Pns!B:C,2,0)</f>
        <v>128</v>
      </c>
      <c r="B546" s="44" t="s">
        <v>544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2"/>
      <c r="AM546" s="32"/>
      <c r="AN546" s="32"/>
      <c r="AO546" s="32"/>
      <c r="AP546" s="32"/>
    </row>
    <row r="547">
      <c r="A547" s="43" t="str">
        <f>VLOOKUP(B547,Pns!B:C,2,0)</f>
        <v>256</v>
      </c>
      <c r="B547" s="114" t="s">
        <v>992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2"/>
      <c r="AM547" s="32"/>
      <c r="AN547" s="32"/>
      <c r="AO547" s="32"/>
      <c r="AP547" s="32"/>
    </row>
    <row r="548">
      <c r="A548" s="43" t="str">
        <f>VLOOKUP(B548,Pns!B:C,2,0)</f>
        <v>239</v>
      </c>
      <c r="B548" s="114" t="s">
        <v>928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2"/>
      <c r="AN548" s="32"/>
      <c r="AO548" s="32"/>
      <c r="AP548" s="32"/>
    </row>
    <row r="549">
      <c r="A549" s="43" t="str">
        <f>VLOOKUP(B549,Pns!B:C,2,0)</f>
        <v>239</v>
      </c>
      <c r="B549" s="114" t="s">
        <v>928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2"/>
      <c r="AN549" s="32"/>
      <c r="AO549" s="32"/>
      <c r="AP549" s="32"/>
    </row>
    <row r="550">
      <c r="A550" s="70">
        <f>VLOOKUP(B550,Pns!B:C,2,0)</f>
        <v>120</v>
      </c>
      <c r="B550" s="44" t="s">
        <v>510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2"/>
      <c r="AM550" s="32"/>
      <c r="AN550" s="32"/>
      <c r="AO550" s="32"/>
      <c r="AP550" s="32"/>
    </row>
    <row r="551">
      <c r="A551" s="70">
        <f>VLOOKUP(B551,Pns!B:C,2,0)</f>
        <v>131</v>
      </c>
      <c r="B551" s="44" t="s">
        <v>553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2"/>
      <c r="AM551" s="32"/>
      <c r="AN551" s="32"/>
      <c r="AO551" s="32"/>
      <c r="AP551" s="32"/>
    </row>
    <row r="552">
      <c r="A552" s="43" t="str">
        <f>VLOOKUP(B552,Pns!B:C,2,0)</f>
        <v>252</v>
      </c>
      <c r="B552" s="114" t="s">
        <v>975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2"/>
      <c r="AM552" s="32"/>
      <c r="AN552" s="32"/>
      <c r="AO552" s="32"/>
      <c r="AP552" s="32"/>
    </row>
    <row r="553">
      <c r="A553" s="70">
        <f>VLOOKUP(B553,Pns!B:C,2,0)</f>
        <v>57</v>
      </c>
      <c r="B553" s="44" t="s">
        <v>292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2"/>
      <c r="AM553" s="32"/>
      <c r="AN553" s="32"/>
      <c r="AO553" s="32"/>
      <c r="AP553" s="32"/>
    </row>
    <row r="554">
      <c r="A554" s="43">
        <f>VLOOKUP(B554,Pns!B:C,2,0)</f>
        <v>205</v>
      </c>
      <c r="B554" s="114" t="s">
        <v>812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2"/>
      <c r="AM554" s="32"/>
      <c r="AN554" s="32"/>
      <c r="AO554" s="32"/>
      <c r="AP554" s="32"/>
    </row>
    <row r="555">
      <c r="A555" s="43">
        <f>VLOOKUP(B555,Pns!B:C,2,0)</f>
        <v>210</v>
      </c>
      <c r="B555" s="114" t="s">
        <v>826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2"/>
      <c r="AM555" s="32"/>
      <c r="AN555" s="32"/>
      <c r="AO555" s="32"/>
      <c r="AP555" s="32"/>
    </row>
    <row r="556">
      <c r="A556" s="43">
        <f>VLOOKUP(B556,Pns!B:C,2,0)</f>
        <v>237</v>
      </c>
      <c r="B556" s="114" t="s">
        <v>919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2"/>
      <c r="AN556" s="32"/>
      <c r="AO556" s="32"/>
      <c r="AP556" s="32"/>
    </row>
    <row r="557">
      <c r="A557" s="70">
        <f>VLOOKUP(B557,Pns!B:C,2,0)</f>
        <v>46</v>
      </c>
      <c r="B557" s="126" t="s">
        <v>249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2"/>
      <c r="AM557" s="32"/>
      <c r="AN557" s="32"/>
      <c r="AO557" s="32"/>
      <c r="AP557" s="32"/>
    </row>
    <row r="558">
      <c r="A558" s="43">
        <f>VLOOKUP(B558,Pns!B:C,2,0)</f>
        <v>177</v>
      </c>
      <c r="B558" s="274" t="s">
        <v>724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2"/>
      <c r="AM558" s="32"/>
      <c r="AN558" s="32"/>
      <c r="AO558" s="32"/>
      <c r="AP558" s="32"/>
    </row>
    <row r="559">
      <c r="A559" s="43" t="str">
        <f>VLOOKUP(B559,Pns!B:C,2,0)</f>
        <v>249</v>
      </c>
      <c r="B559" s="114" t="s">
        <v>966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2"/>
      <c r="AM559" s="32"/>
      <c r="AN559" s="32"/>
      <c r="AO559" s="32"/>
      <c r="AP559" s="32"/>
    </row>
    <row r="560">
      <c r="A560" s="43" t="str">
        <f>VLOOKUP(B560,Pns!B:C,2,0)</f>
        <v>247</v>
      </c>
      <c r="B560" s="114" t="s">
        <v>959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2"/>
      <c r="AM560" s="32"/>
      <c r="AN560" s="32"/>
      <c r="AO560" s="32"/>
      <c r="AP560" s="32"/>
    </row>
    <row r="561">
      <c r="A561" s="43" t="str">
        <f>VLOOKUP(B561,Pns!B:C,2,0)</f>
        <v>248</v>
      </c>
      <c r="B561" s="114" t="s">
        <v>963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2"/>
      <c r="AM561" s="32"/>
      <c r="AN561" s="32"/>
      <c r="AO561" s="32"/>
      <c r="AP561" s="32"/>
    </row>
    <row r="562">
      <c r="A562" s="43">
        <f>VLOOKUP(B562,Pns!B:C,2,0)</f>
        <v>150</v>
      </c>
      <c r="B562" s="126" t="s">
        <v>629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2"/>
      <c r="AM562" s="32"/>
      <c r="AN562" s="32"/>
      <c r="AO562" s="32"/>
      <c r="AP562" s="32"/>
    </row>
    <row r="563">
      <c r="A563" s="43">
        <f>VLOOKUP(B563,Pns!B:C,2,0)</f>
        <v>153</v>
      </c>
      <c r="B563" s="126" t="s">
        <v>641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2"/>
      <c r="AM563" s="32"/>
      <c r="AN563" s="32"/>
      <c r="AO563" s="32"/>
      <c r="AP563" s="32"/>
    </row>
    <row r="564">
      <c r="A564" s="43">
        <f>VLOOKUP(B564,Pns!B:C,2,0)</f>
        <v>157</v>
      </c>
      <c r="B564" s="126" t="s">
        <v>654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2"/>
      <c r="AM564" s="32"/>
      <c r="AN564" s="32"/>
      <c r="AO564" s="32"/>
      <c r="AP564" s="32"/>
    </row>
    <row r="565">
      <c r="A565" s="43">
        <f>VLOOKUP(B565,Pns!B:C,2,0)</f>
        <v>169</v>
      </c>
      <c r="B565" s="274" t="s">
        <v>699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2"/>
      <c r="AM565" s="32"/>
      <c r="AN565" s="32"/>
      <c r="AO565" s="32"/>
      <c r="AP565" s="32"/>
    </row>
    <row r="566">
      <c r="A566" s="43">
        <f>VLOOKUP(B566,Pns!B:C,2,0)</f>
        <v>69</v>
      </c>
      <c r="B566" s="44" t="s">
        <v>329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2"/>
      <c r="AM566" s="32"/>
      <c r="AN566" s="32"/>
      <c r="AO566" s="32"/>
      <c r="AP566" s="32"/>
    </row>
    <row r="567">
      <c r="A567" s="70">
        <f>VLOOKUP(B567,Pns!B:C,2,0)</f>
        <v>136</v>
      </c>
      <c r="B567" s="114" t="s">
        <v>573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2"/>
      <c r="AM567" s="32"/>
      <c r="AN567" s="32"/>
      <c r="AO567" s="32"/>
      <c r="AP567" s="32"/>
    </row>
    <row r="568">
      <c r="A568" s="43" t="str">
        <f>VLOOKUP(B568,Pns!B:C,2,0)</f>
        <v>263</v>
      </c>
      <c r="B568" s="114" t="s">
        <v>1016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2"/>
      <c r="AM568" s="32"/>
      <c r="AN568" s="32"/>
      <c r="AO568" s="32"/>
      <c r="AP568" s="32"/>
    </row>
    <row r="569">
      <c r="A569" s="43" t="str">
        <f>VLOOKUP(B569,Pns!B:C,2,0)</f>
        <v>260</v>
      </c>
      <c r="B569" s="114" t="s">
        <v>1005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2"/>
      <c r="AM569" s="32"/>
      <c r="AN569" s="32"/>
      <c r="AO569" s="32"/>
      <c r="AP569" s="32"/>
    </row>
    <row r="570">
      <c r="A570" s="43" t="str">
        <f>VLOOKUP(B570,Pns!B:C,2,0)</f>
        <v>258</v>
      </c>
      <c r="B570" s="114" t="s">
        <v>998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2"/>
      <c r="AM570" s="32"/>
      <c r="AN570" s="32"/>
      <c r="AO570" s="32"/>
      <c r="AP570" s="32"/>
    </row>
    <row r="571">
      <c r="A571" s="43" t="str">
        <f>VLOOKUP(B571,Pns!B:C,2,0)</f>
        <v>259</v>
      </c>
      <c r="B571" s="114" t="s">
        <v>1002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2"/>
      <c r="AM571" s="32"/>
      <c r="AN571" s="32"/>
      <c r="AO571" s="32"/>
      <c r="AP571" s="32"/>
    </row>
    <row r="572">
      <c r="A572" s="70">
        <f>VLOOKUP(B572,Pns!B:C,2,0)</f>
        <v>6</v>
      </c>
      <c r="B572" s="44" t="s">
        <v>104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2"/>
      <c r="AM572" s="32"/>
      <c r="AN572" s="32"/>
      <c r="AO572" s="32"/>
      <c r="AP572" s="32"/>
    </row>
    <row r="573">
      <c r="A573" s="43">
        <f>VLOOKUP(B573,Pns!B:C,2,0)</f>
        <v>166</v>
      </c>
      <c r="B573" s="274" t="s">
        <v>690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2"/>
      <c r="AM573" s="32"/>
      <c r="AN573" s="32"/>
      <c r="AO573" s="32"/>
      <c r="AP573" s="32"/>
    </row>
    <row r="574">
      <c r="A574" s="43">
        <f>VLOOKUP(B574,Pns!B:C,2,0)</f>
        <v>218</v>
      </c>
      <c r="B574" s="114" t="s">
        <v>850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2"/>
      <c r="AM574" s="32"/>
      <c r="AN574" s="32"/>
      <c r="AO574" s="32"/>
      <c r="AP574" s="32"/>
    </row>
    <row r="575">
      <c r="A575" s="43">
        <f>VLOOKUP(B575,Pns!B:C,2,0)</f>
        <v>180</v>
      </c>
      <c r="B575" s="290" t="s">
        <v>737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2"/>
      <c r="AM575" s="32"/>
      <c r="AN575" s="32"/>
      <c r="AO575" s="32"/>
      <c r="AP575" s="32"/>
    </row>
    <row r="576">
      <c r="A576" s="43">
        <f>VLOOKUP(B576,Pns!B:C,2,0)</f>
        <v>147</v>
      </c>
      <c r="B576" s="126" t="s">
        <v>622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2"/>
      <c r="AM576" s="32"/>
      <c r="AN576" s="32"/>
      <c r="AO576" s="32"/>
      <c r="AP576" s="32"/>
    </row>
    <row r="577">
      <c r="A577" s="43">
        <f>VLOOKUP(B577,Pns!B:C,2,0)</f>
        <v>152</v>
      </c>
      <c r="B577" s="126" t="s">
        <v>633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2"/>
      <c r="AM577" s="32"/>
      <c r="AN577" s="32"/>
      <c r="AO577" s="32"/>
      <c r="AP577" s="32"/>
    </row>
    <row r="578">
      <c r="A578" s="43">
        <f>VLOOKUP(B578,Pns!B:C,2,0)</f>
        <v>161</v>
      </c>
      <c r="B578" s="126" t="s">
        <v>666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2"/>
      <c r="AM578" s="32"/>
      <c r="AN578" s="32"/>
      <c r="AO578" s="32"/>
      <c r="AP578" s="32"/>
    </row>
    <row r="579">
      <c r="A579" s="43">
        <f>VLOOKUP(B579,Pns!B:C,2,0)</f>
        <v>144</v>
      </c>
      <c r="B579" s="126" t="s">
        <v>597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2"/>
      <c r="AM579" s="32"/>
      <c r="AN579" s="32"/>
      <c r="AO579" s="32"/>
      <c r="AP579" s="32"/>
    </row>
    <row r="580">
      <c r="A580" s="43">
        <f>VLOOKUP(B580,Pns!B:C,2,0)</f>
        <v>140</v>
      </c>
      <c r="B580" s="44" t="s">
        <v>584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2"/>
      <c r="AM580" s="32"/>
      <c r="AN580" s="32"/>
      <c r="AO580" s="32"/>
      <c r="AP580" s="32"/>
    </row>
    <row r="581">
      <c r="A581" s="43">
        <f>VLOOKUP(B581,Pns!B:C,2,0)</f>
        <v>1</v>
      </c>
      <c r="B581" s="126" t="s">
        <v>8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2"/>
      <c r="AM581" s="32"/>
      <c r="AN581" s="32"/>
      <c r="AO581" s="32"/>
      <c r="AP581" s="32"/>
    </row>
    <row r="582">
      <c r="A582" s="70">
        <f>VLOOKUP(B582,Pns!B:C,2,0)</f>
        <v>3</v>
      </c>
      <c r="B582" s="126" t="s">
        <v>61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2"/>
      <c r="AM582" s="32"/>
      <c r="AN582" s="32"/>
      <c r="AO582" s="32"/>
      <c r="AP582" s="32"/>
    </row>
    <row r="583">
      <c r="A583" s="70">
        <f>VLOOKUP(B583,Pns!B:C,2,0)</f>
        <v>4</v>
      </c>
      <c r="B583" s="126" t="s">
        <v>70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2"/>
      <c r="AM583" s="32"/>
      <c r="AN583" s="32"/>
      <c r="AO583" s="32"/>
      <c r="AP583" s="32"/>
    </row>
    <row r="584">
      <c r="A584" s="70">
        <f>VLOOKUP(B584,Pns!B:C,2,0)</f>
        <v>10</v>
      </c>
      <c r="B584" s="126" t="s">
        <v>138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2"/>
      <c r="AM584" s="32"/>
      <c r="AN584" s="32"/>
      <c r="AO584" s="32"/>
      <c r="AP584" s="32"/>
    </row>
    <row r="585">
      <c r="A585" s="70">
        <f>VLOOKUP(B585,Pns!B:C,2,0)</f>
        <v>17</v>
      </c>
      <c r="B585" s="126" t="s">
        <v>173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2"/>
      <c r="AM585" s="32"/>
      <c r="AN585" s="32"/>
      <c r="AO585" s="32"/>
      <c r="AP585" s="32"/>
    </row>
    <row r="586">
      <c r="A586" s="70">
        <f>VLOOKUP(B586,Pns!B:C,2,0)</f>
        <v>18</v>
      </c>
      <c r="B586" s="126" t="s">
        <v>179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2"/>
      <c r="AM586" s="32"/>
      <c r="AN586" s="32"/>
      <c r="AO586" s="32"/>
      <c r="AP586" s="32"/>
    </row>
    <row r="587">
      <c r="A587" s="70">
        <f>VLOOKUP(B587,Pns!B:C,2,0)</f>
        <v>19</v>
      </c>
      <c r="B587" s="126" t="s">
        <v>182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2"/>
      <c r="AM587" s="32"/>
      <c r="AN587" s="32"/>
      <c r="AO587" s="32"/>
      <c r="AP587" s="32"/>
    </row>
    <row r="588">
      <c r="A588" s="70">
        <f>VLOOKUP(B588,Pns!B:C,2,0)</f>
        <v>20</v>
      </c>
      <c r="B588" s="126" t="s">
        <v>184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2"/>
      <c r="AM588" s="32"/>
      <c r="AN588" s="32"/>
      <c r="AO588" s="32"/>
      <c r="AP588" s="32"/>
    </row>
    <row r="589">
      <c r="A589" s="70">
        <f>VLOOKUP(B589,Pns!B:C,2,0)</f>
        <v>21</v>
      </c>
      <c r="B589" s="126" t="s">
        <v>186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2"/>
      <c r="AM589" s="32"/>
      <c r="AN589" s="32"/>
      <c r="AO589" s="32"/>
      <c r="AP589" s="32"/>
    </row>
    <row r="590">
      <c r="A590" s="70">
        <f>VLOOKUP(B590,Pns!B:C,2,0)</f>
        <v>22</v>
      </c>
      <c r="B590" s="126" t="s">
        <v>189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2"/>
      <c r="AM590" s="32"/>
      <c r="AN590" s="32"/>
      <c r="AO590" s="32"/>
      <c r="AP590" s="32"/>
    </row>
    <row r="591">
      <c r="A591" s="70">
        <f>VLOOKUP(B591,Pns!B:C,2,0)</f>
        <v>23</v>
      </c>
      <c r="B591" s="126" t="s">
        <v>191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2"/>
      <c r="AM591" s="32"/>
      <c r="AN591" s="32"/>
      <c r="AO591" s="32"/>
      <c r="AP591" s="32"/>
    </row>
    <row r="592">
      <c r="A592" s="70">
        <f>VLOOKUP(B592,Pns!B:C,2,0)</f>
        <v>24</v>
      </c>
      <c r="B592" s="126" t="s">
        <v>193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2"/>
      <c r="AM592" s="32"/>
      <c r="AN592" s="32"/>
      <c r="AO592" s="32"/>
      <c r="AP592" s="32"/>
    </row>
    <row r="593">
      <c r="A593" s="70">
        <f>VLOOKUP(B593,Pns!B:C,2,0)</f>
        <v>25</v>
      </c>
      <c r="B593" s="126" t="s">
        <v>196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2"/>
      <c r="AM593" s="32"/>
      <c r="AN593" s="32"/>
      <c r="AO593" s="32"/>
      <c r="AP593" s="32"/>
    </row>
    <row r="594">
      <c r="A594" s="70">
        <f>VLOOKUP(B594,Pns!B:C,2,0)</f>
        <v>26</v>
      </c>
      <c r="B594" s="126" t="s">
        <v>198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2"/>
      <c r="AM594" s="32"/>
      <c r="AN594" s="32"/>
      <c r="AO594" s="32"/>
      <c r="AP594" s="32"/>
    </row>
    <row r="595">
      <c r="A595" s="70">
        <f>VLOOKUP(B595,Pns!B:C,2,0)</f>
        <v>27</v>
      </c>
      <c r="B595" s="126" t="s">
        <v>201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2"/>
      <c r="AM595" s="32"/>
      <c r="AN595" s="32"/>
      <c r="AO595" s="32"/>
      <c r="AP595" s="32"/>
    </row>
    <row r="596">
      <c r="A596" s="70">
        <f>VLOOKUP(B596,Pns!B:C,2,0)</f>
        <v>28</v>
      </c>
      <c r="B596" s="126" t="s">
        <v>203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2"/>
      <c r="AM596" s="32"/>
      <c r="AN596" s="32"/>
      <c r="AO596" s="32"/>
      <c r="AP596" s="32"/>
    </row>
    <row r="597">
      <c r="A597" s="70">
        <f>VLOOKUP(B597,Pns!B:C,2,0)</f>
        <v>29</v>
      </c>
      <c r="B597" s="126" t="s">
        <v>206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2"/>
      <c r="AM597" s="32"/>
      <c r="AN597" s="32"/>
      <c r="AO597" s="32"/>
      <c r="AP597" s="32"/>
    </row>
    <row r="598">
      <c r="A598" s="70">
        <f>VLOOKUP(B598,Pns!B:C,2,0)</f>
        <v>30</v>
      </c>
      <c r="B598" s="126" t="s">
        <v>208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2"/>
      <c r="AM598" s="32"/>
      <c r="AN598" s="32"/>
      <c r="AO598" s="32"/>
      <c r="AP598" s="32"/>
    </row>
    <row r="599">
      <c r="A599" s="70">
        <f>VLOOKUP(B599,Pns!B:C,2,0)</f>
        <v>31</v>
      </c>
      <c r="B599" s="126" t="s">
        <v>212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2"/>
      <c r="AM599" s="32"/>
      <c r="AN599" s="32"/>
      <c r="AO599" s="32"/>
      <c r="AP599" s="32"/>
    </row>
    <row r="600">
      <c r="A600" s="70">
        <f>VLOOKUP(B600,Pns!B:C,2,0)</f>
        <v>32</v>
      </c>
      <c r="B600" s="126" t="s">
        <v>215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2"/>
      <c r="AM600" s="32"/>
      <c r="AN600" s="32"/>
      <c r="AO600" s="32"/>
      <c r="AP600" s="32"/>
    </row>
    <row r="601">
      <c r="A601" s="70">
        <f>VLOOKUP(B601,Pns!B:C,2,0)</f>
        <v>33</v>
      </c>
      <c r="B601" s="126" t="s">
        <v>217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2"/>
      <c r="AM601" s="32"/>
      <c r="AN601" s="32"/>
      <c r="AO601" s="32"/>
      <c r="AP601" s="32"/>
    </row>
    <row r="602">
      <c r="A602" s="70">
        <f>VLOOKUP(B602,Pns!B:C,2,0)</f>
        <v>34</v>
      </c>
      <c r="B602" s="126" t="s">
        <v>219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2"/>
      <c r="AM602" s="32"/>
      <c r="AN602" s="32"/>
      <c r="AO602" s="32"/>
      <c r="AP602" s="32"/>
    </row>
    <row r="603">
      <c r="A603" s="70">
        <f>VLOOKUP(B603,Pns!B:C,2,0)</f>
        <v>35</v>
      </c>
      <c r="B603" s="126" t="s">
        <v>221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2"/>
      <c r="AM603" s="32"/>
      <c r="AN603" s="32"/>
      <c r="AO603" s="32"/>
      <c r="AP603" s="32"/>
    </row>
    <row r="604">
      <c r="A604" s="70">
        <f>VLOOKUP(B604,Pns!B:C,2,0)</f>
        <v>36</v>
      </c>
      <c r="B604" s="126" t="s">
        <v>223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2"/>
      <c r="AM604" s="32"/>
      <c r="AN604" s="32"/>
      <c r="AO604" s="32"/>
      <c r="AP604" s="32"/>
    </row>
    <row r="605">
      <c r="A605" s="70">
        <f>VLOOKUP(B605,Pns!B:C,2,0)</f>
        <v>37</v>
      </c>
      <c r="B605" s="126" t="s">
        <v>225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2"/>
      <c r="AM605" s="32"/>
      <c r="AN605" s="32"/>
      <c r="AO605" s="32"/>
      <c r="AP605" s="32"/>
    </row>
    <row r="606">
      <c r="A606" s="70">
        <f>VLOOKUP(B606,Pns!B:C,2,0)</f>
        <v>38</v>
      </c>
      <c r="B606" s="126" t="s">
        <v>229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2"/>
      <c r="AM606" s="32"/>
      <c r="AN606" s="32"/>
      <c r="AO606" s="32"/>
      <c r="AP606" s="32"/>
    </row>
    <row r="607">
      <c r="A607" s="70">
        <f>VLOOKUP(B607,Pns!B:C,2,0)</f>
        <v>39</v>
      </c>
      <c r="B607" s="126" t="s">
        <v>231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2"/>
      <c r="AM607" s="32"/>
      <c r="AN607" s="32"/>
      <c r="AO607" s="32"/>
      <c r="AP607" s="32"/>
    </row>
    <row r="608">
      <c r="A608" s="70">
        <f>VLOOKUP(B608,Pns!B:C,2,0)</f>
        <v>43</v>
      </c>
      <c r="B608" s="291" t="s">
        <v>245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2"/>
      <c r="AM608" s="32"/>
      <c r="AN608" s="32"/>
      <c r="AO608" s="32"/>
      <c r="AP608" s="32"/>
    </row>
    <row r="609">
      <c r="A609" s="70">
        <f>VLOOKUP(B609,Pns!B:C,2,0)</f>
        <v>44</v>
      </c>
      <c r="B609" s="126" t="s">
        <v>246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2"/>
      <c r="AM609" s="32"/>
      <c r="AN609" s="32"/>
      <c r="AO609" s="32"/>
      <c r="AP609" s="32"/>
    </row>
    <row r="610">
      <c r="A610" s="70">
        <f>VLOOKUP(B610,Pns!B:C,2,0)</f>
        <v>45</v>
      </c>
      <c r="B610" s="126" t="s">
        <v>247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2"/>
      <c r="AM610" s="32"/>
      <c r="AN610" s="32"/>
      <c r="AO610" s="32"/>
      <c r="AP610" s="32"/>
    </row>
    <row r="611">
      <c r="A611" s="70">
        <f>VLOOKUP(B611,Pns!B:C,2,0)</f>
        <v>47</v>
      </c>
      <c r="B611" s="126" t="s">
        <v>262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2"/>
      <c r="AM611" s="32"/>
      <c r="AN611" s="32"/>
      <c r="AO611" s="32"/>
      <c r="AP611" s="32"/>
    </row>
    <row r="612">
      <c r="A612" s="70">
        <f>VLOOKUP(B612,Pns!B:C,2,0)</f>
        <v>49</v>
      </c>
      <c r="B612" s="126" t="s">
        <v>265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2"/>
      <c r="AM612" s="32"/>
      <c r="AN612" s="32"/>
      <c r="AO612" s="32"/>
      <c r="AP612" s="32"/>
    </row>
    <row r="613">
      <c r="A613" s="70">
        <f>VLOOKUP(B613,Pns!B:C,2,0)</f>
        <v>50</v>
      </c>
      <c r="B613" s="126" t="s">
        <v>269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2"/>
      <c r="AM613" s="32"/>
      <c r="AN613" s="32"/>
      <c r="AO613" s="32"/>
      <c r="AP613" s="32"/>
    </row>
    <row r="614">
      <c r="A614" s="70">
        <f>VLOOKUP(B614,Pns!B:C,2,0)</f>
        <v>51</v>
      </c>
      <c r="B614" s="126" t="s">
        <v>278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2"/>
      <c r="AM614" s="32"/>
      <c r="AN614" s="32"/>
      <c r="AO614" s="32"/>
      <c r="AP614" s="32"/>
    </row>
    <row r="615">
      <c r="A615" s="70">
        <f>VLOOKUP(B615,Pns!B:C,2,0)</f>
        <v>52</v>
      </c>
      <c r="B615" s="126" t="s">
        <v>281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2"/>
      <c r="AM615" s="32"/>
      <c r="AN615" s="32"/>
      <c r="AO615" s="32"/>
      <c r="AP615" s="32"/>
    </row>
    <row r="616">
      <c r="A616" s="70">
        <f>VLOOKUP(B616,Pns!B:C,2,0)</f>
        <v>53</v>
      </c>
      <c r="B616" s="126" t="s">
        <v>282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2"/>
      <c r="AM616" s="32"/>
      <c r="AN616" s="32"/>
      <c r="AO616" s="32"/>
      <c r="AP616" s="32"/>
    </row>
    <row r="617">
      <c r="A617" s="70">
        <f>VLOOKUP(B617,Pns!B:C,2,0)</f>
        <v>54</v>
      </c>
      <c r="B617" s="126" t="s">
        <v>286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2"/>
      <c r="AM617" s="32"/>
      <c r="AN617" s="32"/>
      <c r="AO617" s="32"/>
      <c r="AP617" s="32"/>
    </row>
    <row r="618">
      <c r="A618" s="70">
        <f>VLOOKUP(B618,Pns!B:C,2,0)</f>
        <v>56</v>
      </c>
      <c r="B618" s="126" t="s">
        <v>290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2"/>
      <c r="AM618" s="32"/>
      <c r="AN618" s="32"/>
      <c r="AO618" s="32"/>
      <c r="AP618" s="32"/>
    </row>
    <row r="619">
      <c r="A619" s="70">
        <f>VLOOKUP(B619,Pns!B:C,2,0)</f>
        <v>62</v>
      </c>
      <c r="B619" s="126" t="s">
        <v>312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2"/>
      <c r="AM619" s="32"/>
      <c r="AN619" s="32"/>
      <c r="AO619" s="32"/>
      <c r="AP619" s="32"/>
    </row>
    <row r="620">
      <c r="A620" s="70">
        <f>VLOOKUP(B620,Pns!B:C,2,0)</f>
        <v>64</v>
      </c>
      <c r="B620" s="126" t="s">
        <v>317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2"/>
      <c r="AM620" s="32"/>
      <c r="AN620" s="32"/>
      <c r="AO620" s="32"/>
      <c r="AP620" s="32"/>
    </row>
    <row r="621">
      <c r="A621" s="70">
        <f>VLOOKUP(B621,Pns!B:C,2,0)</f>
        <v>66</v>
      </c>
      <c r="B621" s="126" t="s">
        <v>323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2"/>
      <c r="AM621" s="32"/>
      <c r="AN621" s="32"/>
      <c r="AO621" s="32"/>
      <c r="AP621" s="32"/>
    </row>
    <row r="622">
      <c r="A622" s="70">
        <f>VLOOKUP(B622,Pns!B:C,2,0)</f>
        <v>95</v>
      </c>
      <c r="B622" s="126" t="s">
        <v>425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2"/>
      <c r="AM622" s="32"/>
      <c r="AN622" s="32"/>
      <c r="AO622" s="32"/>
      <c r="AP622" s="32"/>
    </row>
    <row r="623">
      <c r="A623" s="70">
        <f>VLOOKUP(B623,Pns!B:C,2,0)</f>
        <v>96</v>
      </c>
      <c r="B623" s="126" t="s">
        <v>427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2"/>
      <c r="AM623" s="32"/>
      <c r="AN623" s="32"/>
      <c r="AO623" s="32"/>
      <c r="AP623" s="32"/>
    </row>
    <row r="624">
      <c r="A624" s="70">
        <f>VLOOKUP(B624,Pns!B:C,2,0)</f>
        <v>98</v>
      </c>
      <c r="B624" s="126" t="s">
        <v>435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2"/>
      <c r="AM624" s="32"/>
      <c r="AN624" s="32"/>
      <c r="AO624" s="32"/>
      <c r="AP624" s="32"/>
    </row>
    <row r="625">
      <c r="A625" s="70">
        <f>VLOOKUP(B625,Pns!B:C,2,0)</f>
        <v>108</v>
      </c>
      <c r="B625" s="126" t="s">
        <v>470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2"/>
      <c r="AM625" s="32"/>
      <c r="AN625" s="32"/>
      <c r="AO625" s="32"/>
      <c r="AP625" s="32"/>
    </row>
    <row r="626">
      <c r="A626" s="70">
        <f>VLOOKUP(B626,Pns!B:C,2,0)</f>
        <v>110</v>
      </c>
      <c r="B626" s="126" t="s">
        <v>475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2"/>
      <c r="AM626" s="32"/>
      <c r="AN626" s="32"/>
      <c r="AO626" s="32"/>
      <c r="AP626" s="32"/>
    </row>
    <row r="627">
      <c r="A627" s="70">
        <f>VLOOKUP(B627,Pns!B:C,2,0)</f>
        <v>111</v>
      </c>
      <c r="B627" s="126" t="s">
        <v>477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2"/>
      <c r="AM627" s="32"/>
      <c r="AN627" s="32"/>
      <c r="AO627" s="32"/>
      <c r="AP627" s="32"/>
    </row>
    <row r="628">
      <c r="A628" s="70">
        <f>VLOOKUP(B628,Pns!B:C,2,0)</f>
        <v>112</v>
      </c>
      <c r="B628" s="126" t="s">
        <v>480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2"/>
      <c r="AM628" s="32"/>
      <c r="AN628" s="32"/>
      <c r="AO628" s="32"/>
      <c r="AP628" s="32"/>
    </row>
    <row r="629">
      <c r="A629" s="70">
        <f>VLOOKUP(B629,Pns!B:C,2,0)</f>
        <v>113</v>
      </c>
      <c r="B629" s="126" t="s">
        <v>485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2"/>
      <c r="AM629" s="32"/>
      <c r="AN629" s="32"/>
      <c r="AO629" s="32"/>
      <c r="AP629" s="32"/>
    </row>
    <row r="630">
      <c r="A630" s="70">
        <f>VLOOKUP(B630,Pns!B:C,2,0)</f>
        <v>115</v>
      </c>
      <c r="B630" s="126" t="s">
        <v>491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2"/>
      <c r="AM630" s="32"/>
      <c r="AN630" s="32"/>
      <c r="AO630" s="32"/>
      <c r="AP630" s="32"/>
    </row>
    <row r="631">
      <c r="A631" s="70">
        <f>VLOOKUP(B631,Pns!B:C,2,0)</f>
        <v>116</v>
      </c>
      <c r="B631" s="126" t="s">
        <v>494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2"/>
      <c r="AM631" s="32"/>
      <c r="AN631" s="32"/>
      <c r="AO631" s="32"/>
      <c r="AP631" s="32"/>
    </row>
    <row r="632">
      <c r="A632" s="70">
        <f>VLOOKUP(B632,Pns!B:C,2,0)</f>
        <v>118</v>
      </c>
      <c r="B632" s="126" t="s">
        <v>506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2"/>
      <c r="AM632" s="32"/>
      <c r="AN632" s="32"/>
      <c r="AO632" s="32"/>
      <c r="AP632" s="32"/>
    </row>
    <row r="633">
      <c r="A633" s="70">
        <f>VLOOKUP(B633,Pns!B:C,2,0)</f>
        <v>124</v>
      </c>
      <c r="B633" s="126" t="s">
        <v>525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2"/>
      <c r="AM633" s="32"/>
      <c r="AN633" s="32"/>
      <c r="AO633" s="32"/>
      <c r="AP633" s="32"/>
    </row>
    <row r="634">
      <c r="A634" s="43">
        <f>VLOOKUP(B634,Pns!B:C,2,0)</f>
        <v>170</v>
      </c>
      <c r="B634" s="293" t="s">
        <v>704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2"/>
      <c r="AM634" s="32"/>
      <c r="AN634" s="32"/>
      <c r="AO634" s="32"/>
      <c r="AP634" s="32"/>
    </row>
    <row r="635">
      <c r="A635" s="43">
        <f>VLOOKUP(B635,Pns!B:C,2,0)</f>
        <v>171</v>
      </c>
      <c r="B635" s="293" t="s">
        <v>706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2"/>
      <c r="AM635" s="32"/>
      <c r="AN635" s="32"/>
      <c r="AO635" s="32"/>
      <c r="AP635" s="32"/>
    </row>
    <row r="636">
      <c r="A636" s="43">
        <f>VLOOKUP(B636,Pns!B:C,2,0)</f>
        <v>63</v>
      </c>
      <c r="B636" s="274" t="s">
        <v>315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2"/>
      <c r="AM636" s="32"/>
      <c r="AN636" s="32"/>
      <c r="AO636" s="32"/>
      <c r="AP636" s="32"/>
    </row>
    <row r="637">
      <c r="A637" s="43">
        <f>VLOOKUP(B637,Pns!B:C,2,0)</f>
        <v>172</v>
      </c>
      <c r="B637" s="274" t="s">
        <v>708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2"/>
      <c r="AM637" s="32"/>
      <c r="AN637" s="32"/>
      <c r="AO637" s="32"/>
      <c r="AP637" s="32"/>
    </row>
    <row r="638">
      <c r="A638" s="43">
        <f>VLOOKUP(B638,Pns!B:C,2,0)</f>
        <v>175</v>
      </c>
      <c r="B638" s="274" t="s">
        <v>719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2"/>
      <c r="AM638" s="32"/>
      <c r="AN638" s="32"/>
      <c r="AO638" s="32"/>
      <c r="AP638" s="32"/>
    </row>
    <row r="639">
      <c r="A639" s="43">
        <f>VLOOKUP(B639,Pns!B:C,2,0)</f>
        <v>141</v>
      </c>
      <c r="B639" s="114" t="s">
        <v>588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2"/>
      <c r="AM639" s="32"/>
      <c r="AN639" s="32"/>
      <c r="AO639" s="32"/>
      <c r="AP639" s="32"/>
    </row>
    <row r="640">
      <c r="A640" s="70">
        <f>VLOOKUP(B640,Pns!B:C,2,0)</f>
        <v>137</v>
      </c>
      <c r="B640" s="114" t="s">
        <v>575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2"/>
      <c r="AM640" s="32"/>
      <c r="AN640" s="32"/>
      <c r="AO640" s="32"/>
      <c r="AP640" s="32"/>
    </row>
    <row r="641">
      <c r="A641" s="43">
        <f>VLOOKUP(B641,Pns!B:C,2,0)</f>
        <v>188</v>
      </c>
      <c r="B641" s="114" t="s">
        <v>765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2"/>
      <c r="AM641" s="32"/>
      <c r="AN641" s="32"/>
      <c r="AO641" s="32"/>
      <c r="AP641" s="32"/>
    </row>
    <row r="642">
      <c r="A642" s="43">
        <f>VLOOKUP(B642,Pns!B:C,2,0)</f>
        <v>193</v>
      </c>
      <c r="B642" s="114" t="s">
        <v>778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2"/>
      <c r="AM642" s="32"/>
      <c r="AN642" s="32"/>
      <c r="AO642" s="32"/>
      <c r="AP642" s="32"/>
    </row>
    <row r="643">
      <c r="A643" s="43">
        <f>VLOOKUP(B643,Pns!B:C,2,0)</f>
        <v>187</v>
      </c>
      <c r="B643" s="114" t="s">
        <v>758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2"/>
      <c r="AM643" s="32"/>
      <c r="AN643" s="32"/>
      <c r="AO643" s="32"/>
      <c r="AP643" s="32"/>
    </row>
    <row r="644">
      <c r="A644" s="70">
        <f>VLOOKUP(B644,Pns!B:C,2,0)</f>
        <v>135</v>
      </c>
      <c r="B644" s="114" t="s">
        <v>571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2"/>
      <c r="AM644" s="32"/>
      <c r="AN644" s="32"/>
      <c r="AO644" s="32"/>
      <c r="AP644" s="32"/>
    </row>
    <row r="645">
      <c r="A645" s="43">
        <f>VLOOKUP(B645,Pns!B:C,2,0)</f>
        <v>189</v>
      </c>
      <c r="B645" s="114" t="s">
        <v>766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2"/>
      <c r="AM645" s="32"/>
      <c r="AN645" s="32"/>
      <c r="AO645" s="32"/>
      <c r="AP645" s="32"/>
    </row>
    <row r="646">
      <c r="A646" s="43">
        <f>VLOOKUP(B646,Pns!B:C,2,0)</f>
        <v>196</v>
      </c>
      <c r="B646" s="114" t="s">
        <v>788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2"/>
      <c r="AM646" s="32"/>
      <c r="AN646" s="32"/>
      <c r="AO646" s="32"/>
      <c r="AP646" s="32"/>
    </row>
    <row r="647">
      <c r="A647" s="43">
        <f>VLOOKUP(B647,Pns!B:C,2,0)</f>
        <v>197</v>
      </c>
      <c r="B647" s="114" t="s">
        <v>790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2"/>
      <c r="AM647" s="32"/>
      <c r="AN647" s="32"/>
      <c r="AO647" s="32"/>
      <c r="AP647" s="32"/>
    </row>
    <row r="648">
      <c r="A648" s="43">
        <f>VLOOKUP(B648,Pns!B:C,2,0)</f>
        <v>199</v>
      </c>
      <c r="B648" s="114" t="s">
        <v>794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2"/>
      <c r="AM648" s="32"/>
      <c r="AN648" s="32"/>
      <c r="AO648" s="32"/>
      <c r="AP648" s="32"/>
    </row>
    <row r="649">
      <c r="A649" s="70">
        <f>VLOOKUP(B649,Pns!B:C,2,0)</f>
        <v>74</v>
      </c>
      <c r="B649" s="114" t="s">
        <v>349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2"/>
      <c r="AM649" s="32"/>
      <c r="AN649" s="32"/>
      <c r="AO649" s="32"/>
      <c r="AP649" s="32"/>
    </row>
    <row r="650">
      <c r="A650" s="43">
        <f>VLOOKUP(B650,Pns!B:C,2,0)</f>
        <v>200</v>
      </c>
      <c r="B650" s="114" t="s">
        <v>796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2"/>
      <c r="AM650" s="32"/>
      <c r="AN650" s="32"/>
      <c r="AO650" s="32"/>
      <c r="AP650" s="32"/>
    </row>
    <row r="651">
      <c r="A651" s="43">
        <f>VLOOKUP(B651,Pns!B:C,2,0)</f>
        <v>201</v>
      </c>
      <c r="B651" s="114" t="s">
        <v>798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2"/>
      <c r="AM651" s="32"/>
      <c r="AN651" s="32"/>
      <c r="AO651" s="32"/>
      <c r="AP651" s="32"/>
    </row>
    <row r="652">
      <c r="A652" s="43">
        <f>VLOOKUP(B652,Pns!B:C,2,0)</f>
        <v>202</v>
      </c>
      <c r="B652" s="114" t="s">
        <v>800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2"/>
      <c r="AM652" s="32"/>
      <c r="AN652" s="32"/>
      <c r="AO652" s="32"/>
      <c r="AP652" s="32"/>
    </row>
    <row r="653">
      <c r="A653" s="43">
        <f>VLOOKUP(B653,Pns!B:C,2,0)</f>
        <v>190</v>
      </c>
      <c r="B653" s="114" t="s">
        <v>768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2"/>
      <c r="AM653" s="32"/>
      <c r="AN653" s="32"/>
      <c r="AO653" s="32"/>
      <c r="AP653" s="32"/>
    </row>
    <row r="654">
      <c r="A654" s="43">
        <f>VLOOKUP(B654,Pns!B:C,2,0)</f>
        <v>192</v>
      </c>
      <c r="B654" s="114" t="s">
        <v>775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2"/>
      <c r="AM654" s="32"/>
      <c r="AN654" s="32"/>
      <c r="AO654" s="32"/>
      <c r="AP654" s="32"/>
    </row>
    <row r="655">
      <c r="A655" s="43">
        <f>VLOOKUP(B655,Pns!B:C,2,0)</f>
        <v>202</v>
      </c>
      <c r="B655" s="114" t="s">
        <v>800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2"/>
      <c r="AM655" s="32"/>
      <c r="AN655" s="32"/>
      <c r="AO655" s="32"/>
      <c r="AP655" s="32"/>
    </row>
    <row r="656">
      <c r="A656" s="43">
        <f>VLOOKUP(B656,Pns!B:C,2,0)</f>
        <v>200</v>
      </c>
      <c r="B656" s="114" t="s">
        <v>796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2"/>
      <c r="AM656" s="32"/>
      <c r="AN656" s="32"/>
      <c r="AO656" s="32"/>
      <c r="AP656" s="32"/>
    </row>
    <row r="657">
      <c r="A657" s="43">
        <f>VLOOKUP(B657,Pns!B:C,2,0)</f>
        <v>201</v>
      </c>
      <c r="B657" s="114" t="s">
        <v>798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2"/>
      <c r="AM657" s="32"/>
      <c r="AN657" s="32"/>
      <c r="AO657" s="32"/>
      <c r="AP657" s="32"/>
    </row>
    <row r="658">
      <c r="A658" s="43">
        <f>VLOOKUP(B658,Pns!B:C,2,0)</f>
        <v>204</v>
      </c>
      <c r="B658" s="114" t="s">
        <v>809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2"/>
      <c r="AM658" s="32"/>
      <c r="AN658" s="32"/>
      <c r="AO658" s="32"/>
      <c r="AP658" s="32"/>
    </row>
    <row r="659">
      <c r="A659" s="43">
        <f>VLOOKUP(B659,Pns!B:C,2,0)</f>
        <v>183</v>
      </c>
      <c r="B659" s="114" t="s">
        <v>745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2"/>
      <c r="AM659" s="32"/>
      <c r="AN659" s="32"/>
      <c r="AO659" s="32"/>
      <c r="AP659" s="32"/>
    </row>
    <row r="660">
      <c r="A660" s="43">
        <f>VLOOKUP(B660,Pns!B:C,2,0)</f>
        <v>184</v>
      </c>
      <c r="B660" s="114" t="s">
        <v>747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2"/>
      <c r="AM660" s="32"/>
      <c r="AN660" s="32"/>
      <c r="AO660" s="32"/>
      <c r="AP660" s="32"/>
    </row>
    <row r="661">
      <c r="A661" s="43">
        <f>VLOOKUP(B661,Pns!B:C,2,0)</f>
        <v>214</v>
      </c>
      <c r="B661" s="114" t="s">
        <v>836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2"/>
      <c r="AM661" s="32"/>
      <c r="AN661" s="32"/>
      <c r="AO661" s="32"/>
      <c r="AP661" s="32"/>
    </row>
    <row r="662">
      <c r="A662" s="43">
        <f>VLOOKUP(B662,Pns!B:C,2,0)</f>
        <v>215</v>
      </c>
      <c r="B662" s="114" t="s">
        <v>840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2"/>
      <c r="AM662" s="32"/>
      <c r="AN662" s="32"/>
      <c r="AO662" s="32"/>
      <c r="AP662" s="32"/>
    </row>
    <row r="663">
      <c r="A663" s="43" t="str">
        <f>VLOOKUP(B663,Pns!B:C,2,0)</f>
        <v>240</v>
      </c>
      <c r="B663" s="114" t="s">
        <v>931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2"/>
      <c r="AM663" s="32"/>
      <c r="AN663" s="32"/>
      <c r="AO663" s="32"/>
      <c r="AP663" s="32"/>
    </row>
    <row r="664">
      <c r="A664" s="43" t="str">
        <f>VLOOKUP(B664,Pns!B:C,2,0)</f>
        <v>262</v>
      </c>
      <c r="B664" s="114" t="s">
        <v>1013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2"/>
      <c r="AM664" s="32"/>
      <c r="AN664" s="32"/>
      <c r="AO664" s="32"/>
      <c r="AP664" s="32"/>
    </row>
    <row r="665">
      <c r="A665" s="43">
        <f>VLOOKUP(B665,Pns!B:C,2,0)</f>
        <v>173</v>
      </c>
      <c r="B665" s="293" t="s">
        <v>711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2"/>
      <c r="AN665" s="32"/>
      <c r="AO665" s="32"/>
      <c r="AP665" s="32"/>
    </row>
    <row r="666">
      <c r="A666" s="70">
        <f>VLOOKUP(B666,Pns!B:C,2,0)</f>
        <v>86</v>
      </c>
      <c r="B666" s="44" t="s">
        <v>392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2"/>
      <c r="AN666" s="32"/>
      <c r="AO666" s="32"/>
      <c r="AP666" s="32"/>
    </row>
    <row r="667">
      <c r="A667" s="43">
        <f>VLOOKUP(B667,Pns!B:C,2,0)</f>
        <v>151</v>
      </c>
      <c r="B667" s="126" t="s">
        <v>631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2"/>
      <c r="AN667" s="32"/>
      <c r="AO667" s="32"/>
      <c r="AP667" s="32"/>
    </row>
    <row r="668">
      <c r="A668" s="43" t="str">
        <f>VLOOKUP(B668,Pns!B:C,2,0)</f>
        <v>267</v>
      </c>
      <c r="B668" s="114" t="s">
        <v>1026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2"/>
      <c r="AM668" s="32"/>
      <c r="AN668" s="32"/>
      <c r="AO668" s="32"/>
      <c r="AP668" s="32"/>
    </row>
    <row r="669">
      <c r="A669" s="43" t="str">
        <f>VLOOKUP(B669,Pns!B:C,2,0)</f>
        <v>276</v>
      </c>
      <c r="B669" s="114" t="s">
        <v>1058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2"/>
      <c r="AM669" s="32"/>
      <c r="AN669" s="32"/>
      <c r="AO669" s="32"/>
      <c r="AP669" s="32"/>
    </row>
    <row r="670">
      <c r="A670" s="43" t="str">
        <f>VLOOKUP(B670,Pns!B:C,2,0)</f>
        <v>278</v>
      </c>
      <c r="B670" s="114" t="s">
        <v>1064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2"/>
      <c r="AM670" s="32"/>
      <c r="AN670" s="32"/>
      <c r="AO670" s="32"/>
      <c r="AP670" s="32"/>
    </row>
    <row r="671">
      <c r="A671" s="43" t="str">
        <f>VLOOKUP(B671,Pns!B:C,2,0)</f>
        <v>282</v>
      </c>
      <c r="B671" s="114" t="s">
        <v>1079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2"/>
      <c r="AM671" s="32"/>
      <c r="AN671" s="32"/>
      <c r="AO671" s="32"/>
      <c r="AP671" s="32"/>
    </row>
    <row r="672">
      <c r="A672" s="43" t="str">
        <f>VLOOKUP(B672,Pns!B:C,2,0)</f>
        <v>269</v>
      </c>
      <c r="B672" s="44" t="s">
        <v>1036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2"/>
      <c r="AM672" s="32"/>
      <c r="AN672" s="32"/>
      <c r="AO672" s="32"/>
      <c r="AP672" s="32"/>
    </row>
    <row r="673">
      <c r="A673" s="43" t="str">
        <f>VLOOKUP(B673,Pns!B:C,2,0)</f>
        <v>274</v>
      </c>
      <c r="B673" s="114" t="s">
        <v>1050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2"/>
      <c r="AM673" s="32"/>
      <c r="AN673" s="32"/>
      <c r="AO673" s="32"/>
      <c r="AP673" s="32"/>
    </row>
    <row r="674">
      <c r="A674" s="43" t="str">
        <f>VLOOKUP(B674,Pns!B:C,2,0)</f>
        <v>272</v>
      </c>
      <c r="B674" s="44" t="s">
        <v>1044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2"/>
      <c r="AM674" s="32"/>
      <c r="AN674" s="32"/>
      <c r="AO674" s="32"/>
      <c r="AP674" s="32"/>
    </row>
    <row r="675">
      <c r="A675" s="43" t="str">
        <f>VLOOKUP(B675,Pns!B:C,2,0)</f>
        <v>273</v>
      </c>
      <c r="B675" s="44" t="s">
        <v>1046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2"/>
      <c r="AM675" s="32"/>
      <c r="AN675" s="32"/>
      <c r="AO675" s="32"/>
      <c r="AP675" s="32"/>
    </row>
    <row r="676">
      <c r="A676" s="43" t="str">
        <f>VLOOKUP(B676,Pns!B:C,2,0)</f>
        <v>270</v>
      </c>
      <c r="B676" s="44" t="s">
        <v>1039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2"/>
      <c r="AM676" s="32"/>
      <c r="AN676" s="32"/>
      <c r="AO676" s="32"/>
      <c r="AP676" s="32"/>
    </row>
    <row r="677">
      <c r="A677" s="43" t="str">
        <f>VLOOKUP(B677,Pns!B:C,2,0)</f>
        <v>271</v>
      </c>
      <c r="B677" s="44" t="s">
        <v>1042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2"/>
      <c r="AM677" s="32"/>
      <c r="AN677" s="32"/>
      <c r="AO677" s="32"/>
      <c r="AP677" s="32"/>
    </row>
    <row r="678">
      <c r="A678" s="70">
        <f>VLOOKUP(B678,Pns!B:C,2,0)</f>
        <v>385</v>
      </c>
      <c r="B678" s="105" t="s">
        <v>1429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2"/>
      <c r="AM678" s="32"/>
      <c r="AN678" s="32"/>
      <c r="AO678" s="32"/>
      <c r="AP678" s="32"/>
    </row>
    <row r="679">
      <c r="A679" s="70">
        <f>VLOOKUP(B679,Pns!B:C,2,0)</f>
        <v>529</v>
      </c>
      <c r="B679" s="138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70">
        <f>VLOOKUP(B680,Pns!B:C,2,0)</f>
        <v>524</v>
      </c>
      <c r="B680" s="138" t="s">
        <v>1744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70">
        <f>VLOOKUP(B681,Pns!B:C,2,0)</f>
        <v>398</v>
      </c>
      <c r="B681" s="138" t="s">
        <v>1464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2"/>
      <c r="AM681" s="32"/>
      <c r="AN681" s="32"/>
      <c r="AO681" s="32"/>
      <c r="AP681" s="32"/>
    </row>
    <row r="682">
      <c r="A682" s="70">
        <f>VLOOKUP(B682,Pns!B:C,2,0)</f>
        <v>520</v>
      </c>
      <c r="B682" s="138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7"/>
    </row>
    <row r="684">
      <c r="B684" s="294"/>
      <c r="C684" s="27"/>
    </row>
    <row r="685">
      <c r="B685" s="294"/>
      <c r="C685" s="27"/>
    </row>
    <row r="686">
      <c r="B686" s="294"/>
      <c r="C686" s="27"/>
    </row>
    <row r="687">
      <c r="B687" s="294"/>
      <c r="C687" s="27"/>
    </row>
    <row r="688">
      <c r="B688" s="294"/>
      <c r="C688" s="27"/>
    </row>
    <row r="689">
      <c r="B689" s="294"/>
      <c r="C689" s="27"/>
    </row>
    <row r="690">
      <c r="B690" s="294"/>
      <c r="C690" s="27"/>
    </row>
    <row r="691">
      <c r="B691" s="294"/>
      <c r="C691" s="27"/>
    </row>
    <row r="692">
      <c r="B692" s="294"/>
      <c r="C692" s="27"/>
    </row>
    <row r="693">
      <c r="B693" s="294"/>
      <c r="C693" s="27"/>
    </row>
    <row r="694">
      <c r="B694" s="294"/>
      <c r="C694" s="27"/>
    </row>
    <row r="695">
      <c r="B695" s="294"/>
      <c r="C695" s="27"/>
    </row>
    <row r="696">
      <c r="B696" s="294"/>
      <c r="C696" s="27"/>
    </row>
    <row r="697">
      <c r="B697" s="294"/>
      <c r="C697" s="27"/>
    </row>
    <row r="698">
      <c r="B698" s="294"/>
      <c r="C698" s="27"/>
    </row>
    <row r="699">
      <c r="B699" s="294"/>
      <c r="C699" s="27"/>
    </row>
    <row r="700">
      <c r="B700" s="294"/>
      <c r="C700" s="27"/>
    </row>
    <row r="701">
      <c r="B701" s="294"/>
      <c r="C701" s="27"/>
    </row>
    <row r="702">
      <c r="B702" s="294"/>
      <c r="C702" s="27"/>
    </row>
    <row r="703">
      <c r="B703" s="294"/>
      <c r="C703" s="27"/>
    </row>
    <row r="704">
      <c r="B704" s="294"/>
      <c r="C704" s="27"/>
    </row>
    <row r="705">
      <c r="B705" s="294"/>
      <c r="C705" s="27"/>
    </row>
    <row r="706">
      <c r="B706" s="294"/>
      <c r="C706" s="27"/>
    </row>
    <row r="707">
      <c r="B707" s="294"/>
      <c r="C707" s="27"/>
    </row>
    <row r="708">
      <c r="B708" s="294"/>
      <c r="C708" s="27"/>
    </row>
    <row r="709">
      <c r="B709" s="294"/>
      <c r="C709" s="27"/>
    </row>
    <row r="710">
      <c r="B710" s="294"/>
      <c r="C710" s="27"/>
    </row>
    <row r="711">
      <c r="B711" s="294"/>
      <c r="C711" s="27"/>
    </row>
    <row r="712">
      <c r="B712" s="294"/>
      <c r="C712" s="27"/>
    </row>
    <row r="713">
      <c r="B713" s="294"/>
      <c r="C713" s="27"/>
    </row>
    <row r="714">
      <c r="B714" s="294"/>
      <c r="C714" s="27"/>
    </row>
    <row r="715">
      <c r="B715" s="294"/>
      <c r="C715" s="27"/>
    </row>
    <row r="716">
      <c r="B716" s="294"/>
      <c r="C716" s="27"/>
    </row>
    <row r="717">
      <c r="B717" s="294"/>
      <c r="C717" s="27"/>
    </row>
    <row r="718">
      <c r="B718" s="294"/>
      <c r="C718" s="27"/>
    </row>
    <row r="719">
      <c r="B719" s="294"/>
      <c r="C719" s="27"/>
    </row>
    <row r="720">
      <c r="B720" s="294"/>
      <c r="C720" s="27"/>
    </row>
    <row r="721">
      <c r="B721" s="294"/>
      <c r="C721" s="27"/>
    </row>
    <row r="722">
      <c r="B722" s="294"/>
      <c r="C722" s="27"/>
    </row>
    <row r="723">
      <c r="B723" s="294"/>
      <c r="C723" s="27"/>
    </row>
    <row r="724">
      <c r="B724" s="294"/>
      <c r="C724" s="27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3EC5CCD9-C8DA-42C9-89C2-23BAD43DECB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3" t="s">
        <v>12</v>
      </c>
      <c r="H1" s="7" t="s">
        <v>19</v>
      </c>
      <c r="I1" s="13" t="s">
        <v>0</v>
      </c>
      <c r="J1" s="7" t="s">
        <v>21</v>
      </c>
      <c r="K1" s="7" t="s">
        <v>23</v>
      </c>
      <c r="L1" s="7" t="s">
        <v>24</v>
      </c>
      <c r="M1" s="7" t="s">
        <v>27</v>
      </c>
      <c r="N1" s="7" t="s">
        <v>29</v>
      </c>
      <c r="O1" s="7" t="s">
        <v>31</v>
      </c>
      <c r="P1" s="7" t="s">
        <v>34</v>
      </c>
      <c r="Q1" s="7" t="s">
        <v>35</v>
      </c>
      <c r="R1" s="7" t="s">
        <v>37</v>
      </c>
      <c r="S1" s="7" t="s">
        <v>40</v>
      </c>
      <c r="T1" s="7" t="s">
        <v>42</v>
      </c>
      <c r="U1" s="7" t="s">
        <v>44</v>
      </c>
      <c r="V1" s="7" t="s">
        <v>47</v>
      </c>
      <c r="W1" s="7" t="s">
        <v>49</v>
      </c>
      <c r="X1" s="7" t="s">
        <v>50</v>
      </c>
      <c r="Y1" s="7" t="s">
        <v>53</v>
      </c>
      <c r="Z1" s="7" t="s">
        <v>56</v>
      </c>
      <c r="AA1" s="7" t="s">
        <v>57</v>
      </c>
      <c r="AB1" s="7" t="s">
        <v>59</v>
      </c>
      <c r="AC1" s="7" t="s">
        <v>62</v>
      </c>
      <c r="AD1" s="7" t="s">
        <v>63</v>
      </c>
      <c r="AE1" s="7" t="s">
        <v>66</v>
      </c>
      <c r="AF1" s="7" t="s">
        <v>69</v>
      </c>
      <c r="AG1" s="7" t="s">
        <v>71</v>
      </c>
      <c r="AH1" s="7" t="s">
        <v>74</v>
      </c>
      <c r="AI1" s="7" t="s">
        <v>77</v>
      </c>
      <c r="AJ1" s="7" t="s">
        <v>79</v>
      </c>
      <c r="AK1" s="7" t="s">
        <v>82</v>
      </c>
      <c r="AL1" s="7" t="s">
        <v>86</v>
      </c>
      <c r="AM1" s="7" t="s">
        <v>88</v>
      </c>
      <c r="AN1" s="7" t="s">
        <v>91</v>
      </c>
      <c r="AO1" s="7" t="s">
        <v>92</v>
      </c>
      <c r="AP1" s="7" t="s">
        <v>94</v>
      </c>
      <c r="AQ1" s="7" t="s">
        <v>96</v>
      </c>
      <c r="AR1" s="7" t="s">
        <v>98</v>
      </c>
      <c r="AS1" s="7" t="s">
        <v>100</v>
      </c>
      <c r="AT1" s="7" t="s">
        <v>103</v>
      </c>
      <c r="AU1" s="7" t="s">
        <v>106</v>
      </c>
      <c r="AV1" s="7" t="s">
        <v>109</v>
      </c>
      <c r="AW1" s="7" t="s">
        <v>110</v>
      </c>
      <c r="AX1" s="7" t="s">
        <v>112</v>
      </c>
      <c r="AY1" s="7" t="s">
        <v>114</v>
      </c>
      <c r="AZ1" s="7" t="s">
        <v>116</v>
      </c>
      <c r="BA1" s="7" t="s">
        <v>117</v>
      </c>
      <c r="BB1" s="7" t="s">
        <v>120</v>
      </c>
      <c r="BC1" s="7" t="s">
        <v>122</v>
      </c>
      <c r="BD1" s="7" t="s">
        <v>125</v>
      </c>
      <c r="BE1" s="7" t="s">
        <v>127</v>
      </c>
      <c r="BF1" s="25"/>
      <c r="BG1" s="27"/>
      <c r="BH1" s="27"/>
      <c r="BI1" s="27"/>
    </row>
    <row r="2">
      <c r="A2" s="30">
        <f>VLOOKUP(I2,Pns!B:C,2,0)</f>
        <v>488</v>
      </c>
      <c r="B2" s="33">
        <f>COUNTIF(Rac!A:A,A2)</f>
        <v>1</v>
      </c>
      <c r="C2" s="7">
        <v>313.0</v>
      </c>
      <c r="D2" s="7">
        <v>313.0</v>
      </c>
      <c r="E2" s="7">
        <v>381.0</v>
      </c>
      <c r="F2" s="7" t="s">
        <v>170</v>
      </c>
      <c r="G2" s="13" t="s">
        <v>172</v>
      </c>
      <c r="H2" s="7">
        <v>2.02638100220813E14</v>
      </c>
      <c r="I2" s="13" t="s">
        <v>174</v>
      </c>
      <c r="J2" s="7" t="s">
        <v>175</v>
      </c>
      <c r="K2" s="7" t="s">
        <v>177</v>
      </c>
      <c r="L2" s="7" t="s">
        <v>178</v>
      </c>
      <c r="M2" s="7" t="s">
        <v>75</v>
      </c>
      <c r="N2" s="7">
        <v>38.68</v>
      </c>
      <c r="O2" s="7">
        <v>2730.0</v>
      </c>
      <c r="P2" s="7" t="s">
        <v>181</v>
      </c>
      <c r="Q2" s="7" t="s">
        <v>3</v>
      </c>
      <c r="R2" s="35">
        <v>46204.0</v>
      </c>
      <c r="S2" s="7">
        <v>5.0</v>
      </c>
      <c r="T2" s="7" t="s">
        <v>188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194</v>
      </c>
      <c r="AJ2" s="7">
        <v>60.0</v>
      </c>
      <c r="AK2" s="7" t="s">
        <v>197</v>
      </c>
      <c r="AL2" s="35">
        <v>46224.0</v>
      </c>
      <c r="AM2" s="7" t="s">
        <v>199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205</v>
      </c>
      <c r="AZ2" s="7">
        <v>0.0</v>
      </c>
      <c r="BA2" s="7">
        <v>0.0</v>
      </c>
      <c r="BB2" s="7">
        <v>60.0</v>
      </c>
      <c r="BC2" s="7">
        <v>0.0</v>
      </c>
      <c r="BD2" s="7" t="s">
        <v>209</v>
      </c>
      <c r="BE2" s="7" t="s">
        <v>211</v>
      </c>
      <c r="BF2" s="7"/>
    </row>
    <row r="3">
      <c r="A3" s="30">
        <f>VLOOKUP(I3,Pns!B:C,2,0)</f>
        <v>488</v>
      </c>
      <c r="B3" s="33">
        <f>COUNTIF(Rac!A:A,A3)</f>
        <v>1</v>
      </c>
      <c r="C3" s="7">
        <v>313.0</v>
      </c>
      <c r="D3" s="7">
        <v>313.0</v>
      </c>
      <c r="E3" s="7">
        <v>381.0</v>
      </c>
      <c r="F3" s="7" t="s">
        <v>170</v>
      </c>
      <c r="G3" s="13" t="s">
        <v>228</v>
      </c>
      <c r="H3" s="7">
        <v>2.02638100220824E14</v>
      </c>
      <c r="I3" s="13" t="s">
        <v>174</v>
      </c>
      <c r="J3" s="7" t="s">
        <v>175</v>
      </c>
      <c r="K3" s="7" t="s">
        <v>177</v>
      </c>
      <c r="L3" s="7" t="s">
        <v>178</v>
      </c>
      <c r="M3" s="7" t="s">
        <v>75</v>
      </c>
      <c r="N3" s="7">
        <v>38.68</v>
      </c>
      <c r="O3" s="7">
        <v>2734.0</v>
      </c>
      <c r="P3" s="7" t="s">
        <v>181</v>
      </c>
      <c r="Q3" s="7" t="s">
        <v>3</v>
      </c>
      <c r="R3" s="35">
        <v>46204.0</v>
      </c>
      <c r="S3" s="7">
        <v>5.0</v>
      </c>
      <c r="T3" s="7" t="s">
        <v>188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205</v>
      </c>
      <c r="AZ3" s="7">
        <v>0.0</v>
      </c>
      <c r="BA3" s="7">
        <v>0.0</v>
      </c>
      <c r="BB3" s="7">
        <v>60.0</v>
      </c>
      <c r="BC3" s="7">
        <v>0.0</v>
      </c>
      <c r="BD3" s="7" t="s">
        <v>251</v>
      </c>
      <c r="BE3" s="7" t="s">
        <v>252</v>
      </c>
      <c r="BF3" s="7"/>
    </row>
    <row r="4">
      <c r="A4" s="33">
        <f>VLOOKUP(I4,Pns!B:C,2,0)</f>
        <v>216</v>
      </c>
      <c r="B4" s="33">
        <f>COUNTIF(Rac!A:A,A4)</f>
        <v>1</v>
      </c>
      <c r="C4" s="7">
        <v>304.0</v>
      </c>
      <c r="D4" s="7">
        <v>304.0</v>
      </c>
      <c r="E4" s="7">
        <v>304.0</v>
      </c>
      <c r="F4" s="7" t="s">
        <v>261</v>
      </c>
      <c r="G4" s="13" t="s">
        <v>263</v>
      </c>
      <c r="H4" s="7"/>
      <c r="I4" s="13" t="s">
        <v>264</v>
      </c>
      <c r="J4" s="7" t="s">
        <v>266</v>
      </c>
      <c r="K4" s="7" t="s">
        <v>267</v>
      </c>
      <c r="L4" s="7" t="s">
        <v>268</v>
      </c>
      <c r="M4" s="7" t="s">
        <v>83</v>
      </c>
      <c r="N4" s="7">
        <v>17412.17</v>
      </c>
      <c r="O4" s="7">
        <v>2728.0</v>
      </c>
      <c r="P4" s="7" t="s">
        <v>270</v>
      </c>
      <c r="Q4" s="7" t="s">
        <v>124</v>
      </c>
      <c r="R4" s="35">
        <v>46198.0</v>
      </c>
      <c r="S4" s="7">
        <v>1.0</v>
      </c>
      <c r="T4" s="7" t="s">
        <v>273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276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205</v>
      </c>
      <c r="AU4" s="7" t="s">
        <v>205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3" t="str">
        <f>VLOOKUP(I5,Pns!B:C,2,0)</f>
        <v>134</v>
      </c>
      <c r="B5" s="33">
        <f>COUNTIF(Rac!A:A,A5)</f>
        <v>1</v>
      </c>
      <c r="C5" s="7">
        <v>304.0</v>
      </c>
      <c r="D5" s="7">
        <v>304.0</v>
      </c>
      <c r="E5" s="7">
        <v>304.0</v>
      </c>
      <c r="F5" s="7" t="s">
        <v>261</v>
      </c>
      <c r="G5" s="13" t="s">
        <v>297</v>
      </c>
      <c r="H5" s="7"/>
      <c r="I5" s="13" t="s">
        <v>298</v>
      </c>
      <c r="J5" s="7" t="s">
        <v>299</v>
      </c>
      <c r="K5" s="7" t="s">
        <v>300</v>
      </c>
      <c r="L5" s="7" t="s">
        <v>268</v>
      </c>
      <c r="M5" s="7" t="s">
        <v>83</v>
      </c>
      <c r="N5" s="7">
        <v>0.0</v>
      </c>
      <c r="O5" s="7">
        <v>2728.0</v>
      </c>
      <c r="P5" s="7" t="s">
        <v>270</v>
      </c>
      <c r="Q5" s="7" t="s">
        <v>124</v>
      </c>
      <c r="R5" s="35">
        <v>46198.0</v>
      </c>
      <c r="S5" s="7">
        <v>1.0</v>
      </c>
      <c r="T5" s="7" t="s">
        <v>273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276</v>
      </c>
      <c r="AI5" s="7"/>
      <c r="AJ5" s="7"/>
      <c r="AK5" s="7"/>
      <c r="AL5" s="35"/>
      <c r="AM5" s="7"/>
      <c r="AR5" s="7" t="s">
        <v>314</v>
      </c>
      <c r="AS5" s="7" t="s">
        <v>314</v>
      </c>
      <c r="AT5" s="7" t="s">
        <v>205</v>
      </c>
      <c r="AU5" s="7" t="s">
        <v>205</v>
      </c>
      <c r="AV5" s="7" t="s">
        <v>205</v>
      </c>
      <c r="AW5" s="7" t="s">
        <v>205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3">
        <f>COUNTIF(Rac!A:A,A6)</f>
        <v>1</v>
      </c>
      <c r="C6" s="7">
        <v>304.0</v>
      </c>
      <c r="D6" s="7">
        <v>304.0</v>
      </c>
      <c r="E6" s="7">
        <v>304.0</v>
      </c>
      <c r="F6" s="7" t="s">
        <v>261</v>
      </c>
      <c r="G6" s="13" t="s">
        <v>333</v>
      </c>
      <c r="H6" s="7"/>
      <c r="I6" s="13" t="s">
        <v>238</v>
      </c>
      <c r="J6" s="7" t="s">
        <v>335</v>
      </c>
      <c r="K6" s="7" t="s">
        <v>337</v>
      </c>
      <c r="L6" s="7">
        <v>71513.0</v>
      </c>
      <c r="M6" s="7" t="s">
        <v>83</v>
      </c>
      <c r="N6" s="7">
        <v>1201.17</v>
      </c>
      <c r="O6" s="7">
        <v>2728.0</v>
      </c>
      <c r="P6" s="7" t="s">
        <v>270</v>
      </c>
      <c r="Q6" s="7" t="s">
        <v>124</v>
      </c>
      <c r="R6" s="35">
        <v>46203.0</v>
      </c>
      <c r="S6" s="7">
        <v>1.0</v>
      </c>
      <c r="T6" s="7" t="s">
        <v>273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347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3" t="str">
        <f>VLOOKUP(I7,Pns!B:C,2,0)</f>
        <v>578</v>
      </c>
      <c r="B7" s="33">
        <f>COUNTIF(Rac!A:A,A7)</f>
        <v>1</v>
      </c>
      <c r="C7" s="7">
        <v>304.0</v>
      </c>
      <c r="D7" s="7">
        <v>304.0</v>
      </c>
      <c r="E7" s="7">
        <v>304.0</v>
      </c>
      <c r="F7" s="7" t="s">
        <v>261</v>
      </c>
      <c r="G7" s="13" t="s">
        <v>375</v>
      </c>
      <c r="H7" s="7"/>
      <c r="I7" s="13" t="s">
        <v>377</v>
      </c>
      <c r="J7" s="7" t="s">
        <v>378</v>
      </c>
      <c r="K7" s="7" t="s">
        <v>379</v>
      </c>
      <c r="L7" s="7" t="s">
        <v>268</v>
      </c>
      <c r="M7" s="7" t="s">
        <v>75</v>
      </c>
      <c r="N7" s="7">
        <v>40.09</v>
      </c>
      <c r="O7" s="7">
        <v>2728.0</v>
      </c>
      <c r="P7" s="7" t="s">
        <v>270</v>
      </c>
      <c r="Q7" s="7" t="s">
        <v>124</v>
      </c>
      <c r="R7" s="35">
        <v>46203.0</v>
      </c>
      <c r="S7" s="7">
        <v>2.0</v>
      </c>
      <c r="T7" s="7" t="s">
        <v>273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205</v>
      </c>
      <c r="AY7" s="7" t="s">
        <v>205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3">
        <f>COUNTIF(Rac!A:A,A8)</f>
        <v>1</v>
      </c>
      <c r="C8" s="7">
        <v>304.0</v>
      </c>
      <c r="D8" s="7">
        <v>304.0</v>
      </c>
      <c r="E8" s="7">
        <v>304.0</v>
      </c>
      <c r="F8" s="7" t="s">
        <v>261</v>
      </c>
      <c r="G8" s="13" t="s">
        <v>402</v>
      </c>
      <c r="H8" s="7"/>
      <c r="I8" s="13" t="s">
        <v>403</v>
      </c>
      <c r="J8" s="7" t="s">
        <v>405</v>
      </c>
      <c r="K8" s="7" t="s">
        <v>406</v>
      </c>
      <c r="L8" s="7" t="s">
        <v>268</v>
      </c>
      <c r="M8" s="7" t="s">
        <v>123</v>
      </c>
      <c r="N8" s="7">
        <v>379.96</v>
      </c>
      <c r="O8" s="7">
        <v>2728.0</v>
      </c>
      <c r="P8" s="7" t="s">
        <v>270</v>
      </c>
      <c r="Q8" s="7" t="s">
        <v>124</v>
      </c>
      <c r="R8" s="35">
        <v>46203.0</v>
      </c>
      <c r="S8" s="7">
        <v>1.0</v>
      </c>
      <c r="T8" s="7" t="s">
        <v>273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276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205</v>
      </c>
      <c r="AU8" s="7" t="s">
        <v>205</v>
      </c>
      <c r="AV8" s="7" t="s">
        <v>205</v>
      </c>
      <c r="AW8" s="7">
        <v>25.0</v>
      </c>
      <c r="AX8" s="7">
        <v>0.0</v>
      </c>
      <c r="AY8" s="7" t="s">
        <v>205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3">
        <f>VLOOKUP(I9,Pns!B:C,2,0)</f>
        <v>793</v>
      </c>
      <c r="B9" s="33">
        <f>COUNTIF(Rac!A:A,A9)</f>
        <v>1</v>
      </c>
      <c r="C9" s="7">
        <v>304.0</v>
      </c>
      <c r="D9" s="7">
        <v>304.0</v>
      </c>
      <c r="E9" s="7">
        <v>304.0</v>
      </c>
      <c r="F9" s="7" t="s">
        <v>261</v>
      </c>
      <c r="G9" s="13" t="s">
        <v>420</v>
      </c>
      <c r="H9" s="7"/>
      <c r="I9" s="13" t="s">
        <v>421</v>
      </c>
      <c r="J9" s="7" t="s">
        <v>422</v>
      </c>
      <c r="K9" s="7" t="s">
        <v>423</v>
      </c>
      <c r="L9" s="7" t="s">
        <v>268</v>
      </c>
      <c r="M9" s="7" t="s">
        <v>75</v>
      </c>
      <c r="N9" s="7">
        <v>54.74</v>
      </c>
      <c r="O9" s="7">
        <v>2728.0</v>
      </c>
      <c r="P9" s="7" t="s">
        <v>270</v>
      </c>
      <c r="Q9" s="7" t="s">
        <v>124</v>
      </c>
      <c r="R9" s="35">
        <v>46203.0</v>
      </c>
      <c r="S9" s="7">
        <v>1.0</v>
      </c>
      <c r="T9" s="7" t="s">
        <v>273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205</v>
      </c>
      <c r="AU9" s="7" t="s">
        <v>205</v>
      </c>
      <c r="AV9" s="7" t="s">
        <v>205</v>
      </c>
      <c r="AW9" s="7" t="s">
        <v>205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3" t="str">
        <f>VLOOKUP(I10,Pns!B:C,2,0)</f>
        <v>314</v>
      </c>
      <c r="B10" s="33">
        <f>COUNTIF(Rac!A:A,A10)</f>
        <v>1</v>
      </c>
      <c r="C10" s="7">
        <v>304.0</v>
      </c>
      <c r="D10" s="7">
        <v>304.0</v>
      </c>
      <c r="E10" s="7">
        <v>304.0</v>
      </c>
      <c r="F10" s="7" t="s">
        <v>261</v>
      </c>
      <c r="G10" s="13" t="s">
        <v>431</v>
      </c>
      <c r="H10" s="7"/>
      <c r="I10" s="13" t="s">
        <v>432</v>
      </c>
      <c r="J10" s="7" t="s">
        <v>433</v>
      </c>
      <c r="K10" s="7" t="s">
        <v>434</v>
      </c>
      <c r="L10" s="7">
        <v>80201.0</v>
      </c>
      <c r="M10" s="7" t="s">
        <v>75</v>
      </c>
      <c r="N10" s="7">
        <v>19.5</v>
      </c>
      <c r="O10" s="7">
        <v>2728.0</v>
      </c>
      <c r="P10" s="7" t="s">
        <v>270</v>
      </c>
      <c r="Q10" s="7" t="s">
        <v>124</v>
      </c>
      <c r="R10" s="35">
        <v>46203.0</v>
      </c>
      <c r="S10" s="7">
        <v>1.0</v>
      </c>
      <c r="T10" s="7" t="s">
        <v>273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205</v>
      </c>
      <c r="AU10" s="7" t="s">
        <v>205</v>
      </c>
      <c r="AV10" s="7" t="s">
        <v>205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3">
        <f>VLOOKUP(I11,Pns!B:C,2,0)</f>
        <v>75</v>
      </c>
      <c r="B11" s="33">
        <f>COUNTIF(Rac!A:A,A11)</f>
        <v>1</v>
      </c>
      <c r="C11" s="7">
        <v>304.0</v>
      </c>
      <c r="D11" s="7">
        <v>304.0</v>
      </c>
      <c r="E11" s="7">
        <v>304.0</v>
      </c>
      <c r="F11" s="7" t="s">
        <v>261</v>
      </c>
      <c r="G11" s="13" t="s">
        <v>445</v>
      </c>
      <c r="H11" s="7"/>
      <c r="I11" s="13" t="s">
        <v>351</v>
      </c>
      <c r="J11" s="7" t="s">
        <v>447</v>
      </c>
      <c r="K11" s="7" t="s">
        <v>352</v>
      </c>
      <c r="L11" s="7">
        <v>76275.0</v>
      </c>
      <c r="M11" s="7" t="s">
        <v>123</v>
      </c>
      <c r="N11" s="7">
        <v>17070.53</v>
      </c>
      <c r="O11" s="7">
        <v>2728.0</v>
      </c>
      <c r="P11" s="7" t="s">
        <v>270</v>
      </c>
      <c r="Q11" s="7" t="s">
        <v>124</v>
      </c>
      <c r="R11" s="35">
        <v>46204.0</v>
      </c>
      <c r="S11" s="7">
        <v>1.0</v>
      </c>
      <c r="T11" s="7" t="s">
        <v>273</v>
      </c>
      <c r="U11" s="35">
        <v>46204.0</v>
      </c>
      <c r="V11" s="35">
        <v>46204.0</v>
      </c>
      <c r="W11" s="35">
        <v>46219.0</v>
      </c>
      <c r="X11" s="7">
        <v>15.0</v>
      </c>
      <c r="Y11" s="7"/>
      <c r="Z11" s="7">
        <v>0.0</v>
      </c>
      <c r="AA11" s="7"/>
      <c r="AB11" s="7"/>
      <c r="AC11" s="7" t="s">
        <v>453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>
        <v>4.0</v>
      </c>
      <c r="AU11" s="7">
        <v>7.0</v>
      </c>
      <c r="AV11" s="7">
        <v>14.0</v>
      </c>
      <c r="AW11" s="7">
        <v>109.0</v>
      </c>
      <c r="AX11" s="7">
        <v>0.0</v>
      </c>
      <c r="AY11" s="7" t="s">
        <v>205</v>
      </c>
      <c r="AZ11" s="7" t="s">
        <v>205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3">
        <f>VLOOKUP(I12,Pns!B:C,2,0)</f>
        <v>12</v>
      </c>
      <c r="B12" s="33">
        <f>COUNTIF(Rac!A:A,A12)</f>
        <v>1</v>
      </c>
      <c r="C12" s="7">
        <v>304.0</v>
      </c>
      <c r="D12" s="7">
        <v>304.0</v>
      </c>
      <c r="E12" s="7">
        <v>381.0</v>
      </c>
      <c r="F12" s="7" t="s">
        <v>261</v>
      </c>
      <c r="G12" s="13" t="s">
        <v>461</v>
      </c>
      <c r="H12" s="7">
        <v>2.02638100221084E14</v>
      </c>
      <c r="I12" s="13" t="s">
        <v>143</v>
      </c>
      <c r="J12" s="7" t="s">
        <v>462</v>
      </c>
      <c r="K12" s="7" t="s">
        <v>145</v>
      </c>
      <c r="L12" s="7">
        <v>198.0</v>
      </c>
      <c r="M12" s="7" t="s">
        <v>123</v>
      </c>
      <c r="N12" s="7">
        <v>288215.57</v>
      </c>
      <c r="O12" s="7">
        <v>2728.0</v>
      </c>
      <c r="P12" s="7" t="s">
        <v>181</v>
      </c>
      <c r="Q12" s="7" t="s">
        <v>124</v>
      </c>
      <c r="R12" s="35">
        <v>46204.0</v>
      </c>
      <c r="S12" s="7">
        <v>1.0</v>
      </c>
      <c r="T12" s="7" t="s">
        <v>273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465</v>
      </c>
      <c r="AC12" s="7" t="s">
        <v>466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472</v>
      </c>
      <c r="BF12" s="7"/>
    </row>
    <row r="13">
      <c r="A13" s="33" t="str">
        <f>VLOOKUP(I13,Pns!B:C,2,0)</f>
        <v>560</v>
      </c>
      <c r="B13" s="33">
        <f>COUNTIF(Rac!A:A,A13)</f>
        <v>1</v>
      </c>
      <c r="C13" s="7">
        <v>304.0</v>
      </c>
      <c r="D13" s="7">
        <v>304.0</v>
      </c>
      <c r="E13" s="7">
        <v>304.0</v>
      </c>
      <c r="F13" s="7" t="s">
        <v>261</v>
      </c>
      <c r="G13" s="13" t="s">
        <v>479</v>
      </c>
      <c r="H13" s="7"/>
      <c r="I13" s="13" t="s">
        <v>481</v>
      </c>
      <c r="J13" s="7" t="s">
        <v>482</v>
      </c>
      <c r="K13" s="7" t="s">
        <v>484</v>
      </c>
      <c r="L13" s="7" t="s">
        <v>268</v>
      </c>
      <c r="M13" s="7" t="s">
        <v>75</v>
      </c>
      <c r="N13" s="7">
        <v>429.03</v>
      </c>
      <c r="O13" s="7">
        <v>2728.0</v>
      </c>
      <c r="P13" s="7" t="s">
        <v>270</v>
      </c>
      <c r="Q13" s="7" t="s">
        <v>124</v>
      </c>
      <c r="R13" s="35">
        <v>46204.0</v>
      </c>
      <c r="S13" s="7">
        <v>2.0</v>
      </c>
      <c r="T13" s="7" t="s">
        <v>273</v>
      </c>
      <c r="U13" s="35">
        <v>46204.0</v>
      </c>
      <c r="V13" s="35">
        <v>46204.0</v>
      </c>
      <c r="W13" s="35">
        <v>46219.0</v>
      </c>
      <c r="X13" s="7">
        <v>15.0</v>
      </c>
      <c r="Y13" s="7"/>
      <c r="Z13" s="7">
        <v>0.0</v>
      </c>
      <c r="AA13" s="7"/>
      <c r="AB13" s="7"/>
      <c r="AC13" s="7" t="s">
        <v>490</v>
      </c>
      <c r="AI13" s="7"/>
      <c r="AJ13" s="7"/>
      <c r="AK13" s="7"/>
      <c r="AL13" s="35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3" t="str">
        <f>VLOOKUP(I14,Pns!B:C,2,0)</f>
        <v>794</v>
      </c>
      <c r="B14" s="33">
        <f>COUNTIF(Rac!A:A,A14)</f>
        <v>1</v>
      </c>
      <c r="C14" s="7">
        <v>304.0</v>
      </c>
      <c r="D14" s="7">
        <v>304.0</v>
      </c>
      <c r="E14" s="7">
        <v>304.0</v>
      </c>
      <c r="F14" s="7" t="s">
        <v>261</v>
      </c>
      <c r="G14" s="13" t="s">
        <v>501</v>
      </c>
      <c r="H14" s="7"/>
      <c r="I14" s="13" t="s">
        <v>503</v>
      </c>
      <c r="J14" s="7" t="s">
        <v>504</v>
      </c>
      <c r="K14" s="7" t="s">
        <v>505</v>
      </c>
      <c r="L14" s="7" t="s">
        <v>268</v>
      </c>
      <c r="M14" s="7" t="s">
        <v>75</v>
      </c>
      <c r="N14" s="7">
        <v>66.39</v>
      </c>
      <c r="O14" s="7">
        <v>2728.0</v>
      </c>
      <c r="P14" s="7" t="s">
        <v>270</v>
      </c>
      <c r="Q14" s="7" t="s">
        <v>124</v>
      </c>
      <c r="R14" s="35">
        <v>46205.0</v>
      </c>
      <c r="S14" s="7">
        <v>2.0</v>
      </c>
      <c r="T14" s="7" t="s">
        <v>273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205</v>
      </c>
      <c r="AU14" s="7" t="s">
        <v>205</v>
      </c>
      <c r="AV14" s="7" t="s">
        <v>205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3" t="str">
        <f>VLOOKUP(I15,Pns!B:C,2,0)</f>
        <v>420</v>
      </c>
      <c r="B15" s="33">
        <f>COUNTIF(Rac!A:A,A15)</f>
        <v>1</v>
      </c>
      <c r="C15" s="7">
        <v>304.0</v>
      </c>
      <c r="D15" s="7">
        <v>304.0</v>
      </c>
      <c r="E15" s="7">
        <v>304.0</v>
      </c>
      <c r="F15" s="7" t="s">
        <v>261</v>
      </c>
      <c r="G15" s="13" t="s">
        <v>519</v>
      </c>
      <c r="H15" s="7"/>
      <c r="I15" s="13" t="s">
        <v>520</v>
      </c>
      <c r="J15" s="7" t="s">
        <v>521</v>
      </c>
      <c r="K15" s="7" t="s">
        <v>522</v>
      </c>
      <c r="L15" s="7" t="s">
        <v>268</v>
      </c>
      <c r="M15" s="7" t="s">
        <v>83</v>
      </c>
      <c r="N15" s="7">
        <v>4040.19</v>
      </c>
      <c r="O15" s="7">
        <v>2728.0</v>
      </c>
      <c r="P15" s="7" t="s">
        <v>270</v>
      </c>
      <c r="Q15" s="7" t="s">
        <v>124</v>
      </c>
      <c r="R15" s="35">
        <v>46205.0</v>
      </c>
      <c r="S15" s="7">
        <v>1.0</v>
      </c>
      <c r="T15" s="7" t="s">
        <v>273</v>
      </c>
      <c r="U15" s="35">
        <v>46205.0</v>
      </c>
      <c r="V15" s="35">
        <v>46205.0</v>
      </c>
      <c r="W15" s="35">
        <v>46219.0</v>
      </c>
      <c r="X15" s="7">
        <v>14.0</v>
      </c>
      <c r="Y15" s="7"/>
      <c r="Z15" s="7">
        <v>0.0</v>
      </c>
      <c r="AA15" s="7"/>
      <c r="AB15" s="7"/>
      <c r="AC15" s="7" t="s">
        <v>526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205</v>
      </c>
      <c r="AU15" s="7" t="s">
        <v>205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3" t="str">
        <f>VLOOKUP(I16,Pns!B:C,2,0)</f>
        <v>350</v>
      </c>
      <c r="B16" s="33">
        <f>COUNTIF(Rac!A:A,A16)</f>
        <v>1</v>
      </c>
      <c r="C16" s="7">
        <v>304.0</v>
      </c>
      <c r="D16" s="7">
        <v>304.0</v>
      </c>
      <c r="E16" s="7">
        <v>304.0</v>
      </c>
      <c r="F16" s="7" t="s">
        <v>261</v>
      </c>
      <c r="G16" s="13" t="s">
        <v>534</v>
      </c>
      <c r="H16" s="7"/>
      <c r="I16" s="13" t="s">
        <v>536</v>
      </c>
      <c r="J16" s="7" t="s">
        <v>537</v>
      </c>
      <c r="K16" s="7" t="s">
        <v>538</v>
      </c>
      <c r="L16" s="7">
        <v>81349.0</v>
      </c>
      <c r="M16" s="7" t="s">
        <v>75</v>
      </c>
      <c r="N16" s="7">
        <v>46.95</v>
      </c>
      <c r="O16" s="7">
        <v>2728.0</v>
      </c>
      <c r="P16" s="7" t="s">
        <v>270</v>
      </c>
      <c r="Q16" s="7" t="s">
        <v>124</v>
      </c>
      <c r="R16" s="35">
        <v>46205.0</v>
      </c>
      <c r="S16" s="7">
        <v>4.0</v>
      </c>
      <c r="T16" s="7" t="s">
        <v>273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205</v>
      </c>
      <c r="AU16" s="7" t="s">
        <v>205</v>
      </c>
      <c r="AV16" s="7" t="s">
        <v>205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3" t="str">
        <f>VLOOKUP(I17,Pns!B:C,2,0)</f>
        <v>420</v>
      </c>
      <c r="B17" s="33">
        <f>COUNTIF(Rac!A:A,A17)</f>
        <v>1</v>
      </c>
      <c r="C17" s="7">
        <v>304.0</v>
      </c>
      <c r="D17" s="7">
        <v>304.0</v>
      </c>
      <c r="E17" s="7">
        <v>304.0</v>
      </c>
      <c r="F17" s="7" t="s">
        <v>261</v>
      </c>
      <c r="G17" s="13" t="s">
        <v>558</v>
      </c>
      <c r="H17" s="7"/>
      <c r="I17" s="13" t="s">
        <v>520</v>
      </c>
      <c r="J17" s="7" t="s">
        <v>521</v>
      </c>
      <c r="K17" s="7" t="s">
        <v>522</v>
      </c>
      <c r="L17" s="7" t="s">
        <v>268</v>
      </c>
      <c r="M17" s="7" t="s">
        <v>83</v>
      </c>
      <c r="N17" s="7">
        <v>4040.19</v>
      </c>
      <c r="O17" s="7">
        <v>2728.0</v>
      </c>
      <c r="P17" s="7" t="s">
        <v>270</v>
      </c>
      <c r="Q17" s="7" t="s">
        <v>124</v>
      </c>
      <c r="R17" s="35">
        <v>46205.0</v>
      </c>
      <c r="S17" s="7">
        <v>1.0</v>
      </c>
      <c r="T17" s="7" t="s">
        <v>273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526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205</v>
      </c>
      <c r="AU17" s="7" t="s">
        <v>205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3">
        <f>COUNTIF(Rac!A:A,A18)</f>
        <v>1</v>
      </c>
      <c r="C18" s="7">
        <v>304.0</v>
      </c>
      <c r="D18" s="7">
        <v>304.0</v>
      </c>
      <c r="E18" s="7">
        <v>304.0</v>
      </c>
      <c r="F18" s="7" t="s">
        <v>261</v>
      </c>
      <c r="G18" s="13" t="s">
        <v>578</v>
      </c>
      <c r="H18" s="7"/>
      <c r="I18" s="13" t="s">
        <v>580</v>
      </c>
      <c r="J18" s="7" t="s">
        <v>581</v>
      </c>
      <c r="K18" s="7" t="s">
        <v>582</v>
      </c>
      <c r="L18" s="7" t="s">
        <v>268</v>
      </c>
      <c r="M18" s="7" t="s">
        <v>75</v>
      </c>
      <c r="N18" s="7">
        <v>681.23</v>
      </c>
      <c r="O18" s="7">
        <v>2728.0</v>
      </c>
      <c r="P18" s="7" t="s">
        <v>270</v>
      </c>
      <c r="Q18" s="7" t="s">
        <v>124</v>
      </c>
      <c r="R18" s="35">
        <v>46205.0</v>
      </c>
      <c r="S18" s="7">
        <v>4.0</v>
      </c>
      <c r="T18" s="7" t="s">
        <v>273</v>
      </c>
      <c r="U18" s="35">
        <v>46205.0</v>
      </c>
      <c r="V18" s="35">
        <v>46205.0</v>
      </c>
      <c r="W18" s="3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5"/>
      <c r="AM18" s="7"/>
      <c r="AN18" s="7"/>
      <c r="AR18" s="7">
        <v>2213.98</v>
      </c>
      <c r="AS18" s="7">
        <v>8855.92</v>
      </c>
      <c r="AT18" s="7" t="s">
        <v>205</v>
      </c>
      <c r="AU18" s="7" t="s">
        <v>205</v>
      </c>
      <c r="AV18" s="7" t="s">
        <v>205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586</v>
      </c>
      <c r="BE18" s="7"/>
      <c r="BF18" s="7"/>
    </row>
    <row r="19">
      <c r="A19" s="33">
        <f>VLOOKUP(I19,Pns!B:C,2,0)</f>
        <v>209</v>
      </c>
      <c r="B19" s="33">
        <f>COUNTIF(Rac!A:A,A19)</f>
        <v>1</v>
      </c>
      <c r="C19" s="7">
        <v>304.0</v>
      </c>
      <c r="D19" s="7">
        <v>304.0</v>
      </c>
      <c r="E19" s="7">
        <v>304.0</v>
      </c>
      <c r="F19" s="7" t="s">
        <v>261</v>
      </c>
      <c r="G19" s="13" t="s">
        <v>592</v>
      </c>
      <c r="H19" s="7"/>
      <c r="I19" s="13" t="s">
        <v>598</v>
      </c>
      <c r="J19" s="7" t="s">
        <v>599</v>
      </c>
      <c r="K19" s="7" t="s">
        <v>601</v>
      </c>
      <c r="L19" s="7" t="s">
        <v>268</v>
      </c>
      <c r="M19" s="7" t="s">
        <v>83</v>
      </c>
      <c r="N19" s="7">
        <v>633.0</v>
      </c>
      <c r="O19" s="7">
        <v>2728.0</v>
      </c>
      <c r="P19" s="7" t="s">
        <v>270</v>
      </c>
      <c r="Q19" s="7" t="s">
        <v>124</v>
      </c>
      <c r="R19" s="35">
        <v>46209.0</v>
      </c>
      <c r="S19" s="7">
        <v>1.0</v>
      </c>
      <c r="T19" s="7" t="s">
        <v>273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276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205</v>
      </c>
      <c r="AU19" s="7" t="s">
        <v>205</v>
      </c>
      <c r="AV19" s="7" t="s">
        <v>205</v>
      </c>
      <c r="AW19" s="7">
        <v>1.0</v>
      </c>
      <c r="AX19" s="7">
        <v>0.0</v>
      </c>
      <c r="AY19" s="7">
        <v>0.0</v>
      </c>
      <c r="AZ19" s="7">
        <v>0.0</v>
      </c>
      <c r="BA19" s="7" t="s">
        <v>205</v>
      </c>
      <c r="BB19" s="7">
        <v>0.0</v>
      </c>
      <c r="BC19" s="7">
        <v>0.0</v>
      </c>
      <c r="BD19" s="7"/>
      <c r="BE19" s="7"/>
      <c r="BF19" s="7"/>
    </row>
    <row r="20">
      <c r="A20" s="33">
        <f>VLOOKUP(I20,Pns!B:C,2,0)</f>
        <v>648</v>
      </c>
      <c r="B20" s="33">
        <f>COUNTIF(Rac!A:A,A20)</f>
        <v>1</v>
      </c>
      <c r="C20" s="7">
        <v>304.0</v>
      </c>
      <c r="D20" s="7">
        <v>304.0</v>
      </c>
      <c r="E20" s="7">
        <v>304.0</v>
      </c>
      <c r="F20" s="7" t="s">
        <v>261</v>
      </c>
      <c r="G20" s="13" t="s">
        <v>617</v>
      </c>
      <c r="H20" s="7"/>
      <c r="I20" s="13" t="s">
        <v>618</v>
      </c>
      <c r="J20" s="7" t="s">
        <v>619</v>
      </c>
      <c r="K20" s="7" t="s">
        <v>620</v>
      </c>
      <c r="L20" s="7" t="s">
        <v>268</v>
      </c>
      <c r="M20" s="7" t="s">
        <v>75</v>
      </c>
      <c r="N20" s="7">
        <v>201.26</v>
      </c>
      <c r="O20" s="7">
        <v>2728.0</v>
      </c>
      <c r="P20" s="7" t="s">
        <v>270</v>
      </c>
      <c r="Q20" s="7" t="s">
        <v>124</v>
      </c>
      <c r="R20" s="35">
        <v>46209.0</v>
      </c>
      <c r="S20" s="7">
        <v>2.0</v>
      </c>
      <c r="T20" s="7" t="s">
        <v>273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205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3" t="str">
        <f>VLOOKUP(I21,Pns!B:C,2,0)</f>
        <v>569</v>
      </c>
      <c r="B21" s="33">
        <f>COUNTIF(Rac!A:A,A21)</f>
        <v>1</v>
      </c>
      <c r="C21" s="7">
        <v>304.0</v>
      </c>
      <c r="D21" s="7">
        <v>304.0</v>
      </c>
      <c r="E21" s="7">
        <v>304.0</v>
      </c>
      <c r="F21" s="7" t="s">
        <v>261</v>
      </c>
      <c r="G21" s="13" t="s">
        <v>636</v>
      </c>
      <c r="H21" s="7"/>
      <c r="I21" s="13" t="s">
        <v>637</v>
      </c>
      <c r="J21" s="7" t="s">
        <v>638</v>
      </c>
      <c r="K21" s="7" t="s">
        <v>640</v>
      </c>
      <c r="L21" s="7" t="s">
        <v>268</v>
      </c>
      <c r="M21" s="7" t="s">
        <v>75</v>
      </c>
      <c r="N21" s="7">
        <v>21.5</v>
      </c>
      <c r="O21" s="7">
        <v>2728.0</v>
      </c>
      <c r="P21" s="7" t="s">
        <v>270</v>
      </c>
      <c r="Q21" s="7" t="s">
        <v>124</v>
      </c>
      <c r="R21" s="35">
        <v>46209.0</v>
      </c>
      <c r="S21" s="7">
        <v>2.0</v>
      </c>
      <c r="T21" s="7" t="s">
        <v>273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205</v>
      </c>
      <c r="AU21" s="7" t="s">
        <v>205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3">
        <f>VLOOKUP(I22,Pns!B:C,2,0)</f>
        <v>727</v>
      </c>
      <c r="B22" s="33">
        <f>COUNTIF(Rac!A:A,A22)</f>
        <v>1</v>
      </c>
      <c r="C22" s="7">
        <v>304.0</v>
      </c>
      <c r="D22" s="7">
        <v>304.0</v>
      </c>
      <c r="E22" s="7">
        <v>304.0</v>
      </c>
      <c r="F22" s="7" t="s">
        <v>261</v>
      </c>
      <c r="G22" s="13" t="s">
        <v>657</v>
      </c>
      <c r="H22" s="7"/>
      <c r="I22" s="13" t="s">
        <v>659</v>
      </c>
      <c r="J22" s="7" t="s">
        <v>660</v>
      </c>
      <c r="K22" s="7" t="s">
        <v>661</v>
      </c>
      <c r="L22" s="7" t="s">
        <v>268</v>
      </c>
      <c r="M22" s="7" t="s">
        <v>75</v>
      </c>
      <c r="N22" s="7">
        <v>165.94</v>
      </c>
      <c r="O22" s="7">
        <v>2728.0</v>
      </c>
      <c r="P22" s="7" t="s">
        <v>270</v>
      </c>
      <c r="Q22" s="7" t="s">
        <v>124</v>
      </c>
      <c r="R22" s="35">
        <v>46216.0</v>
      </c>
      <c r="S22" s="7">
        <v>2.0</v>
      </c>
      <c r="T22" s="7" t="s">
        <v>273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205</v>
      </c>
      <c r="AY22" s="7" t="s">
        <v>205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3">
        <f>COUNTIF(Rac!A:A,A23)</f>
        <v>1</v>
      </c>
      <c r="C23" s="7">
        <v>304.0</v>
      </c>
      <c r="D23" s="7">
        <v>304.0</v>
      </c>
      <c r="E23" s="7">
        <v>304.0</v>
      </c>
      <c r="F23" s="7" t="s">
        <v>261</v>
      </c>
      <c r="G23" s="13" t="s">
        <v>678</v>
      </c>
      <c r="H23" s="7"/>
      <c r="I23" s="13" t="s">
        <v>679</v>
      </c>
      <c r="J23" s="7" t="s">
        <v>680</v>
      </c>
      <c r="K23" s="7" t="s">
        <v>681</v>
      </c>
      <c r="L23" s="7" t="s">
        <v>268</v>
      </c>
      <c r="M23" s="7" t="s">
        <v>83</v>
      </c>
      <c r="N23" s="7">
        <v>5434.26</v>
      </c>
      <c r="O23" s="7">
        <v>2728.0</v>
      </c>
      <c r="P23" s="7" t="s">
        <v>270</v>
      </c>
      <c r="Q23" s="7" t="s">
        <v>124</v>
      </c>
      <c r="R23" s="35">
        <v>46217.0</v>
      </c>
      <c r="S23" s="7">
        <v>1.0</v>
      </c>
      <c r="T23" s="7" t="s">
        <v>273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347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3" t="str">
        <f>VLOOKUP(I24,Pns!B:C,2,0)</f>
        <v>796</v>
      </c>
      <c r="B24" s="33">
        <f>COUNTIF(Rac!A:A,A24)</f>
        <v>1</v>
      </c>
      <c r="C24" s="7">
        <v>304.0</v>
      </c>
      <c r="D24" s="7">
        <v>304.0</v>
      </c>
      <c r="E24" s="7">
        <v>304.0</v>
      </c>
      <c r="F24" s="7" t="s">
        <v>261</v>
      </c>
      <c r="G24" s="13" t="s">
        <v>698</v>
      </c>
      <c r="H24" s="7"/>
      <c r="I24" s="13" t="s">
        <v>700</v>
      </c>
      <c r="J24" s="7" t="s">
        <v>702</v>
      </c>
      <c r="K24" s="7" t="s">
        <v>703</v>
      </c>
      <c r="L24" s="7" t="s">
        <v>268</v>
      </c>
      <c r="M24" s="7" t="s">
        <v>75</v>
      </c>
      <c r="N24" s="7">
        <v>81.3</v>
      </c>
      <c r="O24" s="7">
        <v>2728.0</v>
      </c>
      <c r="P24" s="7" t="s">
        <v>270</v>
      </c>
      <c r="Q24" s="7" t="s">
        <v>124</v>
      </c>
      <c r="R24" s="35">
        <v>46225.0</v>
      </c>
      <c r="S24" s="7">
        <v>2.0</v>
      </c>
      <c r="T24" s="7" t="s">
        <v>273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205</v>
      </c>
      <c r="AU24" s="7" t="s">
        <v>205</v>
      </c>
      <c r="AV24" s="7" t="s">
        <v>205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3" t="str">
        <f>VLOOKUP(I25,Pns!B:C,2,0)</f>
        <v>797</v>
      </c>
      <c r="B25" s="33">
        <f>COUNTIF(Rac!A:A,A25)</f>
        <v>1</v>
      </c>
      <c r="C25" s="7">
        <v>304.0</v>
      </c>
      <c r="D25" s="7">
        <v>304.0</v>
      </c>
      <c r="E25" s="7">
        <v>304.0</v>
      </c>
      <c r="F25" s="7" t="s">
        <v>261</v>
      </c>
      <c r="G25" s="13" t="s">
        <v>717</v>
      </c>
      <c r="H25" s="7"/>
      <c r="I25" s="13" t="s">
        <v>718</v>
      </c>
      <c r="J25" s="7" t="s">
        <v>720</v>
      </c>
      <c r="K25" s="7" t="s">
        <v>721</v>
      </c>
      <c r="L25" s="7" t="s">
        <v>268</v>
      </c>
      <c r="M25" s="7" t="s">
        <v>75</v>
      </c>
      <c r="N25" s="7">
        <v>346.24</v>
      </c>
      <c r="O25" s="7">
        <v>2728.0</v>
      </c>
      <c r="P25" s="7" t="s">
        <v>270</v>
      </c>
      <c r="Q25" s="7" t="s">
        <v>124</v>
      </c>
      <c r="R25" s="35">
        <v>46225.0</v>
      </c>
      <c r="S25" s="7">
        <v>4.0</v>
      </c>
      <c r="T25" s="7" t="s">
        <v>273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205</v>
      </c>
      <c r="AU25" s="7" t="s">
        <v>205</v>
      </c>
      <c r="AV25" s="7" t="s">
        <v>205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3">
        <f>VLOOKUP(I26,Pns!B:C,2,0)</f>
        <v>623</v>
      </c>
      <c r="B26" s="33">
        <f>COUNTIF(Rac!A:A,A26)</f>
        <v>1</v>
      </c>
      <c r="C26" s="7">
        <v>304.0</v>
      </c>
      <c r="D26" s="7">
        <v>304.0</v>
      </c>
      <c r="E26" s="7">
        <v>304.0</v>
      </c>
      <c r="F26" s="7" t="s">
        <v>261</v>
      </c>
      <c r="G26" s="13" t="s">
        <v>735</v>
      </c>
      <c r="H26" s="7">
        <v>2.02630400205402E14</v>
      </c>
      <c r="I26" s="13" t="s">
        <v>736</v>
      </c>
      <c r="J26" s="7" t="s">
        <v>738</v>
      </c>
      <c r="K26" s="7" t="s">
        <v>739</v>
      </c>
      <c r="L26" s="7" t="s">
        <v>268</v>
      </c>
      <c r="M26" s="7" t="s">
        <v>75</v>
      </c>
      <c r="N26" s="7">
        <v>1180.85</v>
      </c>
      <c r="O26" s="7">
        <v>2728.0</v>
      </c>
      <c r="P26" s="7" t="s">
        <v>181</v>
      </c>
      <c r="Q26" s="7" t="s">
        <v>3</v>
      </c>
      <c r="R26" s="35">
        <v>46231.0</v>
      </c>
      <c r="S26" s="7">
        <v>1.0</v>
      </c>
      <c r="T26" s="7" t="s">
        <v>273</v>
      </c>
      <c r="U26" s="35">
        <v>46231.0</v>
      </c>
      <c r="V26" s="35">
        <v>46231.0</v>
      </c>
      <c r="W26" s="35">
        <v>46234.0</v>
      </c>
      <c r="X26" s="7">
        <v>3.0</v>
      </c>
      <c r="Y26" s="7"/>
      <c r="Z26" s="7">
        <v>2.0</v>
      </c>
      <c r="AA26" s="7"/>
      <c r="AB26" s="7"/>
      <c r="AC26" s="7"/>
      <c r="AI26" s="7"/>
      <c r="AJ26" s="7"/>
      <c r="AK26" s="7"/>
      <c r="AL26" s="35"/>
      <c r="AM26" s="7"/>
      <c r="AR26" s="7">
        <v>4510.85</v>
      </c>
      <c r="AS26" s="7">
        <v>4510.85</v>
      </c>
      <c r="AT26" s="7" t="s">
        <v>205</v>
      </c>
      <c r="AU26" s="7">
        <v>3.0</v>
      </c>
      <c r="AV26" s="7">
        <v>3.0</v>
      </c>
      <c r="AW26" s="7">
        <v>14.0</v>
      </c>
      <c r="AX26" s="7">
        <v>10.0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752</v>
      </c>
      <c r="BE26" s="7" t="s">
        <v>753</v>
      </c>
      <c r="BF26" s="7"/>
    </row>
    <row r="27">
      <c r="A27" s="30">
        <f>VLOOKUP(I27,Pns!B:C,2,0)</f>
        <v>400</v>
      </c>
      <c r="B27" s="33">
        <f>COUNTIF(Rac!A:A,A27)</f>
        <v>1</v>
      </c>
      <c r="C27" s="7">
        <v>304.0</v>
      </c>
      <c r="D27" s="7">
        <v>304.0</v>
      </c>
      <c r="E27" s="7">
        <v>304.0</v>
      </c>
      <c r="F27" s="7" t="s">
        <v>261</v>
      </c>
      <c r="G27" s="13" t="s">
        <v>760</v>
      </c>
      <c r="H27" s="7"/>
      <c r="I27" s="13" t="s">
        <v>761</v>
      </c>
      <c r="J27" s="7" t="s">
        <v>762</v>
      </c>
      <c r="K27" s="7" t="s">
        <v>764</v>
      </c>
      <c r="L27" s="7">
        <v>72962.0</v>
      </c>
      <c r="M27" s="7" t="s">
        <v>75</v>
      </c>
      <c r="N27" s="7">
        <v>80.85</v>
      </c>
      <c r="O27" s="7">
        <v>2728.0</v>
      </c>
      <c r="P27" s="7" t="s">
        <v>270</v>
      </c>
      <c r="Q27" s="7" t="s">
        <v>3</v>
      </c>
      <c r="R27" s="35">
        <v>46232.0</v>
      </c>
      <c r="S27" s="7">
        <v>2.0</v>
      </c>
      <c r="T27" s="7" t="s">
        <v>273</v>
      </c>
      <c r="U27" s="35">
        <v>46232.0</v>
      </c>
      <c r="V27" s="35">
        <v>46232.0</v>
      </c>
      <c r="W27" s="35">
        <v>46232.0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175.45</v>
      </c>
      <c r="AS27" s="7">
        <v>350.9</v>
      </c>
      <c r="AT27" s="7" t="s">
        <v>205</v>
      </c>
      <c r="AU27" s="7" t="s">
        <v>205</v>
      </c>
      <c r="AV27" s="7">
        <v>2.0</v>
      </c>
      <c r="AW27" s="7">
        <v>6.0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3">
        <f>VLOOKUP(I28,Pns!B:C,2,0)</f>
        <v>803</v>
      </c>
      <c r="B28" s="33">
        <f>COUNTIF(Rac!A:A,A28)</f>
        <v>1</v>
      </c>
      <c r="C28" s="7">
        <v>304.0</v>
      </c>
      <c r="D28" s="7">
        <v>304.0</v>
      </c>
      <c r="E28" s="7">
        <v>304.0</v>
      </c>
      <c r="F28" s="7" t="s">
        <v>261</v>
      </c>
      <c r="G28" s="13" t="s">
        <v>777</v>
      </c>
      <c r="H28" s="7"/>
      <c r="I28" s="13" t="s">
        <v>779</v>
      </c>
      <c r="J28" s="7" t="s">
        <v>780</v>
      </c>
      <c r="K28" s="7" t="s">
        <v>781</v>
      </c>
      <c r="L28" s="7" t="s">
        <v>268</v>
      </c>
      <c r="M28" s="7" t="s">
        <v>75</v>
      </c>
      <c r="N28" s="7">
        <v>2857.73</v>
      </c>
      <c r="O28" s="7">
        <v>2728.0</v>
      </c>
      <c r="P28" s="7" t="s">
        <v>270</v>
      </c>
      <c r="Q28" s="7" t="s">
        <v>3</v>
      </c>
      <c r="R28" s="35">
        <v>46233.0</v>
      </c>
      <c r="S28" s="7">
        <v>2.0</v>
      </c>
      <c r="T28" s="7" t="s">
        <v>273</v>
      </c>
      <c r="U28" s="35">
        <v>46233.0</v>
      </c>
      <c r="V28" s="35">
        <v>46233.0</v>
      </c>
      <c r="W28" s="35">
        <v>46233.0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10945.09</v>
      </c>
      <c r="AS28" s="7">
        <v>21890.18</v>
      </c>
      <c r="AT28" s="7" t="s">
        <v>205</v>
      </c>
      <c r="AU28" s="7" t="s">
        <v>205</v>
      </c>
      <c r="AV28" s="7">
        <v>2.0</v>
      </c>
      <c r="AW28" s="7">
        <v>15.0</v>
      </c>
      <c r="AX28" s="7">
        <v>5.0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33" t="str">
        <f>VLOOKUP(I29,Pns!B:C,2,0)</f>
        <v>346</v>
      </c>
      <c r="B29" s="33">
        <f>COUNTIF(Rac!A:A,A29)</f>
        <v>1</v>
      </c>
      <c r="C29" s="7">
        <v>304.0</v>
      </c>
      <c r="D29" s="7">
        <v>304.0</v>
      </c>
      <c r="E29" s="7">
        <v>304.0</v>
      </c>
      <c r="F29" s="7" t="s">
        <v>261</v>
      </c>
      <c r="G29" s="13" t="s">
        <v>801</v>
      </c>
      <c r="H29" s="7"/>
      <c r="I29" s="13" t="s">
        <v>803</v>
      </c>
      <c r="J29" s="7" t="s">
        <v>804</v>
      </c>
      <c r="K29" s="7" t="s">
        <v>806</v>
      </c>
      <c r="L29" s="7">
        <v>96906.0</v>
      </c>
      <c r="M29" s="7" t="s">
        <v>75</v>
      </c>
      <c r="N29" s="7">
        <v>0.14</v>
      </c>
      <c r="O29" s="7">
        <v>2728.0</v>
      </c>
      <c r="P29" s="7" t="s">
        <v>270</v>
      </c>
      <c r="Q29" s="7" t="s">
        <v>3</v>
      </c>
      <c r="R29" s="35">
        <v>46238.0</v>
      </c>
      <c r="S29" s="7">
        <v>1.0</v>
      </c>
      <c r="T29" s="7" t="s">
        <v>273</v>
      </c>
      <c r="U29" s="35">
        <v>46238.0</v>
      </c>
      <c r="V29" s="35">
        <v>46238.0</v>
      </c>
      <c r="W29" s="35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0.14</v>
      </c>
      <c r="AS29" s="7">
        <v>0.14</v>
      </c>
      <c r="AT29" s="7" t="s">
        <v>205</v>
      </c>
      <c r="AU29" s="7">
        <v>1.0</v>
      </c>
      <c r="AV29" s="7">
        <v>1.0</v>
      </c>
      <c r="AW29" s="7">
        <v>8.0</v>
      </c>
      <c r="AX29" s="7">
        <v>1.0</v>
      </c>
      <c r="AY29" s="7">
        <v>3.0</v>
      </c>
      <c r="AZ29" s="7">
        <v>16.0</v>
      </c>
      <c r="BA29" s="7" t="s">
        <v>205</v>
      </c>
      <c r="BB29" s="7">
        <v>0.0</v>
      </c>
      <c r="BC29" s="7">
        <v>0.0</v>
      </c>
      <c r="BD29" s="7"/>
      <c r="BE29" s="7"/>
      <c r="BF29" s="7"/>
      <c r="BG29" s="7"/>
    </row>
    <row r="30">
      <c r="A30" s="33" t="str">
        <f>VLOOKUP(I30,Pns!B:C,2,0)</f>
        <v>345</v>
      </c>
      <c r="B30" s="33">
        <f>COUNTIF(Rac!A:A,A30)</f>
        <v>1</v>
      </c>
      <c r="C30" s="7">
        <v>304.0</v>
      </c>
      <c r="D30" s="7">
        <v>304.0</v>
      </c>
      <c r="E30" s="7">
        <v>304.0</v>
      </c>
      <c r="F30" s="7" t="s">
        <v>261</v>
      </c>
      <c r="G30" s="13" t="s">
        <v>820</v>
      </c>
      <c r="H30" s="7"/>
      <c r="I30" s="13" t="s">
        <v>822</v>
      </c>
      <c r="J30" s="7" t="s">
        <v>823</v>
      </c>
      <c r="K30" s="7" t="s">
        <v>589</v>
      </c>
      <c r="L30" s="7" t="s">
        <v>824</v>
      </c>
      <c r="M30" s="7" t="s">
        <v>75</v>
      </c>
      <c r="N30" s="7">
        <v>0.11</v>
      </c>
      <c r="O30" s="7">
        <v>2728.0</v>
      </c>
      <c r="P30" s="7" t="s">
        <v>270</v>
      </c>
      <c r="Q30" s="7" t="s">
        <v>3</v>
      </c>
      <c r="R30" s="35">
        <v>46238.0</v>
      </c>
      <c r="S30" s="7">
        <v>1.0</v>
      </c>
      <c r="T30" s="7" t="s">
        <v>273</v>
      </c>
      <c r="U30" s="35">
        <v>46238.0</v>
      </c>
      <c r="V30" s="35">
        <v>46238.0</v>
      </c>
      <c r="W30" s="35">
        <v>46238.0</v>
      </c>
      <c r="X30" s="7">
        <v>0.0</v>
      </c>
      <c r="Y30" s="7"/>
      <c r="Z30" s="7">
        <v>0.0</v>
      </c>
      <c r="AA30" s="7"/>
      <c r="AB30" s="7"/>
      <c r="AC30" s="7"/>
      <c r="AI30" s="7"/>
      <c r="AJ30" s="7"/>
      <c r="AK30" s="7"/>
      <c r="AL30" s="35"/>
      <c r="AM30" s="7"/>
      <c r="AR30" s="7">
        <v>0.11</v>
      </c>
      <c r="AS30" s="7">
        <v>0.11</v>
      </c>
      <c r="AT30" s="7" t="s">
        <v>205</v>
      </c>
      <c r="AU30" s="7" t="s">
        <v>205</v>
      </c>
      <c r="AV30" s="7" t="s">
        <v>205</v>
      </c>
      <c r="AW30" s="7">
        <v>5.0</v>
      </c>
      <c r="AX30" s="7">
        <v>0.0</v>
      </c>
      <c r="AY30" s="7" t="s">
        <v>205</v>
      </c>
      <c r="AZ30" s="7">
        <v>25828.0</v>
      </c>
      <c r="BA30" s="7">
        <v>1570.0</v>
      </c>
      <c r="BB30" s="7">
        <v>0.0</v>
      </c>
      <c r="BC30" s="7">
        <v>0.0</v>
      </c>
      <c r="BD30" s="7"/>
      <c r="BE30" s="7"/>
      <c r="BF30" s="7"/>
    </row>
    <row r="31">
      <c r="A31" s="33" t="str">
        <f>VLOOKUP(I31,Pns!B:C,2,0)</f>
        <v>343</v>
      </c>
      <c r="B31" s="33">
        <f>COUNTIF(Rac!A:A,A31)</f>
        <v>1</v>
      </c>
      <c r="C31" s="7">
        <v>304.0</v>
      </c>
      <c r="D31" s="7">
        <v>304.0</v>
      </c>
      <c r="E31" s="7">
        <v>304.0</v>
      </c>
      <c r="F31" s="7" t="s">
        <v>261</v>
      </c>
      <c r="G31" s="13" t="s">
        <v>838</v>
      </c>
      <c r="H31" s="7"/>
      <c r="I31" s="13" t="s">
        <v>839</v>
      </c>
      <c r="J31" s="7" t="s">
        <v>841</v>
      </c>
      <c r="K31" s="7" t="s">
        <v>842</v>
      </c>
      <c r="L31" s="7" t="s">
        <v>268</v>
      </c>
      <c r="M31" s="7" t="s">
        <v>75</v>
      </c>
      <c r="N31" s="7">
        <v>19.67</v>
      </c>
      <c r="O31" s="7">
        <v>2728.0</v>
      </c>
      <c r="P31" s="7" t="s">
        <v>270</v>
      </c>
      <c r="Q31" s="7" t="s">
        <v>3</v>
      </c>
      <c r="R31" s="35">
        <v>46238.0</v>
      </c>
      <c r="S31" s="7">
        <v>2.0</v>
      </c>
      <c r="T31" s="7" t="s">
        <v>273</v>
      </c>
      <c r="U31" s="35">
        <v>46238.0</v>
      </c>
      <c r="V31" s="35">
        <v>46238.0</v>
      </c>
      <c r="W31" s="35">
        <v>46238.0</v>
      </c>
      <c r="X31" s="7">
        <v>0.0</v>
      </c>
      <c r="Y31" s="7"/>
      <c r="Z31" s="7">
        <v>4.0</v>
      </c>
      <c r="AA31" s="7"/>
      <c r="AB31" s="7"/>
      <c r="AC31" s="7"/>
      <c r="AI31" s="7"/>
      <c r="AJ31" s="7"/>
      <c r="AK31" s="7"/>
      <c r="AL31" s="35"/>
      <c r="AM31" s="7"/>
      <c r="AR31" s="7">
        <v>74.53</v>
      </c>
      <c r="AS31" s="7">
        <v>149.06</v>
      </c>
      <c r="AT31" s="7">
        <v>4.0</v>
      </c>
      <c r="AU31" s="7">
        <v>11.0</v>
      </c>
      <c r="AV31" s="7">
        <v>14.0</v>
      </c>
      <c r="AW31" s="7">
        <v>88.0</v>
      </c>
      <c r="AX31" s="7">
        <v>1.0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33">
        <f>VLOOKUP(I32,Pns!B:C,2,0)</f>
        <v>718</v>
      </c>
      <c r="B32" s="33">
        <f>COUNTIF(Rac!A:A,A32)</f>
        <v>1</v>
      </c>
      <c r="C32" s="7">
        <v>313.0</v>
      </c>
      <c r="D32" s="7">
        <v>313.0</v>
      </c>
      <c r="E32" s="7">
        <v>304.0</v>
      </c>
      <c r="F32" s="7" t="s">
        <v>261</v>
      </c>
      <c r="G32" s="13" t="s">
        <v>855</v>
      </c>
      <c r="H32" s="7">
        <v>2.02530400198667E14</v>
      </c>
      <c r="I32" s="13" t="s">
        <v>857</v>
      </c>
      <c r="J32" s="7" t="s">
        <v>859</v>
      </c>
      <c r="K32" s="7" t="s">
        <v>860</v>
      </c>
      <c r="L32" s="7" t="s">
        <v>861</v>
      </c>
      <c r="M32" s="7" t="s">
        <v>83</v>
      </c>
      <c r="N32" s="7">
        <v>3085.22</v>
      </c>
      <c r="O32" s="7">
        <v>2730.0</v>
      </c>
      <c r="P32" s="7" t="s">
        <v>181</v>
      </c>
      <c r="Q32" s="7" t="s">
        <v>3</v>
      </c>
      <c r="R32" s="35">
        <v>45126.0</v>
      </c>
      <c r="S32" s="7">
        <v>1.0</v>
      </c>
      <c r="T32" s="7" t="s">
        <v>273</v>
      </c>
      <c r="U32" s="35">
        <v>45126.0</v>
      </c>
      <c r="V32" s="35">
        <v>45126.0</v>
      </c>
      <c r="W32" s="35">
        <v>46219.0</v>
      </c>
      <c r="X32" s="7">
        <v>1093.0</v>
      </c>
      <c r="Y32" s="7">
        <v>0.0</v>
      </c>
      <c r="Z32" s="7">
        <v>1.0</v>
      </c>
      <c r="AA32" s="7"/>
      <c r="AB32" s="7"/>
      <c r="AC32" s="7" t="s">
        <v>276</v>
      </c>
      <c r="AI32" s="7"/>
      <c r="AJ32" s="7"/>
      <c r="AK32" s="7"/>
      <c r="AL32" s="35"/>
      <c r="AM32" s="7"/>
      <c r="AR32" s="7">
        <v>5337.44</v>
      </c>
      <c r="AS32" s="7">
        <v>5337.44</v>
      </c>
      <c r="AT32" s="7" t="s">
        <v>205</v>
      </c>
      <c r="AU32" s="7" t="s">
        <v>205</v>
      </c>
      <c r="AV32" s="7" t="s">
        <v>205</v>
      </c>
      <c r="AW32" s="7">
        <v>4.0</v>
      </c>
      <c r="AX32" s="7">
        <v>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870</v>
      </c>
      <c r="BE32" s="7" t="s">
        <v>871</v>
      </c>
      <c r="BF32" s="7"/>
    </row>
    <row r="33">
      <c r="A33" s="33">
        <f>VLOOKUP(I33,Pns!B:C,2,0)</f>
        <v>770</v>
      </c>
      <c r="B33" s="33">
        <f>COUNTIF(Rac!A:A,A33)</f>
        <v>1</v>
      </c>
      <c r="C33" s="7">
        <v>313.0</v>
      </c>
      <c r="D33" s="7">
        <v>313.0</v>
      </c>
      <c r="E33" s="7">
        <v>304.0</v>
      </c>
      <c r="F33" s="7" t="s">
        <v>261</v>
      </c>
      <c r="G33" s="13" t="s">
        <v>885</v>
      </c>
      <c r="H33" s="7">
        <v>2.02430400180262E14</v>
      </c>
      <c r="I33" s="13" t="s">
        <v>886</v>
      </c>
      <c r="J33" s="7" t="s">
        <v>888</v>
      </c>
      <c r="K33" s="7" t="s">
        <v>890</v>
      </c>
      <c r="L33" s="7" t="s">
        <v>268</v>
      </c>
      <c r="M33" s="7" t="s">
        <v>75</v>
      </c>
      <c r="N33" s="7">
        <v>0.0</v>
      </c>
      <c r="O33" s="7">
        <v>2734.0</v>
      </c>
      <c r="P33" s="7" t="s">
        <v>181</v>
      </c>
      <c r="Q33" s="7" t="s">
        <v>3</v>
      </c>
      <c r="R33" s="35">
        <v>45398.0</v>
      </c>
      <c r="S33" s="7">
        <v>1.0</v>
      </c>
      <c r="T33" s="7" t="s">
        <v>273</v>
      </c>
      <c r="U33" s="35">
        <v>45398.0</v>
      </c>
      <c r="V33" s="35">
        <v>45398.0</v>
      </c>
      <c r="W33" s="35">
        <v>46219.0</v>
      </c>
      <c r="X33" s="7">
        <v>821.0</v>
      </c>
      <c r="Y33" s="7"/>
      <c r="Z33" s="7"/>
      <c r="AA33" s="7"/>
      <c r="AB33" s="7"/>
      <c r="AC33" s="7"/>
      <c r="AI33" s="7"/>
      <c r="AJ33" s="7"/>
      <c r="AK33" s="7"/>
      <c r="AL33" s="35"/>
      <c r="AM33" s="7"/>
      <c r="AN33" s="7"/>
      <c r="AR33" s="7" t="s">
        <v>314</v>
      </c>
      <c r="AS33" s="7" t="s">
        <v>314</v>
      </c>
      <c r="AT33" s="7" t="s">
        <v>205</v>
      </c>
      <c r="AU33" s="7" t="s">
        <v>205</v>
      </c>
      <c r="AV33" s="7" t="s">
        <v>205</v>
      </c>
      <c r="AW33" s="7" t="s">
        <v>205</v>
      </c>
      <c r="AX33" s="7">
        <v>100.0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903</v>
      </c>
      <c r="BE33" s="7" t="s">
        <v>905</v>
      </c>
      <c r="BF33" s="7"/>
      <c r="BG33" s="7"/>
    </row>
    <row r="34">
      <c r="A34" s="30">
        <f>VLOOKUP(I34,Pns!B:C,2,0)</f>
        <v>425</v>
      </c>
      <c r="B34" s="33">
        <f>COUNTIF(Rac!A:A,A34)</f>
        <v>1</v>
      </c>
      <c r="C34" s="7">
        <v>313.0</v>
      </c>
      <c r="D34" s="7">
        <v>313.0</v>
      </c>
      <c r="E34" s="7">
        <v>304.0</v>
      </c>
      <c r="F34" s="7" t="s">
        <v>261</v>
      </c>
      <c r="G34" s="13" t="s">
        <v>918</v>
      </c>
      <c r="H34" s="7">
        <v>2.02430400179889E14</v>
      </c>
      <c r="I34" s="13" t="s">
        <v>920</v>
      </c>
      <c r="J34" s="7" t="s">
        <v>921</v>
      </c>
      <c r="K34" s="7" t="s">
        <v>923</v>
      </c>
      <c r="L34" s="7" t="s">
        <v>268</v>
      </c>
      <c r="M34" s="7" t="s">
        <v>75</v>
      </c>
      <c r="N34" s="7">
        <v>1724.94</v>
      </c>
      <c r="O34" s="7">
        <v>2734.0</v>
      </c>
      <c r="P34" s="7" t="s">
        <v>181</v>
      </c>
      <c r="Q34" s="7" t="s">
        <v>3</v>
      </c>
      <c r="R34" s="35">
        <v>45398.0</v>
      </c>
      <c r="S34" s="7">
        <v>1.0</v>
      </c>
      <c r="T34" s="7" t="s">
        <v>273</v>
      </c>
      <c r="U34" s="35">
        <v>45398.0</v>
      </c>
      <c r="V34" s="35">
        <v>45398.0</v>
      </c>
      <c r="W34" s="35">
        <v>46219.0</v>
      </c>
      <c r="X34" s="7">
        <v>821.0</v>
      </c>
      <c r="Y34" s="7"/>
      <c r="Z34" s="7">
        <v>0.0</v>
      </c>
      <c r="AA34" s="7"/>
      <c r="AB34" s="7"/>
      <c r="AC34" s="7"/>
      <c r="AI34" s="7"/>
      <c r="AJ34" s="7"/>
      <c r="AK34" s="7"/>
      <c r="AL34" s="35"/>
      <c r="AM34" s="7"/>
      <c r="AR34" s="7">
        <v>5519.82</v>
      </c>
      <c r="AS34" s="7">
        <v>5519.82</v>
      </c>
      <c r="AT34" s="7" t="s">
        <v>205</v>
      </c>
      <c r="AU34" s="7" t="s">
        <v>205</v>
      </c>
      <c r="AV34" s="7" t="s">
        <v>205</v>
      </c>
      <c r="AW34" s="7">
        <v>7.0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903</v>
      </c>
      <c r="BE34" s="7" t="s">
        <v>938</v>
      </c>
      <c r="BF34" s="7"/>
    </row>
    <row r="35">
      <c r="A35" s="33" t="str">
        <f>VLOOKUP(I35,Pns!B:C,2,0)</f>
        <v>567</v>
      </c>
      <c r="B35" s="33">
        <f>COUNTIF(Rac!A:A,A35)</f>
        <v>1</v>
      </c>
      <c r="C35" s="7">
        <v>313.0</v>
      </c>
      <c r="D35" s="7">
        <v>313.0</v>
      </c>
      <c r="E35" s="7">
        <v>304.0</v>
      </c>
      <c r="F35" s="7" t="s">
        <v>261</v>
      </c>
      <c r="G35" s="13" t="s">
        <v>950</v>
      </c>
      <c r="H35" s="7">
        <v>2.02430400179899E14</v>
      </c>
      <c r="I35" s="13" t="s">
        <v>952</v>
      </c>
      <c r="J35" s="7" t="s">
        <v>953</v>
      </c>
      <c r="K35" s="7" t="s">
        <v>955</v>
      </c>
      <c r="L35" s="7" t="s">
        <v>268</v>
      </c>
      <c r="M35" s="7" t="s">
        <v>75</v>
      </c>
      <c r="N35" s="7">
        <v>424.13</v>
      </c>
      <c r="O35" s="7">
        <v>2734.0</v>
      </c>
      <c r="P35" s="7" t="s">
        <v>181</v>
      </c>
      <c r="Q35" s="7" t="s">
        <v>3</v>
      </c>
      <c r="R35" s="35">
        <v>45398.0</v>
      </c>
      <c r="S35" s="7">
        <v>1.0</v>
      </c>
      <c r="T35" s="7" t="s">
        <v>273</v>
      </c>
      <c r="U35" s="35">
        <v>45398.0</v>
      </c>
      <c r="V35" s="35">
        <v>45398.0</v>
      </c>
      <c r="W35" s="35">
        <v>46219.0</v>
      </c>
      <c r="X35" s="7">
        <v>821.0</v>
      </c>
      <c r="Y35" s="7"/>
      <c r="Z35" s="7">
        <v>2.0</v>
      </c>
      <c r="AA35" s="7"/>
      <c r="AB35" s="7"/>
      <c r="AC35" s="7"/>
      <c r="AI35" s="7"/>
      <c r="AJ35" s="7"/>
      <c r="AK35" s="7"/>
      <c r="AL35" s="35"/>
      <c r="AM35" s="7"/>
      <c r="AN35" s="7"/>
      <c r="AR35" s="7">
        <v>1005.19</v>
      </c>
      <c r="AS35" s="7">
        <v>1005.19</v>
      </c>
      <c r="AT35" s="7" t="s">
        <v>205</v>
      </c>
      <c r="AU35" s="7" t="s">
        <v>205</v>
      </c>
      <c r="AV35" s="7" t="s">
        <v>205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903</v>
      </c>
      <c r="BE35" s="7" t="s">
        <v>968</v>
      </c>
      <c r="BF35" s="7"/>
    </row>
    <row r="36">
      <c r="A36" s="33" t="str">
        <f>VLOOKUP(I36,Pns!B:C,2,0)</f>
        <v>798</v>
      </c>
      <c r="B36" s="33">
        <f>COUNTIF(Rac!A:A,A36)</f>
        <v>1</v>
      </c>
      <c r="C36" s="7">
        <v>313.0</v>
      </c>
      <c r="D36" s="7">
        <v>313.0</v>
      </c>
      <c r="E36" s="7">
        <v>304.0</v>
      </c>
      <c r="F36" s="7" t="s">
        <v>261</v>
      </c>
      <c r="G36" s="13" t="s">
        <v>978</v>
      </c>
      <c r="H36" s="7">
        <v>2.02430400180539E14</v>
      </c>
      <c r="I36" s="13" t="s">
        <v>980</v>
      </c>
      <c r="J36" s="7" t="s">
        <v>982</v>
      </c>
      <c r="K36" s="7" t="s">
        <v>984</v>
      </c>
      <c r="L36" s="7">
        <v>624.0</v>
      </c>
      <c r="M36" s="7" t="s">
        <v>75</v>
      </c>
      <c r="N36" s="7">
        <v>201.94</v>
      </c>
      <c r="O36" s="7">
        <v>2734.0</v>
      </c>
      <c r="P36" s="7" t="s">
        <v>181</v>
      </c>
      <c r="Q36" s="7" t="s">
        <v>3</v>
      </c>
      <c r="R36" s="35">
        <v>45428.0</v>
      </c>
      <c r="S36" s="7">
        <v>1.0</v>
      </c>
      <c r="T36" s="7" t="s">
        <v>273</v>
      </c>
      <c r="U36" s="35">
        <v>45428.0</v>
      </c>
      <c r="V36" s="35">
        <v>45428.0</v>
      </c>
      <c r="W36" s="35">
        <v>46219.0</v>
      </c>
      <c r="X36" s="7">
        <v>791.0</v>
      </c>
      <c r="Y36" s="7"/>
      <c r="Z36" s="7">
        <v>4.0</v>
      </c>
      <c r="AA36" s="7"/>
      <c r="AB36" s="7"/>
      <c r="AC36" s="7"/>
      <c r="AI36" s="7"/>
      <c r="AJ36" s="7"/>
      <c r="AK36" s="7"/>
      <c r="AL36" s="35"/>
      <c r="AM36" s="7"/>
      <c r="AR36" s="7">
        <v>1050.1</v>
      </c>
      <c r="AS36" s="7">
        <v>1050.1</v>
      </c>
      <c r="AT36" s="7" t="s">
        <v>205</v>
      </c>
      <c r="AU36" s="7">
        <v>1.0</v>
      </c>
      <c r="AV36" s="7">
        <v>1.0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903</v>
      </c>
      <c r="BE36" s="7" t="s">
        <v>938</v>
      </c>
      <c r="BF36" s="7"/>
    </row>
    <row r="37">
      <c r="A37" s="33">
        <f>VLOOKUP(I37,Pns!B:C,2,0)</f>
        <v>770</v>
      </c>
      <c r="B37" s="33">
        <f>COUNTIF(Rac!A:A,A37)</f>
        <v>1</v>
      </c>
      <c r="C37" s="7">
        <v>313.0</v>
      </c>
      <c r="D37" s="7">
        <v>313.0</v>
      </c>
      <c r="E37" s="7">
        <v>304.0</v>
      </c>
      <c r="F37" s="7" t="s">
        <v>261</v>
      </c>
      <c r="G37" s="13" t="s">
        <v>1009</v>
      </c>
      <c r="H37" s="7">
        <v>2.02430400180545E14</v>
      </c>
      <c r="I37" s="13" t="s">
        <v>886</v>
      </c>
      <c r="J37" s="7" t="s">
        <v>888</v>
      </c>
      <c r="K37" s="7" t="s">
        <v>890</v>
      </c>
      <c r="L37" s="7" t="s">
        <v>268</v>
      </c>
      <c r="M37" s="7" t="s">
        <v>75</v>
      </c>
      <c r="N37" s="7">
        <v>0.0</v>
      </c>
      <c r="O37" s="7">
        <v>2730.0</v>
      </c>
      <c r="P37" s="7" t="s">
        <v>181</v>
      </c>
      <c r="Q37" s="7" t="s">
        <v>3</v>
      </c>
      <c r="R37" s="35">
        <v>45428.0</v>
      </c>
      <c r="S37" s="7">
        <v>1.0</v>
      </c>
      <c r="T37" s="7" t="s">
        <v>273</v>
      </c>
      <c r="U37" s="35">
        <v>45428.0</v>
      </c>
      <c r="V37" s="35">
        <v>45428.0</v>
      </c>
      <c r="W37" s="35">
        <v>46063.0</v>
      </c>
      <c r="X37" s="7">
        <v>635.0</v>
      </c>
      <c r="Y37" s="7"/>
      <c r="Z37" s="7"/>
      <c r="AA37" s="7"/>
      <c r="AB37" s="7"/>
      <c r="AC37" s="7"/>
      <c r="AI37" s="7"/>
      <c r="AJ37" s="7"/>
      <c r="AK37" s="7"/>
      <c r="AL37" s="35"/>
      <c r="AM37" s="7"/>
      <c r="AN37" s="7"/>
      <c r="AR37" s="7" t="s">
        <v>314</v>
      </c>
      <c r="AS37" s="7" t="s">
        <v>314</v>
      </c>
      <c r="AT37" s="7" t="s">
        <v>205</v>
      </c>
      <c r="AU37" s="7" t="s">
        <v>205</v>
      </c>
      <c r="AV37" s="7" t="s">
        <v>205</v>
      </c>
      <c r="AW37" s="7" t="s">
        <v>205</v>
      </c>
      <c r="AX37" s="7">
        <v>100.0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903</v>
      </c>
      <c r="BE37" s="7" t="s">
        <v>938</v>
      </c>
      <c r="BF37" s="7"/>
    </row>
    <row r="38">
      <c r="A38" s="33">
        <f>VLOOKUP(I38,Pns!B:C,2,0)</f>
        <v>771</v>
      </c>
      <c r="B38" s="33">
        <f>COUNTIF(Rac!A:A,A38)</f>
        <v>1</v>
      </c>
      <c r="C38" s="7">
        <v>313.0</v>
      </c>
      <c r="D38" s="7">
        <v>313.0</v>
      </c>
      <c r="E38" s="7">
        <v>304.0</v>
      </c>
      <c r="F38" s="7" t="s">
        <v>261</v>
      </c>
      <c r="G38" s="13" t="s">
        <v>1030</v>
      </c>
      <c r="H38" s="7">
        <v>2.0263040020417E14</v>
      </c>
      <c r="I38" s="13" t="s">
        <v>1033</v>
      </c>
      <c r="J38" s="7" t="s">
        <v>1034</v>
      </c>
      <c r="K38" s="7" t="s">
        <v>1035</v>
      </c>
      <c r="L38" s="7" t="s">
        <v>268</v>
      </c>
      <c r="M38" s="7" t="s">
        <v>75</v>
      </c>
      <c r="N38" s="7">
        <v>0.0</v>
      </c>
      <c r="O38" s="7">
        <v>2730.0</v>
      </c>
      <c r="P38" s="7" t="s">
        <v>181</v>
      </c>
      <c r="Q38" s="7" t="s">
        <v>3</v>
      </c>
      <c r="R38" s="35">
        <v>45428.0</v>
      </c>
      <c r="S38" s="7">
        <v>1.0</v>
      </c>
      <c r="T38" s="7" t="s">
        <v>273</v>
      </c>
      <c r="U38" s="35">
        <v>45428.0</v>
      </c>
      <c r="V38" s="35">
        <v>45428.0</v>
      </c>
      <c r="W38" s="35">
        <v>46156.0</v>
      </c>
      <c r="X38" s="7">
        <v>728.0</v>
      </c>
      <c r="Y38" s="7"/>
      <c r="Z38" s="7"/>
      <c r="AA38" s="7"/>
      <c r="AB38" s="7"/>
      <c r="AC38" s="7"/>
      <c r="AI38" s="7"/>
      <c r="AJ38" s="7"/>
      <c r="AK38" s="7"/>
      <c r="AL38" s="35"/>
      <c r="AM38" s="7"/>
      <c r="AR38" s="7" t="s">
        <v>314</v>
      </c>
      <c r="AS38" s="7" t="s">
        <v>314</v>
      </c>
      <c r="AT38" s="7" t="s">
        <v>205</v>
      </c>
      <c r="AU38" s="7" t="s">
        <v>205</v>
      </c>
      <c r="AV38" s="7" t="s">
        <v>205</v>
      </c>
      <c r="AW38" s="7" t="s">
        <v>205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1.0</v>
      </c>
      <c r="BD38" s="7" t="s">
        <v>1051</v>
      </c>
      <c r="BE38" s="7" t="s">
        <v>1053</v>
      </c>
      <c r="BF38" s="7"/>
    </row>
    <row r="39">
      <c r="A39" s="33" t="str">
        <f>VLOOKUP(I39,Pns!B:C,2,0)</f>
        <v>567</v>
      </c>
      <c r="B39" s="33">
        <f>COUNTIF(Rac!A:A,A39)</f>
        <v>1</v>
      </c>
      <c r="C39" s="7">
        <v>313.0</v>
      </c>
      <c r="D39" s="7">
        <v>313.0</v>
      </c>
      <c r="E39" s="7">
        <v>304.0</v>
      </c>
      <c r="F39" s="7" t="s">
        <v>261</v>
      </c>
      <c r="G39" s="13" t="s">
        <v>1066</v>
      </c>
      <c r="H39" s="7">
        <v>2.02430400180543E14</v>
      </c>
      <c r="I39" s="13" t="s">
        <v>952</v>
      </c>
      <c r="J39" s="7" t="s">
        <v>953</v>
      </c>
      <c r="K39" s="7" t="s">
        <v>955</v>
      </c>
      <c r="L39" s="7" t="s">
        <v>268</v>
      </c>
      <c r="M39" s="7" t="s">
        <v>75</v>
      </c>
      <c r="N39" s="7">
        <v>424.13</v>
      </c>
      <c r="O39" s="7">
        <v>2730.0</v>
      </c>
      <c r="P39" s="7" t="s">
        <v>181</v>
      </c>
      <c r="Q39" s="7" t="s">
        <v>3</v>
      </c>
      <c r="R39" s="35">
        <v>45428.0</v>
      </c>
      <c r="S39" s="7">
        <v>1.0</v>
      </c>
      <c r="T39" s="7" t="s">
        <v>273</v>
      </c>
      <c r="U39" s="35">
        <v>45428.0</v>
      </c>
      <c r="V39" s="35">
        <v>45428.0</v>
      </c>
      <c r="W39" s="35">
        <v>46063.0</v>
      </c>
      <c r="X39" s="7">
        <v>635.0</v>
      </c>
      <c r="Y39" s="7"/>
      <c r="Z39" s="7">
        <v>2.0</v>
      </c>
      <c r="AA39" s="7"/>
      <c r="AB39" s="7"/>
      <c r="AC39" s="7"/>
      <c r="AI39" s="7"/>
      <c r="AJ39" s="7"/>
      <c r="AK39" s="7"/>
      <c r="AL39" s="35"/>
      <c r="AM39" s="7"/>
      <c r="AN39" s="7"/>
      <c r="AR39" s="7">
        <v>1005.19</v>
      </c>
      <c r="AS39" s="7">
        <v>1005.19</v>
      </c>
      <c r="AT39" s="7" t="s">
        <v>205</v>
      </c>
      <c r="AU39" s="7" t="s">
        <v>205</v>
      </c>
      <c r="AV39" s="7" t="s">
        <v>205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903</v>
      </c>
      <c r="BE39" s="7" t="s">
        <v>938</v>
      </c>
      <c r="BF39" s="7"/>
    </row>
    <row r="40">
      <c r="A40" s="30">
        <f>VLOOKUP(I40,Pns!B:C,2,0)</f>
        <v>421</v>
      </c>
      <c r="B40" s="33">
        <f>COUNTIF(Rac!A:A,A40)</f>
        <v>1</v>
      </c>
      <c r="C40" s="7">
        <v>313.0</v>
      </c>
      <c r="D40" s="7">
        <v>313.0</v>
      </c>
      <c r="E40" s="7">
        <v>304.0</v>
      </c>
      <c r="F40" s="7" t="s">
        <v>261</v>
      </c>
      <c r="G40" s="13" t="s">
        <v>1090</v>
      </c>
      <c r="H40" s="7">
        <v>2.02430400180679E14</v>
      </c>
      <c r="I40" s="13" t="s">
        <v>679</v>
      </c>
      <c r="J40" s="7" t="s">
        <v>680</v>
      </c>
      <c r="K40" s="7" t="s">
        <v>681</v>
      </c>
      <c r="L40" s="7" t="s">
        <v>268</v>
      </c>
      <c r="M40" s="7" t="s">
        <v>83</v>
      </c>
      <c r="N40" s="7">
        <v>5434.26</v>
      </c>
      <c r="O40" s="7">
        <v>2734.0</v>
      </c>
      <c r="P40" s="7" t="s">
        <v>181</v>
      </c>
      <c r="Q40" s="7" t="s">
        <v>3</v>
      </c>
      <c r="R40" s="35">
        <v>45434.0</v>
      </c>
      <c r="S40" s="7">
        <v>1.0</v>
      </c>
      <c r="T40" s="7" t="s">
        <v>273</v>
      </c>
      <c r="U40" s="35">
        <v>45434.0</v>
      </c>
      <c r="V40" s="35">
        <v>45434.0</v>
      </c>
      <c r="W40" s="35">
        <v>46063.0</v>
      </c>
      <c r="X40" s="7">
        <v>629.0</v>
      </c>
      <c r="Y40" s="7"/>
      <c r="Z40" s="7">
        <v>0.0</v>
      </c>
      <c r="AA40" s="7"/>
      <c r="AB40" s="7"/>
      <c r="AC40" s="7" t="s">
        <v>347</v>
      </c>
      <c r="AI40" s="7"/>
      <c r="AJ40" s="7"/>
      <c r="AK40" s="7"/>
      <c r="AL40" s="35"/>
      <c r="AM40" s="7"/>
      <c r="AN40" s="7"/>
      <c r="AR40" s="7">
        <v>10977.2</v>
      </c>
      <c r="AS40" s="7">
        <v>10977.2</v>
      </c>
      <c r="AT40" s="7">
        <v>2.0</v>
      </c>
      <c r="AU40" s="7">
        <v>2.0</v>
      </c>
      <c r="AV40" s="7">
        <v>4.0</v>
      </c>
      <c r="AW40" s="7">
        <v>26.0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1110</v>
      </c>
      <c r="BE40" s="7" t="s">
        <v>1111</v>
      </c>
      <c r="BF40" s="7" t="s">
        <v>1112</v>
      </c>
    </row>
    <row r="41">
      <c r="A41" s="33" t="str">
        <f>VLOOKUP(I41,Pns!B:C,2,0)</f>
        <v>420</v>
      </c>
      <c r="B41" s="33">
        <f>COUNTIF(Rac!A:A,A41)</f>
        <v>1</v>
      </c>
      <c r="C41" s="7">
        <v>313.0</v>
      </c>
      <c r="D41" s="7">
        <v>313.0</v>
      </c>
      <c r="E41" s="7">
        <v>304.0</v>
      </c>
      <c r="F41" s="7" t="s">
        <v>261</v>
      </c>
      <c r="G41" s="13" t="s">
        <v>1120</v>
      </c>
      <c r="H41" s="7">
        <v>2.02430400180678E14</v>
      </c>
      <c r="I41" s="13" t="s">
        <v>520</v>
      </c>
      <c r="J41" s="7" t="s">
        <v>521</v>
      </c>
      <c r="K41" s="7" t="s">
        <v>522</v>
      </c>
      <c r="L41" s="7" t="s">
        <v>268</v>
      </c>
      <c r="M41" s="7" t="s">
        <v>83</v>
      </c>
      <c r="N41" s="7">
        <v>4040.19</v>
      </c>
      <c r="O41" s="7">
        <v>2734.0</v>
      </c>
      <c r="P41" s="7" t="s">
        <v>181</v>
      </c>
      <c r="Q41" s="7" t="s">
        <v>3</v>
      </c>
      <c r="R41" s="35">
        <v>45434.0</v>
      </c>
      <c r="S41" s="7">
        <v>2.0</v>
      </c>
      <c r="T41" s="7" t="s">
        <v>273</v>
      </c>
      <c r="U41" s="35">
        <v>45434.0</v>
      </c>
      <c r="V41" s="35">
        <v>45434.0</v>
      </c>
      <c r="W41" s="35">
        <v>46063.0</v>
      </c>
      <c r="X41" s="7">
        <v>629.0</v>
      </c>
      <c r="Y41" s="7"/>
      <c r="Z41" s="7">
        <v>0.0</v>
      </c>
      <c r="AA41" s="7"/>
      <c r="AB41" s="7"/>
      <c r="AC41" s="7" t="s">
        <v>526</v>
      </c>
      <c r="AI41" s="7"/>
      <c r="AJ41" s="7"/>
      <c r="AK41" s="7"/>
      <c r="AL41" s="35"/>
      <c r="AM41" s="7"/>
      <c r="AN41" s="7"/>
      <c r="AR41" s="7">
        <v>7070.33</v>
      </c>
      <c r="AS41" s="7">
        <v>14140.66</v>
      </c>
      <c r="AT41" s="7" t="s">
        <v>205</v>
      </c>
      <c r="AU41" s="7" t="s">
        <v>205</v>
      </c>
      <c r="AV41" s="7">
        <v>6.0</v>
      </c>
      <c r="AW41" s="7">
        <v>46.0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1110</v>
      </c>
      <c r="BE41" s="7" t="s">
        <v>1111</v>
      </c>
      <c r="BF41" s="7" t="s">
        <v>1112</v>
      </c>
    </row>
    <row r="42">
      <c r="A42" s="30">
        <f>VLOOKUP(I42,Pns!B:C,2,0)</f>
        <v>442</v>
      </c>
      <c r="B42" s="33">
        <f>COUNTIF(Rac!A:A,A42)</f>
        <v>1</v>
      </c>
      <c r="C42" s="7">
        <v>313.0</v>
      </c>
      <c r="D42" s="7">
        <v>313.0</v>
      </c>
      <c r="E42" s="7">
        <v>304.0</v>
      </c>
      <c r="F42" s="7" t="s">
        <v>261</v>
      </c>
      <c r="G42" s="13" t="s">
        <v>1144</v>
      </c>
      <c r="H42" s="7">
        <v>2.02430400181973E14</v>
      </c>
      <c r="I42" s="13" t="s">
        <v>1146</v>
      </c>
      <c r="J42" s="7" t="s">
        <v>1148</v>
      </c>
      <c r="K42" s="7" t="s">
        <v>860</v>
      </c>
      <c r="L42" s="7" t="s">
        <v>861</v>
      </c>
      <c r="M42" s="7" t="s">
        <v>83</v>
      </c>
      <c r="N42" s="7">
        <v>2752.52</v>
      </c>
      <c r="O42" s="7">
        <v>2730.0</v>
      </c>
      <c r="P42" s="7" t="s">
        <v>181</v>
      </c>
      <c r="Q42" s="7" t="s">
        <v>3</v>
      </c>
      <c r="R42" s="35">
        <v>45460.0</v>
      </c>
      <c r="S42" s="7">
        <v>1.0</v>
      </c>
      <c r="T42" s="7" t="s">
        <v>273</v>
      </c>
      <c r="U42" s="35">
        <v>45460.0</v>
      </c>
      <c r="V42" s="35">
        <v>45460.0</v>
      </c>
      <c r="W42" s="35">
        <v>46063.0</v>
      </c>
      <c r="X42" s="7">
        <v>603.0</v>
      </c>
      <c r="Y42" s="7"/>
      <c r="Z42" s="7">
        <v>0.0</v>
      </c>
      <c r="AA42" s="7"/>
      <c r="AB42" s="7"/>
      <c r="AC42" s="7" t="s">
        <v>276</v>
      </c>
      <c r="AI42" s="7"/>
      <c r="AJ42" s="7"/>
      <c r="AK42" s="7"/>
      <c r="AL42" s="35"/>
      <c r="AM42" s="7"/>
      <c r="AN42" s="7"/>
      <c r="AR42" s="7">
        <v>4761.86</v>
      </c>
      <c r="AS42" s="7">
        <v>4761.86</v>
      </c>
      <c r="AT42" s="7" t="s">
        <v>205</v>
      </c>
      <c r="AU42" s="7" t="s">
        <v>205</v>
      </c>
      <c r="AV42" s="7" t="s">
        <v>205</v>
      </c>
      <c r="AW42" s="7">
        <v>2.0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1164</v>
      </c>
      <c r="BE42" s="7" t="s">
        <v>1166</v>
      </c>
      <c r="BF42" s="7"/>
    </row>
    <row r="43">
      <c r="A43" s="33">
        <f>VLOOKUP(I43,Pns!B:C,2,0)</f>
        <v>59</v>
      </c>
      <c r="B43" s="33">
        <f>COUNTIF(Rac!A:A,A43)</f>
        <v>1</v>
      </c>
      <c r="C43" s="7">
        <v>313.0</v>
      </c>
      <c r="D43" s="7">
        <v>313.0</v>
      </c>
      <c r="E43" s="7">
        <v>304.0</v>
      </c>
      <c r="F43" s="7" t="s">
        <v>261</v>
      </c>
      <c r="G43" s="13" t="s">
        <v>1173</v>
      </c>
      <c r="H43" s="7">
        <v>2.02430400182343E14</v>
      </c>
      <c r="I43" s="13" t="s">
        <v>303</v>
      </c>
      <c r="J43" s="7" t="s">
        <v>1175</v>
      </c>
      <c r="K43" s="7" t="s">
        <v>1176</v>
      </c>
      <c r="L43" s="7" t="s">
        <v>268</v>
      </c>
      <c r="M43" s="7" t="s">
        <v>75</v>
      </c>
      <c r="N43" s="7">
        <v>276.2</v>
      </c>
      <c r="O43" s="7">
        <v>2732.0</v>
      </c>
      <c r="P43" s="7" t="s">
        <v>181</v>
      </c>
      <c r="Q43" s="7" t="s">
        <v>3</v>
      </c>
      <c r="R43" s="35">
        <v>45476.0</v>
      </c>
      <c r="S43" s="7">
        <v>1.0</v>
      </c>
      <c r="T43" s="7" t="s">
        <v>273</v>
      </c>
      <c r="U43" s="35">
        <v>45476.0</v>
      </c>
      <c r="V43" s="35">
        <v>45476.0</v>
      </c>
      <c r="W43" s="35">
        <v>46219.0</v>
      </c>
      <c r="X43" s="7">
        <v>743.0</v>
      </c>
      <c r="Y43" s="7"/>
      <c r="Z43" s="7">
        <v>0.0</v>
      </c>
      <c r="AA43" s="7"/>
      <c r="AB43" s="7"/>
      <c r="AC43" s="7"/>
      <c r="AI43" s="7"/>
      <c r="AJ43" s="7"/>
      <c r="AK43" s="7"/>
      <c r="AL43" s="35"/>
      <c r="AM43" s="7"/>
      <c r="AR43" s="7">
        <v>922.51</v>
      </c>
      <c r="AS43" s="7">
        <v>922.51</v>
      </c>
      <c r="AT43" s="7" t="s">
        <v>205</v>
      </c>
      <c r="AU43" s="7" t="s">
        <v>205</v>
      </c>
      <c r="AV43" s="7">
        <v>1.0</v>
      </c>
      <c r="AW43" s="7">
        <v>13.0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903</v>
      </c>
      <c r="BE43" s="7" t="s">
        <v>1192</v>
      </c>
      <c r="BF43" s="7"/>
    </row>
    <row r="44">
      <c r="A44" s="33" t="str">
        <f>VLOOKUP(I44,Pns!B:C,2,0)</f>
        <v>799</v>
      </c>
      <c r="B44" s="33">
        <f>COUNTIF(Rac!A:A,A44)</f>
        <v>1</v>
      </c>
      <c r="C44" s="7">
        <v>313.0</v>
      </c>
      <c r="D44" s="7">
        <v>313.0</v>
      </c>
      <c r="E44" s="7">
        <v>304.0</v>
      </c>
      <c r="F44" s="7" t="s">
        <v>261</v>
      </c>
      <c r="G44" s="13" t="s">
        <v>1201</v>
      </c>
      <c r="H44" s="7">
        <v>2.02430400182556E14</v>
      </c>
      <c r="I44" s="13" t="s">
        <v>1202</v>
      </c>
      <c r="J44" s="7" t="s">
        <v>1203</v>
      </c>
      <c r="K44" s="7" t="s">
        <v>1205</v>
      </c>
      <c r="L44" s="7" t="s">
        <v>268</v>
      </c>
      <c r="M44" s="7" t="s">
        <v>75</v>
      </c>
      <c r="N44" s="7">
        <v>5.21</v>
      </c>
      <c r="O44" s="7">
        <v>2734.0</v>
      </c>
      <c r="P44" s="7" t="s">
        <v>181</v>
      </c>
      <c r="Q44" s="7" t="s">
        <v>3</v>
      </c>
      <c r="R44" s="35">
        <v>45488.0</v>
      </c>
      <c r="S44" s="7">
        <v>10.0</v>
      </c>
      <c r="T44" s="7" t="s">
        <v>273</v>
      </c>
      <c r="U44" s="35">
        <v>45488.0</v>
      </c>
      <c r="V44" s="35">
        <v>45488.0</v>
      </c>
      <c r="W44" s="35">
        <v>46219.0</v>
      </c>
      <c r="X44" s="7">
        <v>731.0</v>
      </c>
      <c r="Y44" s="7"/>
      <c r="Z44" s="7">
        <v>4.0</v>
      </c>
      <c r="AA44" s="7"/>
      <c r="AB44" s="7"/>
      <c r="AC44" s="7"/>
      <c r="AI44" s="7"/>
      <c r="AJ44" s="7"/>
      <c r="AK44" s="7"/>
      <c r="AL44" s="35"/>
      <c r="AM44" s="7"/>
      <c r="AN44" s="7"/>
      <c r="AR44" s="7">
        <v>16.66</v>
      </c>
      <c r="AS44" s="7">
        <v>166.6</v>
      </c>
      <c r="AT44" s="7">
        <v>2.0</v>
      </c>
      <c r="AU44" s="7">
        <v>17.0</v>
      </c>
      <c r="AV44" s="7">
        <v>17.0</v>
      </c>
      <c r="AW44" s="7">
        <v>380.0</v>
      </c>
      <c r="AX44" s="7">
        <v>1.0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903</v>
      </c>
      <c r="BE44" s="7" t="s">
        <v>905</v>
      </c>
      <c r="BF44" s="7"/>
    </row>
    <row r="45">
      <c r="A45" s="33">
        <f>VLOOKUP(I45,Pns!B:C,2,0)</f>
        <v>752</v>
      </c>
      <c r="B45" s="33">
        <f>COUNTIF(Rac!A:A,A45)</f>
        <v>1</v>
      </c>
      <c r="C45" s="7">
        <v>313.0</v>
      </c>
      <c r="D45" s="7">
        <v>313.0</v>
      </c>
      <c r="E45" s="7">
        <v>304.0</v>
      </c>
      <c r="F45" s="7" t="s">
        <v>261</v>
      </c>
      <c r="G45" s="13" t="s">
        <v>1226</v>
      </c>
      <c r="H45" s="7">
        <v>2.02430400183018E14</v>
      </c>
      <c r="I45" s="13" t="s">
        <v>1227</v>
      </c>
      <c r="J45" s="7" t="s">
        <v>1229</v>
      </c>
      <c r="K45" s="7" t="s">
        <v>1230</v>
      </c>
      <c r="L45" s="7" t="s">
        <v>268</v>
      </c>
      <c r="M45" s="7" t="s">
        <v>83</v>
      </c>
      <c r="N45" s="7">
        <v>3025.25</v>
      </c>
      <c r="O45" s="7">
        <v>2734.0</v>
      </c>
      <c r="P45" s="7" t="s">
        <v>181</v>
      </c>
      <c r="Q45" s="7" t="s">
        <v>3</v>
      </c>
      <c r="R45" s="35">
        <v>45499.0</v>
      </c>
      <c r="S45" s="7">
        <v>1.0</v>
      </c>
      <c r="T45" s="7" t="s">
        <v>273</v>
      </c>
      <c r="U45" s="35">
        <v>45499.0</v>
      </c>
      <c r="V45" s="35">
        <v>45499.0</v>
      </c>
      <c r="W45" s="35">
        <v>46219.0</v>
      </c>
      <c r="X45" s="7">
        <v>720.0</v>
      </c>
      <c r="Y45" s="7"/>
      <c r="Z45" s="7">
        <v>0.0</v>
      </c>
      <c r="AA45" s="7"/>
      <c r="AB45" s="7"/>
      <c r="AC45" s="7"/>
      <c r="AI45" s="7"/>
      <c r="AJ45" s="7"/>
      <c r="AK45" s="7"/>
      <c r="AL45" s="35"/>
      <c r="AM45" s="7"/>
      <c r="AN45" s="7"/>
      <c r="AR45" s="7">
        <v>12524.54</v>
      </c>
      <c r="AS45" s="7">
        <v>12524.54</v>
      </c>
      <c r="AT45" s="7" t="s">
        <v>205</v>
      </c>
      <c r="AU45" s="7">
        <v>1.0</v>
      </c>
      <c r="AV45" s="7">
        <v>2.0</v>
      </c>
      <c r="AW45" s="7">
        <v>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1248</v>
      </c>
      <c r="BE45" s="7" t="s">
        <v>1111</v>
      </c>
      <c r="BF45" s="7" t="s">
        <v>1249</v>
      </c>
    </row>
    <row r="46">
      <c r="A46" s="33">
        <f>VLOOKUP(I46,Pns!B:C,2,0)</f>
        <v>618</v>
      </c>
      <c r="B46" s="33">
        <f>COUNTIF(Rac!A:A,A46)</f>
        <v>1</v>
      </c>
      <c r="C46" s="7">
        <v>313.0</v>
      </c>
      <c r="D46" s="7">
        <v>313.0</v>
      </c>
      <c r="E46" s="7">
        <v>304.0</v>
      </c>
      <c r="F46" s="7" t="s">
        <v>261</v>
      </c>
      <c r="G46" s="13" t="s">
        <v>1259</v>
      </c>
      <c r="H46" s="7">
        <v>2.02430400183019E14</v>
      </c>
      <c r="I46" s="13" t="s">
        <v>1260</v>
      </c>
      <c r="J46" s="7" t="s">
        <v>1262</v>
      </c>
      <c r="K46" s="7" t="s">
        <v>1263</v>
      </c>
      <c r="L46" s="7">
        <v>26433.0</v>
      </c>
      <c r="M46" s="7" t="s">
        <v>83</v>
      </c>
      <c r="N46" s="7">
        <v>9185.28</v>
      </c>
      <c r="O46" s="7">
        <v>2730.0</v>
      </c>
      <c r="P46" s="7" t="s">
        <v>181</v>
      </c>
      <c r="Q46" s="7" t="s">
        <v>3</v>
      </c>
      <c r="R46" s="35">
        <v>45502.0</v>
      </c>
      <c r="S46" s="7">
        <v>1.0</v>
      </c>
      <c r="T46" s="7" t="s">
        <v>273</v>
      </c>
      <c r="U46" s="35">
        <v>45502.0</v>
      </c>
      <c r="V46" s="35">
        <v>45502.0</v>
      </c>
      <c r="W46" s="35">
        <v>46063.0</v>
      </c>
      <c r="X46" s="7">
        <v>561.0</v>
      </c>
      <c r="Y46" s="7"/>
      <c r="Z46" s="7">
        <v>0.0</v>
      </c>
      <c r="AA46" s="7"/>
      <c r="AB46" s="7"/>
      <c r="AC46" s="7" t="s">
        <v>1271</v>
      </c>
      <c r="AI46" s="7"/>
      <c r="AJ46" s="7"/>
      <c r="AK46" s="7"/>
      <c r="AL46" s="35"/>
      <c r="AM46" s="7"/>
      <c r="AR46" s="7">
        <v>34444.79</v>
      </c>
      <c r="AS46" s="7">
        <v>34444.79</v>
      </c>
      <c r="AT46" s="7" t="s">
        <v>205</v>
      </c>
      <c r="AU46" s="7">
        <v>1.0</v>
      </c>
      <c r="AV46" s="7">
        <v>1.0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1280</v>
      </c>
      <c r="BE46" s="7" t="s">
        <v>1111</v>
      </c>
      <c r="BF46" s="7" t="s">
        <v>1249</v>
      </c>
    </row>
    <row r="47">
      <c r="A47" s="33">
        <f>VLOOKUP(I47,Pns!B:C,2,0)</f>
        <v>700</v>
      </c>
      <c r="B47" s="33">
        <f>COUNTIF(Rac!A:A,A47)</f>
        <v>1</v>
      </c>
      <c r="C47" s="7">
        <v>313.0</v>
      </c>
      <c r="D47" s="7">
        <v>313.0</v>
      </c>
      <c r="E47" s="7">
        <v>304.0</v>
      </c>
      <c r="F47" s="7" t="s">
        <v>261</v>
      </c>
      <c r="G47" s="13" t="s">
        <v>1290</v>
      </c>
      <c r="H47" s="7">
        <v>2.02430400183062E14</v>
      </c>
      <c r="I47" s="13" t="s">
        <v>1291</v>
      </c>
      <c r="J47" s="7" t="s">
        <v>1292</v>
      </c>
      <c r="K47" s="7" t="s">
        <v>1293</v>
      </c>
      <c r="L47" s="7" t="s">
        <v>268</v>
      </c>
      <c r="M47" s="7" t="s">
        <v>75</v>
      </c>
      <c r="N47" s="7">
        <v>6043.13</v>
      </c>
      <c r="O47" s="7">
        <v>2734.0</v>
      </c>
      <c r="P47" s="7" t="s">
        <v>181</v>
      </c>
      <c r="Q47" s="7" t="s">
        <v>3</v>
      </c>
      <c r="R47" s="35">
        <v>45509.0</v>
      </c>
      <c r="S47" s="7">
        <v>1.0</v>
      </c>
      <c r="T47" s="7" t="s">
        <v>273</v>
      </c>
      <c r="U47" s="35">
        <v>45509.0</v>
      </c>
      <c r="V47" s="35">
        <v>45509.0</v>
      </c>
      <c r="W47" s="35">
        <v>46063.0</v>
      </c>
      <c r="X47" s="7">
        <v>554.0</v>
      </c>
      <c r="Y47" s="7"/>
      <c r="Z47" s="7">
        <v>5.0</v>
      </c>
      <c r="AA47" s="7"/>
      <c r="AB47" s="7"/>
      <c r="AC47" s="7"/>
      <c r="AI47" s="7"/>
      <c r="AJ47" s="7"/>
      <c r="AK47" s="7"/>
      <c r="AL47" s="35"/>
      <c r="AM47" s="7"/>
      <c r="AR47" s="7">
        <v>19640.17</v>
      </c>
      <c r="AS47" s="7">
        <v>19640.17</v>
      </c>
      <c r="AT47" s="7" t="s">
        <v>205</v>
      </c>
      <c r="AU47" s="7" t="s">
        <v>205</v>
      </c>
      <c r="AV47" s="7" t="s">
        <v>205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903</v>
      </c>
      <c r="BE47" s="7" t="s">
        <v>905</v>
      </c>
    </row>
    <row r="48">
      <c r="A48" s="33" t="str">
        <f>VLOOKUP(I48,Pns!B:C,2,0)</f>
        <v>734</v>
      </c>
      <c r="B48" s="33">
        <f>COUNTIF(Rac!A:A,A48)</f>
        <v>1</v>
      </c>
      <c r="C48" s="7">
        <v>313.0</v>
      </c>
      <c r="D48" s="7">
        <v>313.0</v>
      </c>
      <c r="E48" s="7">
        <v>304.0</v>
      </c>
      <c r="F48" s="7" t="s">
        <v>261</v>
      </c>
      <c r="G48" s="13" t="s">
        <v>1294</v>
      </c>
      <c r="H48" s="7">
        <v>2.02430400183439E14</v>
      </c>
      <c r="I48" s="13" t="s">
        <v>1295</v>
      </c>
      <c r="J48" s="7" t="s">
        <v>1296</v>
      </c>
      <c r="K48" s="7" t="s">
        <v>1297</v>
      </c>
      <c r="L48" s="7">
        <v>71379.0</v>
      </c>
      <c r="M48" s="7" t="s">
        <v>75</v>
      </c>
      <c r="N48" s="7">
        <v>272.68</v>
      </c>
      <c r="O48" s="7">
        <v>2734.0</v>
      </c>
      <c r="P48" s="7" t="s">
        <v>181</v>
      </c>
      <c r="Q48" s="7" t="s">
        <v>3</v>
      </c>
      <c r="R48" s="35">
        <v>45524.0</v>
      </c>
      <c r="S48" s="7">
        <v>1.0</v>
      </c>
      <c r="T48" s="7" t="s">
        <v>273</v>
      </c>
      <c r="U48" s="35">
        <v>45524.0</v>
      </c>
      <c r="V48" s="35">
        <v>45524.0</v>
      </c>
      <c r="W48" s="35">
        <v>46219.0</v>
      </c>
      <c r="X48" s="7">
        <v>695.0</v>
      </c>
      <c r="Y48" s="7"/>
      <c r="Z48" s="7">
        <v>0.0</v>
      </c>
      <c r="AA48" s="7"/>
      <c r="AB48" s="7"/>
      <c r="AC48" s="7"/>
      <c r="AI48" s="7"/>
      <c r="AJ48" s="7"/>
      <c r="AK48" s="7"/>
      <c r="AL48" s="35"/>
      <c r="AM48" s="7"/>
      <c r="AN48" s="7"/>
      <c r="AR48" s="7">
        <v>605.35</v>
      </c>
      <c r="AS48" s="7">
        <v>605.35</v>
      </c>
      <c r="AT48" s="7" t="s">
        <v>205</v>
      </c>
      <c r="AU48" s="7" t="s">
        <v>205</v>
      </c>
      <c r="AV48" s="7" t="s">
        <v>205</v>
      </c>
      <c r="AW48" s="7">
        <v>7.0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1299</v>
      </c>
      <c r="BE48" s="7" t="s">
        <v>1300</v>
      </c>
    </row>
    <row r="49">
      <c r="A49" s="33">
        <f>VLOOKUP(I49,Pns!B:C,2,0)</f>
        <v>59</v>
      </c>
      <c r="B49" s="33">
        <f>COUNTIF(Rac!A:A,A49)</f>
        <v>1</v>
      </c>
      <c r="C49" s="7">
        <v>313.0</v>
      </c>
      <c r="D49" s="7">
        <v>313.0</v>
      </c>
      <c r="E49" s="7">
        <v>304.0</v>
      </c>
      <c r="F49" s="7" t="s">
        <v>261</v>
      </c>
      <c r="G49" s="13" t="s">
        <v>1301</v>
      </c>
      <c r="H49" s="7">
        <v>2.02430400183438E14</v>
      </c>
      <c r="I49" s="13" t="s">
        <v>303</v>
      </c>
      <c r="J49" s="7" t="s">
        <v>1175</v>
      </c>
      <c r="K49" s="7" t="s">
        <v>1176</v>
      </c>
      <c r="L49" s="7" t="s">
        <v>268</v>
      </c>
      <c r="M49" s="7" t="s">
        <v>75</v>
      </c>
      <c r="N49" s="7">
        <v>276.2</v>
      </c>
      <c r="O49" s="7">
        <v>2734.0</v>
      </c>
      <c r="P49" s="7" t="s">
        <v>181</v>
      </c>
      <c r="Q49" s="7" t="s">
        <v>3</v>
      </c>
      <c r="R49" s="35">
        <v>45524.0</v>
      </c>
      <c r="S49" s="7">
        <v>1.0</v>
      </c>
      <c r="T49" s="7" t="s">
        <v>273</v>
      </c>
      <c r="U49" s="35">
        <v>45524.0</v>
      </c>
      <c r="V49" s="35">
        <v>45524.0</v>
      </c>
      <c r="W49" s="35">
        <v>46063.0</v>
      </c>
      <c r="X49" s="7">
        <v>539.0</v>
      </c>
      <c r="Y49" s="7"/>
      <c r="Z49" s="7">
        <v>0.0</v>
      </c>
      <c r="AA49" s="7"/>
      <c r="AB49" s="7"/>
      <c r="AC49" s="7"/>
      <c r="AI49" s="7"/>
      <c r="AJ49" s="7"/>
      <c r="AK49" s="7"/>
      <c r="AL49" s="35"/>
      <c r="AM49" s="7"/>
      <c r="AR49" s="7">
        <v>922.51</v>
      </c>
      <c r="AS49" s="7">
        <v>922.51</v>
      </c>
      <c r="AT49" s="7" t="s">
        <v>205</v>
      </c>
      <c r="AU49" s="7" t="s">
        <v>205</v>
      </c>
      <c r="AV49" s="7">
        <v>1.0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1306</v>
      </c>
      <c r="BE49" s="7" t="s">
        <v>1307</v>
      </c>
      <c r="BF49" s="7"/>
    </row>
    <row r="50">
      <c r="A50" s="30">
        <f>VLOOKUP(I50,Pns!B:C,2,0)</f>
        <v>540</v>
      </c>
      <c r="B50" s="33">
        <f>COUNTIF(Rac!A:A,A50)</f>
        <v>1</v>
      </c>
      <c r="C50" s="7">
        <v>313.0</v>
      </c>
      <c r="D50" s="7">
        <v>313.0</v>
      </c>
      <c r="E50" s="7">
        <v>304.0</v>
      </c>
      <c r="F50" s="7" t="s">
        <v>261</v>
      </c>
      <c r="G50" s="13" t="s">
        <v>1312</v>
      </c>
      <c r="H50" s="7">
        <v>2.02430400183533E14</v>
      </c>
      <c r="I50" s="13" t="s">
        <v>1313</v>
      </c>
      <c r="J50" s="7" t="s">
        <v>1314</v>
      </c>
      <c r="K50" s="7" t="s">
        <v>1315</v>
      </c>
      <c r="L50" s="7" t="s">
        <v>268</v>
      </c>
      <c r="M50" s="7" t="s">
        <v>75</v>
      </c>
      <c r="N50" s="7">
        <v>19.03</v>
      </c>
      <c r="O50" s="7">
        <v>2734.0</v>
      </c>
      <c r="P50" s="7" t="s">
        <v>181</v>
      </c>
      <c r="Q50" s="7" t="s">
        <v>3</v>
      </c>
      <c r="R50" s="35">
        <v>45531.0</v>
      </c>
      <c r="S50" s="7">
        <v>15.0</v>
      </c>
      <c r="T50" s="7" t="s">
        <v>273</v>
      </c>
      <c r="U50" s="35">
        <v>45531.0</v>
      </c>
      <c r="V50" s="35">
        <v>45531.0</v>
      </c>
      <c r="W50" s="35">
        <v>46197.0</v>
      </c>
      <c r="X50" s="7">
        <v>666.0</v>
      </c>
      <c r="Y50" s="7"/>
      <c r="Z50" s="7">
        <v>24.0</v>
      </c>
      <c r="AA50" s="7"/>
      <c r="AB50" s="7"/>
      <c r="AC50" s="7"/>
      <c r="AI50" s="7"/>
      <c r="AJ50" s="7"/>
      <c r="AK50" s="7"/>
      <c r="AL50" s="35"/>
      <c r="AM50" s="7"/>
      <c r="AR50" s="7">
        <v>62.03</v>
      </c>
      <c r="AS50" s="7">
        <v>930.45</v>
      </c>
      <c r="AT50" s="7" t="s">
        <v>205</v>
      </c>
      <c r="AU50" s="7" t="s">
        <v>205</v>
      </c>
      <c r="AV50" s="7">
        <v>8.0</v>
      </c>
      <c r="AW50" s="7">
        <v>1229.0</v>
      </c>
      <c r="AX50" s="7">
        <v>0.0</v>
      </c>
      <c r="AY50" s="7">
        <v>0.0</v>
      </c>
      <c r="AZ50" s="7" t="s">
        <v>205</v>
      </c>
      <c r="BA50" s="7">
        <v>0.0</v>
      </c>
      <c r="BB50" s="7">
        <v>10.0</v>
      </c>
      <c r="BC50" s="7">
        <v>0.0</v>
      </c>
      <c r="BD50" s="7" t="s">
        <v>1324</v>
      </c>
      <c r="BE50" s="7"/>
      <c r="BF50" s="7"/>
    </row>
    <row r="51">
      <c r="A51" s="33">
        <f>VLOOKUP(I51,Pns!B:C,2,0)</f>
        <v>609</v>
      </c>
      <c r="B51" s="33">
        <f>COUNTIF(Rac!A:A,A51)</f>
        <v>1</v>
      </c>
      <c r="C51" s="7">
        <v>313.0</v>
      </c>
      <c r="D51" s="7">
        <v>313.0</v>
      </c>
      <c r="E51" s="7">
        <v>304.0</v>
      </c>
      <c r="F51" s="7" t="s">
        <v>261</v>
      </c>
      <c r="G51" s="13" t="s">
        <v>1329</v>
      </c>
      <c r="H51" s="7">
        <v>2.02530400192738E14</v>
      </c>
      <c r="I51" s="13" t="s">
        <v>1330</v>
      </c>
      <c r="J51" s="7" t="s">
        <v>1332</v>
      </c>
      <c r="K51" s="7" t="s">
        <v>1333</v>
      </c>
      <c r="L51" s="7" t="s">
        <v>268</v>
      </c>
      <c r="M51" s="7" t="s">
        <v>75</v>
      </c>
      <c r="N51" s="7">
        <v>96.56</v>
      </c>
      <c r="O51" s="7">
        <v>2734.0</v>
      </c>
      <c r="P51" s="7" t="s">
        <v>181</v>
      </c>
      <c r="Q51" s="7" t="s">
        <v>3</v>
      </c>
      <c r="R51" s="35">
        <v>45548.0</v>
      </c>
      <c r="S51" s="7">
        <v>1.0</v>
      </c>
      <c r="T51" s="7" t="s">
        <v>273</v>
      </c>
      <c r="U51" s="35">
        <v>45548.0</v>
      </c>
      <c r="V51" s="35">
        <v>45548.0</v>
      </c>
      <c r="W51" s="35">
        <v>46063.0</v>
      </c>
      <c r="X51" s="7">
        <v>515.0</v>
      </c>
      <c r="Y51" s="7"/>
      <c r="Z51" s="7">
        <v>0.0</v>
      </c>
      <c r="AA51" s="7"/>
      <c r="AB51" s="7"/>
      <c r="AC51" s="7"/>
      <c r="AI51" s="7"/>
      <c r="AJ51" s="7"/>
      <c r="AK51" s="7"/>
      <c r="AL51" s="35"/>
      <c r="AM51" s="7"/>
      <c r="AR51" s="7">
        <v>193.11</v>
      </c>
      <c r="AS51" s="7">
        <v>193.11</v>
      </c>
      <c r="AT51" s="7" t="s">
        <v>205</v>
      </c>
      <c r="AU51" s="7" t="s">
        <v>205</v>
      </c>
      <c r="AV51" s="7" t="s">
        <v>205</v>
      </c>
      <c r="AW51" s="7">
        <v>12.0</v>
      </c>
      <c r="AX51" s="7">
        <v>2.0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1339</v>
      </c>
      <c r="BE51" s="7" t="s">
        <v>1340</v>
      </c>
      <c r="BF51" s="7"/>
    </row>
    <row r="52">
      <c r="A52" s="33">
        <f>VLOOKUP(I52,Pns!B:C,2,0)</f>
        <v>12</v>
      </c>
      <c r="B52" s="33">
        <f>COUNTIF(Rac!A:A,A52)</f>
        <v>1</v>
      </c>
      <c r="C52" s="7">
        <v>313.0</v>
      </c>
      <c r="D52" s="7">
        <v>313.0</v>
      </c>
      <c r="E52" s="7">
        <v>381.0</v>
      </c>
      <c r="F52" s="7" t="s">
        <v>261</v>
      </c>
      <c r="G52" s="13" t="s">
        <v>1346</v>
      </c>
      <c r="H52" s="7">
        <v>2.02638100219464E14</v>
      </c>
      <c r="I52" s="13" t="s">
        <v>143</v>
      </c>
      <c r="J52" s="7" t="s">
        <v>462</v>
      </c>
      <c r="K52" s="7" t="s">
        <v>145</v>
      </c>
      <c r="L52" s="7">
        <v>198.0</v>
      </c>
      <c r="M52" s="7" t="s">
        <v>123</v>
      </c>
      <c r="N52" s="7">
        <v>288215.57</v>
      </c>
      <c r="O52" s="7">
        <v>2734.0</v>
      </c>
      <c r="P52" s="7" t="s">
        <v>181</v>
      </c>
      <c r="Q52" s="7" t="s">
        <v>3</v>
      </c>
      <c r="R52" s="35">
        <v>45552.0</v>
      </c>
      <c r="S52" s="7">
        <v>1.0</v>
      </c>
      <c r="T52" s="7" t="s">
        <v>273</v>
      </c>
      <c r="U52" s="35">
        <v>45552.0</v>
      </c>
      <c r="V52" s="35">
        <v>45552.0</v>
      </c>
      <c r="W52" s="35">
        <v>46156.0</v>
      </c>
      <c r="X52" s="7">
        <v>604.0</v>
      </c>
      <c r="Y52" s="7"/>
      <c r="Z52" s="7">
        <v>0.0</v>
      </c>
      <c r="AA52" s="7">
        <v>3.810277703E9</v>
      </c>
      <c r="AB52" s="7" t="s">
        <v>465</v>
      </c>
      <c r="AC52" s="7" t="s">
        <v>1353</v>
      </c>
      <c r="AI52" s="7"/>
      <c r="AJ52" s="7"/>
      <c r="AK52" s="7"/>
      <c r="AL52" s="35"/>
      <c r="AM52" s="7"/>
      <c r="AR52" s="7">
        <v>902114.72</v>
      </c>
      <c r="AS52" s="7">
        <v>902114.72</v>
      </c>
      <c r="AT52" s="7">
        <v>5.0</v>
      </c>
      <c r="AU52" s="7">
        <v>9.0</v>
      </c>
      <c r="AV52" s="7">
        <v>15.0</v>
      </c>
      <c r="AW52" s="7">
        <v>110.0</v>
      </c>
      <c r="AX52" s="7">
        <v>0.0</v>
      </c>
      <c r="AY52" s="7" t="s">
        <v>205</v>
      </c>
      <c r="AZ52" s="7">
        <v>0.0</v>
      </c>
      <c r="BA52" s="7">
        <v>0.0</v>
      </c>
      <c r="BB52" s="7">
        <v>0.0</v>
      </c>
      <c r="BC52" s="7">
        <v>0.0</v>
      </c>
      <c r="BD52" s="7" t="s">
        <v>1360</v>
      </c>
      <c r="BE52" s="7" t="s">
        <v>1361</v>
      </c>
      <c r="BF52" s="7"/>
    </row>
    <row r="53">
      <c r="A53" s="33" t="str">
        <f>VLOOKUP(I53,Pns!B:C,2,0)</f>
        <v>569</v>
      </c>
      <c r="B53" s="33">
        <f>COUNTIF(Rac!A:A,A53)</f>
        <v>1</v>
      </c>
      <c r="C53" s="7">
        <v>313.0</v>
      </c>
      <c r="D53" s="7">
        <v>313.0</v>
      </c>
      <c r="E53" s="7">
        <v>304.0</v>
      </c>
      <c r="F53" s="7" t="s">
        <v>261</v>
      </c>
      <c r="G53" s="13" t="s">
        <v>1370</v>
      </c>
      <c r="H53" s="7">
        <v>2.02530400192708E14</v>
      </c>
      <c r="I53" s="13" t="s">
        <v>637</v>
      </c>
      <c r="J53" s="7" t="s">
        <v>638</v>
      </c>
      <c r="K53" s="7" t="s">
        <v>640</v>
      </c>
      <c r="L53" s="7" t="s">
        <v>268</v>
      </c>
      <c r="M53" s="7" t="s">
        <v>75</v>
      </c>
      <c r="N53" s="7">
        <v>21.5</v>
      </c>
      <c r="O53" s="7">
        <v>2734.0</v>
      </c>
      <c r="P53" s="7" t="s">
        <v>181</v>
      </c>
      <c r="Q53" s="7" t="s">
        <v>3</v>
      </c>
      <c r="R53" s="35">
        <v>45569.0</v>
      </c>
      <c r="S53" s="7">
        <v>4.0</v>
      </c>
      <c r="T53" s="7" t="s">
        <v>273</v>
      </c>
      <c r="U53" s="35">
        <v>45569.0</v>
      </c>
      <c r="V53" s="35">
        <v>45569.0</v>
      </c>
      <c r="W53" s="35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1383</v>
      </c>
      <c r="AJ53" s="7">
        <v>4.0</v>
      </c>
      <c r="AK53" s="7">
        <v>4.0</v>
      </c>
      <c r="AL53" s="35">
        <v>46072.0</v>
      </c>
      <c r="AM53" s="7" t="s">
        <v>199</v>
      </c>
      <c r="AN53" s="7"/>
      <c r="AR53" s="7">
        <v>21.5</v>
      </c>
      <c r="AS53" s="7">
        <v>86.0</v>
      </c>
      <c r="AT53" s="7" t="s">
        <v>205</v>
      </c>
      <c r="AU53" s="7" t="s">
        <v>205</v>
      </c>
      <c r="AV53" s="7">
        <v>1.0</v>
      </c>
      <c r="AW53" s="7">
        <v>17.0</v>
      </c>
      <c r="AX53" s="7">
        <v>0.0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1398</v>
      </c>
      <c r="BE53" s="7"/>
    </row>
    <row r="54">
      <c r="A54" s="33" t="str">
        <f>VLOOKUP(I54,Pns!B:C,2,0)</f>
        <v>612</v>
      </c>
      <c r="B54" s="33">
        <f>COUNTIF(Rac!A:A,A54)</f>
        <v>1</v>
      </c>
      <c r="C54" s="7">
        <v>313.0</v>
      </c>
      <c r="D54" s="7">
        <v>313.0</v>
      </c>
      <c r="E54" s="7">
        <v>304.0</v>
      </c>
      <c r="F54" s="7" t="s">
        <v>261</v>
      </c>
      <c r="G54" s="13" t="s">
        <v>1410</v>
      </c>
      <c r="H54" s="7">
        <v>2.02530400192767E14</v>
      </c>
      <c r="I54" s="13" t="s">
        <v>1411</v>
      </c>
      <c r="J54" s="7" t="s">
        <v>1412</v>
      </c>
      <c r="K54" s="7" t="s">
        <v>1413</v>
      </c>
      <c r="L54" s="7" t="s">
        <v>268</v>
      </c>
      <c r="M54" s="7" t="s">
        <v>75</v>
      </c>
      <c r="N54" s="7">
        <v>172.29</v>
      </c>
      <c r="O54" s="7">
        <v>2734.0</v>
      </c>
      <c r="P54" s="7" t="s">
        <v>181</v>
      </c>
      <c r="Q54" s="7" t="s">
        <v>3</v>
      </c>
      <c r="R54" s="35">
        <v>45569.0</v>
      </c>
      <c r="S54" s="7">
        <v>1.0</v>
      </c>
      <c r="T54" s="7" t="s">
        <v>273</v>
      </c>
      <c r="U54" s="35">
        <v>45569.0</v>
      </c>
      <c r="V54" s="35">
        <v>45569.0</v>
      </c>
      <c r="W54" s="35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1422</v>
      </c>
      <c r="AJ54" s="7">
        <v>2.0</v>
      </c>
      <c r="AK54" s="7" t="s">
        <v>1423</v>
      </c>
      <c r="AL54" s="35">
        <v>46136.0</v>
      </c>
      <c r="AM54" s="7" t="s">
        <v>199</v>
      </c>
      <c r="AR54" s="7">
        <v>344.58</v>
      </c>
      <c r="AS54" s="7">
        <v>344.58</v>
      </c>
      <c r="AT54" s="7" t="s">
        <v>205</v>
      </c>
      <c r="AU54" s="7" t="s">
        <v>205</v>
      </c>
      <c r="AV54" s="7">
        <v>1.0</v>
      </c>
      <c r="AW54" s="7">
        <v>15.0</v>
      </c>
      <c r="AX54" s="7">
        <v>1.0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1427</v>
      </c>
      <c r="BE54" s="7"/>
      <c r="BF54" s="7"/>
    </row>
    <row r="55">
      <c r="A55" s="33">
        <f>VLOOKUP(I55,Pns!B:C,2,0)</f>
        <v>613</v>
      </c>
      <c r="B55" s="33">
        <f>COUNTIF(Rac!A:A,A55)</f>
        <v>1</v>
      </c>
      <c r="C55" s="7">
        <v>313.0</v>
      </c>
      <c r="D55" s="7">
        <v>313.0</v>
      </c>
      <c r="E55" s="7">
        <v>304.0</v>
      </c>
      <c r="F55" s="7" t="s">
        <v>261</v>
      </c>
      <c r="G55" s="13" t="s">
        <v>1432</v>
      </c>
      <c r="H55" s="7">
        <v>2.02530400192768E14</v>
      </c>
      <c r="I55" s="13" t="s">
        <v>1434</v>
      </c>
      <c r="J55" s="7" t="s">
        <v>1435</v>
      </c>
      <c r="K55" s="7" t="s">
        <v>1436</v>
      </c>
      <c r="L55" s="7" t="s">
        <v>268</v>
      </c>
      <c r="M55" s="7" t="s">
        <v>75</v>
      </c>
      <c r="N55" s="7">
        <v>103.97</v>
      </c>
      <c r="O55" s="7">
        <v>2734.0</v>
      </c>
      <c r="P55" s="7" t="s">
        <v>181</v>
      </c>
      <c r="Q55" s="7" t="s">
        <v>3</v>
      </c>
      <c r="R55" s="35">
        <v>45569.0</v>
      </c>
      <c r="S55" s="7">
        <v>1.0</v>
      </c>
      <c r="T55" s="7" t="s">
        <v>273</v>
      </c>
      <c r="U55" s="35">
        <v>45569.0</v>
      </c>
      <c r="V55" s="35">
        <v>45569.0</v>
      </c>
      <c r="W55" s="35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1441</v>
      </c>
      <c r="AJ55" s="7">
        <v>2.0</v>
      </c>
      <c r="AK55" s="7" t="s">
        <v>1423</v>
      </c>
      <c r="AL55" s="35">
        <v>46136.0</v>
      </c>
      <c r="AM55" s="7" t="s">
        <v>199</v>
      </c>
      <c r="AR55" s="7">
        <v>253.69</v>
      </c>
      <c r="AS55" s="7">
        <v>253.69</v>
      </c>
      <c r="AT55" s="7" t="s">
        <v>205</v>
      </c>
      <c r="AU55" s="7" t="s">
        <v>205</v>
      </c>
      <c r="AV55" s="7">
        <v>1.0</v>
      </c>
      <c r="AW55" s="7">
        <v>10.0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1443</v>
      </c>
      <c r="BE55" s="7" t="s">
        <v>1444</v>
      </c>
      <c r="BF55" s="7"/>
    </row>
    <row r="56">
      <c r="A56" s="33">
        <f>VLOOKUP(I56,Pns!B:C,2,0)</f>
        <v>236</v>
      </c>
      <c r="B56" s="33">
        <f>COUNTIF(Rac!A:A,A56)</f>
        <v>1</v>
      </c>
      <c r="C56" s="7">
        <v>313.0</v>
      </c>
      <c r="D56" s="7">
        <v>313.0</v>
      </c>
      <c r="E56" s="7">
        <v>304.0</v>
      </c>
      <c r="F56" s="7" t="s">
        <v>261</v>
      </c>
      <c r="G56" s="13" t="s">
        <v>1447</v>
      </c>
      <c r="H56" s="7">
        <v>2.02430400184929E14</v>
      </c>
      <c r="I56" s="13" t="s">
        <v>916</v>
      </c>
      <c r="J56" s="7" t="s">
        <v>1449</v>
      </c>
      <c r="K56" s="7" t="s">
        <v>1450</v>
      </c>
      <c r="L56" s="7" t="s">
        <v>268</v>
      </c>
      <c r="M56" s="7" t="s">
        <v>75</v>
      </c>
      <c r="N56" s="7">
        <v>0.0</v>
      </c>
      <c r="O56" s="7">
        <v>2734.0</v>
      </c>
      <c r="P56" s="7" t="s">
        <v>181</v>
      </c>
      <c r="Q56" s="7" t="s">
        <v>3</v>
      </c>
      <c r="R56" s="71">
        <v>45586.0</v>
      </c>
      <c r="S56" s="7">
        <v>1.0</v>
      </c>
      <c r="T56" s="7" t="s">
        <v>273</v>
      </c>
      <c r="U56" s="71">
        <v>45586.0</v>
      </c>
      <c r="V56" s="71">
        <v>45586.0</v>
      </c>
      <c r="W56" s="35">
        <v>46219.0</v>
      </c>
      <c r="X56" s="7">
        <v>633.0</v>
      </c>
      <c r="Y56" s="7"/>
      <c r="Z56" s="7">
        <v>0.0</v>
      </c>
      <c r="AA56" s="7"/>
      <c r="AB56" s="7"/>
      <c r="AC56" s="7"/>
      <c r="AI56" s="7"/>
      <c r="AJ56" s="7"/>
      <c r="AK56" s="7"/>
      <c r="AL56" s="35"/>
      <c r="AM56" s="7"/>
      <c r="AN56" s="7"/>
      <c r="AR56" s="7" t="s">
        <v>314</v>
      </c>
      <c r="AS56" s="7" t="s">
        <v>314</v>
      </c>
      <c r="AT56" s="7" t="s">
        <v>205</v>
      </c>
      <c r="AU56" s="7" t="s">
        <v>205</v>
      </c>
      <c r="AV56" s="7" t="s">
        <v>205</v>
      </c>
      <c r="AW56" s="7">
        <v>1.0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1458</v>
      </c>
      <c r="BE56" s="7" t="s">
        <v>1459</v>
      </c>
      <c r="BF56" s="7"/>
    </row>
    <row r="57">
      <c r="A57" s="33">
        <f>VLOOKUP(I57,Pns!B:C,2,0)</f>
        <v>12</v>
      </c>
      <c r="B57" s="33">
        <f>COUNTIF(Rac!A:A,A57)</f>
        <v>1</v>
      </c>
      <c r="C57" s="7">
        <v>313.0</v>
      </c>
      <c r="D57" s="7">
        <v>313.0</v>
      </c>
      <c r="E57" s="7">
        <v>381.0</v>
      </c>
      <c r="F57" s="7" t="s">
        <v>261</v>
      </c>
      <c r="G57" s="13" t="s">
        <v>1466</v>
      </c>
      <c r="H57" s="7">
        <v>2.02538100215016E14</v>
      </c>
      <c r="I57" s="13" t="s">
        <v>143</v>
      </c>
      <c r="J57" s="7" t="s">
        <v>462</v>
      </c>
      <c r="K57" s="7" t="s">
        <v>145</v>
      </c>
      <c r="L57" s="7">
        <v>198.0</v>
      </c>
      <c r="M57" s="7" t="s">
        <v>123</v>
      </c>
      <c r="N57" s="7">
        <v>288215.57</v>
      </c>
      <c r="O57" s="7">
        <v>2730.0</v>
      </c>
      <c r="P57" s="7" t="s">
        <v>181</v>
      </c>
      <c r="Q57" s="7" t="s">
        <v>3</v>
      </c>
      <c r="R57" s="71">
        <v>45590.0</v>
      </c>
      <c r="S57" s="7">
        <v>1.0</v>
      </c>
      <c r="T57" s="7" t="s">
        <v>273</v>
      </c>
      <c r="U57" s="71">
        <v>45590.0</v>
      </c>
      <c r="V57" s="71">
        <v>45590.0</v>
      </c>
      <c r="W57" s="35">
        <v>46063.0</v>
      </c>
      <c r="X57" s="7">
        <v>473.0</v>
      </c>
      <c r="Y57" s="7"/>
      <c r="Z57" s="7">
        <v>0.0</v>
      </c>
      <c r="AA57" s="7"/>
      <c r="AB57" s="7"/>
      <c r="AC57" s="7" t="s">
        <v>1471</v>
      </c>
      <c r="AI57" s="7"/>
      <c r="AJ57" s="7"/>
      <c r="AK57" s="7"/>
      <c r="AL57" s="35"/>
      <c r="AM57" s="7"/>
      <c r="AR57" s="7">
        <v>902114.72</v>
      </c>
      <c r="AS57" s="7">
        <v>902114.72</v>
      </c>
      <c r="AT57" s="7">
        <v>5.0</v>
      </c>
      <c r="AU57" s="7">
        <v>9.0</v>
      </c>
      <c r="AV57" s="7">
        <v>15.0</v>
      </c>
      <c r="AW57" s="7">
        <v>110.0</v>
      </c>
      <c r="AX57" s="7">
        <v>0.0</v>
      </c>
      <c r="AY57" s="7" t="s">
        <v>205</v>
      </c>
      <c r="AZ57" s="7">
        <v>0.0</v>
      </c>
      <c r="BA57" s="7">
        <v>0.0</v>
      </c>
      <c r="BB57" s="7">
        <v>0.0</v>
      </c>
      <c r="BC57" s="7">
        <v>0.0</v>
      </c>
      <c r="BD57" s="7" t="s">
        <v>1475</v>
      </c>
      <c r="BE57" s="7" t="s">
        <v>1476</v>
      </c>
    </row>
    <row r="58">
      <c r="A58" s="33">
        <f>VLOOKUP(I58,Pns!B:C,2,0)</f>
        <v>75</v>
      </c>
      <c r="B58" s="33">
        <f>COUNTIF(Rac!A:A,A58)</f>
        <v>1</v>
      </c>
      <c r="C58" s="7">
        <v>313.0</v>
      </c>
      <c r="D58" s="7">
        <v>313.0</v>
      </c>
      <c r="E58" s="7">
        <v>304.0</v>
      </c>
      <c r="F58" s="7" t="s">
        <v>261</v>
      </c>
      <c r="G58" s="13" t="s">
        <v>1481</v>
      </c>
      <c r="H58" s="7">
        <v>2.02430400185106E14</v>
      </c>
      <c r="I58" s="13" t="s">
        <v>351</v>
      </c>
      <c r="J58" s="7" t="s">
        <v>447</v>
      </c>
      <c r="K58" s="7" t="s">
        <v>352</v>
      </c>
      <c r="L58" s="7">
        <v>76275.0</v>
      </c>
      <c r="M58" s="7" t="s">
        <v>123</v>
      </c>
      <c r="N58" s="7">
        <v>17070.53</v>
      </c>
      <c r="O58" s="7">
        <v>2734.0</v>
      </c>
      <c r="P58" s="7" t="s">
        <v>181</v>
      </c>
      <c r="Q58" s="7" t="s">
        <v>3</v>
      </c>
      <c r="R58" s="71">
        <v>45590.0</v>
      </c>
      <c r="S58" s="7">
        <v>1.0</v>
      </c>
      <c r="T58" s="7" t="s">
        <v>273</v>
      </c>
      <c r="U58" s="71">
        <v>45590.0</v>
      </c>
      <c r="V58" s="71">
        <v>45590.0</v>
      </c>
      <c r="W58" s="35">
        <v>46063.0</v>
      </c>
      <c r="X58" s="7">
        <v>473.0</v>
      </c>
      <c r="Y58" s="7"/>
      <c r="Z58" s="7">
        <v>0.0</v>
      </c>
      <c r="AA58" s="7"/>
      <c r="AB58" s="7"/>
      <c r="AC58" s="7" t="s">
        <v>453</v>
      </c>
      <c r="AI58" s="7"/>
      <c r="AJ58" s="7"/>
      <c r="AK58" s="7"/>
      <c r="AL58" s="35"/>
      <c r="AM58" s="7"/>
      <c r="AN58" s="7"/>
      <c r="AR58" s="7">
        <v>43700.56</v>
      </c>
      <c r="AS58" s="7">
        <v>43700.56</v>
      </c>
      <c r="AT58" s="7">
        <v>4.0</v>
      </c>
      <c r="AU58" s="7">
        <v>7.0</v>
      </c>
      <c r="AV58" s="7">
        <v>14.0</v>
      </c>
      <c r="AW58" s="7">
        <v>109.0</v>
      </c>
      <c r="AX58" s="7">
        <v>0.0</v>
      </c>
      <c r="AY58" s="7" t="s">
        <v>205</v>
      </c>
      <c r="AZ58" s="7" t="s">
        <v>205</v>
      </c>
      <c r="BA58" s="7">
        <v>0.0</v>
      </c>
      <c r="BB58" s="7">
        <v>0.0</v>
      </c>
      <c r="BC58" s="7">
        <v>0.0</v>
      </c>
      <c r="BD58" s="7" t="s">
        <v>1489</v>
      </c>
      <c r="BE58" s="7" t="s">
        <v>1491</v>
      </c>
    </row>
    <row r="59">
      <c r="A59" s="33">
        <f>VLOOKUP(I59,Pns!B:C,2,0)</f>
        <v>15</v>
      </c>
      <c r="B59" s="33">
        <f>COUNTIF(Rac!A:A,A59)</f>
        <v>1</v>
      </c>
      <c r="C59" s="7">
        <v>313.0</v>
      </c>
      <c r="D59" s="7">
        <v>313.0</v>
      </c>
      <c r="E59" s="7">
        <v>304.0</v>
      </c>
      <c r="F59" s="7" t="s">
        <v>261</v>
      </c>
      <c r="G59" s="13" t="s">
        <v>1498</v>
      </c>
      <c r="H59" s="7">
        <v>2.02530400187551E14</v>
      </c>
      <c r="I59" s="13" t="s">
        <v>167</v>
      </c>
      <c r="J59" s="7" t="s">
        <v>1499</v>
      </c>
      <c r="K59" s="7" t="s">
        <v>168</v>
      </c>
      <c r="L59" s="7" t="s">
        <v>268</v>
      </c>
      <c r="M59" s="7" t="s">
        <v>83</v>
      </c>
      <c r="N59" s="7">
        <v>886.29</v>
      </c>
      <c r="O59" s="7">
        <v>2734.0</v>
      </c>
      <c r="P59" s="7" t="s">
        <v>181</v>
      </c>
      <c r="Q59" s="7" t="s">
        <v>3</v>
      </c>
      <c r="R59" s="71">
        <v>45593.0</v>
      </c>
      <c r="S59" s="7">
        <v>1.0</v>
      </c>
      <c r="T59" s="7" t="s">
        <v>273</v>
      </c>
      <c r="U59" s="71">
        <v>45593.0</v>
      </c>
      <c r="V59" s="71">
        <v>45593.0</v>
      </c>
      <c r="W59" s="35">
        <v>46203.0</v>
      </c>
      <c r="X59" s="7">
        <v>610.0</v>
      </c>
      <c r="Y59" s="7"/>
      <c r="Z59" s="7">
        <v>0.0</v>
      </c>
      <c r="AA59" s="7"/>
      <c r="AB59" s="7"/>
      <c r="AC59" s="7" t="s">
        <v>276</v>
      </c>
      <c r="AI59" s="7" t="s">
        <v>1505</v>
      </c>
      <c r="AJ59" s="7">
        <v>1.0</v>
      </c>
      <c r="AK59" s="7" t="s">
        <v>1423</v>
      </c>
      <c r="AL59" s="35">
        <v>45726.0</v>
      </c>
      <c r="AM59" s="7" t="s">
        <v>1506</v>
      </c>
      <c r="AR59" s="7">
        <v>1772.58</v>
      </c>
      <c r="AS59" s="7">
        <v>1772.58</v>
      </c>
      <c r="AT59" s="7" t="s">
        <v>205</v>
      </c>
      <c r="AU59" s="7">
        <v>1.0</v>
      </c>
      <c r="AV59" s="7">
        <v>2.0</v>
      </c>
      <c r="AW59" s="7">
        <v>10.0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1509</v>
      </c>
      <c r="BE59" s="7" t="s">
        <v>1510</v>
      </c>
      <c r="BF59" s="7"/>
    </row>
    <row r="60">
      <c r="A60" s="33">
        <f>VLOOKUP(I60,Pns!B:C,2,0)</f>
        <v>618</v>
      </c>
      <c r="B60" s="33">
        <f>COUNTIF(Rac!A:A,A60)</f>
        <v>1</v>
      </c>
      <c r="C60" s="7">
        <v>313.0</v>
      </c>
      <c r="D60" s="7">
        <v>313.0</v>
      </c>
      <c r="E60" s="7">
        <v>304.0</v>
      </c>
      <c r="F60" s="7" t="s">
        <v>261</v>
      </c>
      <c r="G60" s="13" t="s">
        <v>1515</v>
      </c>
      <c r="H60" s="7">
        <v>2.02430400185692E14</v>
      </c>
      <c r="I60" s="13" t="s">
        <v>1260</v>
      </c>
      <c r="J60" s="7" t="s">
        <v>1262</v>
      </c>
      <c r="K60" s="7" t="s">
        <v>1263</v>
      </c>
      <c r="L60" s="7">
        <v>26433.0</v>
      </c>
      <c r="M60" s="7" t="s">
        <v>83</v>
      </c>
      <c r="N60" s="7">
        <v>9185.28</v>
      </c>
      <c r="O60" s="7">
        <v>2734.0</v>
      </c>
      <c r="P60" s="7" t="s">
        <v>181</v>
      </c>
      <c r="Q60" s="7" t="s">
        <v>3</v>
      </c>
      <c r="R60" s="71">
        <v>45596.0</v>
      </c>
      <c r="S60" s="7">
        <v>1.0</v>
      </c>
      <c r="T60" s="7" t="s">
        <v>273</v>
      </c>
      <c r="U60" s="71">
        <v>45596.0</v>
      </c>
      <c r="V60" s="71">
        <v>45596.0</v>
      </c>
      <c r="W60" s="35">
        <v>46219.0</v>
      </c>
      <c r="X60" s="7">
        <v>623.0</v>
      </c>
      <c r="Y60" s="7"/>
      <c r="Z60" s="7">
        <v>0.0</v>
      </c>
      <c r="AA60" s="7"/>
      <c r="AB60" s="7"/>
      <c r="AC60" s="7" t="s">
        <v>1271</v>
      </c>
      <c r="AI60" s="7"/>
      <c r="AJ60" s="7"/>
      <c r="AK60" s="7"/>
      <c r="AL60" s="35"/>
      <c r="AM60" s="7"/>
      <c r="AN60" s="7"/>
      <c r="AR60" s="7">
        <v>34444.79</v>
      </c>
      <c r="AS60" s="7">
        <v>34444.79</v>
      </c>
      <c r="AT60" s="7" t="s">
        <v>205</v>
      </c>
      <c r="AU60" s="7">
        <v>1.0</v>
      </c>
      <c r="AV60" s="7">
        <v>1.0</v>
      </c>
      <c r="AW60" s="7">
        <v>13.0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1520</v>
      </c>
      <c r="BE60" s="7" t="s">
        <v>871</v>
      </c>
    </row>
    <row r="61">
      <c r="A61" s="33">
        <f>VLOOKUP(I61,Pns!B:C,2,0)</f>
        <v>15</v>
      </c>
      <c r="B61" s="33">
        <f>COUNTIF(Rac!A:A,A61)</f>
        <v>1</v>
      </c>
      <c r="C61" s="7">
        <v>313.0</v>
      </c>
      <c r="D61" s="7">
        <v>313.0</v>
      </c>
      <c r="E61" s="7">
        <v>304.0</v>
      </c>
      <c r="F61" s="7" t="s">
        <v>261</v>
      </c>
      <c r="G61" s="13" t="s">
        <v>1523</v>
      </c>
      <c r="H61" s="7">
        <v>2.02530400188094E14</v>
      </c>
      <c r="I61" s="13" t="s">
        <v>167</v>
      </c>
      <c r="J61" s="7" t="s">
        <v>1499</v>
      </c>
      <c r="K61" s="7" t="s">
        <v>168</v>
      </c>
      <c r="L61" s="7" t="s">
        <v>268</v>
      </c>
      <c r="M61" s="7" t="s">
        <v>83</v>
      </c>
      <c r="N61" s="7">
        <v>886.29</v>
      </c>
      <c r="O61" s="7">
        <v>2732.0</v>
      </c>
      <c r="P61" s="7" t="s">
        <v>181</v>
      </c>
      <c r="Q61" s="7" t="s">
        <v>3</v>
      </c>
      <c r="R61" s="71">
        <v>45596.0</v>
      </c>
      <c r="S61" s="7">
        <v>1.0</v>
      </c>
      <c r="T61" s="7" t="s">
        <v>273</v>
      </c>
      <c r="U61" s="71">
        <v>45596.0</v>
      </c>
      <c r="V61" s="71">
        <v>45596.0</v>
      </c>
      <c r="W61" s="35">
        <v>46063.0</v>
      </c>
      <c r="X61" s="7">
        <v>467.0</v>
      </c>
      <c r="Y61" s="7">
        <v>0.0</v>
      </c>
      <c r="Z61" s="7">
        <v>0.0</v>
      </c>
      <c r="AA61" s="7"/>
      <c r="AB61" s="7"/>
      <c r="AC61" s="7" t="s">
        <v>276</v>
      </c>
      <c r="AI61" s="7" t="s">
        <v>1531</v>
      </c>
      <c r="AJ61" s="7">
        <v>1.0</v>
      </c>
      <c r="AK61" s="7" t="s">
        <v>1532</v>
      </c>
      <c r="AL61" s="35">
        <v>45727.0</v>
      </c>
      <c r="AM61" s="7" t="s">
        <v>1506</v>
      </c>
      <c r="AN61" s="7"/>
      <c r="AR61" s="7">
        <v>1772.58</v>
      </c>
      <c r="AS61" s="7">
        <v>1772.58</v>
      </c>
      <c r="AT61" s="7" t="s">
        <v>205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1535</v>
      </c>
      <c r="BE61" s="7" t="s">
        <v>1536</v>
      </c>
    </row>
    <row r="62">
      <c r="A62" s="30">
        <f>VLOOKUP(I62,Pns!B:C,2,0)</f>
        <v>5</v>
      </c>
      <c r="B62" s="33">
        <f>COUNTIF(Rac!A:A,A62)</f>
        <v>1</v>
      </c>
      <c r="C62" s="7">
        <v>313.0</v>
      </c>
      <c r="D62" s="7">
        <v>313.0</v>
      </c>
      <c r="E62" s="7">
        <v>304.0</v>
      </c>
      <c r="F62" s="7" t="s">
        <v>261</v>
      </c>
      <c r="G62" s="13" t="s">
        <v>1538</v>
      </c>
      <c r="H62" s="7">
        <v>2.02530400186678E14</v>
      </c>
      <c r="I62" s="13" t="s">
        <v>85</v>
      </c>
      <c r="J62" s="7" t="s">
        <v>1540</v>
      </c>
      <c r="K62" s="7" t="s">
        <v>81</v>
      </c>
      <c r="L62" s="7">
        <v>33269.0</v>
      </c>
      <c r="M62" s="7" t="s">
        <v>83</v>
      </c>
      <c r="N62" s="7">
        <v>821.67</v>
      </c>
      <c r="O62" s="7">
        <v>2734.0</v>
      </c>
      <c r="P62" s="7" t="s">
        <v>181</v>
      </c>
      <c r="Q62" s="7" t="s">
        <v>3</v>
      </c>
      <c r="R62" s="71">
        <v>45596.0</v>
      </c>
      <c r="S62" s="7">
        <v>2.0</v>
      </c>
      <c r="T62" s="7" t="s">
        <v>273</v>
      </c>
      <c r="U62" s="71">
        <v>45596.0</v>
      </c>
      <c r="V62" s="71">
        <v>45596.0</v>
      </c>
      <c r="W62" s="35">
        <v>46063.0</v>
      </c>
      <c r="X62" s="7">
        <v>467.0</v>
      </c>
      <c r="Y62" s="7"/>
      <c r="Z62" s="7">
        <v>1.0</v>
      </c>
      <c r="AA62" s="7"/>
      <c r="AB62" s="7"/>
      <c r="AC62" s="7" t="s">
        <v>1546</v>
      </c>
      <c r="AI62" s="7"/>
      <c r="AJ62" s="7"/>
      <c r="AK62" s="7"/>
      <c r="AL62" s="35"/>
      <c r="AM62" s="7"/>
      <c r="AN62" s="7"/>
      <c r="AR62" s="7">
        <v>4502.73</v>
      </c>
      <c r="AS62" s="7">
        <v>9005.46</v>
      </c>
      <c r="AT62" s="7">
        <v>5.0</v>
      </c>
      <c r="AU62" s="7">
        <v>9.0</v>
      </c>
      <c r="AV62" s="7">
        <v>13.0</v>
      </c>
      <c r="AW62" s="7">
        <v>205.0</v>
      </c>
      <c r="AX62" s="7">
        <v>0.0</v>
      </c>
      <c r="AY62" s="7">
        <v>0.0</v>
      </c>
      <c r="AZ62" s="7" t="s">
        <v>205</v>
      </c>
      <c r="BA62" s="7">
        <v>0.0</v>
      </c>
      <c r="BB62" s="7">
        <v>6.0</v>
      </c>
      <c r="BC62" s="7">
        <v>0.0</v>
      </c>
      <c r="BD62" s="7" t="s">
        <v>1551</v>
      </c>
      <c r="BE62" s="7" t="s">
        <v>1552</v>
      </c>
      <c r="BF62" s="7"/>
    </row>
    <row r="63">
      <c r="A63" s="33" t="str">
        <f>VLOOKUP(I63,Pns!B:C,2,0)</f>
        <v>257</v>
      </c>
      <c r="B63" s="33">
        <f>COUNTIF(Rac!A:A,A63)</f>
        <v>1</v>
      </c>
      <c r="C63" s="7">
        <v>313.0</v>
      </c>
      <c r="D63" s="7">
        <v>313.0</v>
      </c>
      <c r="E63" s="7">
        <v>304.0</v>
      </c>
      <c r="F63" s="7" t="s">
        <v>261</v>
      </c>
      <c r="G63" s="13" t="s">
        <v>1562</v>
      </c>
      <c r="H63" s="7">
        <v>2.02530400186552E14</v>
      </c>
      <c r="I63" s="13" t="s">
        <v>995</v>
      </c>
      <c r="J63" s="7" t="s">
        <v>1564</v>
      </c>
      <c r="K63" s="7" t="s">
        <v>997</v>
      </c>
      <c r="L63" s="7" t="s">
        <v>268</v>
      </c>
      <c r="M63" s="7" t="s">
        <v>75</v>
      </c>
      <c r="N63" s="7">
        <v>4.16</v>
      </c>
      <c r="O63" s="7">
        <v>2734.0</v>
      </c>
      <c r="P63" s="7" t="s">
        <v>181</v>
      </c>
      <c r="Q63" s="7" t="s">
        <v>3</v>
      </c>
      <c r="R63" s="35">
        <v>45672.0</v>
      </c>
      <c r="S63" s="7">
        <v>3.0</v>
      </c>
      <c r="T63" s="7" t="s">
        <v>273</v>
      </c>
      <c r="U63" s="35">
        <v>45672.0</v>
      </c>
      <c r="V63" s="35">
        <v>45672.0</v>
      </c>
      <c r="W63" s="35">
        <v>46063.0</v>
      </c>
      <c r="X63" s="7">
        <v>391.0</v>
      </c>
      <c r="Y63" s="7"/>
      <c r="Z63" s="7">
        <v>0.0</v>
      </c>
      <c r="AA63" s="7"/>
      <c r="AB63" s="7"/>
      <c r="AC63" s="7"/>
      <c r="AI63" s="7"/>
      <c r="AJ63" s="7"/>
      <c r="AK63" s="7"/>
      <c r="AL63" s="35"/>
      <c r="AM63" s="7"/>
      <c r="AN63" s="7"/>
      <c r="AR63" s="7">
        <v>13.53</v>
      </c>
      <c r="AS63" s="7">
        <v>40.59</v>
      </c>
      <c r="AT63" s="7" t="s">
        <v>205</v>
      </c>
      <c r="AU63" s="7" t="s">
        <v>205</v>
      </c>
      <c r="AV63" s="7">
        <v>1.0</v>
      </c>
      <c r="AW63" s="7">
        <v>13.0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1578</v>
      </c>
      <c r="BE63" s="7" t="s">
        <v>1579</v>
      </c>
      <c r="BF63" s="7"/>
    </row>
    <row r="64">
      <c r="A64" s="33">
        <f>VLOOKUP(I64,Pns!B:C,2,0)</f>
        <v>61</v>
      </c>
      <c r="B64" s="33">
        <f>COUNTIF(Rac!A:A,A64)</f>
        <v>1</v>
      </c>
      <c r="C64" s="7">
        <v>313.0</v>
      </c>
      <c r="D64" s="7">
        <v>313.0</v>
      </c>
      <c r="E64" s="7">
        <v>304.0</v>
      </c>
      <c r="F64" s="7" t="s">
        <v>261</v>
      </c>
      <c r="G64" s="13" t="s">
        <v>1587</v>
      </c>
      <c r="H64" s="7">
        <v>2.02530400186656E14</v>
      </c>
      <c r="I64" s="13" t="s">
        <v>310</v>
      </c>
      <c r="J64" s="7" t="s">
        <v>1589</v>
      </c>
      <c r="K64" s="7" t="s">
        <v>311</v>
      </c>
      <c r="L64" s="7" t="s">
        <v>268</v>
      </c>
      <c r="M64" s="7" t="s">
        <v>75</v>
      </c>
      <c r="N64" s="7">
        <v>0.0</v>
      </c>
      <c r="O64" s="7">
        <v>2730.0</v>
      </c>
      <c r="P64" s="7" t="s">
        <v>181</v>
      </c>
      <c r="Q64" s="7" t="s">
        <v>3</v>
      </c>
      <c r="R64" s="35">
        <v>45681.0</v>
      </c>
      <c r="S64" s="7">
        <v>1.0</v>
      </c>
      <c r="T64" s="7" t="s">
        <v>273</v>
      </c>
      <c r="U64" s="35">
        <v>45681.0</v>
      </c>
      <c r="V64" s="35">
        <v>45681.0</v>
      </c>
      <c r="W64" s="35">
        <v>46063.0</v>
      </c>
      <c r="X64" s="7">
        <v>382.0</v>
      </c>
      <c r="Y64" s="7"/>
      <c r="Z64" s="7"/>
      <c r="AA64" s="7"/>
      <c r="AB64" s="7"/>
      <c r="AC64" s="7"/>
      <c r="AI64" s="7"/>
      <c r="AJ64" s="7"/>
      <c r="AK64" s="7"/>
      <c r="AL64" s="35"/>
      <c r="AM64" s="7"/>
      <c r="AR64" s="7" t="s">
        <v>314</v>
      </c>
      <c r="AS64" s="7" t="s">
        <v>314</v>
      </c>
      <c r="AT64" s="7" t="s">
        <v>205</v>
      </c>
      <c r="AU64" s="7" t="s">
        <v>205</v>
      </c>
      <c r="AV64" s="7" t="s">
        <v>205</v>
      </c>
      <c r="AW64" s="7" t="s">
        <v>205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1598</v>
      </c>
      <c r="BE64" s="7" t="s">
        <v>1599</v>
      </c>
    </row>
    <row r="65">
      <c r="A65" s="33">
        <f>VLOOKUP(I65,Pns!B:C,2,0)</f>
        <v>550</v>
      </c>
      <c r="B65" s="33">
        <f>COUNTIF(Rac!A:A,A65)</f>
        <v>1</v>
      </c>
      <c r="C65" s="7">
        <v>313.0</v>
      </c>
      <c r="D65" s="7">
        <v>313.0</v>
      </c>
      <c r="E65" s="7">
        <v>304.0</v>
      </c>
      <c r="F65" s="7" t="s">
        <v>261</v>
      </c>
      <c r="G65" s="13" t="s">
        <v>1606</v>
      </c>
      <c r="H65" s="7">
        <v>2.0253040018669E14</v>
      </c>
      <c r="I65" s="13" t="s">
        <v>1608</v>
      </c>
      <c r="J65" s="7" t="s">
        <v>1609</v>
      </c>
      <c r="K65" s="7" t="s">
        <v>1611</v>
      </c>
      <c r="L65" s="7">
        <v>16563.0</v>
      </c>
      <c r="M65" s="7" t="s">
        <v>75</v>
      </c>
      <c r="N65" s="7">
        <v>8.5</v>
      </c>
      <c r="O65" s="7">
        <v>2734.0</v>
      </c>
      <c r="P65" s="7" t="s">
        <v>181</v>
      </c>
      <c r="Q65" s="7" t="s">
        <v>3</v>
      </c>
      <c r="R65" s="35">
        <v>45684.0</v>
      </c>
      <c r="S65" s="7">
        <v>2.0</v>
      </c>
      <c r="T65" s="7" t="s">
        <v>273</v>
      </c>
      <c r="U65" s="35">
        <v>45684.0</v>
      </c>
      <c r="V65" s="35">
        <v>45684.0</v>
      </c>
      <c r="W65" s="35">
        <v>46063.0</v>
      </c>
      <c r="X65" s="7">
        <v>379.0</v>
      </c>
      <c r="Y65" s="7"/>
      <c r="Z65" s="7">
        <v>0.0</v>
      </c>
      <c r="AA65" s="7"/>
      <c r="AB65" s="7"/>
      <c r="AC65" s="7"/>
      <c r="AI65" s="7"/>
      <c r="AJ65" s="7"/>
      <c r="AK65" s="7"/>
      <c r="AL65" s="35"/>
      <c r="AM65" s="7"/>
      <c r="AN65" s="7"/>
      <c r="AR65" s="7">
        <v>8.5</v>
      </c>
      <c r="AS65" s="7">
        <v>17.0</v>
      </c>
      <c r="AT65" s="7" t="s">
        <v>205</v>
      </c>
      <c r="AU65" s="7" t="s">
        <v>205</v>
      </c>
      <c r="AV65" s="7" t="s">
        <v>205</v>
      </c>
      <c r="AW65" s="7">
        <v>38.0</v>
      </c>
      <c r="AX65" s="7">
        <v>0.0</v>
      </c>
      <c r="AY65" s="7">
        <v>0.0</v>
      </c>
      <c r="AZ65" s="7">
        <v>0.0</v>
      </c>
      <c r="BA65" s="7">
        <v>0.0</v>
      </c>
      <c r="BB65" s="7">
        <v>1.0</v>
      </c>
      <c r="BC65" s="7">
        <v>0.0</v>
      </c>
      <c r="BD65" s="7" t="s">
        <v>1551</v>
      </c>
      <c r="BE65" s="7" t="s">
        <v>1625</v>
      </c>
      <c r="BF65" s="7"/>
    </row>
    <row r="66">
      <c r="A66" s="33">
        <f>VLOOKUP(I66,Pns!B:C,2,0)</f>
        <v>75</v>
      </c>
      <c r="B66" s="33">
        <f>COUNTIF(Rac!A:A,A66)</f>
        <v>1</v>
      </c>
      <c r="C66" s="7">
        <v>313.0</v>
      </c>
      <c r="D66" s="7">
        <v>313.0</v>
      </c>
      <c r="E66" s="7">
        <v>304.0</v>
      </c>
      <c r="F66" s="7" t="s">
        <v>261</v>
      </c>
      <c r="G66" s="13" t="s">
        <v>1634</v>
      </c>
      <c r="H66" s="7">
        <v>2.02530400186917E14</v>
      </c>
      <c r="I66" s="13" t="s">
        <v>351</v>
      </c>
      <c r="J66" s="7" t="s">
        <v>447</v>
      </c>
      <c r="K66" s="7" t="s">
        <v>352</v>
      </c>
      <c r="L66" s="7">
        <v>76275.0</v>
      </c>
      <c r="M66" s="7" t="s">
        <v>123</v>
      </c>
      <c r="N66" s="7">
        <v>17070.53</v>
      </c>
      <c r="O66" s="7">
        <v>2730.0</v>
      </c>
      <c r="P66" s="7" t="s">
        <v>181</v>
      </c>
      <c r="Q66" s="7" t="s">
        <v>3</v>
      </c>
      <c r="R66" s="35">
        <v>45692.0</v>
      </c>
      <c r="S66" s="7">
        <v>1.0</v>
      </c>
      <c r="T66" s="7" t="s">
        <v>273</v>
      </c>
      <c r="U66" s="35">
        <v>45692.0</v>
      </c>
      <c r="V66" s="35">
        <v>45692.0</v>
      </c>
      <c r="W66" s="35">
        <v>46063.0</v>
      </c>
      <c r="X66" s="7">
        <v>371.0</v>
      </c>
      <c r="Y66" s="7"/>
      <c r="Z66" s="7">
        <v>0.0</v>
      </c>
      <c r="AA66" s="7"/>
      <c r="AB66" s="7"/>
      <c r="AC66" s="7" t="s">
        <v>453</v>
      </c>
      <c r="AI66" s="7"/>
      <c r="AJ66" s="7"/>
      <c r="AK66" s="7"/>
      <c r="AL66" s="35"/>
      <c r="AM66" s="7"/>
      <c r="AR66" s="7">
        <v>43700.56</v>
      </c>
      <c r="AS66" s="7">
        <v>43700.56</v>
      </c>
      <c r="AT66" s="7">
        <v>4.0</v>
      </c>
      <c r="AU66" s="7">
        <v>7.0</v>
      </c>
      <c r="AV66" s="7">
        <v>14.0</v>
      </c>
      <c r="AW66" s="7">
        <v>109.0</v>
      </c>
      <c r="AX66" s="7">
        <v>0.0</v>
      </c>
      <c r="AY66" s="7" t="s">
        <v>205</v>
      </c>
      <c r="AZ66" s="7" t="s">
        <v>205</v>
      </c>
      <c r="BA66" s="7">
        <v>0.0</v>
      </c>
      <c r="BB66" s="7">
        <v>0.0</v>
      </c>
      <c r="BC66" s="7">
        <v>0.0</v>
      </c>
      <c r="BD66" s="7" t="s">
        <v>1652</v>
      </c>
      <c r="BE66" s="7" t="s">
        <v>1552</v>
      </c>
      <c r="BF66" s="7"/>
    </row>
    <row r="67">
      <c r="A67" s="33">
        <f>VLOOKUP(I67,Pns!B:C,2,0)</f>
        <v>627</v>
      </c>
      <c r="B67" s="33">
        <f>COUNTIF(Rac!A:A,A67)</f>
        <v>1</v>
      </c>
      <c r="C67" s="7">
        <v>313.0</v>
      </c>
      <c r="D67" s="7">
        <v>313.0</v>
      </c>
      <c r="E67" s="7">
        <v>304.0</v>
      </c>
      <c r="F67" s="7" t="s">
        <v>261</v>
      </c>
      <c r="G67" s="13" t="s">
        <v>1659</v>
      </c>
      <c r="H67" s="7">
        <v>2.02530400192235E14</v>
      </c>
      <c r="I67" s="13" t="s">
        <v>1661</v>
      </c>
      <c r="J67" s="7" t="s">
        <v>1662</v>
      </c>
      <c r="K67" s="7" t="s">
        <v>1663</v>
      </c>
      <c r="L67" s="7" t="s">
        <v>1664</v>
      </c>
      <c r="M67" s="7" t="s">
        <v>75</v>
      </c>
      <c r="N67" s="7">
        <v>0.76</v>
      </c>
      <c r="O67" s="7">
        <v>2730.0</v>
      </c>
      <c r="P67" s="7" t="s">
        <v>181</v>
      </c>
      <c r="Q67" s="7" t="s">
        <v>3</v>
      </c>
      <c r="R67" s="35">
        <v>45714.0</v>
      </c>
      <c r="S67" s="7">
        <v>8.0</v>
      </c>
      <c r="T67" s="7" t="s">
        <v>273</v>
      </c>
      <c r="U67" s="35">
        <v>45714.0</v>
      </c>
      <c r="V67" s="35">
        <v>45714.0</v>
      </c>
      <c r="W67" s="35">
        <v>46063.0</v>
      </c>
      <c r="X67" s="7">
        <v>349.0</v>
      </c>
      <c r="Y67" s="7"/>
      <c r="Z67" s="7">
        <v>2.0</v>
      </c>
      <c r="AA67" s="7">
        <v>3.040250467E9</v>
      </c>
      <c r="AB67" s="7" t="s">
        <v>465</v>
      </c>
      <c r="AC67" s="7" t="s">
        <v>1672</v>
      </c>
      <c r="AI67" s="7"/>
      <c r="AJ67" s="7"/>
      <c r="AK67" s="7"/>
      <c r="AL67" s="35"/>
      <c r="AM67" s="7"/>
      <c r="AN67" s="7"/>
      <c r="AR67" s="7">
        <v>2.0</v>
      </c>
      <c r="AS67" s="7">
        <v>16.0</v>
      </c>
      <c r="AT67" s="7" t="s">
        <v>205</v>
      </c>
      <c r="AU67" s="7" t="s">
        <v>205</v>
      </c>
      <c r="AV67" s="7" t="s">
        <v>205</v>
      </c>
      <c r="AW67" s="7">
        <v>71.0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1678</v>
      </c>
      <c r="BE67" s="7" t="s">
        <v>1679</v>
      </c>
    </row>
    <row r="68">
      <c r="A68" s="33">
        <f>VLOOKUP(I68,Pns!B:C,2,0)</f>
        <v>772</v>
      </c>
      <c r="B68" s="33">
        <f>COUNTIF(Rac!A:A,A68)</f>
        <v>1</v>
      </c>
      <c r="C68" s="7">
        <v>313.0</v>
      </c>
      <c r="D68" s="7">
        <v>313.0</v>
      </c>
      <c r="E68" s="7">
        <v>304.0</v>
      </c>
      <c r="F68" s="7" t="s">
        <v>261</v>
      </c>
      <c r="G68" s="13" t="s">
        <v>1688</v>
      </c>
      <c r="H68" s="7">
        <v>2.02530400187278E14</v>
      </c>
      <c r="I68" s="13" t="s">
        <v>1690</v>
      </c>
      <c r="J68" s="7" t="s">
        <v>1691</v>
      </c>
      <c r="K68" s="7" t="s">
        <v>1693</v>
      </c>
      <c r="L68" s="7" t="s">
        <v>1664</v>
      </c>
      <c r="M68" s="7" t="s">
        <v>75</v>
      </c>
      <c r="N68" s="7">
        <v>140.35</v>
      </c>
      <c r="O68" s="7">
        <v>2730.0</v>
      </c>
      <c r="P68" s="7" t="s">
        <v>181</v>
      </c>
      <c r="Q68" s="7" t="s">
        <v>3</v>
      </c>
      <c r="R68" s="35">
        <v>45714.0</v>
      </c>
      <c r="S68" s="7">
        <v>7.0</v>
      </c>
      <c r="T68" s="7" t="s">
        <v>273</v>
      </c>
      <c r="U68" s="35">
        <v>45714.0</v>
      </c>
      <c r="V68" s="35">
        <v>45714.0</v>
      </c>
      <c r="W68" s="35">
        <v>46063.0</v>
      </c>
      <c r="X68" s="7">
        <v>349.0</v>
      </c>
      <c r="Y68" s="7"/>
      <c r="Z68" s="7">
        <v>0.0</v>
      </c>
      <c r="AA68" s="7">
        <v>3.040250354E9</v>
      </c>
      <c r="AB68" s="7" t="s">
        <v>1700</v>
      </c>
      <c r="AC68" s="7" t="s">
        <v>1701</v>
      </c>
      <c r="AI68" s="7"/>
      <c r="AJ68" s="7"/>
      <c r="AK68" s="7"/>
      <c r="AL68" s="35"/>
      <c r="AM68" s="7"/>
      <c r="AN68" s="7"/>
      <c r="AR68" s="7">
        <v>259.65</v>
      </c>
      <c r="AS68" s="7">
        <v>1817.55</v>
      </c>
      <c r="AT68" s="7" t="s">
        <v>205</v>
      </c>
      <c r="AU68" s="7" t="s">
        <v>205</v>
      </c>
      <c r="AV68" s="7" t="s">
        <v>205</v>
      </c>
      <c r="AW68" s="7">
        <v>16.0</v>
      </c>
      <c r="AX68" s="7">
        <v>0.0</v>
      </c>
      <c r="AY68" s="7">
        <v>0.0</v>
      </c>
      <c r="AZ68" s="7">
        <v>0.0</v>
      </c>
      <c r="BA68" s="7">
        <v>0.0</v>
      </c>
      <c r="BB68" s="7">
        <v>0.0</v>
      </c>
      <c r="BC68" s="7">
        <v>0.0</v>
      </c>
      <c r="BD68" s="7" t="s">
        <v>1712</v>
      </c>
      <c r="BE68" s="7" t="s">
        <v>1713</v>
      </c>
      <c r="BF68" s="7"/>
    </row>
    <row r="69">
      <c r="A69" s="30">
        <f>VLOOKUP(I69,Pns!B:C,2,0)</f>
        <v>432</v>
      </c>
      <c r="B69" s="33">
        <f>COUNTIF(Rac!A:A,A69)</f>
        <v>1</v>
      </c>
      <c r="C69" s="7">
        <v>313.0</v>
      </c>
      <c r="D69" s="7">
        <v>313.0</v>
      </c>
      <c r="E69" s="7">
        <v>304.0</v>
      </c>
      <c r="F69" s="7" t="s">
        <v>261</v>
      </c>
      <c r="G69" s="13" t="s">
        <v>1721</v>
      </c>
      <c r="H69" s="7">
        <v>2.02530400187471E14</v>
      </c>
      <c r="I69" s="13" t="s">
        <v>1572</v>
      </c>
      <c r="J69" s="7" t="s">
        <v>1724</v>
      </c>
      <c r="K69" s="7" t="s">
        <v>1573</v>
      </c>
      <c r="L69" s="7">
        <v>60253.0</v>
      </c>
      <c r="M69" s="7" t="s">
        <v>123</v>
      </c>
      <c r="N69" s="7">
        <v>5715.0</v>
      </c>
      <c r="O69" s="7">
        <v>2734.0</v>
      </c>
      <c r="P69" s="7" t="s">
        <v>181</v>
      </c>
      <c r="Q69" s="7" t="s">
        <v>3</v>
      </c>
      <c r="R69" s="35">
        <v>45722.0</v>
      </c>
      <c r="S69" s="7">
        <v>1.0</v>
      </c>
      <c r="T69" s="7" t="s">
        <v>273</v>
      </c>
      <c r="U69" s="35">
        <v>45722.0</v>
      </c>
      <c r="V69" s="35">
        <v>45722.0</v>
      </c>
      <c r="W69" s="35">
        <v>46063.0</v>
      </c>
      <c r="X69" s="7">
        <v>341.0</v>
      </c>
      <c r="Y69" s="7"/>
      <c r="Z69" s="7">
        <v>0.0</v>
      </c>
      <c r="AA69" s="7"/>
      <c r="AB69" s="7"/>
      <c r="AC69" s="7" t="s">
        <v>276</v>
      </c>
      <c r="AI69" s="7"/>
      <c r="AJ69" s="7"/>
      <c r="AK69" s="7"/>
      <c r="AL69" s="35"/>
      <c r="AM69" s="7"/>
      <c r="AN69" s="7"/>
      <c r="AR69" s="7">
        <v>10915.65</v>
      </c>
      <c r="AS69" s="7">
        <v>10915.65</v>
      </c>
      <c r="AT69" s="7" t="s">
        <v>205</v>
      </c>
      <c r="AU69" s="7" t="s">
        <v>205</v>
      </c>
      <c r="AV69" s="7" t="s">
        <v>205</v>
      </c>
      <c r="AW69" s="7">
        <v>2.0</v>
      </c>
      <c r="AX69" s="7">
        <v>0.0</v>
      </c>
      <c r="AY69" s="7">
        <v>0.0</v>
      </c>
      <c r="AZ69" s="7">
        <v>67.0</v>
      </c>
      <c r="BA69" s="7">
        <v>0.0</v>
      </c>
      <c r="BB69" s="7">
        <v>9.0</v>
      </c>
      <c r="BC69" s="7">
        <v>0.0</v>
      </c>
      <c r="BD69" s="7" t="s">
        <v>1738</v>
      </c>
      <c r="BE69" s="7" t="s">
        <v>871</v>
      </c>
      <c r="BF69" s="7"/>
    </row>
    <row r="70">
      <c r="A70" s="33">
        <f>VLOOKUP(I70,Pns!B:C,2,0)</f>
        <v>211</v>
      </c>
      <c r="B70" s="33">
        <f>COUNTIF(Rac!A:A,A70)</f>
        <v>1</v>
      </c>
      <c r="C70" s="7">
        <v>313.0</v>
      </c>
      <c r="D70" s="7">
        <v>313.0</v>
      </c>
      <c r="E70" s="7">
        <v>304.0</v>
      </c>
      <c r="F70" s="7" t="s">
        <v>261</v>
      </c>
      <c r="G70" s="13" t="s">
        <v>1746</v>
      </c>
      <c r="H70" s="7">
        <v>2.02530400188031E14</v>
      </c>
      <c r="I70" s="13" t="s">
        <v>828</v>
      </c>
      <c r="J70" s="7" t="s">
        <v>1748</v>
      </c>
      <c r="K70" s="7" t="s">
        <v>829</v>
      </c>
      <c r="L70" s="7" t="s">
        <v>268</v>
      </c>
      <c r="M70" s="7" t="s">
        <v>83</v>
      </c>
      <c r="N70" s="7">
        <v>1200.0</v>
      </c>
      <c r="O70" s="7">
        <v>2734.0</v>
      </c>
      <c r="P70" s="7" t="s">
        <v>181</v>
      </c>
      <c r="Q70" s="7" t="s">
        <v>3</v>
      </c>
      <c r="R70" s="35">
        <v>45735.0</v>
      </c>
      <c r="S70" s="7">
        <v>1.0</v>
      </c>
      <c r="T70" s="7" t="s">
        <v>273</v>
      </c>
      <c r="U70" s="35">
        <v>45735.0</v>
      </c>
      <c r="V70" s="35">
        <v>45735.0</v>
      </c>
      <c r="W70" s="35">
        <v>46063.0</v>
      </c>
      <c r="X70" s="7">
        <v>328.0</v>
      </c>
      <c r="Y70" s="7"/>
      <c r="Z70" s="7">
        <v>0.0</v>
      </c>
      <c r="AA70" s="7"/>
      <c r="AB70" s="7"/>
      <c r="AC70" s="7" t="s">
        <v>1752</v>
      </c>
      <c r="AI70" s="7"/>
      <c r="AJ70" s="7"/>
      <c r="AK70" s="7"/>
      <c r="AL70" s="35"/>
      <c r="AM70" s="7"/>
      <c r="AN70" s="7"/>
      <c r="AR70" s="7">
        <v>2808.0</v>
      </c>
      <c r="AS70" s="7">
        <v>2808.0</v>
      </c>
      <c r="AT70" s="7" t="s">
        <v>205</v>
      </c>
      <c r="AU70" s="7">
        <v>1.0</v>
      </c>
      <c r="AV70" s="7">
        <v>3.0</v>
      </c>
      <c r="AW70" s="7">
        <v>3.0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1360</v>
      </c>
      <c r="BE70" s="7" t="s">
        <v>1757</v>
      </c>
      <c r="BF70" s="7"/>
    </row>
    <row r="71">
      <c r="A71" s="33">
        <f>VLOOKUP(I71,Pns!B:C,2,0)</f>
        <v>75</v>
      </c>
      <c r="B71" s="33">
        <f>COUNTIF(Rac!A:A,A71)</f>
        <v>1</v>
      </c>
      <c r="C71" s="7">
        <v>313.0</v>
      </c>
      <c r="D71" s="7">
        <v>313.0</v>
      </c>
      <c r="E71" s="7">
        <v>304.0</v>
      </c>
      <c r="F71" s="7" t="s">
        <v>261</v>
      </c>
      <c r="G71" s="13" t="s">
        <v>1763</v>
      </c>
      <c r="H71" s="7">
        <v>2.02630400203676E14</v>
      </c>
      <c r="I71" s="13" t="s">
        <v>351</v>
      </c>
      <c r="J71" s="7" t="s">
        <v>447</v>
      </c>
      <c r="K71" s="7" t="s">
        <v>352</v>
      </c>
      <c r="L71" s="7">
        <v>76275.0</v>
      </c>
      <c r="M71" s="7" t="s">
        <v>123</v>
      </c>
      <c r="N71" s="7">
        <v>17070.53</v>
      </c>
      <c r="O71" s="7">
        <v>2732.0</v>
      </c>
      <c r="P71" s="7" t="s">
        <v>181</v>
      </c>
      <c r="Q71" s="7" t="s">
        <v>3</v>
      </c>
      <c r="R71" s="35">
        <v>45742.0</v>
      </c>
      <c r="S71" s="7">
        <v>1.0</v>
      </c>
      <c r="T71" s="7" t="s">
        <v>273</v>
      </c>
      <c r="U71" s="35">
        <v>45742.0</v>
      </c>
      <c r="V71" s="35">
        <v>45742.0</v>
      </c>
      <c r="W71" s="35">
        <v>46129.0</v>
      </c>
      <c r="X71" s="7">
        <v>387.0</v>
      </c>
      <c r="Y71" s="7"/>
      <c r="Z71" s="7">
        <v>0.0</v>
      </c>
      <c r="AA71" s="7">
        <v>3.040254478E9</v>
      </c>
      <c r="AB71" s="7" t="s">
        <v>1700</v>
      </c>
      <c r="AC71" s="7" t="s">
        <v>1769</v>
      </c>
      <c r="AI71" s="7"/>
      <c r="AJ71" s="7"/>
      <c r="AK71" s="7"/>
      <c r="AL71" s="35"/>
      <c r="AM71" s="7"/>
      <c r="AN71" s="7"/>
      <c r="AR71" s="7">
        <v>43700.56</v>
      </c>
      <c r="AS71" s="7">
        <v>43700.56</v>
      </c>
      <c r="AT71" s="7">
        <v>4.0</v>
      </c>
      <c r="AU71" s="7">
        <v>7.0</v>
      </c>
      <c r="AV71" s="7">
        <v>14.0</v>
      </c>
      <c r="AW71" s="7">
        <v>109.0</v>
      </c>
      <c r="AX71" s="7">
        <v>0.0</v>
      </c>
      <c r="AY71" s="7" t="s">
        <v>205</v>
      </c>
      <c r="AZ71" s="7" t="s">
        <v>205</v>
      </c>
      <c r="BA71" s="7">
        <v>0.0</v>
      </c>
      <c r="BB71" s="7">
        <v>0.0</v>
      </c>
      <c r="BC71" s="7">
        <v>0.0</v>
      </c>
      <c r="BD71" s="7" t="s">
        <v>1775</v>
      </c>
      <c r="BE71" s="7" t="s">
        <v>1777</v>
      </c>
    </row>
    <row r="72">
      <c r="A72" s="33" t="str">
        <f>VLOOKUP(I72,Pns!B:C,2,0)</f>
        <v>560</v>
      </c>
      <c r="B72" s="33">
        <f>COUNTIF(Rac!A:A,A72)</f>
        <v>1</v>
      </c>
      <c r="C72" s="7">
        <v>313.0</v>
      </c>
      <c r="D72" s="7">
        <v>313.0</v>
      </c>
      <c r="E72" s="7">
        <v>304.0</v>
      </c>
      <c r="F72" s="7" t="s">
        <v>261</v>
      </c>
      <c r="G72" s="13" t="s">
        <v>1786</v>
      </c>
      <c r="H72" s="7">
        <v>2.02530400188357E14</v>
      </c>
      <c r="I72" s="13" t="s">
        <v>481</v>
      </c>
      <c r="J72" s="7" t="s">
        <v>482</v>
      </c>
      <c r="K72" s="7" t="s">
        <v>484</v>
      </c>
      <c r="L72" s="7" t="s">
        <v>268</v>
      </c>
      <c r="M72" s="7" t="s">
        <v>75</v>
      </c>
      <c r="N72" s="7">
        <v>429.03</v>
      </c>
      <c r="O72" s="7">
        <v>2730.0</v>
      </c>
      <c r="P72" s="7" t="s">
        <v>181</v>
      </c>
      <c r="Q72" s="7" t="s">
        <v>3</v>
      </c>
      <c r="R72" s="35">
        <v>45747.0</v>
      </c>
      <c r="S72" s="7">
        <v>1.0</v>
      </c>
      <c r="T72" s="7" t="s">
        <v>273</v>
      </c>
      <c r="U72" s="35">
        <v>45747.0</v>
      </c>
      <c r="V72" s="35">
        <v>45747.0</v>
      </c>
      <c r="W72" s="35">
        <v>46063.0</v>
      </c>
      <c r="X72" s="7">
        <v>316.0</v>
      </c>
      <c r="Y72" s="7"/>
      <c r="Z72" s="7">
        <v>0.0</v>
      </c>
      <c r="AA72" s="7"/>
      <c r="AB72" s="7"/>
      <c r="AC72" s="7" t="s">
        <v>490</v>
      </c>
      <c r="AI72" s="7"/>
      <c r="AJ72" s="7"/>
      <c r="AK72" s="7"/>
      <c r="AL72" s="35"/>
      <c r="AM72" s="7"/>
      <c r="AN72" s="7"/>
      <c r="AR72" s="7">
        <v>1776.2</v>
      </c>
      <c r="AS72" s="7">
        <v>1776.2</v>
      </c>
      <c r="AT72" s="7">
        <v>2.0</v>
      </c>
      <c r="AU72" s="7">
        <v>2.0</v>
      </c>
      <c r="AV72" s="7">
        <v>11.0</v>
      </c>
      <c r="AW72" s="7">
        <v>134.0</v>
      </c>
      <c r="AX72" s="7">
        <v>50.0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1798</v>
      </c>
      <c r="BE72" s="7" t="s">
        <v>1800</v>
      </c>
      <c r="BF72" s="7"/>
    </row>
    <row r="73">
      <c r="A73" s="33" t="str">
        <f>VLOOKUP(I73,Pns!B:C,2,0)</f>
        <v>330</v>
      </c>
      <c r="B73" s="33">
        <f>COUNTIF(Rac!A:A,A73)</f>
        <v>1</v>
      </c>
      <c r="C73" s="7">
        <v>313.0</v>
      </c>
      <c r="D73" s="7">
        <v>313.0</v>
      </c>
      <c r="E73" s="7">
        <v>304.0</v>
      </c>
      <c r="F73" s="7" t="s">
        <v>261</v>
      </c>
      <c r="G73" s="13" t="s">
        <v>1803</v>
      </c>
      <c r="H73" s="7">
        <v>2.02530400188581E14</v>
      </c>
      <c r="I73" s="13" t="s">
        <v>1261</v>
      </c>
      <c r="J73" s="7" t="s">
        <v>1804</v>
      </c>
      <c r="K73" s="7" t="s">
        <v>1264</v>
      </c>
      <c r="L73" s="7" t="s">
        <v>268</v>
      </c>
      <c r="M73" s="7" t="s">
        <v>83</v>
      </c>
      <c r="N73" s="7">
        <v>12120.27</v>
      </c>
      <c r="O73" s="7">
        <v>2730.0</v>
      </c>
      <c r="P73" s="7" t="s">
        <v>181</v>
      </c>
      <c r="Q73" s="7" t="s">
        <v>3</v>
      </c>
      <c r="R73" s="35">
        <v>45748.0</v>
      </c>
      <c r="S73" s="7">
        <v>1.0</v>
      </c>
      <c r="T73" s="7" t="s">
        <v>273</v>
      </c>
      <c r="U73" s="35">
        <v>45748.0</v>
      </c>
      <c r="V73" s="35">
        <v>45748.0</v>
      </c>
      <c r="W73" s="35">
        <v>46063.0</v>
      </c>
      <c r="X73" s="7">
        <v>315.0</v>
      </c>
      <c r="Y73" s="7"/>
      <c r="Z73" s="7">
        <v>1.0</v>
      </c>
      <c r="AA73" s="7"/>
      <c r="AB73" s="7"/>
      <c r="AC73" s="7" t="s">
        <v>1811</v>
      </c>
      <c r="AI73" s="7"/>
      <c r="AJ73" s="7"/>
      <c r="AK73" s="7"/>
      <c r="AL73" s="35"/>
      <c r="AM73" s="7"/>
      <c r="AN73" s="7"/>
      <c r="AR73" s="7">
        <v>39269.66</v>
      </c>
      <c r="AS73" s="7">
        <v>39269.66</v>
      </c>
      <c r="AT73" s="7">
        <v>5.0</v>
      </c>
      <c r="AU73" s="7">
        <v>5.0</v>
      </c>
      <c r="AV73" s="7">
        <v>5.0</v>
      </c>
      <c r="AW73" s="7">
        <v>27.0</v>
      </c>
      <c r="AX73" s="7">
        <v>0.0</v>
      </c>
      <c r="AY73" s="7">
        <v>0.0</v>
      </c>
      <c r="AZ73" s="7">
        <v>0.0</v>
      </c>
      <c r="BA73" s="7">
        <v>0.0</v>
      </c>
      <c r="BB73" s="7">
        <v>0.0</v>
      </c>
      <c r="BC73" s="7">
        <v>0.0</v>
      </c>
      <c r="BD73" s="7" t="s">
        <v>1817</v>
      </c>
      <c r="BE73" s="7" t="s">
        <v>1818</v>
      </c>
      <c r="BF73" s="7"/>
    </row>
    <row r="74">
      <c r="A74" s="30">
        <f>VLOOKUP(I74,Pns!B:C,2,0)</f>
        <v>92</v>
      </c>
      <c r="B74" s="33">
        <f>COUNTIF(Rac!A:A,A74)</f>
        <v>1</v>
      </c>
      <c r="C74" s="7">
        <v>313.0</v>
      </c>
      <c r="D74" s="7">
        <v>313.0</v>
      </c>
      <c r="E74" s="7">
        <v>304.0</v>
      </c>
      <c r="F74" s="7" t="s">
        <v>261</v>
      </c>
      <c r="G74" s="13" t="s">
        <v>1831</v>
      </c>
      <c r="H74" s="7"/>
      <c r="I74" s="13" t="s">
        <v>414</v>
      </c>
      <c r="J74" s="7" t="s">
        <v>1833</v>
      </c>
      <c r="K74" s="7" t="s">
        <v>406</v>
      </c>
      <c r="L74" s="7">
        <v>71653.0</v>
      </c>
      <c r="M74" s="7" t="s">
        <v>123</v>
      </c>
      <c r="N74" s="7">
        <v>1583.0</v>
      </c>
      <c r="O74" s="7">
        <v>2730.0</v>
      </c>
      <c r="P74" s="7" t="s">
        <v>270</v>
      </c>
      <c r="Q74" s="7" t="s">
        <v>3</v>
      </c>
      <c r="R74" s="35">
        <v>45757.0</v>
      </c>
      <c r="S74" s="7">
        <v>1.0</v>
      </c>
      <c r="T74" s="7" t="s">
        <v>273</v>
      </c>
      <c r="U74" s="35">
        <v>45757.0</v>
      </c>
      <c r="V74" s="35">
        <v>45757.0</v>
      </c>
      <c r="W74" s="35">
        <v>46237.0</v>
      </c>
      <c r="X74" s="7">
        <v>480.0</v>
      </c>
      <c r="Y74" s="7"/>
      <c r="Z74" s="7">
        <v>0.0</v>
      </c>
      <c r="AA74" s="7"/>
      <c r="AB74" s="7"/>
      <c r="AC74" s="7" t="s">
        <v>276</v>
      </c>
      <c r="AI74" s="7"/>
      <c r="AJ74" s="7"/>
      <c r="AK74" s="7"/>
      <c r="AL74" s="35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205</v>
      </c>
      <c r="BA74" s="7">
        <v>0.0</v>
      </c>
      <c r="BB74" s="7">
        <v>0.0</v>
      </c>
      <c r="BC74" s="7">
        <v>0.0</v>
      </c>
      <c r="BD74" s="7" t="s">
        <v>1847</v>
      </c>
      <c r="BE74" s="7"/>
      <c r="BF74" s="7"/>
    </row>
    <row r="75">
      <c r="A75" s="30">
        <f>VLOOKUP(I75,Pns!B:C,2,0)</f>
        <v>92</v>
      </c>
      <c r="B75" s="33">
        <f>COUNTIF(Rac!A:A,A75)</f>
        <v>1</v>
      </c>
      <c r="C75" s="7">
        <v>313.0</v>
      </c>
      <c r="D75" s="7">
        <v>313.0</v>
      </c>
      <c r="E75" s="7">
        <v>304.0</v>
      </c>
      <c r="F75" s="7" t="s">
        <v>261</v>
      </c>
      <c r="G75" s="13" t="s">
        <v>1857</v>
      </c>
      <c r="H75" s="7">
        <v>2.0253040019384E14</v>
      </c>
      <c r="I75" s="13" t="s">
        <v>414</v>
      </c>
      <c r="J75" s="7" t="s">
        <v>1833</v>
      </c>
      <c r="K75" s="7" t="s">
        <v>406</v>
      </c>
      <c r="L75" s="7">
        <v>71653.0</v>
      </c>
      <c r="M75" s="7" t="s">
        <v>123</v>
      </c>
      <c r="N75" s="7">
        <v>1583.0</v>
      </c>
      <c r="O75" s="7">
        <v>2734.0</v>
      </c>
      <c r="P75" s="7" t="s">
        <v>181</v>
      </c>
      <c r="Q75" s="7" t="s">
        <v>3</v>
      </c>
      <c r="R75" s="35">
        <v>45771.0</v>
      </c>
      <c r="S75" s="7">
        <v>1.0</v>
      </c>
      <c r="T75" s="7" t="s">
        <v>273</v>
      </c>
      <c r="U75" s="35">
        <v>45771.0</v>
      </c>
      <c r="V75" s="35">
        <v>45771.0</v>
      </c>
      <c r="W75" s="35">
        <v>46063.0</v>
      </c>
      <c r="X75" s="7">
        <v>292.0</v>
      </c>
      <c r="Y75" s="7"/>
      <c r="Z75" s="7">
        <v>0.0</v>
      </c>
      <c r="AA75" s="7"/>
      <c r="AB75" s="7"/>
      <c r="AC75" s="7" t="s">
        <v>276</v>
      </c>
      <c r="AI75" s="7"/>
      <c r="AJ75" s="7"/>
      <c r="AK75" s="7"/>
      <c r="AL75" s="35"/>
      <c r="AM75" s="7"/>
      <c r="AR75" s="7">
        <v>3039.36</v>
      </c>
      <c r="AS75" s="7">
        <v>3039.36</v>
      </c>
      <c r="AT75" s="7">
        <v>1.0</v>
      </c>
      <c r="AU75" s="7">
        <v>2.0</v>
      </c>
      <c r="AV75" s="7">
        <v>4.0</v>
      </c>
      <c r="AW75" s="7">
        <v>21.0</v>
      </c>
      <c r="AX75" s="7">
        <v>0.0</v>
      </c>
      <c r="AY75" s="7">
        <v>0.0</v>
      </c>
      <c r="AZ75" s="7" t="s">
        <v>205</v>
      </c>
      <c r="BA75" s="7">
        <v>0.0</v>
      </c>
      <c r="BB75" s="7">
        <v>0.0</v>
      </c>
      <c r="BC75" s="7">
        <v>0.0</v>
      </c>
      <c r="BD75" s="7" t="s">
        <v>1872</v>
      </c>
      <c r="BE75" s="7" t="s">
        <v>1873</v>
      </c>
    </row>
    <row r="76">
      <c r="A76" s="30">
        <f>VLOOKUP(I76,Pns!B:C,2,0)</f>
        <v>518</v>
      </c>
      <c r="B76" s="33">
        <f>COUNTIF(Rac!A:A,A76)</f>
        <v>1</v>
      </c>
      <c r="C76" s="7">
        <v>313.0</v>
      </c>
      <c r="D76" s="7">
        <v>313.0</v>
      </c>
      <c r="E76" s="7">
        <v>304.0</v>
      </c>
      <c r="F76" s="7" t="s">
        <v>261</v>
      </c>
      <c r="G76" s="13" t="s">
        <v>1881</v>
      </c>
      <c r="H76" s="7">
        <v>2.02530400192734E14</v>
      </c>
      <c r="I76" s="13" t="s">
        <v>1737</v>
      </c>
      <c r="J76" s="7" t="s">
        <v>1883</v>
      </c>
      <c r="K76" s="7" t="s">
        <v>1739</v>
      </c>
      <c r="L76" s="7" t="s">
        <v>268</v>
      </c>
      <c r="M76" s="7" t="s">
        <v>75</v>
      </c>
      <c r="N76" s="7">
        <v>708.58</v>
      </c>
      <c r="O76" s="7">
        <v>2734.0</v>
      </c>
      <c r="P76" s="7" t="s">
        <v>181</v>
      </c>
      <c r="Q76" s="7" t="s">
        <v>3</v>
      </c>
      <c r="R76" s="35">
        <v>45771.0</v>
      </c>
      <c r="S76" s="7">
        <v>2.0</v>
      </c>
      <c r="T76" s="7" t="s">
        <v>273</v>
      </c>
      <c r="U76" s="35">
        <v>45771.0</v>
      </c>
      <c r="V76" s="35">
        <v>45771.0</v>
      </c>
      <c r="W76" s="35">
        <v>46063.0</v>
      </c>
      <c r="X76" s="7">
        <v>292.0</v>
      </c>
      <c r="Y76" s="7"/>
      <c r="Z76" s="7">
        <v>4.0</v>
      </c>
      <c r="AA76" s="7"/>
      <c r="AB76" s="7"/>
      <c r="AC76" s="7"/>
      <c r="AI76" s="7" t="s">
        <v>1893</v>
      </c>
      <c r="AJ76" s="7">
        <v>2.0</v>
      </c>
      <c r="AK76" s="7" t="s">
        <v>1423</v>
      </c>
      <c r="AL76" s="35">
        <v>46107.0</v>
      </c>
      <c r="AM76" s="7" t="s">
        <v>199</v>
      </c>
      <c r="AN76" s="7"/>
      <c r="AR76" s="7">
        <v>3996.39</v>
      </c>
      <c r="AS76" s="7">
        <v>7992.78</v>
      </c>
      <c r="AT76" s="7" t="s">
        <v>205</v>
      </c>
      <c r="AU76" s="7">
        <v>1.0</v>
      </c>
      <c r="AV76" s="7">
        <v>2.0</v>
      </c>
      <c r="AW76" s="7">
        <v>45.0</v>
      </c>
      <c r="AX76" s="7">
        <v>2.0</v>
      </c>
      <c r="AY76" s="7" t="s">
        <v>205</v>
      </c>
      <c r="AZ76" s="7">
        <v>0.0</v>
      </c>
      <c r="BA76" s="7">
        <v>0.0</v>
      </c>
      <c r="BB76" s="7">
        <v>0.0</v>
      </c>
      <c r="BC76" s="7">
        <v>0.0</v>
      </c>
      <c r="BD76" s="7" t="s">
        <v>1900</v>
      </c>
      <c r="BE76" s="7" t="s">
        <v>1901</v>
      </c>
      <c r="BF76" s="7"/>
    </row>
    <row r="77">
      <c r="A77" s="30">
        <f>VLOOKUP(I77,Pns!B:C,2,0)</f>
        <v>109</v>
      </c>
      <c r="B77" s="33">
        <f>COUNTIF(Rac!A:A,A77)</f>
        <v>1</v>
      </c>
      <c r="C77" s="7">
        <v>313.0</v>
      </c>
      <c r="D77" s="7">
        <v>313.0</v>
      </c>
      <c r="E77" s="7">
        <v>304.0</v>
      </c>
      <c r="F77" s="7" t="s">
        <v>261</v>
      </c>
      <c r="G77" s="13" t="s">
        <v>1911</v>
      </c>
      <c r="H77" s="7">
        <v>2.02530400188987E14</v>
      </c>
      <c r="I77" s="13" t="s">
        <v>473</v>
      </c>
      <c r="J77" s="7" t="s">
        <v>1914</v>
      </c>
      <c r="K77" s="7" t="s">
        <v>474</v>
      </c>
      <c r="L77" s="7">
        <v>83326.0</v>
      </c>
      <c r="M77" s="7" t="s">
        <v>123</v>
      </c>
      <c r="N77" s="7">
        <v>3831.27</v>
      </c>
      <c r="O77" s="7">
        <v>2734.0</v>
      </c>
      <c r="P77" s="7" t="s">
        <v>181</v>
      </c>
      <c r="Q77" s="7" t="s">
        <v>3</v>
      </c>
      <c r="R77" s="35">
        <v>45771.0</v>
      </c>
      <c r="S77" s="7">
        <v>1.0</v>
      </c>
      <c r="T77" s="7" t="s">
        <v>273</v>
      </c>
      <c r="U77" s="35">
        <v>45771.0</v>
      </c>
      <c r="V77" s="35">
        <v>45771.0</v>
      </c>
      <c r="W77" s="35">
        <v>46063.0</v>
      </c>
      <c r="X77" s="7">
        <v>292.0</v>
      </c>
      <c r="Y77" s="7"/>
      <c r="Z77" s="7">
        <v>1.0</v>
      </c>
      <c r="AA77" s="7"/>
      <c r="AB77" s="7"/>
      <c r="AC77" s="7" t="s">
        <v>1919</v>
      </c>
      <c r="AI77" s="7"/>
      <c r="AJ77" s="7"/>
      <c r="AK77" s="7"/>
      <c r="AL77" s="35"/>
      <c r="AM77" s="7"/>
      <c r="AN77" s="7"/>
      <c r="AR77" s="7">
        <v>21608.37</v>
      </c>
      <c r="AS77" s="7">
        <v>21608.37</v>
      </c>
      <c r="AT77" s="7">
        <v>1.0</v>
      </c>
      <c r="AU77" s="7">
        <v>2.0</v>
      </c>
      <c r="AV77" s="7">
        <v>5.0</v>
      </c>
      <c r="AW77" s="7">
        <v>66.0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1872</v>
      </c>
      <c r="BE77" s="7" t="s">
        <v>1928</v>
      </c>
      <c r="BF77" s="7"/>
    </row>
    <row r="78">
      <c r="A78" s="33" t="str">
        <f>VLOOKUP(I78,Pns!B:C,2,0)</f>
        <v>800</v>
      </c>
      <c r="B78" s="33">
        <f>COUNTIF(Rac!A:A,A78)</f>
        <v>1</v>
      </c>
      <c r="C78" s="7">
        <v>313.0</v>
      </c>
      <c r="D78" s="7">
        <v>313.0</v>
      </c>
      <c r="E78" s="7">
        <v>304.0</v>
      </c>
      <c r="F78" s="7" t="s">
        <v>261</v>
      </c>
      <c r="G78" s="13" t="s">
        <v>1937</v>
      </c>
      <c r="H78" s="7">
        <v>2.02530400188993E14</v>
      </c>
      <c r="I78" s="13" t="s">
        <v>1939</v>
      </c>
      <c r="J78" s="7" t="s">
        <v>1940</v>
      </c>
      <c r="K78" s="7" t="s">
        <v>574</v>
      </c>
      <c r="L78" s="7" t="s">
        <v>268</v>
      </c>
      <c r="M78" s="7" t="s">
        <v>75</v>
      </c>
      <c r="N78" s="7">
        <v>5.32</v>
      </c>
      <c r="O78" s="7">
        <v>2734.0</v>
      </c>
      <c r="P78" s="7" t="s">
        <v>181</v>
      </c>
      <c r="Q78" s="7" t="s">
        <v>3</v>
      </c>
      <c r="R78" s="35">
        <v>45772.0</v>
      </c>
      <c r="S78" s="7">
        <v>5.0</v>
      </c>
      <c r="T78" s="7" t="s">
        <v>273</v>
      </c>
      <c r="U78" s="35">
        <v>45772.0</v>
      </c>
      <c r="V78" s="35">
        <v>45772.0</v>
      </c>
      <c r="W78" s="35">
        <v>46219.0</v>
      </c>
      <c r="X78" s="7">
        <v>447.0</v>
      </c>
      <c r="Y78" s="7"/>
      <c r="Z78" s="7">
        <v>0.0</v>
      </c>
      <c r="AA78" s="7"/>
      <c r="AB78" s="7"/>
      <c r="AC78" s="7"/>
      <c r="AI78" s="7"/>
      <c r="AJ78" s="7"/>
      <c r="AK78" s="7"/>
      <c r="AL78" s="35"/>
      <c r="AM78" s="7"/>
      <c r="AN78" s="7"/>
      <c r="AR78" s="7">
        <v>19.51</v>
      </c>
      <c r="AS78" s="7">
        <v>97.55</v>
      </c>
      <c r="AT78" s="7" t="s">
        <v>205</v>
      </c>
      <c r="AU78" s="7" t="s">
        <v>205</v>
      </c>
      <c r="AV78" s="7">
        <v>6.0</v>
      </c>
      <c r="AW78" s="7">
        <v>28.0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1953</v>
      </c>
      <c r="BE78" s="7" t="s">
        <v>1954</v>
      </c>
      <c r="BF78" s="7"/>
    </row>
    <row r="79">
      <c r="A79" s="33" t="str">
        <f>VLOOKUP(I79,Pns!B:C,2,0)</f>
        <v>351</v>
      </c>
      <c r="B79" s="33">
        <f>COUNTIF(Rac!A:A,A79)</f>
        <v>1</v>
      </c>
      <c r="C79" s="7">
        <v>313.0</v>
      </c>
      <c r="D79" s="7">
        <v>313.0</v>
      </c>
      <c r="E79" s="7">
        <v>304.0</v>
      </c>
      <c r="F79" s="7" t="s">
        <v>261</v>
      </c>
      <c r="G79" s="13" t="s">
        <v>1960</v>
      </c>
      <c r="H79" s="7">
        <v>2.02630400204192E14</v>
      </c>
      <c r="I79" s="13" t="s">
        <v>1357</v>
      </c>
      <c r="J79" s="7" t="s">
        <v>1961</v>
      </c>
      <c r="K79" s="7" t="s">
        <v>1962</v>
      </c>
      <c r="L79" s="7">
        <v>74025.0</v>
      </c>
      <c r="M79" s="7" t="s">
        <v>83</v>
      </c>
      <c r="N79" s="7">
        <v>8738.4</v>
      </c>
      <c r="O79" s="7">
        <v>2730.0</v>
      </c>
      <c r="P79" s="7" t="s">
        <v>181</v>
      </c>
      <c r="Q79" s="7" t="s">
        <v>3</v>
      </c>
      <c r="R79" s="35">
        <v>45772.0</v>
      </c>
      <c r="S79" s="7">
        <v>1.0</v>
      </c>
      <c r="T79" s="7" t="s">
        <v>273</v>
      </c>
      <c r="U79" s="35">
        <v>45772.0</v>
      </c>
      <c r="V79" s="35">
        <v>45772.0</v>
      </c>
      <c r="W79" s="35">
        <v>46198.0</v>
      </c>
      <c r="X79" s="7">
        <v>426.0</v>
      </c>
      <c r="Y79" s="7"/>
      <c r="Z79" s="7">
        <v>0.0</v>
      </c>
      <c r="AA79" s="7"/>
      <c r="AB79" s="7"/>
      <c r="AC79" s="7" t="s">
        <v>1969</v>
      </c>
      <c r="AI79" s="7"/>
      <c r="AJ79" s="7"/>
      <c r="AK79" s="7"/>
      <c r="AL79" s="35"/>
      <c r="AM79" s="7"/>
      <c r="AN79" s="7"/>
      <c r="AR79" s="7">
        <v>49284.58</v>
      </c>
      <c r="AS79" s="7">
        <v>49284.58</v>
      </c>
      <c r="AT79" s="7">
        <v>2.0</v>
      </c>
      <c r="AU79" s="7">
        <v>3.0</v>
      </c>
      <c r="AV79" s="7">
        <v>5.0</v>
      </c>
      <c r="AW79" s="7">
        <v>60.0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1976</v>
      </c>
      <c r="BE79" s="7" t="s">
        <v>1977</v>
      </c>
      <c r="BF79" s="7"/>
    </row>
    <row r="80">
      <c r="A80" s="30">
        <f>VLOOKUP(I80,Pns!B:C,2,0)</f>
        <v>87</v>
      </c>
      <c r="B80" s="33">
        <f>COUNTIF(Rac!A:A,A80)</f>
        <v>1</v>
      </c>
      <c r="C80" s="7">
        <v>313.0</v>
      </c>
      <c r="D80" s="7">
        <v>313.0</v>
      </c>
      <c r="E80" s="7">
        <v>381.0</v>
      </c>
      <c r="F80" s="7" t="s">
        <v>261</v>
      </c>
      <c r="G80" s="13" t="s">
        <v>1990</v>
      </c>
      <c r="H80" s="7">
        <v>2.02538100207618E14</v>
      </c>
      <c r="I80" s="13" t="s">
        <v>395</v>
      </c>
      <c r="J80" s="7" t="s">
        <v>1994</v>
      </c>
      <c r="K80" s="7" t="s">
        <v>1995</v>
      </c>
      <c r="L80" s="7" t="s">
        <v>268</v>
      </c>
      <c r="M80" s="7" t="s">
        <v>83</v>
      </c>
      <c r="N80" s="7">
        <v>0.0</v>
      </c>
      <c r="O80" s="7">
        <v>2730.0</v>
      </c>
      <c r="P80" s="7" t="s">
        <v>181</v>
      </c>
      <c r="Q80" s="7" t="s">
        <v>3</v>
      </c>
      <c r="R80" s="35">
        <v>45775.0</v>
      </c>
      <c r="S80" s="7">
        <v>1.0</v>
      </c>
      <c r="T80" s="7" t="s">
        <v>273</v>
      </c>
      <c r="U80" s="35">
        <v>45775.0</v>
      </c>
      <c r="V80" s="35">
        <v>45775.0</v>
      </c>
      <c r="W80" s="35">
        <v>46233.0</v>
      </c>
      <c r="X80" s="7">
        <v>458.0</v>
      </c>
      <c r="Y80" s="7"/>
      <c r="Z80" s="7">
        <v>0.0</v>
      </c>
      <c r="AA80" s="7"/>
      <c r="AB80" s="7"/>
      <c r="AC80" s="7" t="s">
        <v>2000</v>
      </c>
      <c r="AI80" s="7"/>
      <c r="AJ80" s="7"/>
      <c r="AK80" s="7"/>
      <c r="AL80" s="35"/>
      <c r="AM80" s="7"/>
      <c r="AN80" s="7"/>
      <c r="AR80" s="7" t="s">
        <v>314</v>
      </c>
      <c r="AS80" s="7" t="s">
        <v>314</v>
      </c>
      <c r="AT80" s="7" t="s">
        <v>205</v>
      </c>
      <c r="AU80" s="7" t="s">
        <v>205</v>
      </c>
      <c r="AV80" s="7" t="s">
        <v>205</v>
      </c>
      <c r="AW80" s="7">
        <v>2.0</v>
      </c>
      <c r="AX80" s="7">
        <v>1.0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2005</v>
      </c>
      <c r="BE80" s="7" t="s">
        <v>2007</v>
      </c>
    </row>
    <row r="81">
      <c r="A81" s="33" t="str">
        <f>VLOOKUP(I81,Pns!B:C,2,0)</f>
        <v>367</v>
      </c>
      <c r="B81" s="33">
        <f>COUNTIF(Rac!A:A,A81)</f>
        <v>1</v>
      </c>
      <c r="C81" s="7">
        <v>313.0</v>
      </c>
      <c r="D81" s="7">
        <v>313.0</v>
      </c>
      <c r="E81" s="7">
        <v>304.0</v>
      </c>
      <c r="F81" s="7" t="s">
        <v>261</v>
      </c>
      <c r="G81" s="13" t="s">
        <v>2010</v>
      </c>
      <c r="H81" s="7">
        <v>2.02530400189023E14</v>
      </c>
      <c r="I81" s="13" t="s">
        <v>1382</v>
      </c>
      <c r="J81" s="7" t="s">
        <v>2012</v>
      </c>
      <c r="K81" s="7" t="s">
        <v>2013</v>
      </c>
      <c r="L81" s="7" t="s">
        <v>268</v>
      </c>
      <c r="M81" s="7" t="s">
        <v>75</v>
      </c>
      <c r="N81" s="7">
        <v>17.2</v>
      </c>
      <c r="O81" s="7">
        <v>2730.0</v>
      </c>
      <c r="P81" s="7" t="s">
        <v>181</v>
      </c>
      <c r="Q81" s="7" t="s">
        <v>3</v>
      </c>
      <c r="R81" s="35">
        <v>45775.0</v>
      </c>
      <c r="S81" s="7">
        <v>2.0</v>
      </c>
      <c r="T81" s="7" t="s">
        <v>2016</v>
      </c>
      <c r="U81" s="35">
        <v>45775.0</v>
      </c>
      <c r="V81" s="35">
        <v>45775.0</v>
      </c>
      <c r="W81" s="35">
        <v>46063.0</v>
      </c>
      <c r="X81" s="7">
        <v>288.0</v>
      </c>
      <c r="Y81" s="7"/>
      <c r="Z81" s="7">
        <v>46.0</v>
      </c>
      <c r="AA81" s="7"/>
      <c r="AB81" s="7"/>
      <c r="AC81" s="7"/>
      <c r="AI81" s="7" t="s">
        <v>2021</v>
      </c>
      <c r="AJ81" s="7">
        <v>30.0</v>
      </c>
      <c r="AK81" s="7" t="s">
        <v>2024</v>
      </c>
      <c r="AL81" s="35">
        <v>45671.0</v>
      </c>
      <c r="AM81" s="7" t="s">
        <v>1506</v>
      </c>
      <c r="AN81" s="7"/>
      <c r="AR81" s="7">
        <v>29.76</v>
      </c>
      <c r="AS81" s="7">
        <v>59.52</v>
      </c>
      <c r="AT81" s="7">
        <v>3.0</v>
      </c>
      <c r="AU81" s="7">
        <v>4.0</v>
      </c>
      <c r="AV81" s="7">
        <v>5.0</v>
      </c>
      <c r="AW81" s="7">
        <v>72.0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2029</v>
      </c>
      <c r="BE81" s="7" t="s">
        <v>2031</v>
      </c>
    </row>
    <row r="82">
      <c r="A82" s="30">
        <f>VLOOKUP(I82,Pns!B:C,2,0)</f>
        <v>14</v>
      </c>
      <c r="B82" s="33">
        <f>COUNTIF(Rac!A:A,A82)</f>
        <v>1</v>
      </c>
      <c r="C82" s="7">
        <v>313.0</v>
      </c>
      <c r="D82" s="7">
        <v>313.0</v>
      </c>
      <c r="E82" s="7">
        <v>304.0</v>
      </c>
      <c r="F82" s="7" t="s">
        <v>261</v>
      </c>
      <c r="G82" s="13" t="s">
        <v>2040</v>
      </c>
      <c r="H82" s="7">
        <v>2.02630400203986E14</v>
      </c>
      <c r="I82" s="13" t="s">
        <v>162</v>
      </c>
      <c r="J82" s="7" t="s">
        <v>2041</v>
      </c>
      <c r="K82" s="7" t="s">
        <v>2042</v>
      </c>
      <c r="L82" s="7">
        <v>71379.0</v>
      </c>
      <c r="M82" s="7" t="s">
        <v>123</v>
      </c>
      <c r="N82" s="7">
        <v>2562.81</v>
      </c>
      <c r="O82" s="7">
        <v>2734.0</v>
      </c>
      <c r="P82" s="7" t="s">
        <v>181</v>
      </c>
      <c r="Q82" s="7" t="s">
        <v>3</v>
      </c>
      <c r="R82" s="35">
        <v>45776.0</v>
      </c>
      <c r="S82" s="7">
        <v>1.0</v>
      </c>
      <c r="T82" s="7" t="s">
        <v>273</v>
      </c>
      <c r="U82" s="35">
        <v>45776.0</v>
      </c>
      <c r="V82" s="35">
        <v>45776.0</v>
      </c>
      <c r="W82" s="35">
        <v>46147.0</v>
      </c>
      <c r="X82" s="7">
        <v>371.0</v>
      </c>
      <c r="Y82" s="7"/>
      <c r="Z82" s="7">
        <v>0.0</v>
      </c>
      <c r="AA82" s="7">
        <v>3.040250827E9</v>
      </c>
      <c r="AB82" s="7" t="s">
        <v>465</v>
      </c>
      <c r="AC82" s="7" t="s">
        <v>276</v>
      </c>
      <c r="AI82" s="7"/>
      <c r="AJ82" s="7"/>
      <c r="AK82" s="7"/>
      <c r="AL82" s="35"/>
      <c r="AM82" s="7"/>
      <c r="AN82" s="7"/>
      <c r="AR82" s="7">
        <v>13916.07</v>
      </c>
      <c r="AS82" s="7">
        <v>13916.07</v>
      </c>
      <c r="AT82" s="7">
        <v>3.0</v>
      </c>
      <c r="AU82" s="7">
        <v>3.0</v>
      </c>
      <c r="AV82" s="7">
        <v>6.0</v>
      </c>
      <c r="AW82" s="7">
        <v>73.0</v>
      </c>
      <c r="AX82" s="7">
        <v>0.0</v>
      </c>
      <c r="AY82" s="7">
        <v>2.0</v>
      </c>
      <c r="AZ82" s="7" t="s">
        <v>205</v>
      </c>
      <c r="BA82" s="7">
        <v>0.0</v>
      </c>
      <c r="BB82" s="7">
        <v>0.0</v>
      </c>
      <c r="BC82" s="7">
        <v>0.0</v>
      </c>
      <c r="BD82" s="7" t="s">
        <v>1872</v>
      </c>
      <c r="BE82" s="7" t="s">
        <v>2055</v>
      </c>
    </row>
    <row r="83">
      <c r="A83" s="33">
        <f>VLOOKUP(I83,Pns!B:C,2,0)</f>
        <v>571</v>
      </c>
      <c r="B83" s="33">
        <f>COUNTIF(Rac!A:A,A83)</f>
        <v>1</v>
      </c>
      <c r="C83" s="7">
        <v>313.0</v>
      </c>
      <c r="D83" s="7">
        <v>313.0</v>
      </c>
      <c r="E83" s="7">
        <v>304.0</v>
      </c>
      <c r="F83" s="7" t="s">
        <v>261</v>
      </c>
      <c r="G83" s="13" t="s">
        <v>2060</v>
      </c>
      <c r="H83" s="7">
        <v>2.02630400204367E14</v>
      </c>
      <c r="I83" s="13" t="s">
        <v>1884</v>
      </c>
      <c r="J83" s="7" t="s">
        <v>2062</v>
      </c>
      <c r="K83" s="7" t="s">
        <v>1885</v>
      </c>
      <c r="L83" s="7" t="s">
        <v>268</v>
      </c>
      <c r="M83" s="7" t="s">
        <v>75</v>
      </c>
      <c r="N83" s="7">
        <v>707.92</v>
      </c>
      <c r="O83" s="7">
        <v>2730.0</v>
      </c>
      <c r="P83" s="7" t="s">
        <v>181</v>
      </c>
      <c r="Q83" s="7" t="s">
        <v>3</v>
      </c>
      <c r="R83" s="35">
        <v>45818.0</v>
      </c>
      <c r="S83" s="7">
        <v>1.0</v>
      </c>
      <c r="T83" s="7" t="s">
        <v>273</v>
      </c>
      <c r="U83" s="35">
        <v>45818.0</v>
      </c>
      <c r="V83" s="35">
        <v>45818.0</v>
      </c>
      <c r="W83" s="35">
        <v>46167.0</v>
      </c>
      <c r="X83" s="7">
        <v>349.0</v>
      </c>
      <c r="Y83" s="7"/>
      <c r="Z83" s="7">
        <v>0.0</v>
      </c>
      <c r="AA83" s="7"/>
      <c r="AB83" s="7"/>
      <c r="AC83" s="7"/>
      <c r="AI83" s="7" t="s">
        <v>2068</v>
      </c>
      <c r="AJ83" s="7">
        <v>7.0</v>
      </c>
      <c r="AK83" s="7" t="s">
        <v>2069</v>
      </c>
      <c r="AL83" s="35">
        <v>46233.0</v>
      </c>
      <c r="AM83" s="7" t="s">
        <v>199</v>
      </c>
      <c r="AN83" s="7"/>
      <c r="AR83" s="7">
        <v>1578.66</v>
      </c>
      <c r="AS83" s="7">
        <v>1578.66</v>
      </c>
      <c r="AT83" s="7" t="s">
        <v>205</v>
      </c>
      <c r="AU83" s="7">
        <v>1.0</v>
      </c>
      <c r="AV83" s="7">
        <v>2.0</v>
      </c>
      <c r="AW83" s="7">
        <v>10.0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2072</v>
      </c>
      <c r="BE83" s="7" t="s">
        <v>2074</v>
      </c>
      <c r="BF83" s="7"/>
    </row>
    <row r="84">
      <c r="A84" s="33" t="str">
        <f>VLOOKUP(I84,Pns!B:C,2,0)</f>
        <v>606</v>
      </c>
      <c r="B84" s="33">
        <f>COUNTIF(Rac!A:A,A84)</f>
        <v>1</v>
      </c>
      <c r="C84" s="7">
        <v>313.0</v>
      </c>
      <c r="D84" s="7">
        <v>313.0</v>
      </c>
      <c r="E84" s="7">
        <v>304.0</v>
      </c>
      <c r="F84" s="7" t="s">
        <v>261</v>
      </c>
      <c r="G84" s="13" t="s">
        <v>2080</v>
      </c>
      <c r="H84" s="7">
        <v>2.02530400193217E14</v>
      </c>
      <c r="I84" s="13" t="s">
        <v>1991</v>
      </c>
      <c r="J84" s="7" t="s">
        <v>2082</v>
      </c>
      <c r="K84" s="7" t="s">
        <v>1993</v>
      </c>
      <c r="L84" s="7" t="s">
        <v>268</v>
      </c>
      <c r="M84" s="7" t="s">
        <v>75</v>
      </c>
      <c r="N84" s="7">
        <v>0.0</v>
      </c>
      <c r="O84" s="7">
        <v>2734.0</v>
      </c>
      <c r="P84" s="7" t="s">
        <v>181</v>
      </c>
      <c r="Q84" s="7" t="s">
        <v>3</v>
      </c>
      <c r="R84" s="35">
        <v>45838.0</v>
      </c>
      <c r="S84" s="7">
        <v>1.0</v>
      </c>
      <c r="T84" s="7" t="s">
        <v>273</v>
      </c>
      <c r="U84" s="35">
        <v>45838.0</v>
      </c>
      <c r="V84" s="35">
        <v>45838.0</v>
      </c>
      <c r="W84" s="35">
        <v>46063.0</v>
      </c>
      <c r="X84" s="7">
        <v>225.0</v>
      </c>
      <c r="Y84" s="7"/>
      <c r="Z84" s="7">
        <v>3.0</v>
      </c>
      <c r="AA84" s="7"/>
      <c r="AB84" s="7"/>
      <c r="AC84" s="7"/>
      <c r="AI84" s="7"/>
      <c r="AJ84" s="7"/>
      <c r="AK84" s="7"/>
      <c r="AL84" s="35"/>
      <c r="AM84" s="7"/>
      <c r="AR84" s="7" t="s">
        <v>314</v>
      </c>
      <c r="AS84" s="7" t="s">
        <v>314</v>
      </c>
      <c r="AT84" s="7" t="s">
        <v>205</v>
      </c>
      <c r="AU84" s="7" t="s">
        <v>205</v>
      </c>
      <c r="AV84" s="7" t="s">
        <v>205</v>
      </c>
      <c r="AW84" s="7" t="s">
        <v>205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2093</v>
      </c>
      <c r="BE84" s="7" t="s">
        <v>2094</v>
      </c>
      <c r="BF84" s="7"/>
    </row>
    <row r="85">
      <c r="A85" s="30">
        <f>VLOOKUP(I85,Pns!B:C,2,0)</f>
        <v>109</v>
      </c>
      <c r="B85" s="33">
        <f>COUNTIF(Rac!A:A,A85)</f>
        <v>1</v>
      </c>
      <c r="C85" s="7">
        <v>313.0</v>
      </c>
      <c r="D85" s="7">
        <v>313.0</v>
      </c>
      <c r="E85" s="7">
        <v>304.0</v>
      </c>
      <c r="F85" s="7" t="s">
        <v>261</v>
      </c>
      <c r="G85" s="13" t="s">
        <v>2102</v>
      </c>
      <c r="H85" s="7">
        <v>2.02530400193332E14</v>
      </c>
      <c r="I85" s="13" t="s">
        <v>473</v>
      </c>
      <c r="J85" s="7" t="s">
        <v>1914</v>
      </c>
      <c r="K85" s="7" t="s">
        <v>474</v>
      </c>
      <c r="L85" s="7">
        <v>83326.0</v>
      </c>
      <c r="M85" s="7" t="s">
        <v>123</v>
      </c>
      <c r="N85" s="7">
        <v>3831.27</v>
      </c>
      <c r="O85" s="7">
        <v>2730.0</v>
      </c>
      <c r="P85" s="7" t="s">
        <v>181</v>
      </c>
      <c r="Q85" s="7" t="s">
        <v>3</v>
      </c>
      <c r="R85" s="35">
        <v>45838.0</v>
      </c>
      <c r="S85" s="7">
        <v>1.0</v>
      </c>
      <c r="T85" s="7" t="s">
        <v>273</v>
      </c>
      <c r="U85" s="35">
        <v>45838.0</v>
      </c>
      <c r="V85" s="35">
        <v>45838.0</v>
      </c>
      <c r="W85" s="35">
        <v>46063.0</v>
      </c>
      <c r="X85" s="7">
        <v>225.0</v>
      </c>
      <c r="Y85" s="7"/>
      <c r="Z85" s="7">
        <v>1.0</v>
      </c>
      <c r="AA85" s="7">
        <v>3.04025421E9</v>
      </c>
      <c r="AB85" s="7" t="s">
        <v>465</v>
      </c>
      <c r="AC85" s="7" t="s">
        <v>276</v>
      </c>
      <c r="AI85" s="7"/>
      <c r="AJ85" s="7"/>
      <c r="AK85" s="7"/>
      <c r="AL85" s="35"/>
      <c r="AM85" s="7"/>
      <c r="AN85" s="7"/>
      <c r="AR85" s="7">
        <v>21608.37</v>
      </c>
      <c r="AS85" s="7">
        <v>21608.37</v>
      </c>
      <c r="AT85" s="7">
        <v>1.0</v>
      </c>
      <c r="AU85" s="7">
        <v>2.0</v>
      </c>
      <c r="AV85" s="7">
        <v>5.0</v>
      </c>
      <c r="AW85" s="7">
        <v>66.0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2112</v>
      </c>
      <c r="BE85" s="7" t="s">
        <v>2113</v>
      </c>
      <c r="BF85" s="7"/>
    </row>
    <row r="86">
      <c r="A86" s="33">
        <f>VLOOKUP(I86,Pns!B:C,2,0)</f>
        <v>718</v>
      </c>
      <c r="B86" s="33">
        <f>COUNTIF(Rac!A:A,A86)</f>
        <v>1</v>
      </c>
      <c r="C86" s="7">
        <v>313.0</v>
      </c>
      <c r="D86" s="7">
        <v>313.0</v>
      </c>
      <c r="E86" s="7">
        <v>304.0</v>
      </c>
      <c r="F86" s="7" t="s">
        <v>261</v>
      </c>
      <c r="G86" s="13" t="s">
        <v>2121</v>
      </c>
      <c r="H86" s="7">
        <v>2.02530400193849E14</v>
      </c>
      <c r="I86" s="13" t="s">
        <v>857</v>
      </c>
      <c r="J86" s="7" t="s">
        <v>859</v>
      </c>
      <c r="K86" s="7" t="s">
        <v>860</v>
      </c>
      <c r="L86" s="7" t="s">
        <v>861</v>
      </c>
      <c r="M86" s="7" t="s">
        <v>83</v>
      </c>
      <c r="N86" s="7">
        <v>3085.22</v>
      </c>
      <c r="O86" s="7">
        <v>2734.0</v>
      </c>
      <c r="P86" s="7" t="s">
        <v>181</v>
      </c>
      <c r="Q86" s="7" t="s">
        <v>3</v>
      </c>
      <c r="R86" s="35">
        <v>45848.0</v>
      </c>
      <c r="S86" s="7">
        <v>1.0</v>
      </c>
      <c r="T86" s="7" t="s">
        <v>273</v>
      </c>
      <c r="U86" s="35">
        <v>45848.0</v>
      </c>
      <c r="V86" s="35">
        <v>45848.0</v>
      </c>
      <c r="W86" s="35">
        <v>46063.0</v>
      </c>
      <c r="X86" s="7">
        <v>215.0</v>
      </c>
      <c r="Y86" s="7"/>
      <c r="Z86" s="7">
        <v>1.0</v>
      </c>
      <c r="AA86" s="7"/>
      <c r="AB86" s="7"/>
      <c r="AC86" s="7" t="s">
        <v>276</v>
      </c>
      <c r="AI86" s="7"/>
      <c r="AJ86" s="7"/>
      <c r="AK86" s="7"/>
      <c r="AL86" s="35"/>
      <c r="AM86" s="7"/>
      <c r="AN86" s="7"/>
      <c r="AR86" s="7">
        <v>5337.44</v>
      </c>
      <c r="AS86" s="7">
        <v>5337.44</v>
      </c>
      <c r="AT86" s="7" t="s">
        <v>205</v>
      </c>
      <c r="AU86" s="7" t="s">
        <v>205</v>
      </c>
      <c r="AV86" s="7" t="s">
        <v>205</v>
      </c>
      <c r="AW86" s="7">
        <v>4.0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2141</v>
      </c>
      <c r="BE86" s="7" t="s">
        <v>1873</v>
      </c>
    </row>
    <row r="87">
      <c r="A87" s="33" t="str">
        <f>VLOOKUP(I87,Pns!B:C,2,0)</f>
        <v>235</v>
      </c>
      <c r="B87" s="33">
        <f>COUNTIF(Rac!A:A,A87)</f>
        <v>1</v>
      </c>
      <c r="C87" s="7">
        <v>313.0</v>
      </c>
      <c r="D87" s="7">
        <v>313.0</v>
      </c>
      <c r="E87" s="7">
        <v>304.0</v>
      </c>
      <c r="F87" s="7" t="s">
        <v>261</v>
      </c>
      <c r="G87" s="13" t="s">
        <v>2153</v>
      </c>
      <c r="H87" s="7">
        <v>2.02530400193858E14</v>
      </c>
      <c r="I87" s="13" t="s">
        <v>913</v>
      </c>
      <c r="J87" s="7" t="s">
        <v>2156</v>
      </c>
      <c r="K87" s="7" t="s">
        <v>2157</v>
      </c>
      <c r="L87" s="7" t="s">
        <v>268</v>
      </c>
      <c r="M87" s="7" t="s">
        <v>83</v>
      </c>
      <c r="N87" s="7">
        <v>0.0</v>
      </c>
      <c r="O87" s="7">
        <v>2734.0</v>
      </c>
      <c r="P87" s="7" t="s">
        <v>181</v>
      </c>
      <c r="Q87" s="7" t="s">
        <v>3</v>
      </c>
      <c r="R87" s="35">
        <v>45848.0</v>
      </c>
      <c r="S87" s="7">
        <v>1.0</v>
      </c>
      <c r="T87" s="7" t="s">
        <v>273</v>
      </c>
      <c r="U87" s="35">
        <v>45848.0</v>
      </c>
      <c r="V87" s="35">
        <v>45848.0</v>
      </c>
      <c r="W87" s="35">
        <v>46063.0</v>
      </c>
      <c r="X87" s="7">
        <v>215.0</v>
      </c>
      <c r="Y87" s="7"/>
      <c r="Z87" s="7">
        <v>0.0</v>
      </c>
      <c r="AA87" s="7"/>
      <c r="AB87" s="7"/>
      <c r="AC87" s="7" t="s">
        <v>2165</v>
      </c>
      <c r="AI87" s="7"/>
      <c r="AJ87" s="7"/>
      <c r="AK87" s="7"/>
      <c r="AL87" s="35"/>
      <c r="AM87" s="7"/>
      <c r="AN87" s="7"/>
      <c r="AR87" s="7" t="s">
        <v>314</v>
      </c>
      <c r="AS87" s="7" t="s">
        <v>314</v>
      </c>
      <c r="AT87" s="7" t="s">
        <v>205</v>
      </c>
      <c r="AU87" s="7" t="s">
        <v>205</v>
      </c>
      <c r="AV87" s="7" t="s">
        <v>205</v>
      </c>
      <c r="AW87" s="7">
        <v>9.0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2170</v>
      </c>
      <c r="BE87" s="7" t="s">
        <v>2171</v>
      </c>
    </row>
    <row r="88">
      <c r="A88" s="33">
        <f>VLOOKUP(I88,Pns!B:C,2,0)</f>
        <v>719</v>
      </c>
      <c r="B88" s="33">
        <f>COUNTIF(Rac!A:A,A88)</f>
        <v>1</v>
      </c>
      <c r="C88" s="7">
        <v>313.0</v>
      </c>
      <c r="D88" s="7">
        <v>313.0</v>
      </c>
      <c r="E88" s="7">
        <v>304.0</v>
      </c>
      <c r="F88" s="7" t="s">
        <v>261</v>
      </c>
      <c r="G88" s="13" t="s">
        <v>2176</v>
      </c>
      <c r="H88" s="7">
        <v>2.02530400193857E14</v>
      </c>
      <c r="I88" s="13" t="s">
        <v>2178</v>
      </c>
      <c r="J88" s="7" t="s">
        <v>2180</v>
      </c>
      <c r="K88" s="7" t="s">
        <v>2181</v>
      </c>
      <c r="L88" s="7" t="s">
        <v>268</v>
      </c>
      <c r="M88" s="7" t="s">
        <v>75</v>
      </c>
      <c r="N88" s="7">
        <v>5742.05</v>
      </c>
      <c r="O88" s="7">
        <v>2730.0</v>
      </c>
      <c r="P88" s="7" t="s">
        <v>181</v>
      </c>
      <c r="Q88" s="7" t="s">
        <v>3</v>
      </c>
      <c r="R88" s="35">
        <v>45848.0</v>
      </c>
      <c r="S88" s="7">
        <v>1.0</v>
      </c>
      <c r="T88" s="7" t="s">
        <v>273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0.0</v>
      </c>
      <c r="AA88" s="7"/>
      <c r="AB88" s="7"/>
      <c r="AC88" s="7"/>
      <c r="AI88" s="7"/>
      <c r="AJ88" s="7"/>
      <c r="AK88" s="7"/>
      <c r="AL88" s="35"/>
      <c r="AM88" s="7"/>
      <c r="AR88" s="7">
        <v>9359.54</v>
      </c>
      <c r="AS88" s="7">
        <v>9359.54</v>
      </c>
      <c r="AT88" s="7" t="s">
        <v>205</v>
      </c>
      <c r="AU88" s="7" t="s">
        <v>205</v>
      </c>
      <c r="AV88" s="7" t="s">
        <v>205</v>
      </c>
      <c r="AW88" s="7">
        <v>1.0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2194</v>
      </c>
      <c r="BE88" s="7" t="s">
        <v>2195</v>
      </c>
      <c r="BF88" s="7"/>
    </row>
    <row r="89">
      <c r="A89" s="33">
        <f>VLOOKUP(I89,Pns!B:C,2,0)</f>
        <v>720</v>
      </c>
      <c r="B89" s="33">
        <f>COUNTIF(Rac!A:A,A89)</f>
        <v>1</v>
      </c>
      <c r="C89" s="7">
        <v>313.0</v>
      </c>
      <c r="D89" s="7">
        <v>313.0</v>
      </c>
      <c r="E89" s="7">
        <v>304.0</v>
      </c>
      <c r="F89" s="7" t="s">
        <v>261</v>
      </c>
      <c r="G89" s="13" t="s">
        <v>2204</v>
      </c>
      <c r="H89" s="7">
        <v>2.0253040019386E14</v>
      </c>
      <c r="I89" s="13" t="s">
        <v>2206</v>
      </c>
      <c r="J89" s="7" t="s">
        <v>2207</v>
      </c>
      <c r="K89" s="7" t="s">
        <v>2208</v>
      </c>
      <c r="L89" s="7" t="s">
        <v>268</v>
      </c>
      <c r="M89" s="7" t="s">
        <v>75</v>
      </c>
      <c r="N89" s="7">
        <v>4730.95</v>
      </c>
      <c r="O89" s="7">
        <v>2730.0</v>
      </c>
      <c r="P89" s="7" t="s">
        <v>181</v>
      </c>
      <c r="Q89" s="7" t="s">
        <v>3</v>
      </c>
      <c r="R89" s="35">
        <v>45848.0</v>
      </c>
      <c r="S89" s="7">
        <v>1.0</v>
      </c>
      <c r="T89" s="7" t="s">
        <v>273</v>
      </c>
      <c r="U89" s="35">
        <v>45848.0</v>
      </c>
      <c r="V89" s="35">
        <v>45848.0</v>
      </c>
      <c r="W89" s="35">
        <v>46063.0</v>
      </c>
      <c r="X89" s="7">
        <v>215.0</v>
      </c>
      <c r="Y89" s="7"/>
      <c r="Z89" s="7">
        <v>1.0</v>
      </c>
      <c r="AA89" s="7"/>
      <c r="AB89" s="7"/>
      <c r="AC89" s="7"/>
      <c r="AI89" s="7"/>
      <c r="AJ89" s="7"/>
      <c r="AK89" s="7"/>
      <c r="AL89" s="35"/>
      <c r="AM89" s="7"/>
      <c r="AN89" s="7"/>
      <c r="AR89" s="7">
        <v>7711.44</v>
      </c>
      <c r="AS89" s="7">
        <v>7711.44</v>
      </c>
      <c r="AT89" s="7" t="s">
        <v>205</v>
      </c>
      <c r="AU89" s="7" t="s">
        <v>205</v>
      </c>
      <c r="AV89" s="7" t="s">
        <v>205</v>
      </c>
      <c r="AW89" s="7">
        <v>2.0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2222</v>
      </c>
      <c r="BE89" s="7" t="s">
        <v>2223</v>
      </c>
      <c r="BF89" s="7"/>
    </row>
    <row r="90">
      <c r="A90" s="30">
        <f>VLOOKUP(I90,Pns!B:C,2,0)</f>
        <v>5</v>
      </c>
      <c r="B90" s="33">
        <f>COUNTIF(Rac!A:A,A90)</f>
        <v>1</v>
      </c>
      <c r="C90" s="7">
        <v>313.0</v>
      </c>
      <c r="D90" s="7">
        <v>313.0</v>
      </c>
      <c r="E90" s="7">
        <v>304.0</v>
      </c>
      <c r="F90" s="7" t="s">
        <v>261</v>
      </c>
      <c r="G90" s="13" t="s">
        <v>2231</v>
      </c>
      <c r="H90" s="7">
        <v>2.02630400203164E14</v>
      </c>
      <c r="I90" s="13" t="s">
        <v>85</v>
      </c>
      <c r="J90" s="7" t="s">
        <v>1540</v>
      </c>
      <c r="K90" s="7" t="s">
        <v>81</v>
      </c>
      <c r="L90" s="7">
        <v>33269.0</v>
      </c>
      <c r="M90" s="7" t="s">
        <v>83</v>
      </c>
      <c r="N90" s="7">
        <v>821.67</v>
      </c>
      <c r="O90" s="7">
        <v>2730.0</v>
      </c>
      <c r="P90" s="7" t="s">
        <v>181</v>
      </c>
      <c r="Q90" s="7" t="s">
        <v>3</v>
      </c>
      <c r="R90" s="35">
        <v>45848.0</v>
      </c>
      <c r="S90" s="7">
        <v>2.0</v>
      </c>
      <c r="T90" s="7" t="s">
        <v>273</v>
      </c>
      <c r="U90" s="35">
        <v>45848.0</v>
      </c>
      <c r="V90" s="35">
        <v>45848.0</v>
      </c>
      <c r="W90" s="35">
        <v>46112.0</v>
      </c>
      <c r="X90" s="7">
        <v>264.0</v>
      </c>
      <c r="Y90" s="7"/>
      <c r="Z90" s="7">
        <v>1.0</v>
      </c>
      <c r="AA90" s="7">
        <v>3.040256713E9</v>
      </c>
      <c r="AB90" s="7" t="s">
        <v>465</v>
      </c>
      <c r="AC90" s="7" t="s">
        <v>276</v>
      </c>
      <c r="AI90" s="7"/>
      <c r="AJ90" s="7"/>
      <c r="AK90" s="7"/>
      <c r="AL90" s="35"/>
      <c r="AM90" s="7"/>
      <c r="AN90" s="7"/>
      <c r="AR90" s="7">
        <v>4502.73</v>
      </c>
      <c r="AS90" s="7">
        <v>9005.46</v>
      </c>
      <c r="AT90" s="7">
        <v>5.0</v>
      </c>
      <c r="AU90" s="7">
        <v>9.0</v>
      </c>
      <c r="AV90" s="7">
        <v>13.0</v>
      </c>
      <c r="AW90" s="7">
        <v>205.0</v>
      </c>
      <c r="AX90" s="7">
        <v>0.0</v>
      </c>
      <c r="AY90" s="7">
        <v>0.0</v>
      </c>
      <c r="AZ90" s="7" t="s">
        <v>205</v>
      </c>
      <c r="BA90" s="7">
        <v>0.0</v>
      </c>
      <c r="BB90" s="7">
        <v>6.0</v>
      </c>
      <c r="BC90" s="7">
        <v>0.0</v>
      </c>
      <c r="BD90" s="7" t="s">
        <v>2252</v>
      </c>
      <c r="BE90" s="7" t="s">
        <v>2254</v>
      </c>
    </row>
    <row r="91">
      <c r="A91" s="33" t="str">
        <f>VLOOKUP(I91,Pns!B:C,2,0)</f>
        <v>560</v>
      </c>
      <c r="B91" s="33">
        <f>COUNTIF(Rac!A:A,A91)</f>
        <v>1</v>
      </c>
      <c r="C91" s="7">
        <v>313.0</v>
      </c>
      <c r="D91" s="7">
        <v>313.0</v>
      </c>
      <c r="E91" s="7">
        <v>304.0</v>
      </c>
      <c r="F91" s="7" t="s">
        <v>261</v>
      </c>
      <c r="G91" s="13" t="s">
        <v>2263</v>
      </c>
      <c r="H91" s="7">
        <v>2.02530400194151E14</v>
      </c>
      <c r="I91" s="13" t="s">
        <v>481</v>
      </c>
      <c r="J91" s="7" t="s">
        <v>482</v>
      </c>
      <c r="K91" s="7" t="s">
        <v>484</v>
      </c>
      <c r="L91" s="7" t="s">
        <v>268</v>
      </c>
      <c r="M91" s="7" t="s">
        <v>75</v>
      </c>
      <c r="N91" s="7">
        <v>429.03</v>
      </c>
      <c r="O91" s="7">
        <v>2730.0</v>
      </c>
      <c r="P91" s="7" t="s">
        <v>181</v>
      </c>
      <c r="Q91" s="7" t="s">
        <v>3</v>
      </c>
      <c r="R91" s="35">
        <v>45852.0</v>
      </c>
      <c r="S91" s="7">
        <v>2.0</v>
      </c>
      <c r="T91" s="7" t="s">
        <v>273</v>
      </c>
      <c r="U91" s="35">
        <v>45852.0</v>
      </c>
      <c r="V91" s="35">
        <v>45852.0</v>
      </c>
      <c r="W91" s="35">
        <v>46063.0</v>
      </c>
      <c r="X91" s="7">
        <v>211.0</v>
      </c>
      <c r="Y91" s="7"/>
      <c r="Z91" s="7">
        <v>0.0</v>
      </c>
      <c r="AA91" s="7"/>
      <c r="AB91" s="7"/>
      <c r="AC91" s="7" t="s">
        <v>490</v>
      </c>
      <c r="AI91" s="7"/>
      <c r="AJ91" s="7"/>
      <c r="AK91" s="7"/>
      <c r="AL91" s="35"/>
      <c r="AM91" s="7"/>
      <c r="AN91" s="7"/>
      <c r="AR91" s="7">
        <v>1776.2</v>
      </c>
      <c r="AS91" s="7">
        <v>3552.4</v>
      </c>
      <c r="AT91" s="7">
        <v>2.0</v>
      </c>
      <c r="AU91" s="7">
        <v>2.0</v>
      </c>
      <c r="AV91" s="7">
        <v>11.0</v>
      </c>
      <c r="AW91" s="7">
        <v>134.0</v>
      </c>
      <c r="AX91" s="7">
        <v>50.0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2273</v>
      </c>
      <c r="BE91" s="7" t="s">
        <v>2274</v>
      </c>
    </row>
    <row r="92">
      <c r="A92" s="33" t="str">
        <f>VLOOKUP(I92,Pns!B:C,2,0)</f>
        <v>312</v>
      </c>
      <c r="B92" s="33">
        <f>COUNTIF(Rac!A:A,A92)</f>
        <v>1</v>
      </c>
      <c r="C92" s="7">
        <v>313.0</v>
      </c>
      <c r="D92" s="7">
        <v>313.0</v>
      </c>
      <c r="E92" s="7">
        <v>304.0</v>
      </c>
      <c r="F92" s="7" t="s">
        <v>261</v>
      </c>
      <c r="G92" s="13" t="s">
        <v>2280</v>
      </c>
      <c r="H92" s="7">
        <v>2.02630400204812E14</v>
      </c>
      <c r="I92" s="13" t="s">
        <v>1186</v>
      </c>
      <c r="J92" s="7" t="s">
        <v>2282</v>
      </c>
      <c r="K92" s="7" t="s">
        <v>1185</v>
      </c>
      <c r="L92" s="7" t="s">
        <v>268</v>
      </c>
      <c r="M92" s="7" t="s">
        <v>75</v>
      </c>
      <c r="N92" s="7">
        <v>224.0</v>
      </c>
      <c r="O92" s="7">
        <v>2730.0</v>
      </c>
      <c r="P92" s="7" t="s">
        <v>181</v>
      </c>
      <c r="Q92" s="7" t="s">
        <v>3</v>
      </c>
      <c r="R92" s="71">
        <v>45960.0</v>
      </c>
      <c r="S92" s="7">
        <v>1.0</v>
      </c>
      <c r="T92" s="7" t="s">
        <v>273</v>
      </c>
      <c r="U92" s="71">
        <v>45960.0</v>
      </c>
      <c r="V92" s="71">
        <v>45960.0</v>
      </c>
      <c r="W92" s="35">
        <v>46198.0</v>
      </c>
      <c r="X92" s="7">
        <v>238.0</v>
      </c>
      <c r="Y92" s="7"/>
      <c r="Z92" s="7">
        <v>0.0</v>
      </c>
      <c r="AA92" s="7"/>
      <c r="AB92" s="7"/>
      <c r="AC92" s="7"/>
      <c r="AI92" s="7" t="s">
        <v>2288</v>
      </c>
      <c r="AJ92" s="7">
        <v>2.0</v>
      </c>
      <c r="AK92" s="7" t="s">
        <v>2024</v>
      </c>
      <c r="AL92" s="35">
        <v>46119.0</v>
      </c>
      <c r="AM92" s="7" t="s">
        <v>199</v>
      </c>
      <c r="AN92" s="7"/>
      <c r="AR92" s="7">
        <v>728.0</v>
      </c>
      <c r="AS92" s="7">
        <v>728.0</v>
      </c>
      <c r="AT92" s="7" t="s">
        <v>205</v>
      </c>
      <c r="AU92" s="7" t="s">
        <v>205</v>
      </c>
      <c r="AV92" s="7" t="s">
        <v>205</v>
      </c>
      <c r="AW92" s="7">
        <v>64.0</v>
      </c>
      <c r="AX92" s="7">
        <v>2.0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2293</v>
      </c>
      <c r="BE92" s="7"/>
    </row>
    <row r="93">
      <c r="A93" s="30">
        <f>VLOOKUP(I93,Pns!B:C,2,0)</f>
        <v>125</v>
      </c>
      <c r="B93" s="33">
        <f>COUNTIF(Rac!A:A,A93)</f>
        <v>1</v>
      </c>
      <c r="C93" s="7">
        <v>313.0</v>
      </c>
      <c r="D93" s="7">
        <v>313.0</v>
      </c>
      <c r="E93" s="7">
        <v>304.0</v>
      </c>
      <c r="F93" s="7" t="s">
        <v>261</v>
      </c>
      <c r="G93" s="13" t="s">
        <v>2300</v>
      </c>
      <c r="H93" s="7">
        <v>2.02630400204783E14</v>
      </c>
      <c r="I93" s="13" t="s">
        <v>530</v>
      </c>
      <c r="J93" s="7" t="s">
        <v>2302</v>
      </c>
      <c r="K93" s="7" t="s">
        <v>2303</v>
      </c>
      <c r="L93" s="7">
        <v>81205.0</v>
      </c>
      <c r="M93" s="7" t="s">
        <v>123</v>
      </c>
      <c r="N93" s="7">
        <v>0.0</v>
      </c>
      <c r="O93" s="7">
        <v>2730.0</v>
      </c>
      <c r="P93" s="7" t="s">
        <v>2305</v>
      </c>
      <c r="Q93" s="7" t="s">
        <v>3</v>
      </c>
      <c r="R93" s="71">
        <v>45960.0</v>
      </c>
      <c r="S93" s="7">
        <v>1.0</v>
      </c>
      <c r="T93" s="7" t="s">
        <v>273</v>
      </c>
      <c r="U93" s="71">
        <v>45960.0</v>
      </c>
      <c r="V93" s="71">
        <v>45960.0</v>
      </c>
      <c r="W93" s="35">
        <v>46198.0</v>
      </c>
      <c r="X93" s="7">
        <v>238.0</v>
      </c>
      <c r="Y93" s="7"/>
      <c r="Z93" s="7">
        <v>1.0</v>
      </c>
      <c r="AC93" s="7" t="s">
        <v>276</v>
      </c>
      <c r="AI93" s="7"/>
      <c r="AJ93" s="7"/>
      <c r="AK93" s="7"/>
      <c r="AL93" s="35"/>
      <c r="AM93" s="7"/>
      <c r="AN93" s="7"/>
      <c r="AR93" s="7" t="s">
        <v>314</v>
      </c>
      <c r="AS93" s="7" t="s">
        <v>314</v>
      </c>
      <c r="AT93" s="7" t="s">
        <v>205</v>
      </c>
      <c r="AU93" s="7" t="s">
        <v>205</v>
      </c>
      <c r="AV93" s="7" t="s">
        <v>205</v>
      </c>
      <c r="AW93" s="7" t="s">
        <v>205</v>
      </c>
      <c r="AX93" s="7">
        <v>0.0</v>
      </c>
      <c r="AY93" s="7">
        <v>23.0</v>
      </c>
      <c r="AZ93" s="7">
        <v>1535.0</v>
      </c>
      <c r="BA93" s="7">
        <v>0.0</v>
      </c>
      <c r="BB93" s="7">
        <v>352.0</v>
      </c>
      <c r="BC93" s="7">
        <v>0.0</v>
      </c>
      <c r="BD93" s="7" t="s">
        <v>2315</v>
      </c>
      <c r="BE93" s="7" t="s">
        <v>2317</v>
      </c>
    </row>
    <row r="94">
      <c r="A94" s="33">
        <f>VLOOKUP(I94,Pns!B:C,2,0)</f>
        <v>740</v>
      </c>
      <c r="B94" s="33">
        <f>COUNTIF(Rac!A:A,A94)</f>
        <v>1</v>
      </c>
      <c r="C94" s="7">
        <v>313.0</v>
      </c>
      <c r="D94" s="7">
        <v>313.0</v>
      </c>
      <c r="E94" s="7">
        <v>304.0</v>
      </c>
      <c r="F94" s="7" t="s">
        <v>261</v>
      </c>
      <c r="G94" s="13" t="s">
        <v>2324</v>
      </c>
      <c r="H94" s="7">
        <v>2.02530400198639E14</v>
      </c>
      <c r="I94" s="13" t="s">
        <v>2325</v>
      </c>
      <c r="J94" s="7" t="s">
        <v>2326</v>
      </c>
      <c r="K94" s="7" t="s">
        <v>2327</v>
      </c>
      <c r="L94" s="7" t="s">
        <v>268</v>
      </c>
      <c r="M94" s="7" t="s">
        <v>75</v>
      </c>
      <c r="N94" s="7">
        <v>51.37</v>
      </c>
      <c r="O94" s="7">
        <v>2730.0</v>
      </c>
      <c r="P94" s="7" t="s">
        <v>181</v>
      </c>
      <c r="Q94" s="7" t="s">
        <v>3</v>
      </c>
      <c r="R94" s="71">
        <v>45960.0</v>
      </c>
      <c r="S94" s="7">
        <v>2.0</v>
      </c>
      <c r="T94" s="7" t="s">
        <v>273</v>
      </c>
      <c r="U94" s="71">
        <v>45960.0</v>
      </c>
      <c r="V94" s="71">
        <v>45960.0</v>
      </c>
      <c r="W94" s="35">
        <v>46198.0</v>
      </c>
      <c r="X94" s="7">
        <v>238.0</v>
      </c>
      <c r="Y94" s="7"/>
      <c r="Z94" s="7">
        <v>0.0</v>
      </c>
      <c r="AA94" s="7"/>
      <c r="AB94" s="7"/>
      <c r="AC94" s="7"/>
      <c r="AI94" s="7"/>
      <c r="AJ94" s="7"/>
      <c r="AK94" s="7"/>
      <c r="AL94" s="35"/>
      <c r="AM94" s="7"/>
      <c r="AN94" s="7"/>
      <c r="AR94" s="7">
        <v>80.14</v>
      </c>
      <c r="AS94" s="7">
        <v>160.28</v>
      </c>
      <c r="AT94" s="7" t="s">
        <v>205</v>
      </c>
      <c r="AU94" s="7" t="s">
        <v>205</v>
      </c>
      <c r="AV94" s="7" t="s">
        <v>205</v>
      </c>
      <c r="AW94" s="7">
        <v>115.0</v>
      </c>
      <c r="AX94" s="7">
        <v>40.0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2333</v>
      </c>
      <c r="BE94" s="7"/>
      <c r="BF94" s="7"/>
    </row>
    <row r="95">
      <c r="A95" s="33">
        <f>VLOOKUP(I95,Pns!B:C,2,0)</f>
        <v>747</v>
      </c>
      <c r="B95" s="33">
        <f>COUNTIF(Rac!A:A,A95)</f>
        <v>1</v>
      </c>
      <c r="C95" s="7">
        <v>313.0</v>
      </c>
      <c r="D95" s="7">
        <v>313.0</v>
      </c>
      <c r="E95" s="7">
        <v>304.0</v>
      </c>
      <c r="F95" s="7" t="s">
        <v>261</v>
      </c>
      <c r="G95" s="13" t="s">
        <v>2341</v>
      </c>
      <c r="H95" s="7">
        <v>2.02630400200921E14</v>
      </c>
      <c r="I95" s="13" t="s">
        <v>2342</v>
      </c>
      <c r="J95" s="7" t="s">
        <v>2344</v>
      </c>
      <c r="K95" s="7" t="s">
        <v>2345</v>
      </c>
      <c r="L95" s="7">
        <v>76275.0</v>
      </c>
      <c r="M95" s="7" t="s">
        <v>75</v>
      </c>
      <c r="N95" s="7">
        <v>0.0</v>
      </c>
      <c r="O95" s="7">
        <v>2734.0</v>
      </c>
      <c r="P95" s="7" t="s">
        <v>181</v>
      </c>
      <c r="Q95" s="7" t="s">
        <v>3</v>
      </c>
      <c r="R95" s="71">
        <v>45960.0</v>
      </c>
      <c r="S95" s="7">
        <v>1.0</v>
      </c>
      <c r="T95" s="7" t="s">
        <v>273</v>
      </c>
      <c r="U95" s="71">
        <v>45960.0</v>
      </c>
      <c r="V95" s="71">
        <v>45960.0</v>
      </c>
      <c r="W95" s="35">
        <v>46219.0</v>
      </c>
      <c r="X95" s="7">
        <v>259.0</v>
      </c>
      <c r="Y95" s="7"/>
      <c r="Z95" s="7"/>
      <c r="AA95" s="7"/>
      <c r="AB95" s="7"/>
      <c r="AC95" s="7"/>
      <c r="AI95" s="7"/>
      <c r="AJ95" s="7"/>
      <c r="AK95" s="7"/>
      <c r="AL95" s="35"/>
      <c r="AM95" s="7"/>
      <c r="AN95" s="7"/>
      <c r="AR95" s="7" t="s">
        <v>314</v>
      </c>
      <c r="AS95" s="7" t="s">
        <v>314</v>
      </c>
      <c r="AT95" s="7" t="s">
        <v>205</v>
      </c>
      <c r="AU95" s="7" t="s">
        <v>205</v>
      </c>
      <c r="AV95" s="7" t="s">
        <v>205</v>
      </c>
      <c r="AW95" s="7" t="s">
        <v>205</v>
      </c>
      <c r="AX95" s="7">
        <v>5.0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2352</v>
      </c>
      <c r="BE95" s="7"/>
      <c r="BF95" s="7"/>
    </row>
    <row r="96">
      <c r="A96" s="30">
        <f>VLOOKUP(I96,Pns!B:C,2,0)</f>
        <v>525</v>
      </c>
      <c r="B96" s="33">
        <f>COUNTIF(Rac!A:A,A96)</f>
        <v>1</v>
      </c>
      <c r="C96" s="7">
        <v>313.0</v>
      </c>
      <c r="D96" s="7">
        <v>313.0</v>
      </c>
      <c r="E96" s="7">
        <v>304.0</v>
      </c>
      <c r="F96" s="7" t="s">
        <v>261</v>
      </c>
      <c r="G96" s="13" t="s">
        <v>2359</v>
      </c>
      <c r="H96" s="7">
        <v>2.02530400198649E14</v>
      </c>
      <c r="I96" s="13" t="s">
        <v>1747</v>
      </c>
      <c r="J96" s="7" t="s">
        <v>2361</v>
      </c>
      <c r="K96" s="7" t="s">
        <v>1749</v>
      </c>
      <c r="L96" s="7" t="s">
        <v>2363</v>
      </c>
      <c r="M96" s="7" t="s">
        <v>123</v>
      </c>
      <c r="N96" s="7">
        <v>7605.73</v>
      </c>
      <c r="O96" s="7">
        <v>2734.0</v>
      </c>
      <c r="P96" s="7" t="s">
        <v>181</v>
      </c>
      <c r="Q96" s="7" t="s">
        <v>3</v>
      </c>
      <c r="R96" s="71">
        <v>45960.0</v>
      </c>
      <c r="S96" s="7">
        <v>1.0</v>
      </c>
      <c r="T96" s="7" t="s">
        <v>273</v>
      </c>
      <c r="U96" s="71">
        <v>45960.0</v>
      </c>
      <c r="V96" s="71">
        <v>45960.0</v>
      </c>
      <c r="W96" s="35">
        <v>46063.0</v>
      </c>
      <c r="X96" s="7">
        <v>103.0</v>
      </c>
      <c r="Y96" s="7"/>
      <c r="Z96" s="7">
        <v>0.0</v>
      </c>
      <c r="AA96" s="7">
        <v>3.040256119E9</v>
      </c>
      <c r="AB96" s="7" t="s">
        <v>465</v>
      </c>
      <c r="AC96" s="7" t="s">
        <v>276</v>
      </c>
      <c r="AI96" s="7"/>
      <c r="AJ96" s="7"/>
      <c r="AK96" s="7"/>
      <c r="AL96" s="35"/>
      <c r="AM96" s="7"/>
      <c r="AN96" s="7"/>
      <c r="AR96" s="7">
        <v>13157.91</v>
      </c>
      <c r="AS96" s="7">
        <v>13157.91</v>
      </c>
      <c r="AT96" s="7" t="s">
        <v>205</v>
      </c>
      <c r="AU96" s="7" t="s">
        <v>205</v>
      </c>
      <c r="AV96" s="7">
        <v>1.0</v>
      </c>
      <c r="AW96" s="7">
        <v>14.0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2371</v>
      </c>
      <c r="BE96" s="7" t="s">
        <v>2372</v>
      </c>
      <c r="BF96" s="7"/>
    </row>
    <row r="97">
      <c r="A97" s="33" t="str">
        <f>VLOOKUP(I97,Pns!B:C,2,0)</f>
        <v>225</v>
      </c>
      <c r="B97" s="33">
        <f>COUNTIF(Rac!A:A,A97)</f>
        <v>1</v>
      </c>
      <c r="C97" s="7">
        <v>313.0</v>
      </c>
      <c r="D97" s="7">
        <v>313.0</v>
      </c>
      <c r="E97" s="7">
        <v>304.0</v>
      </c>
      <c r="F97" s="7" t="s">
        <v>261</v>
      </c>
      <c r="G97" s="13" t="s">
        <v>2383</v>
      </c>
      <c r="H97" s="7">
        <v>2.02530400198648E14</v>
      </c>
      <c r="I97" s="13" t="s">
        <v>874</v>
      </c>
      <c r="J97" s="7" t="s">
        <v>2385</v>
      </c>
      <c r="K97" s="7" t="s">
        <v>2386</v>
      </c>
      <c r="L97" s="7" t="s">
        <v>2363</v>
      </c>
      <c r="M97" s="7" t="s">
        <v>123</v>
      </c>
      <c r="N97" s="7">
        <v>270.27</v>
      </c>
      <c r="O97" s="7">
        <v>2734.0</v>
      </c>
      <c r="P97" s="7" t="s">
        <v>181</v>
      </c>
      <c r="Q97" s="7" t="s">
        <v>3</v>
      </c>
      <c r="R97" s="71">
        <v>45960.0</v>
      </c>
      <c r="S97" s="7">
        <v>1.0</v>
      </c>
      <c r="T97" s="7" t="s">
        <v>273</v>
      </c>
      <c r="U97" s="71">
        <v>45960.0</v>
      </c>
      <c r="V97" s="71">
        <v>45960.0</v>
      </c>
      <c r="W97" s="35">
        <v>46063.0</v>
      </c>
      <c r="X97" s="7">
        <v>103.0</v>
      </c>
      <c r="Y97" s="7"/>
      <c r="Z97" s="7">
        <v>0.0</v>
      </c>
      <c r="AA97" s="7">
        <v>3.040258421E9</v>
      </c>
      <c r="AB97" s="7" t="s">
        <v>465</v>
      </c>
      <c r="AC97" s="7" t="s">
        <v>276</v>
      </c>
      <c r="AI97" s="7"/>
      <c r="AJ97" s="7"/>
      <c r="AK97" s="7"/>
      <c r="AL97" s="35"/>
      <c r="AM97" s="7"/>
      <c r="AN97" s="7"/>
      <c r="AR97" s="7">
        <v>500.0</v>
      </c>
      <c r="AS97" s="7">
        <v>500.0</v>
      </c>
      <c r="AT97" s="7">
        <v>1.0</v>
      </c>
      <c r="AU97" s="7">
        <v>1.0</v>
      </c>
      <c r="AV97" s="7">
        <v>1.0</v>
      </c>
      <c r="AW97" s="7">
        <v>20.0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2395</v>
      </c>
      <c r="BE97" s="7" t="s">
        <v>2397</v>
      </c>
      <c r="BF97" s="7"/>
    </row>
    <row r="98">
      <c r="A98" s="33">
        <f>VLOOKUP(I98,Pns!B:C,2,0)</f>
        <v>591</v>
      </c>
      <c r="B98" s="33">
        <f>COUNTIF(Rac!A:A,A98)</f>
        <v>1</v>
      </c>
      <c r="C98" s="7">
        <v>313.0</v>
      </c>
      <c r="D98" s="7">
        <v>313.0</v>
      </c>
      <c r="E98" s="7">
        <v>304.0</v>
      </c>
      <c r="F98" s="7" t="s">
        <v>261</v>
      </c>
      <c r="G98" s="13" t="s">
        <v>2405</v>
      </c>
      <c r="H98" s="7">
        <v>2.02530400199115E14</v>
      </c>
      <c r="I98" s="13" t="s">
        <v>1943</v>
      </c>
      <c r="J98" s="7" t="s">
        <v>2406</v>
      </c>
      <c r="K98" s="7" t="s">
        <v>1944</v>
      </c>
      <c r="L98" s="7" t="s">
        <v>2363</v>
      </c>
      <c r="M98" s="7" t="s">
        <v>123</v>
      </c>
      <c r="N98" s="7">
        <v>6410.93</v>
      </c>
      <c r="O98" s="7">
        <v>2734.0</v>
      </c>
      <c r="P98" s="7" t="s">
        <v>181</v>
      </c>
      <c r="Q98" s="7" t="s">
        <v>3</v>
      </c>
      <c r="R98" s="35">
        <v>45965.0</v>
      </c>
      <c r="S98" s="7">
        <v>1.0</v>
      </c>
      <c r="T98" s="7" t="s">
        <v>273</v>
      </c>
      <c r="U98" s="35">
        <v>45965.0</v>
      </c>
      <c r="V98" s="35">
        <v>45965.0</v>
      </c>
      <c r="W98" s="35">
        <v>46063.0</v>
      </c>
      <c r="X98" s="7">
        <v>98.0</v>
      </c>
      <c r="Y98" s="7"/>
      <c r="Z98" s="7">
        <v>1.0</v>
      </c>
      <c r="AA98" s="7"/>
      <c r="AB98" s="7"/>
      <c r="AC98" s="7" t="s">
        <v>276</v>
      </c>
      <c r="AI98" s="7"/>
      <c r="AJ98" s="7"/>
      <c r="AK98" s="7"/>
      <c r="AL98" s="35"/>
      <c r="AM98" s="7"/>
      <c r="AN98" s="7"/>
      <c r="AR98" s="7">
        <v>20066.2</v>
      </c>
      <c r="AS98" s="7">
        <v>20066.2</v>
      </c>
      <c r="AT98" s="7">
        <v>1.0</v>
      </c>
      <c r="AU98" s="7">
        <v>2.0</v>
      </c>
      <c r="AV98" s="7">
        <v>3.0</v>
      </c>
      <c r="AW98" s="7">
        <v>16.0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2419</v>
      </c>
      <c r="BE98" s="7" t="s">
        <v>1873</v>
      </c>
    </row>
    <row r="99">
      <c r="A99" s="33">
        <f>VLOOKUP(I99,Pns!B:C,2,0)</f>
        <v>551</v>
      </c>
      <c r="B99" s="33">
        <f>COUNTIF(Rac!A:A,A99)</f>
        <v>1</v>
      </c>
      <c r="C99" s="7">
        <v>313.0</v>
      </c>
      <c r="D99" s="7">
        <v>313.0</v>
      </c>
      <c r="E99" s="7">
        <v>304.0</v>
      </c>
      <c r="F99" s="7" t="s">
        <v>261</v>
      </c>
      <c r="G99" s="13" t="s">
        <v>2424</v>
      </c>
      <c r="H99" s="7">
        <v>2.02530400200299E14</v>
      </c>
      <c r="I99" s="13" t="s">
        <v>1809</v>
      </c>
      <c r="J99" s="7" t="s">
        <v>2426</v>
      </c>
      <c r="K99" s="7" t="s">
        <v>443</v>
      </c>
      <c r="L99" s="7">
        <v>86887.0</v>
      </c>
      <c r="M99" s="7" t="s">
        <v>123</v>
      </c>
      <c r="N99" s="7">
        <v>1548.77</v>
      </c>
      <c r="O99" s="7">
        <v>2734.0</v>
      </c>
      <c r="P99" s="7" t="s">
        <v>181</v>
      </c>
      <c r="Q99" s="7" t="s">
        <v>3</v>
      </c>
      <c r="R99" s="71">
        <v>46003.0</v>
      </c>
      <c r="S99" s="7">
        <v>1.0</v>
      </c>
      <c r="T99" s="7" t="s">
        <v>273</v>
      </c>
      <c r="U99" s="71">
        <v>46003.0</v>
      </c>
      <c r="V99" s="71">
        <v>46003.0</v>
      </c>
      <c r="W99" s="35">
        <v>46063.0</v>
      </c>
      <c r="X99" s="7">
        <v>60.0</v>
      </c>
      <c r="Y99" s="7"/>
      <c r="Z99" s="7">
        <v>3.0</v>
      </c>
      <c r="AA99" s="7"/>
      <c r="AB99" s="7"/>
      <c r="AC99" s="7" t="s">
        <v>276</v>
      </c>
      <c r="AI99" s="7"/>
      <c r="AJ99" s="7"/>
      <c r="AK99" s="7"/>
      <c r="AL99" s="35"/>
      <c r="AM99" s="7"/>
      <c r="AN99" s="7"/>
      <c r="AR99" s="7">
        <v>2803.27</v>
      </c>
      <c r="AS99" s="7">
        <v>2803.27</v>
      </c>
      <c r="AT99" s="7" t="s">
        <v>205</v>
      </c>
      <c r="AU99" s="7" t="s">
        <v>205</v>
      </c>
      <c r="AV99" s="7" t="s">
        <v>205</v>
      </c>
      <c r="AW99" s="7">
        <v>5.0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2434</v>
      </c>
      <c r="BE99" s="7" t="s">
        <v>2435</v>
      </c>
      <c r="BF99" s="7"/>
      <c r="BG99" s="7"/>
    </row>
    <row r="100">
      <c r="A100" s="30">
        <f>VLOOKUP(I100,Pns!B:C,2,0)</f>
        <v>92</v>
      </c>
      <c r="B100" s="33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261</v>
      </c>
      <c r="G100" s="13" t="s">
        <v>2444</v>
      </c>
      <c r="H100" s="7">
        <v>2.02630400204916E14</v>
      </c>
      <c r="I100" s="13" t="s">
        <v>414</v>
      </c>
      <c r="J100" s="7" t="s">
        <v>1833</v>
      </c>
      <c r="K100" s="7" t="s">
        <v>406</v>
      </c>
      <c r="L100" s="7">
        <v>71653.0</v>
      </c>
      <c r="M100" s="7" t="s">
        <v>123</v>
      </c>
      <c r="N100" s="7">
        <v>1583.0</v>
      </c>
      <c r="O100" s="7">
        <v>2732.0</v>
      </c>
      <c r="P100" s="7" t="s">
        <v>2305</v>
      </c>
      <c r="Q100" s="7" t="s">
        <v>3</v>
      </c>
      <c r="R100" s="71">
        <v>46008.0</v>
      </c>
      <c r="S100" s="7">
        <v>1.0</v>
      </c>
      <c r="T100" s="7" t="s">
        <v>273</v>
      </c>
      <c r="U100" s="71">
        <v>46008.0</v>
      </c>
      <c r="V100" s="71">
        <v>46008.0</v>
      </c>
      <c r="W100" s="35">
        <v>46210.0</v>
      </c>
      <c r="X100" s="7">
        <v>202.0</v>
      </c>
      <c r="Y100" s="7"/>
      <c r="Z100" s="7">
        <v>0.0</v>
      </c>
      <c r="AA100" s="7"/>
      <c r="AB100" s="7"/>
      <c r="AC100" s="7" t="s">
        <v>276</v>
      </c>
      <c r="AI100" s="7"/>
      <c r="AJ100" s="7"/>
      <c r="AK100" s="7"/>
      <c r="AL100" s="35"/>
      <c r="AM100" s="7"/>
      <c r="AN100" s="7"/>
      <c r="AR100" s="7">
        <v>3039.36</v>
      </c>
      <c r="AS100" s="7">
        <v>3039.36</v>
      </c>
      <c r="AT100" s="7">
        <v>1.0</v>
      </c>
      <c r="AU100" s="7">
        <v>2.0</v>
      </c>
      <c r="AV100" s="7">
        <v>4.0</v>
      </c>
      <c r="AW100" s="7">
        <v>21.0</v>
      </c>
      <c r="AX100" s="7">
        <v>0.0</v>
      </c>
      <c r="AY100" s="7">
        <v>0.0</v>
      </c>
      <c r="AZ100" s="7" t="s">
        <v>205</v>
      </c>
      <c r="BA100" s="7">
        <v>0.0</v>
      </c>
      <c r="BB100" s="7">
        <v>0.0</v>
      </c>
      <c r="BC100" s="7">
        <v>0.0</v>
      </c>
      <c r="BD100" s="7" t="s">
        <v>2454</v>
      </c>
      <c r="BE100" s="7" t="s">
        <v>2455</v>
      </c>
      <c r="BF100" s="7"/>
    </row>
    <row r="101">
      <c r="A101" s="33" t="str">
        <f>VLOOKUP(I101,Pns!B:C,2,0)</f>
        <v>555</v>
      </c>
      <c r="B101" s="33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261</v>
      </c>
      <c r="G101" s="13" t="s">
        <v>2461</v>
      </c>
      <c r="H101" s="7">
        <v>2.02630400200687E14</v>
      </c>
      <c r="I101" s="13" t="s">
        <v>1825</v>
      </c>
      <c r="J101" s="7" t="s">
        <v>2464</v>
      </c>
      <c r="K101" s="7" t="s">
        <v>1827</v>
      </c>
      <c r="L101" s="7" t="s">
        <v>268</v>
      </c>
      <c r="M101" s="7" t="s">
        <v>75</v>
      </c>
      <c r="N101" s="7">
        <v>0.0</v>
      </c>
      <c r="O101" s="7">
        <v>2730.0</v>
      </c>
      <c r="P101" s="7" t="s">
        <v>181</v>
      </c>
      <c r="Q101" s="7" t="s">
        <v>3</v>
      </c>
      <c r="R101" s="71">
        <v>46021.0</v>
      </c>
      <c r="S101" s="7">
        <v>1.0</v>
      </c>
      <c r="T101" s="7" t="s">
        <v>273</v>
      </c>
      <c r="U101" s="71">
        <v>46021.0</v>
      </c>
      <c r="V101" s="71">
        <v>46021.0</v>
      </c>
      <c r="W101" s="35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5"/>
      <c r="AM101" s="7"/>
      <c r="AN101" s="7"/>
      <c r="AR101" s="7" t="s">
        <v>314</v>
      </c>
      <c r="AS101" s="7" t="s">
        <v>314</v>
      </c>
      <c r="AT101" s="7" t="s">
        <v>205</v>
      </c>
      <c r="AU101" s="7" t="s">
        <v>205</v>
      </c>
      <c r="AV101" s="7" t="s">
        <v>205</v>
      </c>
      <c r="AW101" s="7" t="s">
        <v>205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2471</v>
      </c>
      <c r="BE101" s="7"/>
      <c r="BF101" s="7"/>
    </row>
    <row r="102">
      <c r="A102" s="30">
        <f>VLOOKUP(I102,Pns!B:C,2,0)</f>
        <v>548</v>
      </c>
      <c r="B102" s="33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261</v>
      </c>
      <c r="G102" s="13" t="s">
        <v>2479</v>
      </c>
      <c r="H102" s="7">
        <v>2.02630400200859E14</v>
      </c>
      <c r="I102" s="13" t="s">
        <v>1797</v>
      </c>
      <c r="J102" s="7" t="s">
        <v>2481</v>
      </c>
      <c r="K102" s="7" t="s">
        <v>295</v>
      </c>
      <c r="L102" s="7">
        <v>71379.0</v>
      </c>
      <c r="M102" s="7" t="s">
        <v>75</v>
      </c>
      <c r="N102" s="7">
        <v>33.9</v>
      </c>
      <c r="O102" s="7">
        <v>2730.0</v>
      </c>
      <c r="P102" s="7" t="s">
        <v>181</v>
      </c>
      <c r="Q102" s="7" t="s">
        <v>3</v>
      </c>
      <c r="R102" s="35">
        <v>46029.0</v>
      </c>
      <c r="S102" s="7">
        <v>1.0</v>
      </c>
      <c r="T102" s="7" t="s">
        <v>273</v>
      </c>
      <c r="U102" s="35">
        <v>46029.0</v>
      </c>
      <c r="V102" s="35">
        <v>46029.0</v>
      </c>
      <c r="W102" s="35">
        <v>46063.0</v>
      </c>
      <c r="X102" s="7">
        <v>34.0</v>
      </c>
      <c r="Y102" s="7"/>
      <c r="Z102" s="7"/>
      <c r="AA102" s="7"/>
      <c r="AB102" s="7"/>
      <c r="AC102" s="7"/>
      <c r="AI102" s="7" t="s">
        <v>2489</v>
      </c>
      <c r="AJ102" s="7">
        <v>12.0</v>
      </c>
      <c r="AK102" s="7" t="s">
        <v>2490</v>
      </c>
      <c r="AL102" s="35">
        <v>46175.0</v>
      </c>
      <c r="AM102" s="7" t="s">
        <v>199</v>
      </c>
      <c r="AN102" s="7"/>
      <c r="AR102" s="7">
        <v>87.8</v>
      </c>
      <c r="AS102" s="7">
        <v>87.8</v>
      </c>
      <c r="AT102" s="7" t="s">
        <v>205</v>
      </c>
      <c r="AU102" s="7" t="s">
        <v>205</v>
      </c>
      <c r="AV102" s="7" t="s">
        <v>205</v>
      </c>
      <c r="AW102" s="7" t="s">
        <v>205</v>
      </c>
      <c r="AX102" s="7">
        <v>0.0</v>
      </c>
      <c r="AY102" s="7">
        <v>0.0</v>
      </c>
      <c r="AZ102" s="7" t="s">
        <v>205</v>
      </c>
      <c r="BA102" s="7">
        <v>0.0</v>
      </c>
      <c r="BB102" s="7">
        <v>14.0</v>
      </c>
      <c r="BC102" s="7">
        <v>0.0</v>
      </c>
      <c r="BD102" s="7" t="s">
        <v>2495</v>
      </c>
      <c r="BE102" s="7" t="s">
        <v>2496</v>
      </c>
      <c r="BF102" s="7"/>
    </row>
    <row r="103">
      <c r="A103" s="30">
        <f>VLOOKUP(I103,Pns!B:C,2,0)</f>
        <v>548</v>
      </c>
      <c r="B103" s="33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261</v>
      </c>
      <c r="G103" s="13" t="s">
        <v>2506</v>
      </c>
      <c r="H103" s="7">
        <v>2.0263040020086E14</v>
      </c>
      <c r="I103" s="13" t="s">
        <v>1797</v>
      </c>
      <c r="J103" s="7" t="s">
        <v>2481</v>
      </c>
      <c r="K103" s="7" t="s">
        <v>295</v>
      </c>
      <c r="L103" s="7">
        <v>71379.0</v>
      </c>
      <c r="M103" s="7" t="s">
        <v>75</v>
      </c>
      <c r="N103" s="7">
        <v>33.9</v>
      </c>
      <c r="O103" s="7">
        <v>2734.0</v>
      </c>
      <c r="P103" s="7" t="s">
        <v>181</v>
      </c>
      <c r="Q103" s="7" t="s">
        <v>3</v>
      </c>
      <c r="R103" s="35">
        <v>46029.0</v>
      </c>
      <c r="S103" s="7">
        <v>1.0</v>
      </c>
      <c r="T103" s="7" t="s">
        <v>273</v>
      </c>
      <c r="U103" s="35">
        <v>46029.0</v>
      </c>
      <c r="V103" s="35">
        <v>46029.0</v>
      </c>
      <c r="W103" s="35">
        <v>46063.0</v>
      </c>
      <c r="X103" s="7">
        <v>34.0</v>
      </c>
      <c r="Y103" s="7"/>
      <c r="Z103" s="7"/>
      <c r="AA103" s="7"/>
      <c r="AB103" s="7"/>
      <c r="AC103" s="7"/>
      <c r="AI103" s="7" t="s">
        <v>2489</v>
      </c>
      <c r="AJ103" s="7">
        <v>12.0</v>
      </c>
      <c r="AK103" s="7" t="s">
        <v>2490</v>
      </c>
      <c r="AL103" s="35">
        <v>46175.0</v>
      </c>
      <c r="AM103" s="7" t="s">
        <v>199</v>
      </c>
      <c r="AR103" s="7">
        <v>87.8</v>
      </c>
      <c r="AS103" s="7">
        <v>87.8</v>
      </c>
      <c r="AT103" s="7" t="s">
        <v>205</v>
      </c>
      <c r="AU103" s="7" t="s">
        <v>205</v>
      </c>
      <c r="AV103" s="7" t="s">
        <v>205</v>
      </c>
      <c r="AW103" s="7" t="s">
        <v>205</v>
      </c>
      <c r="AX103" s="7">
        <v>0.0</v>
      </c>
      <c r="AY103" s="7">
        <v>0.0</v>
      </c>
      <c r="AZ103" s="7" t="s">
        <v>205</v>
      </c>
      <c r="BA103" s="7">
        <v>0.0</v>
      </c>
      <c r="BB103" s="7">
        <v>14.0</v>
      </c>
      <c r="BC103" s="7">
        <v>0.0</v>
      </c>
      <c r="BD103" s="7" t="s">
        <v>2521</v>
      </c>
      <c r="BE103" s="7" t="s">
        <v>2496</v>
      </c>
    </row>
    <row r="104">
      <c r="A104" s="30">
        <f>VLOOKUP(I104,Pns!B:C,2,0)</f>
        <v>93</v>
      </c>
      <c r="B104" s="33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261</v>
      </c>
      <c r="G104" s="13" t="s">
        <v>2537</v>
      </c>
      <c r="H104" s="7">
        <v>2.02630400201248E14</v>
      </c>
      <c r="I104" s="13" t="s">
        <v>417</v>
      </c>
      <c r="J104" s="7" t="s">
        <v>2539</v>
      </c>
      <c r="K104" s="7" t="s">
        <v>418</v>
      </c>
      <c r="L104" s="7" t="s">
        <v>2363</v>
      </c>
      <c r="M104" s="7" t="s">
        <v>123</v>
      </c>
      <c r="N104" s="7">
        <v>1815.39</v>
      </c>
      <c r="O104" s="7">
        <v>2734.0</v>
      </c>
      <c r="P104" s="7" t="s">
        <v>181</v>
      </c>
      <c r="Q104" s="7" t="s">
        <v>3</v>
      </c>
      <c r="R104" s="35">
        <v>46045.0</v>
      </c>
      <c r="S104" s="7">
        <v>1.0</v>
      </c>
      <c r="T104" s="7" t="s">
        <v>273</v>
      </c>
      <c r="U104" s="35">
        <v>46045.0</v>
      </c>
      <c r="V104" s="35">
        <v>46045.0</v>
      </c>
      <c r="W104" s="35">
        <v>46063.0</v>
      </c>
      <c r="X104" s="7">
        <v>18.0</v>
      </c>
      <c r="Y104" s="7"/>
      <c r="Z104" s="7">
        <v>1.0</v>
      </c>
      <c r="AA104" s="7"/>
      <c r="AB104" s="7"/>
      <c r="AC104" s="7" t="s">
        <v>276</v>
      </c>
      <c r="AI104" s="7"/>
      <c r="AJ104" s="7"/>
      <c r="AK104" s="7"/>
      <c r="AL104" s="35"/>
      <c r="AM104" s="7"/>
      <c r="AN104" s="7"/>
      <c r="AR104" s="7">
        <v>5881.85</v>
      </c>
      <c r="AS104" s="7">
        <v>5881.85</v>
      </c>
      <c r="AT104" s="7">
        <v>2.0</v>
      </c>
      <c r="AU104" s="7">
        <v>6.0</v>
      </c>
      <c r="AV104" s="7">
        <v>6.0</v>
      </c>
      <c r="AW104" s="7">
        <v>53.0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2547</v>
      </c>
      <c r="BE104" s="7" t="s">
        <v>2550</v>
      </c>
    </row>
    <row r="105">
      <c r="A105" s="33" t="str">
        <f>VLOOKUP(I105,Pns!B:C,2,0)</f>
        <v>134</v>
      </c>
      <c r="B105" s="33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261</v>
      </c>
      <c r="G105" s="13" t="s">
        <v>2558</v>
      </c>
      <c r="H105" s="7">
        <v>2.02630400204816E14</v>
      </c>
      <c r="I105" s="13" t="s">
        <v>298</v>
      </c>
      <c r="J105" s="7" t="s">
        <v>2560</v>
      </c>
      <c r="K105" s="7" t="s">
        <v>570</v>
      </c>
      <c r="L105" s="7">
        <v>76005.0</v>
      </c>
      <c r="M105" s="7" t="s">
        <v>75</v>
      </c>
      <c r="N105" s="7">
        <v>3426.87</v>
      </c>
      <c r="O105" s="7">
        <v>2730.0</v>
      </c>
      <c r="P105" s="7" t="s">
        <v>181</v>
      </c>
      <c r="Q105" s="7" t="s">
        <v>3</v>
      </c>
      <c r="R105" s="35">
        <v>46057.0</v>
      </c>
      <c r="S105" s="7">
        <v>1.0</v>
      </c>
      <c r="T105" s="7" t="s">
        <v>273</v>
      </c>
      <c r="U105" s="35">
        <v>46057.0</v>
      </c>
      <c r="V105" s="35">
        <v>46057.0</v>
      </c>
      <c r="W105" s="35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2563</v>
      </c>
      <c r="AJ105" s="7">
        <v>3.0</v>
      </c>
      <c r="AK105" s="7" t="s">
        <v>2069</v>
      </c>
      <c r="AL105" s="35">
        <v>46233.0</v>
      </c>
      <c r="AM105" s="7" t="s">
        <v>199</v>
      </c>
      <c r="AN105" s="7"/>
      <c r="AR105" s="7">
        <v>13501.85</v>
      </c>
      <c r="AS105" s="7">
        <v>13501.85</v>
      </c>
      <c r="AT105" s="7" t="s">
        <v>205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2564</v>
      </c>
      <c r="BE105" s="7" t="s">
        <v>2565</v>
      </c>
      <c r="BF105" s="7"/>
    </row>
    <row r="106">
      <c r="A106" s="30">
        <f>VLOOKUP(I106,Pns!B:C,2,0)</f>
        <v>5</v>
      </c>
      <c r="B106" s="33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261</v>
      </c>
      <c r="G106" s="13" t="s">
        <v>2566</v>
      </c>
      <c r="H106" s="7">
        <v>2.02630400204968E14</v>
      </c>
      <c r="I106" s="13" t="s">
        <v>85</v>
      </c>
      <c r="J106" s="7" t="s">
        <v>1540</v>
      </c>
      <c r="K106" s="7" t="s">
        <v>81</v>
      </c>
      <c r="L106" s="7">
        <v>33269.0</v>
      </c>
      <c r="M106" s="7" t="s">
        <v>83</v>
      </c>
      <c r="N106" s="7">
        <v>821.67</v>
      </c>
      <c r="O106" s="7">
        <v>2732.0</v>
      </c>
      <c r="P106" s="7" t="s">
        <v>181</v>
      </c>
      <c r="Q106" s="7" t="s">
        <v>3</v>
      </c>
      <c r="R106" s="35">
        <v>46057.0</v>
      </c>
      <c r="S106" s="7">
        <v>2.0</v>
      </c>
      <c r="T106" s="7" t="s">
        <v>273</v>
      </c>
      <c r="U106" s="35">
        <v>46057.0</v>
      </c>
      <c r="V106" s="35">
        <v>46057.0</v>
      </c>
      <c r="W106" s="35">
        <v>46212.0</v>
      </c>
      <c r="X106" s="7">
        <v>155.0</v>
      </c>
      <c r="Y106" s="7"/>
      <c r="Z106" s="7">
        <v>1.0</v>
      </c>
      <c r="AA106" s="7"/>
      <c r="AB106" s="7"/>
      <c r="AC106" s="7" t="s">
        <v>1546</v>
      </c>
      <c r="AI106" s="7"/>
      <c r="AJ106" s="7"/>
      <c r="AK106" s="7"/>
      <c r="AL106" s="35"/>
      <c r="AM106" s="7"/>
      <c r="AN106" s="7"/>
      <c r="AR106" s="7">
        <v>4502.73</v>
      </c>
      <c r="AS106" s="7">
        <v>9005.46</v>
      </c>
      <c r="AT106" s="7">
        <v>5.0</v>
      </c>
      <c r="AU106" s="7">
        <v>9.0</v>
      </c>
      <c r="AV106" s="7">
        <v>13.0</v>
      </c>
      <c r="AW106" s="7">
        <v>205.0</v>
      </c>
      <c r="AX106" s="7">
        <v>0.0</v>
      </c>
      <c r="AY106" s="7">
        <v>0.0</v>
      </c>
      <c r="AZ106" s="7" t="s">
        <v>205</v>
      </c>
      <c r="BA106" s="7">
        <v>0.0</v>
      </c>
      <c r="BB106" s="7">
        <v>6.0</v>
      </c>
      <c r="BC106" s="7">
        <v>0.0</v>
      </c>
      <c r="BD106" s="7" t="s">
        <v>2567</v>
      </c>
      <c r="BE106" s="7" t="s">
        <v>2568</v>
      </c>
      <c r="BF106" s="7"/>
      <c r="BG106" s="7"/>
    </row>
    <row r="107">
      <c r="A107" s="33" t="str">
        <f>VLOOKUP(I107,Pns!B:C,2,0)</f>
        <v>134</v>
      </c>
      <c r="B107" s="33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261</v>
      </c>
      <c r="G107" s="13" t="s">
        <v>2569</v>
      </c>
      <c r="H107" s="7">
        <v>2.02630400204813E14</v>
      </c>
      <c r="I107" s="13" t="s">
        <v>298</v>
      </c>
      <c r="J107" s="7" t="s">
        <v>2560</v>
      </c>
      <c r="K107" s="7" t="s">
        <v>570</v>
      </c>
      <c r="L107" s="7">
        <v>76005.0</v>
      </c>
      <c r="M107" s="7" t="s">
        <v>75</v>
      </c>
      <c r="N107" s="7">
        <v>3426.87</v>
      </c>
      <c r="O107" s="7">
        <v>2734.0</v>
      </c>
      <c r="P107" s="7" t="s">
        <v>181</v>
      </c>
      <c r="Q107" s="7" t="s">
        <v>3</v>
      </c>
      <c r="R107" s="35">
        <v>46057.0</v>
      </c>
      <c r="S107" s="7">
        <v>1.0</v>
      </c>
      <c r="T107" s="7" t="s">
        <v>273</v>
      </c>
      <c r="U107" s="35">
        <v>46057.0</v>
      </c>
      <c r="V107" s="35">
        <v>46057.0</v>
      </c>
      <c r="W107" s="35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2563</v>
      </c>
      <c r="AJ107" s="7">
        <v>3.0</v>
      </c>
      <c r="AK107" s="7" t="s">
        <v>2069</v>
      </c>
      <c r="AL107" s="35">
        <v>46233.0</v>
      </c>
      <c r="AM107" s="7" t="s">
        <v>199</v>
      </c>
      <c r="AN107" s="7"/>
      <c r="AR107" s="7">
        <v>13501.85</v>
      </c>
      <c r="AS107" s="7">
        <v>13501.85</v>
      </c>
      <c r="AT107" s="7" t="s">
        <v>205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2564</v>
      </c>
      <c r="BE107" s="7" t="s">
        <v>2570</v>
      </c>
      <c r="BF107" s="7"/>
    </row>
    <row r="108">
      <c r="A108" s="33" t="str">
        <f>VLOOKUP(I108,Pns!B:C,2,0)</f>
        <v>564</v>
      </c>
      <c r="B108" s="33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261</v>
      </c>
      <c r="G108" s="13" t="s">
        <v>2571</v>
      </c>
      <c r="H108" s="7">
        <v>2.0263040020171E14</v>
      </c>
      <c r="I108" s="13" t="s">
        <v>1862</v>
      </c>
      <c r="J108" s="7" t="s">
        <v>2572</v>
      </c>
      <c r="K108" s="7" t="s">
        <v>1861</v>
      </c>
      <c r="L108" s="7" t="s">
        <v>268</v>
      </c>
      <c r="M108" s="7" t="s">
        <v>75</v>
      </c>
      <c r="N108" s="7">
        <v>2929.88</v>
      </c>
      <c r="O108" s="7">
        <v>2734.0</v>
      </c>
      <c r="P108" s="7" t="s">
        <v>181</v>
      </c>
      <c r="Q108" s="7" t="s">
        <v>3</v>
      </c>
      <c r="R108" s="35">
        <v>46057.0</v>
      </c>
      <c r="S108" s="7">
        <v>1.0</v>
      </c>
      <c r="T108" s="7" t="s">
        <v>273</v>
      </c>
      <c r="U108" s="35">
        <v>46057.0</v>
      </c>
      <c r="V108" s="35">
        <v>46057.0</v>
      </c>
      <c r="W108" s="35">
        <v>46063.0</v>
      </c>
      <c r="X108" s="7">
        <v>6.0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5"/>
      <c r="AM108" s="7"/>
      <c r="AR108" s="7">
        <v>9668.6</v>
      </c>
      <c r="AS108" s="7">
        <v>9668.6</v>
      </c>
      <c r="AT108" s="7" t="s">
        <v>205</v>
      </c>
      <c r="AU108" s="7">
        <v>2.0</v>
      </c>
      <c r="AV108" s="7">
        <v>2.0</v>
      </c>
      <c r="AW108" s="7">
        <v>16.0</v>
      </c>
      <c r="AX108" s="7">
        <v>20.0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2574</v>
      </c>
      <c r="BE108" s="7"/>
    </row>
    <row r="109">
      <c r="A109" s="30">
        <f>VLOOKUP(I109,Pns!B:C,2,0)</f>
        <v>58</v>
      </c>
      <c r="B109" s="33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261</v>
      </c>
      <c r="G109" s="13" t="s">
        <v>2575</v>
      </c>
      <c r="H109" s="7">
        <v>2.02630400205405E14</v>
      </c>
      <c r="I109" s="13" t="s">
        <v>302</v>
      </c>
      <c r="J109" s="7" t="s">
        <v>2576</v>
      </c>
      <c r="K109" s="7" t="s">
        <v>295</v>
      </c>
      <c r="L109" s="7">
        <v>71379.0</v>
      </c>
      <c r="M109" s="7" t="s">
        <v>75</v>
      </c>
      <c r="N109" s="7">
        <v>5.6</v>
      </c>
      <c r="O109" s="7">
        <v>2732.0</v>
      </c>
      <c r="P109" s="7" t="s">
        <v>2305</v>
      </c>
      <c r="Q109" s="7" t="s">
        <v>3</v>
      </c>
      <c r="R109" s="35">
        <v>46057.0</v>
      </c>
      <c r="S109" s="7">
        <v>2.0</v>
      </c>
      <c r="T109" s="7" t="s">
        <v>2016</v>
      </c>
      <c r="U109" s="35">
        <v>46057.0</v>
      </c>
      <c r="V109" s="35">
        <v>46057.0</v>
      </c>
      <c r="W109" s="35">
        <v>46238.0</v>
      </c>
      <c r="X109" s="7">
        <v>181.0</v>
      </c>
      <c r="Y109" s="7"/>
      <c r="Z109" s="7"/>
      <c r="AA109" s="7"/>
      <c r="AB109" s="7"/>
      <c r="AC109" s="7"/>
      <c r="AI109" s="7"/>
      <c r="AJ109" s="7"/>
      <c r="AK109" s="7"/>
      <c r="AL109" s="35"/>
      <c r="AM109" s="7"/>
      <c r="AR109" s="7">
        <v>10.47</v>
      </c>
      <c r="AS109" s="7">
        <v>20.94</v>
      </c>
      <c r="AT109" s="7" t="s">
        <v>205</v>
      </c>
      <c r="AU109" s="7" t="s">
        <v>205</v>
      </c>
      <c r="AV109" s="7" t="s">
        <v>205</v>
      </c>
      <c r="AW109" s="7" t="s">
        <v>205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2577</v>
      </c>
      <c r="BE109" s="7" t="s">
        <v>2455</v>
      </c>
      <c r="BF109" s="7"/>
    </row>
    <row r="110">
      <c r="A110" s="33" t="str">
        <f>VLOOKUP(I110,Pns!B:C,2,0)</f>
        <v>286</v>
      </c>
      <c r="B110" s="33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261</v>
      </c>
      <c r="G110" s="13" t="s">
        <v>2578</v>
      </c>
      <c r="H110" s="7">
        <v>2.02630400201714E14</v>
      </c>
      <c r="I110" s="13" t="s">
        <v>1091</v>
      </c>
      <c r="J110" s="7" t="s">
        <v>2579</v>
      </c>
      <c r="K110" s="7" t="s">
        <v>1093</v>
      </c>
      <c r="L110" s="7" t="s">
        <v>268</v>
      </c>
      <c r="M110" s="7" t="s">
        <v>75</v>
      </c>
      <c r="N110" s="7">
        <v>113.58</v>
      </c>
      <c r="O110" s="7">
        <v>2734.0</v>
      </c>
      <c r="P110" s="7" t="s">
        <v>181</v>
      </c>
      <c r="Q110" s="7" t="s">
        <v>3</v>
      </c>
      <c r="R110" s="35">
        <v>46057.0</v>
      </c>
      <c r="S110" s="7">
        <v>1.0</v>
      </c>
      <c r="T110" s="7" t="s">
        <v>273</v>
      </c>
      <c r="U110" s="35">
        <v>46057.0</v>
      </c>
      <c r="V110" s="35">
        <v>46057.0</v>
      </c>
      <c r="W110" s="35">
        <v>46198.0</v>
      </c>
      <c r="X110" s="7">
        <v>141.0</v>
      </c>
      <c r="Y110" s="7"/>
      <c r="Z110" s="7">
        <v>0.0</v>
      </c>
      <c r="AA110" s="7"/>
      <c r="AB110" s="7"/>
      <c r="AC110" s="7"/>
      <c r="AI110" s="7"/>
      <c r="AJ110" s="7"/>
      <c r="AK110" s="7"/>
      <c r="AL110" s="35"/>
      <c r="AM110" s="7"/>
      <c r="AN110" s="7"/>
      <c r="AR110" s="7">
        <v>253.29</v>
      </c>
      <c r="AS110" s="7">
        <v>253.29</v>
      </c>
      <c r="AT110" s="7" t="s">
        <v>205</v>
      </c>
      <c r="AU110" s="7" t="s">
        <v>205</v>
      </c>
      <c r="AV110" s="7" t="s">
        <v>205</v>
      </c>
      <c r="AW110" s="7">
        <v>4.0</v>
      </c>
      <c r="AX110" s="7">
        <v>1.0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2580</v>
      </c>
      <c r="BE110" s="7"/>
      <c r="BF110" s="7"/>
    </row>
    <row r="111">
      <c r="A111" s="33" t="str">
        <f>VLOOKUP(I111,Pns!B:C,2,0)</f>
        <v>367</v>
      </c>
      <c r="B111" s="33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261</v>
      </c>
      <c r="G111" s="13" t="s">
        <v>2581</v>
      </c>
      <c r="H111" s="7">
        <v>2.0263040020197E14</v>
      </c>
      <c r="I111" s="13" t="s">
        <v>1382</v>
      </c>
      <c r="J111" s="7" t="s">
        <v>2012</v>
      </c>
      <c r="K111" s="7" t="s">
        <v>2013</v>
      </c>
      <c r="L111" s="7" t="s">
        <v>268</v>
      </c>
      <c r="M111" s="7" t="s">
        <v>75</v>
      </c>
      <c r="N111" s="7">
        <v>17.2</v>
      </c>
      <c r="O111" s="7">
        <v>2734.0</v>
      </c>
      <c r="P111" s="7" t="s">
        <v>181</v>
      </c>
      <c r="Q111" s="7" t="s">
        <v>3</v>
      </c>
      <c r="R111" s="35">
        <v>46057.0</v>
      </c>
      <c r="S111" s="7">
        <v>2.0</v>
      </c>
      <c r="T111" s="7" t="s">
        <v>2016</v>
      </c>
      <c r="U111" s="35">
        <v>46057.0</v>
      </c>
      <c r="V111" s="35">
        <v>46057.0</v>
      </c>
      <c r="W111" s="35">
        <v>46071.0</v>
      </c>
      <c r="X111" s="7">
        <v>14.0</v>
      </c>
      <c r="Y111" s="7"/>
      <c r="Z111" s="7">
        <v>46.0</v>
      </c>
      <c r="AA111" s="7"/>
      <c r="AB111" s="7"/>
      <c r="AC111" s="7"/>
      <c r="AI111" s="7"/>
      <c r="AJ111" s="7"/>
      <c r="AK111" s="7"/>
      <c r="AL111" s="35"/>
      <c r="AM111" s="7"/>
      <c r="AN111" s="7"/>
      <c r="AR111" s="7">
        <v>29.76</v>
      </c>
      <c r="AS111" s="7">
        <v>59.52</v>
      </c>
      <c r="AT111" s="7">
        <v>3.0</v>
      </c>
      <c r="AU111" s="7">
        <v>4.0</v>
      </c>
      <c r="AV111" s="7">
        <v>5.0</v>
      </c>
      <c r="AW111" s="7">
        <v>72.0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2582</v>
      </c>
      <c r="BE111" s="7" t="s">
        <v>2583</v>
      </c>
      <c r="BF111" s="7"/>
      <c r="BG111" s="7"/>
    </row>
    <row r="112">
      <c r="A112" s="30">
        <f>VLOOKUP(I112,Pns!B:C,2,0)</f>
        <v>58</v>
      </c>
      <c r="B112" s="33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261</v>
      </c>
      <c r="G112" s="13" t="s">
        <v>2585</v>
      </c>
      <c r="H112" s="7">
        <v>2.02630400204668E14</v>
      </c>
      <c r="I112" s="13" t="s">
        <v>302</v>
      </c>
      <c r="J112" s="7" t="s">
        <v>2576</v>
      </c>
      <c r="K112" s="7" t="s">
        <v>295</v>
      </c>
      <c r="L112" s="7">
        <v>71379.0</v>
      </c>
      <c r="M112" s="7" t="s">
        <v>75</v>
      </c>
      <c r="N112" s="7">
        <v>5.6</v>
      </c>
      <c r="O112" s="7">
        <v>2734.0</v>
      </c>
      <c r="P112" s="7" t="s">
        <v>181</v>
      </c>
      <c r="Q112" s="7" t="s">
        <v>3</v>
      </c>
      <c r="R112" s="35">
        <v>46057.0</v>
      </c>
      <c r="S112" s="7">
        <v>2.0</v>
      </c>
      <c r="T112" s="7" t="s">
        <v>2016</v>
      </c>
      <c r="U112" s="35">
        <v>46057.0</v>
      </c>
      <c r="V112" s="35">
        <v>46057.0</v>
      </c>
      <c r="W112" s="35">
        <v>46190.0</v>
      </c>
      <c r="X112" s="7">
        <v>133.0</v>
      </c>
      <c r="Y112" s="7"/>
      <c r="Z112" s="7"/>
      <c r="AA112" s="7"/>
      <c r="AB112" s="7"/>
      <c r="AC112" s="7"/>
      <c r="AI112" s="7"/>
      <c r="AJ112" s="7"/>
      <c r="AK112" s="7"/>
      <c r="AL112" s="35"/>
      <c r="AM112" s="7"/>
      <c r="AN112" s="7">
        <v>3.0420260000452E13</v>
      </c>
      <c r="AR112" s="7">
        <v>10.47</v>
      </c>
      <c r="AS112" s="7">
        <v>20.94</v>
      </c>
      <c r="AT112" s="7" t="s">
        <v>205</v>
      </c>
      <c r="AU112" s="7" t="s">
        <v>205</v>
      </c>
      <c r="AV112" s="7" t="s">
        <v>205</v>
      </c>
      <c r="AW112" s="7" t="s">
        <v>205</v>
      </c>
      <c r="AX112" s="7">
        <v>10.0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2577</v>
      </c>
      <c r="BE112" s="7" t="s">
        <v>2586</v>
      </c>
      <c r="BF112" s="7"/>
    </row>
    <row r="113">
      <c r="A113" s="33" t="str">
        <f>VLOOKUP(I113,Pns!B:C,2,0)</f>
        <v>560</v>
      </c>
      <c r="B113" s="33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261</v>
      </c>
      <c r="G113" s="13" t="s">
        <v>2587</v>
      </c>
      <c r="H113" s="7">
        <v>2.02630400201661E14</v>
      </c>
      <c r="I113" s="13" t="s">
        <v>481</v>
      </c>
      <c r="J113" s="7" t="s">
        <v>482</v>
      </c>
      <c r="K113" s="7" t="s">
        <v>484</v>
      </c>
      <c r="L113" s="7" t="s">
        <v>268</v>
      </c>
      <c r="M113" s="7" t="s">
        <v>75</v>
      </c>
      <c r="N113" s="7">
        <v>429.03</v>
      </c>
      <c r="O113" s="7">
        <v>2734.0</v>
      </c>
      <c r="P113" s="7" t="s">
        <v>181</v>
      </c>
      <c r="Q113" s="7" t="s">
        <v>3</v>
      </c>
      <c r="R113" s="35">
        <v>46057.0</v>
      </c>
      <c r="S113" s="7">
        <v>2.0</v>
      </c>
      <c r="T113" s="7" t="s">
        <v>273</v>
      </c>
      <c r="U113" s="35">
        <v>46057.0</v>
      </c>
      <c r="V113" s="35">
        <v>46057.0</v>
      </c>
      <c r="W113" s="35">
        <v>46063.0</v>
      </c>
      <c r="X113" s="7">
        <v>6.0</v>
      </c>
      <c r="Y113" s="7"/>
      <c r="Z113" s="7">
        <v>0.0</v>
      </c>
      <c r="AA113" s="7"/>
      <c r="AB113" s="7"/>
      <c r="AC113" s="7" t="s">
        <v>490</v>
      </c>
      <c r="AI113" s="7" t="s">
        <v>2588</v>
      </c>
      <c r="AJ113" s="7">
        <v>10.0</v>
      </c>
      <c r="AK113" s="7" t="s">
        <v>2490</v>
      </c>
      <c r="AL113" s="35">
        <v>46035.0</v>
      </c>
      <c r="AM113" s="7" t="s">
        <v>199</v>
      </c>
      <c r="AR113" s="7">
        <v>1776.2</v>
      </c>
      <c r="AS113" s="7">
        <v>3552.4</v>
      </c>
      <c r="AT113" s="7">
        <v>2.0</v>
      </c>
      <c r="AU113" s="7">
        <v>2.0</v>
      </c>
      <c r="AV113" s="7">
        <v>11.0</v>
      </c>
      <c r="AW113" s="7">
        <v>134.0</v>
      </c>
      <c r="AX113" s="7">
        <v>50.0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2589</v>
      </c>
      <c r="BE113" s="7" t="s">
        <v>2590</v>
      </c>
      <c r="BF113" s="7"/>
      <c r="BG113" s="7"/>
    </row>
    <row r="114">
      <c r="A114" s="33">
        <f>VLOOKUP(I114,Pns!B:C,2,0)</f>
        <v>763</v>
      </c>
      <c r="B114" s="33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261</v>
      </c>
      <c r="G114" s="13" t="s">
        <v>2591</v>
      </c>
      <c r="H114" s="7">
        <v>2.02630400201964E14</v>
      </c>
      <c r="I114" s="13" t="s">
        <v>2448</v>
      </c>
      <c r="J114" s="7" t="s">
        <v>2592</v>
      </c>
      <c r="K114" s="7" t="s">
        <v>2449</v>
      </c>
      <c r="L114" s="7" t="s">
        <v>268</v>
      </c>
      <c r="M114" s="7" t="s">
        <v>75</v>
      </c>
      <c r="N114" s="7">
        <v>31.95</v>
      </c>
      <c r="O114" s="7">
        <v>2734.0</v>
      </c>
      <c r="P114" s="7" t="s">
        <v>181</v>
      </c>
      <c r="Q114" s="7" t="s">
        <v>3</v>
      </c>
      <c r="R114" s="35">
        <v>46059.0</v>
      </c>
      <c r="S114" s="7">
        <v>2.0</v>
      </c>
      <c r="T114" s="7" t="s">
        <v>273</v>
      </c>
      <c r="U114" s="35">
        <v>46059.0</v>
      </c>
      <c r="V114" s="35">
        <v>46059.0</v>
      </c>
      <c r="W114" s="35">
        <v>46071.0</v>
      </c>
      <c r="X114" s="7">
        <v>12.0</v>
      </c>
      <c r="Y114" s="7"/>
      <c r="Z114" s="7"/>
      <c r="AA114" s="7"/>
      <c r="AB114" s="7"/>
      <c r="AC114" s="7"/>
      <c r="AI114" s="7"/>
      <c r="AJ114" s="7"/>
      <c r="AK114" s="7"/>
      <c r="AL114" s="35"/>
      <c r="AM114" s="7"/>
      <c r="AN114" s="7"/>
      <c r="AR114" s="7">
        <v>103.52</v>
      </c>
      <c r="AS114" s="7">
        <v>207.04</v>
      </c>
      <c r="AT114" s="7" t="s">
        <v>205</v>
      </c>
      <c r="AU114" s="7" t="s">
        <v>205</v>
      </c>
      <c r="AV114" s="7" t="s">
        <v>205</v>
      </c>
      <c r="AW114" s="7">
        <v>1.0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2582</v>
      </c>
      <c r="BE114" s="7" t="s">
        <v>2583</v>
      </c>
      <c r="BF114" s="7"/>
      <c r="BG114" s="7"/>
    </row>
    <row r="115">
      <c r="A115" s="33">
        <f>VLOOKUP(I115,Pns!B:C,2,0)</f>
        <v>764</v>
      </c>
      <c r="B115" s="33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261</v>
      </c>
      <c r="G115" s="13" t="s">
        <v>2593</v>
      </c>
      <c r="H115" s="7">
        <v>2.02630400201971E14</v>
      </c>
      <c r="I115" s="13" t="s">
        <v>2451</v>
      </c>
      <c r="J115" s="7" t="s">
        <v>2594</v>
      </c>
      <c r="K115" s="7" t="s">
        <v>1486</v>
      </c>
      <c r="L115" s="7" t="s">
        <v>268</v>
      </c>
      <c r="M115" s="7" t="s">
        <v>75</v>
      </c>
      <c r="N115" s="7">
        <v>84.94</v>
      </c>
      <c r="O115" s="7">
        <v>2734.0</v>
      </c>
      <c r="P115" s="7" t="s">
        <v>181</v>
      </c>
      <c r="Q115" s="7" t="s">
        <v>3</v>
      </c>
      <c r="R115" s="35">
        <v>46059.0</v>
      </c>
      <c r="S115" s="7">
        <v>1.0</v>
      </c>
      <c r="T115" s="7" t="s">
        <v>273</v>
      </c>
      <c r="U115" s="35">
        <v>46059.0</v>
      </c>
      <c r="V115" s="35">
        <v>46059.0</v>
      </c>
      <c r="W115" s="35">
        <v>46071.0</v>
      </c>
      <c r="X115" s="7">
        <v>12.0</v>
      </c>
      <c r="Y115" s="7"/>
      <c r="Z115" s="7">
        <v>7.0</v>
      </c>
      <c r="AA115" s="7"/>
      <c r="AB115" s="7"/>
      <c r="AC115" s="7"/>
      <c r="AI115" s="7"/>
      <c r="AJ115" s="7"/>
      <c r="AK115" s="7"/>
      <c r="AL115" s="35"/>
      <c r="AM115" s="7"/>
      <c r="AR115" s="7">
        <v>283.7</v>
      </c>
      <c r="AS115" s="7">
        <v>283.7</v>
      </c>
      <c r="AT115" s="7" t="s">
        <v>205</v>
      </c>
      <c r="AU115" s="7" t="s">
        <v>205</v>
      </c>
      <c r="AV115" s="7" t="s">
        <v>205</v>
      </c>
      <c r="AW115" s="7">
        <v>4.0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2582</v>
      </c>
      <c r="BE115" s="7" t="s">
        <v>2583</v>
      </c>
      <c r="BF115" s="7"/>
      <c r="BG115" s="7"/>
    </row>
    <row r="116">
      <c r="A116" s="33">
        <f>VLOOKUP(I116,Pns!B:C,2,0)</f>
        <v>765</v>
      </c>
      <c r="B116" s="33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261</v>
      </c>
      <c r="G116" s="13" t="s">
        <v>2595</v>
      </c>
      <c r="H116" s="7">
        <v>2.02630400201716E14</v>
      </c>
      <c r="I116" s="13" t="s">
        <v>2452</v>
      </c>
      <c r="J116" s="7" t="s">
        <v>2596</v>
      </c>
      <c r="K116" s="7" t="s">
        <v>574</v>
      </c>
      <c r="L116" s="7">
        <v>76275.0</v>
      </c>
      <c r="M116" s="7" t="s">
        <v>75</v>
      </c>
      <c r="N116" s="7">
        <v>0.0</v>
      </c>
      <c r="O116" s="7">
        <v>2734.0</v>
      </c>
      <c r="P116" s="7" t="s">
        <v>181</v>
      </c>
      <c r="Q116" s="7" t="s">
        <v>3</v>
      </c>
      <c r="R116" s="35">
        <v>46059.0</v>
      </c>
      <c r="S116" s="7">
        <v>30.0</v>
      </c>
      <c r="T116" s="7" t="s">
        <v>273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5"/>
      <c r="AM116" s="7"/>
      <c r="AR116" s="7" t="s">
        <v>314</v>
      </c>
      <c r="AS116" s="7" t="s">
        <v>314</v>
      </c>
      <c r="AT116" s="7" t="s">
        <v>205</v>
      </c>
      <c r="AU116" s="7" t="s">
        <v>205</v>
      </c>
      <c r="AV116" s="7" t="s">
        <v>205</v>
      </c>
      <c r="AW116" s="7" t="s">
        <v>205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2599</v>
      </c>
      <c r="BE116" s="7"/>
      <c r="BF116" s="7"/>
      <c r="BG116" s="7"/>
    </row>
    <row r="117">
      <c r="A117" s="33">
        <f>VLOOKUP(I117,Pns!B:C,2,0)</f>
        <v>765</v>
      </c>
      <c r="B117" s="33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261</v>
      </c>
      <c r="G117" s="13" t="s">
        <v>2601</v>
      </c>
      <c r="H117" s="7">
        <v>2.02630400201717E14</v>
      </c>
      <c r="I117" s="13" t="s">
        <v>2452</v>
      </c>
      <c r="J117" s="7" t="s">
        <v>2596</v>
      </c>
      <c r="K117" s="7" t="s">
        <v>574</v>
      </c>
      <c r="L117" s="7">
        <v>76275.0</v>
      </c>
      <c r="M117" s="7" t="s">
        <v>75</v>
      </c>
      <c r="N117" s="7">
        <v>0.0</v>
      </c>
      <c r="O117" s="7">
        <v>2730.0</v>
      </c>
      <c r="P117" s="7" t="s">
        <v>181</v>
      </c>
      <c r="Q117" s="7" t="s">
        <v>3</v>
      </c>
      <c r="R117" s="35">
        <v>46059.0</v>
      </c>
      <c r="S117" s="7">
        <v>30.0</v>
      </c>
      <c r="T117" s="7" t="s">
        <v>273</v>
      </c>
      <c r="U117" s="35">
        <v>46059.0</v>
      </c>
      <c r="V117" s="35">
        <v>46059.0</v>
      </c>
      <c r="W117" s="35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35"/>
      <c r="AM117" s="7"/>
      <c r="AR117" s="7" t="s">
        <v>314</v>
      </c>
      <c r="AS117" s="7" t="s">
        <v>314</v>
      </c>
      <c r="AT117" s="7" t="s">
        <v>205</v>
      </c>
      <c r="AU117" s="7" t="s">
        <v>205</v>
      </c>
      <c r="AV117" s="7" t="s">
        <v>205</v>
      </c>
      <c r="AW117" s="7" t="s">
        <v>205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2599</v>
      </c>
      <c r="BE117" s="7"/>
      <c r="BF117" s="7"/>
      <c r="BG117" s="7"/>
    </row>
    <row r="118">
      <c r="A118" s="33">
        <f>VLOOKUP(I118,Pns!B:C,2,0)</f>
        <v>609</v>
      </c>
      <c r="B118" s="33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261</v>
      </c>
      <c r="G118" s="13" t="s">
        <v>2602</v>
      </c>
      <c r="H118" s="7">
        <v>2.02630400201707E14</v>
      </c>
      <c r="I118" s="13" t="s">
        <v>1330</v>
      </c>
      <c r="J118" s="7" t="s">
        <v>1332</v>
      </c>
      <c r="K118" s="7" t="s">
        <v>1333</v>
      </c>
      <c r="L118" s="7" t="s">
        <v>268</v>
      </c>
      <c r="M118" s="7" t="s">
        <v>75</v>
      </c>
      <c r="N118" s="7">
        <v>96.56</v>
      </c>
      <c r="O118" s="7">
        <v>2730.0</v>
      </c>
      <c r="P118" s="7" t="s">
        <v>181</v>
      </c>
      <c r="Q118" s="7" t="s">
        <v>3</v>
      </c>
      <c r="R118" s="35">
        <v>46059.0</v>
      </c>
      <c r="S118" s="7">
        <v>1.0</v>
      </c>
      <c r="T118" s="7" t="s">
        <v>273</v>
      </c>
      <c r="U118" s="35">
        <v>46059.0</v>
      </c>
      <c r="V118" s="35">
        <v>46059.0</v>
      </c>
      <c r="W118" s="35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35"/>
      <c r="AM118" s="7"/>
      <c r="AN118" s="7"/>
      <c r="AR118" s="7">
        <v>193.11</v>
      </c>
      <c r="AS118" s="7">
        <v>193.11</v>
      </c>
      <c r="AT118" s="7" t="s">
        <v>205</v>
      </c>
      <c r="AU118" s="7" t="s">
        <v>205</v>
      </c>
      <c r="AV118" s="7" t="s">
        <v>205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2603</v>
      </c>
      <c r="BE118" s="7"/>
      <c r="BF118" s="7"/>
      <c r="BG118" s="7"/>
    </row>
    <row r="119">
      <c r="A119" s="33">
        <f>VLOOKUP(I119,Pns!B:C,2,0)</f>
        <v>609</v>
      </c>
      <c r="B119" s="33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261</v>
      </c>
      <c r="G119" s="13" t="s">
        <v>2604</v>
      </c>
      <c r="H119" s="7">
        <v>2.02630400201709E14</v>
      </c>
      <c r="I119" s="13" t="s">
        <v>1330</v>
      </c>
      <c r="J119" s="7" t="s">
        <v>1332</v>
      </c>
      <c r="K119" s="7" t="s">
        <v>1333</v>
      </c>
      <c r="L119" s="7" t="s">
        <v>268</v>
      </c>
      <c r="M119" s="7" t="s">
        <v>75</v>
      </c>
      <c r="N119" s="7">
        <v>96.56</v>
      </c>
      <c r="O119" s="7">
        <v>2732.0</v>
      </c>
      <c r="P119" s="7" t="s">
        <v>181</v>
      </c>
      <c r="Q119" s="7" t="s">
        <v>3</v>
      </c>
      <c r="R119" s="35">
        <v>46059.0</v>
      </c>
      <c r="S119" s="7">
        <v>1.0</v>
      </c>
      <c r="T119" s="7" t="s">
        <v>273</v>
      </c>
      <c r="U119" s="35">
        <v>46059.0</v>
      </c>
      <c r="V119" s="35">
        <v>46059.0</v>
      </c>
      <c r="W119" s="35">
        <v>46198.0</v>
      </c>
      <c r="X119" s="7">
        <v>139.0</v>
      </c>
      <c r="Y119" s="7"/>
      <c r="Z119" s="7">
        <v>0.0</v>
      </c>
      <c r="AA119" s="7"/>
      <c r="AB119" s="7"/>
      <c r="AC119" s="7"/>
      <c r="AI119" s="7"/>
      <c r="AJ119" s="7"/>
      <c r="AK119" s="7"/>
      <c r="AL119" s="35"/>
      <c r="AM119" s="7"/>
      <c r="AR119" s="7">
        <v>193.11</v>
      </c>
      <c r="AS119" s="7">
        <v>193.11</v>
      </c>
      <c r="AT119" s="7" t="s">
        <v>205</v>
      </c>
      <c r="AU119" s="7" t="s">
        <v>205</v>
      </c>
      <c r="AV119" s="7" t="s">
        <v>205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2603</v>
      </c>
      <c r="BE119" s="7"/>
      <c r="BF119" s="7"/>
      <c r="BG119" s="7"/>
    </row>
    <row r="120">
      <c r="A120" s="33">
        <f>VLOOKUP(I120,Pns!B:C,2,0)</f>
        <v>618</v>
      </c>
      <c r="B120" s="33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261</v>
      </c>
      <c r="G120" s="13" t="s">
        <v>2605</v>
      </c>
      <c r="H120" s="7">
        <v>2.02630400203167E14</v>
      </c>
      <c r="I120" s="13" t="s">
        <v>1260</v>
      </c>
      <c r="J120" s="7" t="s">
        <v>1262</v>
      </c>
      <c r="K120" s="7" t="s">
        <v>1263</v>
      </c>
      <c r="L120" s="7">
        <v>26433.0</v>
      </c>
      <c r="M120" s="7" t="s">
        <v>83</v>
      </c>
      <c r="N120" s="7">
        <v>9185.28</v>
      </c>
      <c r="O120" s="7">
        <v>2730.0</v>
      </c>
      <c r="P120" s="7" t="s">
        <v>181</v>
      </c>
      <c r="Q120" s="7" t="s">
        <v>3</v>
      </c>
      <c r="R120" s="35">
        <v>46059.0</v>
      </c>
      <c r="S120" s="7">
        <v>1.0</v>
      </c>
      <c r="T120" s="7" t="s">
        <v>273</v>
      </c>
      <c r="U120" s="35">
        <v>46059.0</v>
      </c>
      <c r="V120" s="35">
        <v>46059.0</v>
      </c>
      <c r="W120" s="35">
        <v>46112.0</v>
      </c>
      <c r="X120" s="7">
        <v>53.0</v>
      </c>
      <c r="Y120" s="7"/>
      <c r="Z120" s="7">
        <v>0.0</v>
      </c>
      <c r="AA120" s="7"/>
      <c r="AB120" s="7"/>
      <c r="AC120" s="7" t="s">
        <v>1271</v>
      </c>
      <c r="AI120" s="7"/>
      <c r="AJ120" s="7"/>
      <c r="AK120" s="7"/>
      <c r="AL120" s="35"/>
      <c r="AM120" s="7"/>
      <c r="AR120" s="7">
        <v>34444.79</v>
      </c>
      <c r="AS120" s="7">
        <v>34444.79</v>
      </c>
      <c r="AT120" s="7" t="s">
        <v>205</v>
      </c>
      <c r="AU120" s="7">
        <v>1.0</v>
      </c>
      <c r="AV120" s="7">
        <v>1.0</v>
      </c>
      <c r="AW120" s="7">
        <v>13.0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2606</v>
      </c>
      <c r="BE120" s="7" t="s">
        <v>1873</v>
      </c>
      <c r="BF120" s="7"/>
      <c r="BG120" s="7"/>
    </row>
    <row r="121">
      <c r="A121" s="33">
        <f>VLOOKUP(I121,Pns!B:C,2,0)</f>
        <v>15</v>
      </c>
      <c r="B121" s="33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261</v>
      </c>
      <c r="G121" s="13" t="s">
        <v>2607</v>
      </c>
      <c r="H121" s="7">
        <v>2.02630400202562E14</v>
      </c>
      <c r="I121" s="13" t="s">
        <v>167</v>
      </c>
      <c r="J121" s="7" t="s">
        <v>1499</v>
      </c>
      <c r="K121" s="7" t="s">
        <v>168</v>
      </c>
      <c r="L121" s="7" t="s">
        <v>268</v>
      </c>
      <c r="M121" s="7" t="s">
        <v>83</v>
      </c>
      <c r="N121" s="7">
        <v>886.29</v>
      </c>
      <c r="O121" s="7">
        <v>2730.0</v>
      </c>
      <c r="P121" s="7" t="s">
        <v>181</v>
      </c>
      <c r="Q121" s="7" t="s">
        <v>3</v>
      </c>
      <c r="R121" s="35">
        <v>46059.0</v>
      </c>
      <c r="S121" s="7">
        <v>1.0</v>
      </c>
      <c r="T121" s="7" t="s">
        <v>273</v>
      </c>
      <c r="U121" s="35">
        <v>46059.0</v>
      </c>
      <c r="V121" s="35">
        <v>46059.0</v>
      </c>
      <c r="W121" s="35">
        <v>46094.0</v>
      </c>
      <c r="X121" s="7">
        <v>35.0</v>
      </c>
      <c r="Y121" s="7"/>
      <c r="Z121" s="7">
        <v>0.0</v>
      </c>
      <c r="AA121" s="7">
        <v>3.040261353E9</v>
      </c>
      <c r="AB121" s="7" t="s">
        <v>465</v>
      </c>
      <c r="AC121" s="7" t="s">
        <v>276</v>
      </c>
      <c r="AI121" s="7"/>
      <c r="AJ121" s="7"/>
      <c r="AK121" s="7"/>
      <c r="AL121" s="35"/>
      <c r="AM121" s="7"/>
      <c r="AN121" s="7"/>
      <c r="AR121" s="7">
        <v>1772.58</v>
      </c>
      <c r="AS121" s="7">
        <v>1772.58</v>
      </c>
      <c r="AT121" s="7" t="s">
        <v>205</v>
      </c>
      <c r="AU121" s="7">
        <v>1.0</v>
      </c>
      <c r="AV121" s="7">
        <v>2.0</v>
      </c>
      <c r="AW121" s="7">
        <v>10.0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2606</v>
      </c>
      <c r="BE121" s="7" t="s">
        <v>2608</v>
      </c>
      <c r="BF121" s="7"/>
      <c r="BG121" s="7"/>
    </row>
    <row r="122">
      <c r="A122" s="33">
        <f>VLOOKUP(I122,Pns!B:C,2,0)</f>
        <v>768</v>
      </c>
      <c r="B122" s="33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261</v>
      </c>
      <c r="G122" s="13" t="s">
        <v>2609</v>
      </c>
      <c r="H122" s="7">
        <v>2.02630400204059E14</v>
      </c>
      <c r="I122" s="13" t="s">
        <v>2459</v>
      </c>
      <c r="J122" s="7" t="s">
        <v>2610</v>
      </c>
      <c r="K122" s="7" t="s">
        <v>2460</v>
      </c>
      <c r="L122" s="7">
        <v>88044.0</v>
      </c>
      <c r="M122" s="7" t="s">
        <v>75</v>
      </c>
      <c r="N122" s="7">
        <v>0.0</v>
      </c>
      <c r="O122" s="7">
        <v>2730.0</v>
      </c>
      <c r="P122" s="7" t="s">
        <v>181</v>
      </c>
      <c r="Q122" s="7" t="s">
        <v>3</v>
      </c>
      <c r="R122" s="35">
        <v>46059.0</v>
      </c>
      <c r="S122" s="7">
        <v>1.0</v>
      </c>
      <c r="T122" s="7" t="s">
        <v>273</v>
      </c>
      <c r="U122" s="35">
        <v>46059.0</v>
      </c>
      <c r="V122" s="35">
        <v>46059.0</v>
      </c>
      <c r="W122" s="35">
        <v>46153.0</v>
      </c>
      <c r="X122" s="7">
        <v>94.0</v>
      </c>
      <c r="Y122" s="7"/>
      <c r="Z122" s="7"/>
      <c r="AA122" s="7"/>
      <c r="AB122" s="7"/>
      <c r="AC122" s="7"/>
      <c r="AI122" s="7"/>
      <c r="AJ122" s="7"/>
      <c r="AK122" s="7"/>
      <c r="AL122" s="35"/>
      <c r="AM122" s="7"/>
      <c r="AR122" s="7" t="s">
        <v>314</v>
      </c>
      <c r="AS122" s="7" t="s">
        <v>314</v>
      </c>
      <c r="AT122" s="7" t="s">
        <v>205</v>
      </c>
      <c r="AU122" s="7" t="s">
        <v>205</v>
      </c>
      <c r="AV122" s="7" t="s">
        <v>205</v>
      </c>
      <c r="AW122" s="7" t="s">
        <v>205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2611</v>
      </c>
      <c r="BE122" s="7" t="s">
        <v>2612</v>
      </c>
      <c r="BF122" s="7"/>
      <c r="BG122" s="7"/>
    </row>
    <row r="123">
      <c r="A123" s="30">
        <f>VLOOKUP(I123,Pns!B:C,2,0)</f>
        <v>442</v>
      </c>
      <c r="B123" s="33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261</v>
      </c>
      <c r="G123" s="13" t="s">
        <v>2613</v>
      </c>
      <c r="H123" s="7">
        <v>2.02630400203142E14</v>
      </c>
      <c r="I123" s="13" t="s">
        <v>1146</v>
      </c>
      <c r="J123" s="7" t="s">
        <v>1148</v>
      </c>
      <c r="K123" s="7" t="s">
        <v>860</v>
      </c>
      <c r="L123" s="7" t="s">
        <v>861</v>
      </c>
      <c r="M123" s="7" t="s">
        <v>83</v>
      </c>
      <c r="N123" s="7">
        <v>2752.52</v>
      </c>
      <c r="O123" s="7">
        <v>2730.0</v>
      </c>
      <c r="P123" s="7" t="s">
        <v>181</v>
      </c>
      <c r="Q123" s="7" t="s">
        <v>3</v>
      </c>
      <c r="R123" s="35">
        <v>46059.0</v>
      </c>
      <c r="S123" s="7">
        <v>1.0</v>
      </c>
      <c r="T123" s="7" t="s">
        <v>273</v>
      </c>
      <c r="U123" s="35">
        <v>46059.0</v>
      </c>
      <c r="V123" s="35">
        <v>46059.0</v>
      </c>
      <c r="W123" s="35">
        <v>46112.0</v>
      </c>
      <c r="X123" s="7">
        <v>53.0</v>
      </c>
      <c r="Y123" s="7"/>
      <c r="Z123" s="7">
        <v>0.0</v>
      </c>
      <c r="AA123" s="7"/>
      <c r="AB123" s="7"/>
      <c r="AC123" s="7" t="s">
        <v>276</v>
      </c>
      <c r="AI123" s="7"/>
      <c r="AJ123" s="7"/>
      <c r="AK123" s="7"/>
      <c r="AL123" s="35"/>
      <c r="AM123" s="7"/>
      <c r="AN123" s="7"/>
      <c r="AR123" s="7">
        <v>4761.86</v>
      </c>
      <c r="AS123" s="7">
        <v>4761.86</v>
      </c>
      <c r="AT123" s="7" t="s">
        <v>205</v>
      </c>
      <c r="AU123" s="7" t="s">
        <v>205</v>
      </c>
      <c r="AV123" s="7" t="s">
        <v>205</v>
      </c>
      <c r="AW123" s="7">
        <v>2.0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2606</v>
      </c>
      <c r="BE123" s="7" t="s">
        <v>1873</v>
      </c>
      <c r="BF123" s="7"/>
      <c r="BG123" s="7"/>
    </row>
    <row r="124">
      <c r="A124" s="30">
        <f>VLOOKUP(I124,Pns!B:C,2,0)</f>
        <v>427</v>
      </c>
      <c r="B124" s="33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261</v>
      </c>
      <c r="G124" s="13" t="s">
        <v>2614</v>
      </c>
      <c r="H124" s="7">
        <v>2.02630400201932E14</v>
      </c>
      <c r="I124" s="13" t="s">
        <v>1555</v>
      </c>
      <c r="J124" s="7" t="s">
        <v>2615</v>
      </c>
      <c r="K124" s="7" t="s">
        <v>1556</v>
      </c>
      <c r="L124" s="7" t="s">
        <v>268</v>
      </c>
      <c r="M124" s="7" t="s">
        <v>75</v>
      </c>
      <c r="N124" s="7">
        <v>340.44</v>
      </c>
      <c r="O124" s="7">
        <v>2730.0</v>
      </c>
      <c r="P124" s="7" t="s">
        <v>181</v>
      </c>
      <c r="Q124" s="7" t="s">
        <v>3</v>
      </c>
      <c r="R124" s="35">
        <v>46059.0</v>
      </c>
      <c r="S124" s="7">
        <v>2.0</v>
      </c>
      <c r="T124" s="7" t="s">
        <v>273</v>
      </c>
      <c r="U124" s="35">
        <v>46059.0</v>
      </c>
      <c r="V124" s="35">
        <v>46059.0</v>
      </c>
      <c r="W124" s="35">
        <v>46198.0</v>
      </c>
      <c r="X124" s="7">
        <v>139.0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35"/>
      <c r="AM124" s="7"/>
      <c r="AN124" s="7"/>
      <c r="AR124" s="7">
        <v>1123.45</v>
      </c>
      <c r="AS124" s="7">
        <v>2246.9</v>
      </c>
      <c r="AT124" s="7" t="s">
        <v>205</v>
      </c>
      <c r="AU124" s="7" t="s">
        <v>205</v>
      </c>
      <c r="AV124" s="7" t="s">
        <v>205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2616</v>
      </c>
      <c r="BE124" s="7"/>
      <c r="BF124" s="7"/>
      <c r="BG124" s="7"/>
    </row>
    <row r="125">
      <c r="A125" s="30">
        <f>VLOOKUP(I125,Pns!B:C,2,0)</f>
        <v>452</v>
      </c>
      <c r="B125" s="33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261</v>
      </c>
      <c r="G125" s="13" t="s">
        <v>2617</v>
      </c>
      <c r="H125" s="7">
        <v>2.02630400204849E14</v>
      </c>
      <c r="I125" s="13" t="s">
        <v>1616</v>
      </c>
      <c r="J125" s="7" t="s">
        <v>2618</v>
      </c>
      <c r="K125" s="7" t="s">
        <v>1617</v>
      </c>
      <c r="L125" s="7" t="s">
        <v>268</v>
      </c>
      <c r="M125" s="7" t="s">
        <v>75</v>
      </c>
      <c r="N125" s="7">
        <v>73.53</v>
      </c>
      <c r="O125" s="7">
        <v>2730.0</v>
      </c>
      <c r="P125" s="7" t="s">
        <v>181</v>
      </c>
      <c r="Q125" s="7" t="s">
        <v>3</v>
      </c>
      <c r="R125" s="35">
        <v>46062.0</v>
      </c>
      <c r="S125" s="7">
        <v>10.0</v>
      </c>
      <c r="T125" s="7" t="s">
        <v>273</v>
      </c>
      <c r="U125" s="35">
        <v>46062.0</v>
      </c>
      <c r="V125" s="35">
        <v>46062.0</v>
      </c>
      <c r="W125" s="35">
        <v>46233.0</v>
      </c>
      <c r="X125" s="7">
        <v>171.0</v>
      </c>
      <c r="Y125" s="7"/>
      <c r="Z125" s="7">
        <v>0.0</v>
      </c>
      <c r="AA125" s="7"/>
      <c r="AB125" s="7"/>
      <c r="AC125" s="7"/>
      <c r="AI125" s="7" t="s">
        <v>2619</v>
      </c>
      <c r="AJ125" s="7">
        <v>36.0</v>
      </c>
      <c r="AK125" s="7" t="s">
        <v>2069</v>
      </c>
      <c r="AL125" s="35">
        <v>46233.0</v>
      </c>
      <c r="AM125" s="7" t="s">
        <v>199</v>
      </c>
      <c r="AR125" s="7">
        <v>168.38</v>
      </c>
      <c r="AS125" s="7">
        <v>1683.8</v>
      </c>
      <c r="AT125" s="7">
        <v>1.0</v>
      </c>
      <c r="AU125" s="7">
        <v>1.0</v>
      </c>
      <c r="AV125" s="7">
        <v>3.0</v>
      </c>
      <c r="AW125" s="7">
        <v>59.0</v>
      </c>
      <c r="AX125" s="7">
        <v>0.0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2620</v>
      </c>
      <c r="BE125" s="7" t="s">
        <v>2621</v>
      </c>
      <c r="BF125" s="7"/>
      <c r="BG125" s="7"/>
    </row>
    <row r="126">
      <c r="A126" s="30">
        <f>VLOOKUP(I126,Pns!B:C,2,0)</f>
        <v>428</v>
      </c>
      <c r="B126" s="33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261</v>
      </c>
      <c r="G126" s="13" t="s">
        <v>2622</v>
      </c>
      <c r="H126" s="7">
        <v>2.02630400204851E14</v>
      </c>
      <c r="I126" s="13" t="s">
        <v>1559</v>
      </c>
      <c r="J126" s="7" t="s">
        <v>2623</v>
      </c>
      <c r="K126" s="7" t="s">
        <v>1560</v>
      </c>
      <c r="L126" s="7" t="s">
        <v>268</v>
      </c>
      <c r="M126" s="7" t="s">
        <v>75</v>
      </c>
      <c r="N126" s="7">
        <v>0.0</v>
      </c>
      <c r="O126" s="7">
        <v>2732.0</v>
      </c>
      <c r="P126" s="7" t="s">
        <v>181</v>
      </c>
      <c r="Q126" s="7" t="s">
        <v>3</v>
      </c>
      <c r="R126" s="35">
        <v>46062.0</v>
      </c>
      <c r="S126" s="7">
        <v>2.0</v>
      </c>
      <c r="T126" s="7" t="s">
        <v>273</v>
      </c>
      <c r="U126" s="35">
        <v>46062.0</v>
      </c>
      <c r="V126" s="35">
        <v>46062.0</v>
      </c>
      <c r="W126" s="35">
        <v>46199.0</v>
      </c>
      <c r="X126" s="7">
        <v>137.0</v>
      </c>
      <c r="Y126" s="7"/>
      <c r="Z126" s="7">
        <v>0.0</v>
      </c>
      <c r="AC126" s="7"/>
      <c r="AI126" s="7" t="s">
        <v>2624</v>
      </c>
      <c r="AJ126" s="7">
        <v>10.0</v>
      </c>
      <c r="AK126" s="7">
        <v>3.0</v>
      </c>
      <c r="AL126" s="35">
        <v>46238.0</v>
      </c>
      <c r="AM126" s="7" t="s">
        <v>199</v>
      </c>
      <c r="AN126" s="7"/>
      <c r="AR126" s="7" t="s">
        <v>314</v>
      </c>
      <c r="AS126" s="7" t="s">
        <v>314</v>
      </c>
      <c r="AT126" s="7" t="s">
        <v>205</v>
      </c>
      <c r="AU126" s="7" t="s">
        <v>205</v>
      </c>
      <c r="AV126" s="7" t="s">
        <v>205</v>
      </c>
      <c r="AW126" s="7">
        <v>1.0</v>
      </c>
      <c r="AX126" s="7">
        <v>0.0</v>
      </c>
      <c r="AY126" s="7">
        <v>0.0</v>
      </c>
      <c r="AZ126" s="7">
        <v>0.0</v>
      </c>
      <c r="BA126" s="7">
        <v>0.0</v>
      </c>
      <c r="BB126" s="7">
        <v>10.0</v>
      </c>
      <c r="BC126" s="7">
        <v>0.0</v>
      </c>
      <c r="BD126" s="7" t="s">
        <v>2625</v>
      </c>
      <c r="BE126" s="7" t="s">
        <v>2626</v>
      </c>
      <c r="BF126" s="7"/>
      <c r="BG126" s="7"/>
    </row>
    <row r="127">
      <c r="A127" s="30">
        <f>VLOOKUP(I127,Pns!B:C,2,0)</f>
        <v>427</v>
      </c>
      <c r="B127" s="33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261</v>
      </c>
      <c r="G127" s="13" t="s">
        <v>2627</v>
      </c>
      <c r="H127" s="7">
        <v>2.02630400201933E14</v>
      </c>
      <c r="I127" s="13" t="s">
        <v>1555</v>
      </c>
      <c r="J127" s="7" t="s">
        <v>2615</v>
      </c>
      <c r="K127" s="7" t="s">
        <v>1556</v>
      </c>
      <c r="L127" s="7" t="s">
        <v>268</v>
      </c>
      <c r="M127" s="7" t="s">
        <v>75</v>
      </c>
      <c r="N127" s="7">
        <v>340.44</v>
      </c>
      <c r="O127" s="7">
        <v>2734.0</v>
      </c>
      <c r="P127" s="7" t="s">
        <v>181</v>
      </c>
      <c r="Q127" s="7" t="s">
        <v>3</v>
      </c>
      <c r="R127" s="35">
        <v>46062.0</v>
      </c>
      <c r="S127" s="7">
        <v>2.0</v>
      </c>
      <c r="T127" s="7" t="s">
        <v>273</v>
      </c>
      <c r="U127" s="35">
        <v>46062.0</v>
      </c>
      <c r="V127" s="35">
        <v>46062.0</v>
      </c>
      <c r="W127" s="35">
        <v>46198.0</v>
      </c>
      <c r="X127" s="7">
        <v>136.0</v>
      </c>
      <c r="Y127" s="7"/>
      <c r="Z127" s="7">
        <v>0.0</v>
      </c>
      <c r="AA127" s="7"/>
      <c r="AB127" s="7"/>
      <c r="AC127" s="7"/>
      <c r="AI127" s="7"/>
      <c r="AJ127" s="7"/>
      <c r="AK127" s="7"/>
      <c r="AL127" s="35"/>
      <c r="AM127" s="7"/>
      <c r="AN127" s="7"/>
      <c r="AR127" s="7">
        <v>1123.45</v>
      </c>
      <c r="AS127" s="7">
        <v>2246.9</v>
      </c>
      <c r="AT127" s="7" t="s">
        <v>205</v>
      </c>
      <c r="AU127" s="7" t="s">
        <v>205</v>
      </c>
      <c r="AV127" s="7" t="s">
        <v>205</v>
      </c>
      <c r="AW127" s="7">
        <v>53.0</v>
      </c>
      <c r="AX127" s="7">
        <v>1.0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2616</v>
      </c>
      <c r="BE127" s="7"/>
      <c r="BF127" s="7"/>
      <c r="BG127" s="7"/>
    </row>
    <row r="128">
      <c r="A128" s="30">
        <f>VLOOKUP(I128,Pns!B:C,2,0)</f>
        <v>125</v>
      </c>
      <c r="B128" s="33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261</v>
      </c>
      <c r="G128" s="13" t="s">
        <v>2628</v>
      </c>
      <c r="H128" s="7">
        <v>2.02630400204782E14</v>
      </c>
      <c r="I128" s="13" t="s">
        <v>530</v>
      </c>
      <c r="J128" s="7" t="s">
        <v>2302</v>
      </c>
      <c r="K128" s="7" t="s">
        <v>2303</v>
      </c>
      <c r="L128" s="7">
        <v>81205.0</v>
      </c>
      <c r="M128" s="7" t="s">
        <v>123</v>
      </c>
      <c r="N128" s="7">
        <v>0.0</v>
      </c>
      <c r="O128" s="7">
        <v>2734.0</v>
      </c>
      <c r="P128" s="7" t="s">
        <v>2305</v>
      </c>
      <c r="Q128" s="7" t="s">
        <v>3</v>
      </c>
      <c r="R128" s="35">
        <v>46062.0</v>
      </c>
      <c r="S128" s="7">
        <v>1.0</v>
      </c>
      <c r="T128" s="7" t="s">
        <v>273</v>
      </c>
      <c r="U128" s="35">
        <v>46062.0</v>
      </c>
      <c r="V128" s="35">
        <v>46062.0</v>
      </c>
      <c r="W128" s="35">
        <v>46198.0</v>
      </c>
      <c r="X128" s="7">
        <v>136.0</v>
      </c>
      <c r="Y128" s="7"/>
      <c r="Z128" s="7">
        <v>1.0</v>
      </c>
      <c r="AA128" s="7"/>
      <c r="AB128" s="7"/>
      <c r="AC128" s="7" t="s">
        <v>276</v>
      </c>
      <c r="AI128" s="7"/>
      <c r="AJ128" s="7"/>
      <c r="AK128" s="7"/>
      <c r="AL128" s="35"/>
      <c r="AM128" s="7"/>
      <c r="AN128" s="7"/>
      <c r="AR128" s="7" t="s">
        <v>314</v>
      </c>
      <c r="AS128" s="7" t="s">
        <v>314</v>
      </c>
      <c r="AT128" s="7" t="s">
        <v>205</v>
      </c>
      <c r="AU128" s="7" t="s">
        <v>205</v>
      </c>
      <c r="AV128" s="7" t="s">
        <v>205</v>
      </c>
      <c r="AW128" s="7" t="s">
        <v>205</v>
      </c>
      <c r="AX128" s="7">
        <v>0.0</v>
      </c>
      <c r="AY128" s="7">
        <v>23.0</v>
      </c>
      <c r="AZ128" s="7">
        <v>1535.0</v>
      </c>
      <c r="BA128" s="7">
        <v>0.0</v>
      </c>
      <c r="BB128" s="7">
        <v>352.0</v>
      </c>
      <c r="BC128" s="7">
        <v>0.0</v>
      </c>
      <c r="BD128" s="7" t="s">
        <v>2629</v>
      </c>
      <c r="BE128" s="7" t="s">
        <v>2317</v>
      </c>
      <c r="BF128" s="7"/>
      <c r="BG128" s="7"/>
    </row>
    <row r="129">
      <c r="A129" s="33">
        <f>VLOOKUP(I129,Pns!B:C,2,0)</f>
        <v>773</v>
      </c>
      <c r="B129" s="33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261</v>
      </c>
      <c r="G129" s="13" t="s">
        <v>2630</v>
      </c>
      <c r="H129" s="7">
        <v>2.02630400201972E14</v>
      </c>
      <c r="I129" s="13" t="s">
        <v>2473</v>
      </c>
      <c r="J129" s="7" t="s">
        <v>2631</v>
      </c>
      <c r="K129" s="7" t="s">
        <v>2474</v>
      </c>
      <c r="L129" s="7" t="s">
        <v>268</v>
      </c>
      <c r="M129" s="7" t="s">
        <v>75</v>
      </c>
      <c r="N129" s="7">
        <v>762.72</v>
      </c>
      <c r="O129" s="7">
        <v>2734.0</v>
      </c>
      <c r="P129" s="7" t="s">
        <v>181</v>
      </c>
      <c r="Q129" s="7" t="s">
        <v>3</v>
      </c>
      <c r="R129" s="35">
        <v>46062.0</v>
      </c>
      <c r="S129" s="7">
        <v>2.0</v>
      </c>
      <c r="T129" s="7" t="s">
        <v>273</v>
      </c>
      <c r="U129" s="35">
        <v>46062.0</v>
      </c>
      <c r="V129" s="35">
        <v>46062.0</v>
      </c>
      <c r="W129" s="35">
        <v>46071.0</v>
      </c>
      <c r="X129" s="7">
        <v>9.0</v>
      </c>
      <c r="Z129" s="7">
        <v>1.0</v>
      </c>
      <c r="AA129" s="7"/>
      <c r="AB129" s="7"/>
      <c r="AC129" s="7"/>
      <c r="AI129" s="7"/>
      <c r="AJ129" s="7"/>
      <c r="AK129" s="7"/>
      <c r="AL129" s="35"/>
      <c r="AM129" s="7"/>
      <c r="AN129" s="7"/>
      <c r="AR129" s="7">
        <v>2890.72</v>
      </c>
      <c r="AS129" s="7">
        <v>5781.44</v>
      </c>
      <c r="AT129" s="7" t="s">
        <v>205</v>
      </c>
      <c r="AU129" s="7" t="s">
        <v>205</v>
      </c>
      <c r="AV129" s="7" t="s">
        <v>205</v>
      </c>
      <c r="AW129" s="7">
        <v>4.0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2629</v>
      </c>
      <c r="BE129" s="7" t="s">
        <v>2583</v>
      </c>
      <c r="BF129" s="7"/>
      <c r="BG129" s="7"/>
    </row>
    <row r="130">
      <c r="A130" s="30">
        <f>VLOOKUP(I130,Pns!B:C,2,0)</f>
        <v>428</v>
      </c>
      <c r="B130" s="33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261</v>
      </c>
      <c r="G130" s="13" t="s">
        <v>2633</v>
      </c>
      <c r="H130" s="7">
        <v>2.02630400204852E14</v>
      </c>
      <c r="I130" s="13" t="s">
        <v>1559</v>
      </c>
      <c r="J130" s="7" t="s">
        <v>2623</v>
      </c>
      <c r="K130" s="7" t="s">
        <v>1560</v>
      </c>
      <c r="L130" s="7" t="s">
        <v>268</v>
      </c>
      <c r="M130" s="7" t="s">
        <v>75</v>
      </c>
      <c r="N130" s="7">
        <v>0.0</v>
      </c>
      <c r="O130" s="7">
        <v>2734.0</v>
      </c>
      <c r="P130" s="7" t="s">
        <v>181</v>
      </c>
      <c r="Q130" s="7" t="s">
        <v>3</v>
      </c>
      <c r="R130" s="35">
        <v>46062.0</v>
      </c>
      <c r="S130" s="7">
        <v>2.0</v>
      </c>
      <c r="T130" s="7" t="s">
        <v>273</v>
      </c>
      <c r="U130" s="35">
        <v>46062.0</v>
      </c>
      <c r="V130" s="35">
        <v>46062.0</v>
      </c>
      <c r="W130" s="35">
        <v>46199.0</v>
      </c>
      <c r="X130" s="7">
        <v>137.0</v>
      </c>
      <c r="Y130" s="7"/>
      <c r="Z130" s="7">
        <v>0.0</v>
      </c>
      <c r="AA130" s="7"/>
      <c r="AB130" s="7"/>
      <c r="AC130" s="7"/>
      <c r="AI130" s="7" t="s">
        <v>2624</v>
      </c>
      <c r="AJ130" s="7">
        <v>10.0</v>
      </c>
      <c r="AK130" s="7">
        <v>3.0</v>
      </c>
      <c r="AL130" s="35">
        <v>46238.0</v>
      </c>
      <c r="AM130" s="7" t="s">
        <v>199</v>
      </c>
      <c r="AN130" s="7"/>
      <c r="AR130" s="7" t="s">
        <v>314</v>
      </c>
      <c r="AS130" s="7" t="s">
        <v>314</v>
      </c>
      <c r="AT130" s="7" t="s">
        <v>205</v>
      </c>
      <c r="AU130" s="7" t="s">
        <v>205</v>
      </c>
      <c r="AV130" s="7" t="s">
        <v>205</v>
      </c>
      <c r="AW130" s="7">
        <v>1.0</v>
      </c>
      <c r="AX130" s="7">
        <v>0.0</v>
      </c>
      <c r="AY130" s="7">
        <v>0.0</v>
      </c>
      <c r="AZ130" s="7">
        <v>0.0</v>
      </c>
      <c r="BA130" s="7">
        <v>0.0</v>
      </c>
      <c r="BB130" s="7">
        <v>10.0</v>
      </c>
      <c r="BC130" s="7">
        <v>0.0</v>
      </c>
      <c r="BD130" s="7" t="s">
        <v>2625</v>
      </c>
      <c r="BE130" s="7" t="s">
        <v>2626</v>
      </c>
      <c r="BF130" s="7"/>
      <c r="BG130" s="7"/>
    </row>
    <row r="131">
      <c r="A131" s="33">
        <f>VLOOKUP(I131,Pns!B:C,2,0)</f>
        <v>774</v>
      </c>
      <c r="B131" s="33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261</v>
      </c>
      <c r="G131" s="13" t="s">
        <v>2634</v>
      </c>
      <c r="H131" s="7">
        <v>2.02630400201978E14</v>
      </c>
      <c r="I131" s="13" t="s">
        <v>2476</v>
      </c>
      <c r="J131" s="7" t="s">
        <v>2635</v>
      </c>
      <c r="K131" s="7" t="s">
        <v>2477</v>
      </c>
      <c r="L131" s="7" t="s">
        <v>268</v>
      </c>
      <c r="M131" s="7" t="s">
        <v>75</v>
      </c>
      <c r="N131" s="7">
        <v>599.45</v>
      </c>
      <c r="O131" s="7">
        <v>2734.0</v>
      </c>
      <c r="P131" s="7" t="s">
        <v>181</v>
      </c>
      <c r="Q131" s="7" t="s">
        <v>3</v>
      </c>
      <c r="R131" s="35">
        <v>46062.0</v>
      </c>
      <c r="S131" s="7">
        <v>2.0</v>
      </c>
      <c r="T131" s="7" t="s">
        <v>273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1.0</v>
      </c>
      <c r="AA131" s="7"/>
      <c r="AB131" s="7"/>
      <c r="AC131" s="7"/>
      <c r="AI131" s="7"/>
      <c r="AJ131" s="7"/>
      <c r="AK131" s="7"/>
      <c r="AL131" s="35"/>
      <c r="AM131" s="7"/>
      <c r="AN131" s="7"/>
      <c r="AR131" s="7">
        <v>2325.87</v>
      </c>
      <c r="AS131" s="7">
        <v>4651.74</v>
      </c>
      <c r="AT131" s="7">
        <v>1.0</v>
      </c>
      <c r="AU131" s="7">
        <v>1.0</v>
      </c>
      <c r="AV131" s="7">
        <v>1.0</v>
      </c>
      <c r="AW131" s="7">
        <v>36.0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2629</v>
      </c>
      <c r="BE131" s="7" t="s">
        <v>2583</v>
      </c>
      <c r="BF131" s="7"/>
      <c r="BG131" s="7"/>
    </row>
    <row r="132">
      <c r="A132" s="33">
        <f>VLOOKUP(I132,Pns!B:C,2,0)</f>
        <v>757</v>
      </c>
      <c r="B132" s="33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261</v>
      </c>
      <c r="G132" s="13" t="s">
        <v>2636</v>
      </c>
      <c r="H132" s="7">
        <v>2.02630400201959E14</v>
      </c>
      <c r="I132" s="13" t="s">
        <v>2433</v>
      </c>
      <c r="J132" s="7" t="s">
        <v>2637</v>
      </c>
      <c r="K132" s="7" t="s">
        <v>1096</v>
      </c>
      <c r="L132" s="7" t="s">
        <v>268</v>
      </c>
      <c r="M132" s="7" t="s">
        <v>75</v>
      </c>
      <c r="N132" s="7">
        <v>0.01</v>
      </c>
      <c r="O132" s="7">
        <v>2734.0</v>
      </c>
      <c r="P132" s="7" t="s">
        <v>181</v>
      </c>
      <c r="Q132" s="7" t="s">
        <v>3</v>
      </c>
      <c r="R132" s="35">
        <v>46062.0</v>
      </c>
      <c r="S132" s="7">
        <v>8.0</v>
      </c>
      <c r="T132" s="7" t="s">
        <v>273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10.0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 t="s">
        <v>2638</v>
      </c>
      <c r="AS132" s="7">
        <v>0.16</v>
      </c>
      <c r="AT132" s="7" t="s">
        <v>205</v>
      </c>
      <c r="AU132" s="7" t="s">
        <v>205</v>
      </c>
      <c r="AV132" s="7" t="s">
        <v>205</v>
      </c>
      <c r="AW132" s="7">
        <v>46.0</v>
      </c>
      <c r="AX132" s="7">
        <v>0.0</v>
      </c>
      <c r="AY132" s="7">
        <v>10.0</v>
      </c>
      <c r="AZ132" s="7">
        <v>40021.0</v>
      </c>
      <c r="BA132" s="7">
        <v>0.0</v>
      </c>
      <c r="BB132" s="7">
        <v>544.0</v>
      </c>
      <c r="BC132" s="7">
        <v>0.0</v>
      </c>
      <c r="BD132" s="7" t="s">
        <v>2629</v>
      </c>
      <c r="BE132" s="7" t="s">
        <v>2583</v>
      </c>
      <c r="BF132" s="7"/>
      <c r="BG132" s="7"/>
    </row>
    <row r="133">
      <c r="A133" s="33">
        <f>VLOOKUP(I133,Pns!B:C,2,0)</f>
        <v>756</v>
      </c>
      <c r="B133" s="33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261</v>
      </c>
      <c r="G133" s="13" t="s">
        <v>2639</v>
      </c>
      <c r="H133" s="7">
        <v>2.02630400201966E14</v>
      </c>
      <c r="I133" s="13" t="s">
        <v>2431</v>
      </c>
      <c r="J133" s="7" t="s">
        <v>2640</v>
      </c>
      <c r="K133" s="7" t="s">
        <v>2432</v>
      </c>
      <c r="L133" s="7">
        <v>96906.0</v>
      </c>
      <c r="M133" s="7" t="s">
        <v>75</v>
      </c>
      <c r="N133" s="7">
        <v>13.75</v>
      </c>
      <c r="O133" s="7">
        <v>2734.0</v>
      </c>
      <c r="P133" s="7" t="s">
        <v>181</v>
      </c>
      <c r="Q133" s="7" t="s">
        <v>3</v>
      </c>
      <c r="R133" s="35">
        <v>46062.0</v>
      </c>
      <c r="S133" s="7">
        <v>1.0</v>
      </c>
      <c r="T133" s="7" t="s">
        <v>273</v>
      </c>
      <c r="U133" s="35">
        <v>46062.0</v>
      </c>
      <c r="V133" s="35">
        <v>46062.0</v>
      </c>
      <c r="W133" s="35">
        <v>46071.0</v>
      </c>
      <c r="X133" s="7">
        <v>9.0</v>
      </c>
      <c r="Y133" s="7"/>
      <c r="Z133" s="7">
        <v>7.0</v>
      </c>
      <c r="AA133" s="7"/>
      <c r="AB133" s="7"/>
      <c r="AC133" s="7"/>
      <c r="AI133" s="7"/>
      <c r="AJ133" s="7"/>
      <c r="AK133" s="7"/>
      <c r="AL133" s="35"/>
      <c r="AM133" s="7"/>
      <c r="AR133" s="7">
        <v>29.84</v>
      </c>
      <c r="AS133" s="7">
        <v>29.84</v>
      </c>
      <c r="AT133" s="7">
        <v>3.0</v>
      </c>
      <c r="AU133" s="7">
        <v>4.0</v>
      </c>
      <c r="AV133" s="7">
        <v>4.0</v>
      </c>
      <c r="AW133" s="7">
        <v>6.0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2629</v>
      </c>
      <c r="BE133" s="7" t="s">
        <v>2583</v>
      </c>
    </row>
    <row r="134">
      <c r="A134" s="33">
        <f>VLOOKUP(I134,Pns!B:C,2,0)</f>
        <v>755</v>
      </c>
      <c r="B134" s="33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261</v>
      </c>
      <c r="G134" s="13" t="s">
        <v>2641</v>
      </c>
      <c r="H134" s="7">
        <v>2.02630400201976E14</v>
      </c>
      <c r="I134" s="13" t="s">
        <v>2430</v>
      </c>
      <c r="J134" s="7" t="s">
        <v>2642</v>
      </c>
      <c r="K134" s="7" t="s">
        <v>1093</v>
      </c>
      <c r="L134" s="7" t="s">
        <v>268</v>
      </c>
      <c r="M134" s="7" t="s">
        <v>75</v>
      </c>
      <c r="N134" s="7">
        <v>1.91</v>
      </c>
      <c r="O134" s="7">
        <v>2734.0</v>
      </c>
      <c r="P134" s="7" t="s">
        <v>181</v>
      </c>
      <c r="Q134" s="7" t="s">
        <v>3</v>
      </c>
      <c r="R134" s="35">
        <v>46062.0</v>
      </c>
      <c r="S134" s="7">
        <v>2.0</v>
      </c>
      <c r="T134" s="7" t="s">
        <v>273</v>
      </c>
      <c r="U134" s="35">
        <v>46062.0</v>
      </c>
      <c r="V134" s="35">
        <v>46062.0</v>
      </c>
      <c r="W134" s="35">
        <v>46071.0</v>
      </c>
      <c r="X134" s="7">
        <v>9.0</v>
      </c>
      <c r="Y134" s="7"/>
      <c r="Z134" s="7">
        <v>25.0</v>
      </c>
      <c r="AA134" s="7"/>
      <c r="AB134" s="7"/>
      <c r="AC134" s="7"/>
      <c r="AI134" s="7"/>
      <c r="AJ134" s="7"/>
      <c r="AK134" s="7"/>
      <c r="AL134" s="35"/>
      <c r="AM134" s="7"/>
      <c r="AN134" s="7"/>
      <c r="AR134" s="7">
        <v>1.91</v>
      </c>
      <c r="AS134" s="7">
        <v>3.82</v>
      </c>
      <c r="AT134" s="7">
        <v>3.0</v>
      </c>
      <c r="AU134" s="7">
        <v>3.0</v>
      </c>
      <c r="AV134" s="7">
        <v>4.0</v>
      </c>
      <c r="AW134" s="7">
        <v>51.0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2629</v>
      </c>
      <c r="BE134" s="7" t="s">
        <v>2583</v>
      </c>
      <c r="BF134" s="7"/>
      <c r="BG134" s="7"/>
    </row>
    <row r="135">
      <c r="A135" s="30">
        <f>VLOOKUP(I135,Pns!B:C,2,0)</f>
        <v>523</v>
      </c>
      <c r="B135" s="33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261</v>
      </c>
      <c r="G135" s="13" t="s">
        <v>2643</v>
      </c>
      <c r="H135" s="7">
        <v>2.02630400201963E14</v>
      </c>
      <c r="I135" s="13" t="s">
        <v>1742</v>
      </c>
      <c r="J135" s="7" t="s">
        <v>2644</v>
      </c>
      <c r="K135" s="7" t="s">
        <v>1743</v>
      </c>
      <c r="L135" s="7">
        <v>81343.0</v>
      </c>
      <c r="M135" s="7" t="s">
        <v>75</v>
      </c>
      <c r="N135" s="7">
        <v>6.31</v>
      </c>
      <c r="O135" s="7">
        <v>2734.0</v>
      </c>
      <c r="P135" s="7" t="s">
        <v>181</v>
      </c>
      <c r="Q135" s="7" t="s">
        <v>3</v>
      </c>
      <c r="R135" s="35">
        <v>46062.0</v>
      </c>
      <c r="S135" s="7">
        <v>1.0</v>
      </c>
      <c r="T135" s="7" t="s">
        <v>273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>
        <v>16.0</v>
      </c>
      <c r="AA135" s="7"/>
      <c r="AB135" s="7"/>
      <c r="AC135" s="7"/>
      <c r="AI135" s="7"/>
      <c r="AJ135" s="7"/>
      <c r="AK135" s="7"/>
      <c r="AL135" s="35"/>
      <c r="AM135" s="7"/>
      <c r="AN135" s="7"/>
      <c r="AR135" s="7">
        <v>10.29</v>
      </c>
      <c r="AS135" s="7">
        <v>10.29</v>
      </c>
      <c r="AT135" s="7">
        <v>3.0</v>
      </c>
      <c r="AU135" s="7">
        <v>3.0</v>
      </c>
      <c r="AV135" s="7">
        <v>5.0</v>
      </c>
      <c r="AW135" s="7">
        <v>7.0</v>
      </c>
      <c r="AX135" s="7">
        <v>0.0</v>
      </c>
      <c r="AY135" s="7">
        <v>4.0</v>
      </c>
      <c r="AZ135" s="7">
        <v>54.0</v>
      </c>
      <c r="BA135" s="7">
        <v>0.0</v>
      </c>
      <c r="BB135" s="7">
        <v>0.0</v>
      </c>
      <c r="BC135" s="7">
        <v>0.0</v>
      </c>
      <c r="BD135" s="7" t="s">
        <v>2629</v>
      </c>
      <c r="BE135" s="7" t="s">
        <v>2583</v>
      </c>
      <c r="BF135" s="7"/>
      <c r="BG135" s="7"/>
    </row>
    <row r="136">
      <c r="A136" s="33">
        <f>VLOOKUP(I136,Pns!B:C,2,0)</f>
        <v>758</v>
      </c>
      <c r="B136" s="33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261</v>
      </c>
      <c r="G136" s="13" t="s">
        <v>2645</v>
      </c>
      <c r="H136" s="7">
        <v>2.0263040020199E14</v>
      </c>
      <c r="I136" s="13" t="s">
        <v>2436</v>
      </c>
      <c r="J136" s="7" t="s">
        <v>2646</v>
      </c>
      <c r="K136" s="7" t="s">
        <v>2437</v>
      </c>
      <c r="L136" s="7">
        <v>624.0</v>
      </c>
      <c r="M136" s="7" t="s">
        <v>75</v>
      </c>
      <c r="N136" s="7">
        <v>12.64</v>
      </c>
      <c r="O136" s="7">
        <v>2734.0</v>
      </c>
      <c r="P136" s="7" t="s">
        <v>181</v>
      </c>
      <c r="Q136" s="7" t="s">
        <v>3</v>
      </c>
      <c r="R136" s="35">
        <v>46062.0</v>
      </c>
      <c r="S136" s="7">
        <v>1.0</v>
      </c>
      <c r="T136" s="7" t="s">
        <v>273</v>
      </c>
      <c r="U136" s="35">
        <v>46062.0</v>
      </c>
      <c r="V136" s="35">
        <v>46062.0</v>
      </c>
      <c r="W136" s="35">
        <v>46072.0</v>
      </c>
      <c r="X136" s="7">
        <v>10.0</v>
      </c>
      <c r="Y136" s="7"/>
      <c r="Z136" s="7">
        <v>5.0</v>
      </c>
      <c r="AA136" s="7"/>
      <c r="AB136" s="7"/>
      <c r="AC136" s="7"/>
      <c r="AI136" s="7"/>
      <c r="AJ136" s="7"/>
      <c r="AK136" s="7"/>
      <c r="AL136" s="35"/>
      <c r="AM136" s="7"/>
      <c r="AN136" s="7"/>
      <c r="AR136" s="7">
        <v>37.17</v>
      </c>
      <c r="AS136" s="7">
        <v>37.17</v>
      </c>
      <c r="AT136" s="7">
        <v>2.0</v>
      </c>
      <c r="AU136" s="7">
        <v>2.0</v>
      </c>
      <c r="AV136" s="7">
        <v>3.0</v>
      </c>
      <c r="AW136" s="7">
        <v>11.0</v>
      </c>
      <c r="AX136" s="7">
        <v>0.0</v>
      </c>
      <c r="AY136" s="7">
        <v>13.0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2648</v>
      </c>
      <c r="BE136" s="7" t="s">
        <v>968</v>
      </c>
      <c r="BF136" s="7"/>
      <c r="BG136" s="7"/>
    </row>
    <row r="137">
      <c r="A137" s="30">
        <f>VLOOKUP(I137,Pns!B:C,2,0)</f>
        <v>480</v>
      </c>
      <c r="B137" s="33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261</v>
      </c>
      <c r="G137" s="13" t="s">
        <v>2649</v>
      </c>
      <c r="H137" s="7">
        <v>2.02630400201969E14</v>
      </c>
      <c r="I137" s="13" t="s">
        <v>1665</v>
      </c>
      <c r="J137" s="7" t="s">
        <v>2650</v>
      </c>
      <c r="K137" s="7" t="s">
        <v>233</v>
      </c>
      <c r="L137" s="7">
        <v>88044.0</v>
      </c>
      <c r="M137" s="7" t="s">
        <v>75</v>
      </c>
      <c r="N137" s="7">
        <v>1.44</v>
      </c>
      <c r="O137" s="7">
        <v>2734.0</v>
      </c>
      <c r="P137" s="7" t="s">
        <v>181</v>
      </c>
      <c r="Q137" s="7" t="s">
        <v>3</v>
      </c>
      <c r="R137" s="35">
        <v>46062.0</v>
      </c>
      <c r="S137" s="7">
        <v>8.0</v>
      </c>
      <c r="T137" s="7" t="s">
        <v>273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33473.0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>
        <v>2.84</v>
      </c>
      <c r="AS137" s="7">
        <v>22.72</v>
      </c>
      <c r="AT137" s="7" t="s">
        <v>205</v>
      </c>
      <c r="AU137" s="7">
        <v>92.0</v>
      </c>
      <c r="AV137" s="7">
        <v>132.0</v>
      </c>
      <c r="AW137" s="7">
        <v>455.0</v>
      </c>
      <c r="AX137" s="7">
        <v>0.0</v>
      </c>
      <c r="AY137" s="7">
        <v>28896.0</v>
      </c>
      <c r="AZ137" s="7">
        <v>112259.0</v>
      </c>
      <c r="BA137" s="7">
        <v>0.0</v>
      </c>
      <c r="BB137" s="7">
        <v>110.0</v>
      </c>
      <c r="BC137" s="7">
        <v>0.0</v>
      </c>
      <c r="BD137" s="7" t="s">
        <v>2629</v>
      </c>
      <c r="BE137" s="7" t="s">
        <v>2583</v>
      </c>
      <c r="BF137" s="7"/>
      <c r="BG137" s="7"/>
    </row>
    <row r="138">
      <c r="A138" s="33">
        <f>VLOOKUP(I138,Pns!B:C,2,0)</f>
        <v>768</v>
      </c>
      <c r="B138" s="33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261</v>
      </c>
      <c r="G138" s="13" t="s">
        <v>2651</v>
      </c>
      <c r="H138" s="7">
        <v>2.02630400201962E14</v>
      </c>
      <c r="I138" s="13" t="s">
        <v>2459</v>
      </c>
      <c r="J138" s="7" t="s">
        <v>2610</v>
      </c>
      <c r="K138" s="7" t="s">
        <v>2460</v>
      </c>
      <c r="L138" s="7">
        <v>88044.0</v>
      </c>
      <c r="M138" s="7" t="s">
        <v>75</v>
      </c>
      <c r="N138" s="7">
        <v>0.0</v>
      </c>
      <c r="O138" s="7">
        <v>2734.0</v>
      </c>
      <c r="P138" s="7" t="s">
        <v>181</v>
      </c>
      <c r="Q138" s="7" t="s">
        <v>3</v>
      </c>
      <c r="R138" s="35">
        <v>46062.0</v>
      </c>
      <c r="S138" s="7">
        <v>1.0</v>
      </c>
      <c r="T138" s="7" t="s">
        <v>273</v>
      </c>
      <c r="U138" s="35">
        <v>46062.0</v>
      </c>
      <c r="V138" s="35">
        <v>46062.0</v>
      </c>
      <c r="W138" s="35">
        <v>46071.0</v>
      </c>
      <c r="X138" s="7">
        <v>9.0</v>
      </c>
      <c r="Y138" s="7"/>
      <c r="Z138" s="7"/>
      <c r="AA138" s="7"/>
      <c r="AB138" s="7"/>
      <c r="AC138" s="7"/>
      <c r="AI138" s="7"/>
      <c r="AJ138" s="7"/>
      <c r="AK138" s="7"/>
      <c r="AL138" s="35"/>
      <c r="AM138" s="7"/>
      <c r="AR138" s="7" t="s">
        <v>314</v>
      </c>
      <c r="AS138" s="7" t="s">
        <v>314</v>
      </c>
      <c r="AT138" s="7" t="s">
        <v>205</v>
      </c>
      <c r="AU138" s="7" t="s">
        <v>205</v>
      </c>
      <c r="AV138" s="7" t="s">
        <v>205</v>
      </c>
      <c r="AW138" s="7" t="s">
        <v>205</v>
      </c>
      <c r="AX138" s="7">
        <v>0.0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2629</v>
      </c>
      <c r="BE138" s="7" t="s">
        <v>2583</v>
      </c>
      <c r="BF138" s="7"/>
      <c r="BG138" s="7"/>
    </row>
    <row r="139">
      <c r="A139" s="33">
        <f>VLOOKUP(I139,Pns!B:C,2,0)</f>
        <v>766</v>
      </c>
      <c r="B139" s="33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261</v>
      </c>
      <c r="G139" s="13" t="s">
        <v>2652</v>
      </c>
      <c r="H139" s="7">
        <v>2.0263040020196E14</v>
      </c>
      <c r="I139" s="13" t="s">
        <v>2453</v>
      </c>
      <c r="J139" s="7" t="s">
        <v>2653</v>
      </c>
      <c r="K139" s="7" t="s">
        <v>2456</v>
      </c>
      <c r="L139" s="7">
        <v>22995.0</v>
      </c>
      <c r="M139" s="7" t="s">
        <v>75</v>
      </c>
      <c r="N139" s="7">
        <v>505.0</v>
      </c>
      <c r="O139" s="7">
        <v>2734.0</v>
      </c>
      <c r="P139" s="7" t="s">
        <v>181</v>
      </c>
      <c r="Q139" s="7" t="s">
        <v>3</v>
      </c>
      <c r="R139" s="35">
        <v>46062.0</v>
      </c>
      <c r="S139" s="7">
        <v>1.0</v>
      </c>
      <c r="T139" s="7" t="s">
        <v>273</v>
      </c>
      <c r="U139" s="35">
        <v>46062.0</v>
      </c>
      <c r="V139" s="35">
        <v>46062.0</v>
      </c>
      <c r="W139" s="35">
        <v>46071.0</v>
      </c>
      <c r="X139" s="7">
        <v>9.0</v>
      </c>
      <c r="Y139" s="7"/>
      <c r="Z139" s="7">
        <v>2.0</v>
      </c>
      <c r="AA139" s="7"/>
      <c r="AB139" s="7"/>
      <c r="AC139" s="7"/>
      <c r="AI139" s="7"/>
      <c r="AJ139" s="7"/>
      <c r="AK139" s="7"/>
      <c r="AL139" s="35"/>
      <c r="AM139" s="7"/>
      <c r="AN139" s="7"/>
      <c r="AR139" s="7">
        <v>1171.6</v>
      </c>
      <c r="AS139" s="7">
        <v>1171.6</v>
      </c>
      <c r="AT139" s="7">
        <v>2.0</v>
      </c>
      <c r="AU139" s="7">
        <v>2.0</v>
      </c>
      <c r="AV139" s="7">
        <v>2.0</v>
      </c>
      <c r="AW139" s="7">
        <v>3.0</v>
      </c>
      <c r="AX139" s="7">
        <v>0.0</v>
      </c>
      <c r="AY139" s="7">
        <v>0.0</v>
      </c>
      <c r="AZ139" s="7">
        <v>407.0</v>
      </c>
      <c r="BA139" s="7">
        <v>259.0</v>
      </c>
      <c r="BB139" s="7">
        <v>0.0</v>
      </c>
      <c r="BC139" s="7">
        <v>0.0</v>
      </c>
      <c r="BD139" s="7" t="s">
        <v>2629</v>
      </c>
      <c r="BE139" s="7" t="s">
        <v>2583</v>
      </c>
      <c r="BF139" s="7"/>
      <c r="BG139" s="7"/>
    </row>
    <row r="140">
      <c r="A140" s="33">
        <f>VLOOKUP(I140,Pns!B:C,2,0)</f>
        <v>767</v>
      </c>
      <c r="B140" s="33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261</v>
      </c>
      <c r="G140" s="13" t="s">
        <v>2655</v>
      </c>
      <c r="H140" s="7">
        <v>2.02630400201968E14</v>
      </c>
      <c r="I140" s="13" t="s">
        <v>2457</v>
      </c>
      <c r="J140" s="7" t="s">
        <v>2656</v>
      </c>
      <c r="K140" s="7" t="s">
        <v>806</v>
      </c>
      <c r="L140" s="7" t="s">
        <v>2657</v>
      </c>
      <c r="M140" s="7" t="s">
        <v>75</v>
      </c>
      <c r="N140" s="7">
        <v>0.0</v>
      </c>
      <c r="O140" s="7">
        <v>2734.0</v>
      </c>
      <c r="P140" s="7" t="s">
        <v>181</v>
      </c>
      <c r="Q140" s="7" t="s">
        <v>3</v>
      </c>
      <c r="R140" s="35">
        <v>46062.0</v>
      </c>
      <c r="S140" s="7">
        <v>1.0</v>
      </c>
      <c r="T140" s="7" t="s">
        <v>273</v>
      </c>
      <c r="U140" s="35">
        <v>46062.0</v>
      </c>
      <c r="V140" s="35">
        <v>46062.0</v>
      </c>
      <c r="W140" s="35">
        <v>46071.0</v>
      </c>
      <c r="X140" s="7">
        <v>9.0</v>
      </c>
      <c r="Y140" s="7"/>
      <c r="Z140" s="7">
        <v>24.0</v>
      </c>
      <c r="AA140" s="7"/>
      <c r="AB140" s="7"/>
      <c r="AC140" s="7"/>
      <c r="AI140" s="7"/>
      <c r="AJ140" s="7"/>
      <c r="AK140" s="7"/>
      <c r="AL140" s="35"/>
      <c r="AM140" s="7"/>
      <c r="AN140" s="7"/>
      <c r="AR140" s="7" t="s">
        <v>314</v>
      </c>
      <c r="AS140" s="7" t="s">
        <v>314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11.0</v>
      </c>
      <c r="AZ140" s="7">
        <v>1802.0</v>
      </c>
      <c r="BA140" s="7">
        <v>0.0</v>
      </c>
      <c r="BB140" s="7">
        <v>30.0</v>
      </c>
      <c r="BC140" s="7">
        <v>0.0</v>
      </c>
      <c r="BD140" s="7" t="s">
        <v>2629</v>
      </c>
      <c r="BE140" s="7" t="s">
        <v>2583</v>
      </c>
      <c r="BF140" s="7"/>
      <c r="BG140" s="7"/>
    </row>
    <row r="141">
      <c r="A141" s="33">
        <f>VLOOKUP(I141,Pns!B:C,2,0)</f>
        <v>775</v>
      </c>
      <c r="B141" s="33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261</v>
      </c>
      <c r="G141" s="13" t="s">
        <v>2658</v>
      </c>
      <c r="H141" s="7">
        <v>2.02630400204848E14</v>
      </c>
      <c r="I141" s="13" t="s">
        <v>2482</v>
      </c>
      <c r="J141" s="7" t="s">
        <v>2659</v>
      </c>
      <c r="K141" s="7" t="s">
        <v>2483</v>
      </c>
      <c r="L141" s="7">
        <v>71379.0</v>
      </c>
      <c r="M141" s="7" t="s">
        <v>75</v>
      </c>
      <c r="N141" s="7">
        <v>518.31</v>
      </c>
      <c r="O141" s="7">
        <v>2730.0</v>
      </c>
      <c r="P141" s="7" t="s">
        <v>181</v>
      </c>
      <c r="Q141" s="7" t="s">
        <v>3</v>
      </c>
      <c r="R141" s="35">
        <v>46062.0</v>
      </c>
      <c r="S141" s="7">
        <v>2.0</v>
      </c>
      <c r="T141" s="7" t="s">
        <v>273</v>
      </c>
      <c r="U141" s="35">
        <v>46062.0</v>
      </c>
      <c r="V141" s="35">
        <v>46062.0</v>
      </c>
      <c r="W141" s="35">
        <v>46199.0</v>
      </c>
      <c r="X141" s="7">
        <v>137.0</v>
      </c>
      <c r="Y141" s="7"/>
      <c r="Z141" s="7">
        <v>1.0</v>
      </c>
      <c r="AA141" s="7"/>
      <c r="AB141" s="7"/>
      <c r="AC141" s="7"/>
      <c r="AI141" s="7" t="s">
        <v>2660</v>
      </c>
      <c r="AJ141" s="7">
        <v>2.0</v>
      </c>
      <c r="AK141" s="7" t="s">
        <v>2069</v>
      </c>
      <c r="AL141" s="35">
        <v>46233.0</v>
      </c>
      <c r="AM141" s="7" t="s">
        <v>199</v>
      </c>
      <c r="AN141" s="7"/>
      <c r="AR141" s="7">
        <v>1140.28</v>
      </c>
      <c r="AS141" s="7">
        <v>2280.56</v>
      </c>
      <c r="AT141" s="7">
        <v>1.0</v>
      </c>
      <c r="AU141" s="7">
        <v>1.0</v>
      </c>
      <c r="AV141" s="7">
        <v>2.0</v>
      </c>
      <c r="AW141" s="7">
        <v>20.0</v>
      </c>
      <c r="AX141" s="7">
        <v>2.0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2661</v>
      </c>
      <c r="BE141" s="7" t="s">
        <v>2662</v>
      </c>
      <c r="BF141" s="7"/>
      <c r="BG141" s="7"/>
    </row>
    <row r="142">
      <c r="A142" s="33" t="str">
        <f>VLOOKUP(I142,Pns!B:C,2,0)</f>
        <v>143</v>
      </c>
      <c r="B142" s="33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261</v>
      </c>
      <c r="G142" s="13" t="s">
        <v>2663</v>
      </c>
      <c r="H142" s="7">
        <v>2.02630400201974E14</v>
      </c>
      <c r="I142" s="13" t="s">
        <v>594</v>
      </c>
      <c r="J142" s="7" t="s">
        <v>2664</v>
      </c>
      <c r="K142" s="7" t="s">
        <v>596</v>
      </c>
      <c r="L142" s="7" t="s">
        <v>268</v>
      </c>
      <c r="M142" s="7" t="s">
        <v>75</v>
      </c>
      <c r="N142" s="7">
        <v>165.4</v>
      </c>
      <c r="O142" s="7">
        <v>2734.0</v>
      </c>
      <c r="P142" s="7" t="s">
        <v>181</v>
      </c>
      <c r="Q142" s="7" t="s">
        <v>3</v>
      </c>
      <c r="R142" s="35">
        <v>46064.0</v>
      </c>
      <c r="S142" s="7">
        <v>1.0</v>
      </c>
      <c r="T142" s="7" t="s">
        <v>273</v>
      </c>
      <c r="U142" s="35">
        <v>46064.0</v>
      </c>
      <c r="V142" s="35">
        <v>46064.0</v>
      </c>
      <c r="W142" s="35">
        <v>46071.0</v>
      </c>
      <c r="X142" s="7">
        <v>7.0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5"/>
      <c r="AM142" s="7"/>
      <c r="AN142" s="7"/>
      <c r="AR142" s="7">
        <v>439.95</v>
      </c>
      <c r="AS142" s="7">
        <v>439.95</v>
      </c>
      <c r="AT142" s="7">
        <v>1.0</v>
      </c>
      <c r="AU142" s="7">
        <v>1.0</v>
      </c>
      <c r="AV142" s="7">
        <v>1.0</v>
      </c>
      <c r="AW142" s="7">
        <v>12.0</v>
      </c>
      <c r="AX142" s="7">
        <v>1.0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2582</v>
      </c>
      <c r="BE142" s="7" t="s">
        <v>2583</v>
      </c>
      <c r="BF142" s="7"/>
      <c r="BG142" s="7"/>
    </row>
    <row r="143">
      <c r="A143" s="33" t="str">
        <f>VLOOKUP(I143,Pns!B:C,2,0)</f>
        <v>801</v>
      </c>
      <c r="B143" s="33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261</v>
      </c>
      <c r="G143" s="13" t="s">
        <v>2665</v>
      </c>
      <c r="H143" s="7">
        <v>2.02630400202122E14</v>
      </c>
      <c r="I143" s="13" t="s">
        <v>2551</v>
      </c>
      <c r="J143" s="7" t="s">
        <v>2666</v>
      </c>
      <c r="K143" s="7" t="s">
        <v>2553</v>
      </c>
      <c r="L143" s="7" t="s">
        <v>268</v>
      </c>
      <c r="M143" s="7" t="s">
        <v>75</v>
      </c>
      <c r="N143" s="7">
        <v>159.12</v>
      </c>
      <c r="O143" s="7">
        <v>2730.0</v>
      </c>
      <c r="P143" s="7" t="s">
        <v>181</v>
      </c>
      <c r="Q143" s="7" t="s">
        <v>3</v>
      </c>
      <c r="R143" s="35">
        <v>46076.0</v>
      </c>
      <c r="S143" s="7">
        <v>4.0</v>
      </c>
      <c r="T143" s="7" t="s">
        <v>273</v>
      </c>
      <c r="U143" s="35">
        <v>46076.0</v>
      </c>
      <c r="V143" s="35">
        <v>46076.0</v>
      </c>
      <c r="W143" s="35">
        <v>46219.0</v>
      </c>
      <c r="X143" s="7">
        <v>143.0</v>
      </c>
      <c r="Y143" s="7"/>
      <c r="Z143" s="7">
        <v>2.0</v>
      </c>
      <c r="AA143" s="7"/>
      <c r="AB143" s="7"/>
      <c r="AC143" s="7"/>
      <c r="AI143" s="7"/>
      <c r="AJ143" s="7"/>
      <c r="AK143" s="7"/>
      <c r="AL143" s="35"/>
      <c r="AM143" s="7"/>
      <c r="AR143" s="7">
        <v>389.84</v>
      </c>
      <c r="AS143" s="7">
        <v>1559.36</v>
      </c>
      <c r="AT143" s="7">
        <v>1.0</v>
      </c>
      <c r="AU143" s="7">
        <v>1.0</v>
      </c>
      <c r="AV143" s="7">
        <v>1.0</v>
      </c>
      <c r="AW143" s="7">
        <v>2.0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2667</v>
      </c>
      <c r="BE143" s="7" t="s">
        <v>2668</v>
      </c>
      <c r="BF143" s="7"/>
      <c r="BG143" s="7"/>
    </row>
    <row r="144">
      <c r="A144" s="33">
        <f>VLOOKUP(I144,Pns!B:C,2,0)</f>
        <v>780</v>
      </c>
      <c r="B144" s="33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261</v>
      </c>
      <c r="G144" s="13" t="s">
        <v>2669</v>
      </c>
      <c r="H144" s="7">
        <v>2.02630400205251E14</v>
      </c>
      <c r="I144" s="13" t="s">
        <v>2497</v>
      </c>
      <c r="J144" s="7" t="s">
        <v>2670</v>
      </c>
      <c r="K144" s="7" t="s">
        <v>2498</v>
      </c>
      <c r="L144" s="7" t="s">
        <v>268</v>
      </c>
      <c r="M144" s="7" t="s">
        <v>83</v>
      </c>
      <c r="N144" s="7">
        <v>0.0</v>
      </c>
      <c r="O144" s="7">
        <v>2732.0</v>
      </c>
      <c r="P144" s="7" t="s">
        <v>2305</v>
      </c>
      <c r="Q144" s="7" t="s">
        <v>3</v>
      </c>
      <c r="R144" s="35">
        <v>46090.0</v>
      </c>
      <c r="S144" s="7">
        <v>1.0</v>
      </c>
      <c r="T144" s="7" t="s">
        <v>273</v>
      </c>
      <c r="U144" s="35">
        <v>46090.0</v>
      </c>
      <c r="V144" s="35">
        <v>46090.0</v>
      </c>
      <c r="W144" s="35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5"/>
      <c r="AM144" s="7"/>
      <c r="AN144" s="7"/>
      <c r="AR144" s="7" t="s">
        <v>314</v>
      </c>
      <c r="AS144" s="7" t="s">
        <v>314</v>
      </c>
      <c r="AT144" s="7" t="s">
        <v>205</v>
      </c>
      <c r="AU144" s="7" t="s">
        <v>205</v>
      </c>
      <c r="AV144" s="7" t="s">
        <v>205</v>
      </c>
      <c r="AW144" s="7" t="s">
        <v>205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2671</v>
      </c>
      <c r="BE144" s="7" t="s">
        <v>2672</v>
      </c>
      <c r="BF144" s="7"/>
      <c r="BG144" s="7"/>
    </row>
    <row r="145">
      <c r="A145" s="33">
        <f>VLOOKUP(I145,Pns!B:C,2,0)</f>
        <v>780</v>
      </c>
      <c r="B145" s="33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261</v>
      </c>
      <c r="G145" s="13" t="s">
        <v>2673</v>
      </c>
      <c r="H145" s="7">
        <v>2.0263040020241E14</v>
      </c>
      <c r="I145" s="13" t="s">
        <v>2497</v>
      </c>
      <c r="J145" s="7" t="s">
        <v>2670</v>
      </c>
      <c r="K145" s="7" t="s">
        <v>2498</v>
      </c>
      <c r="L145" s="7" t="s">
        <v>268</v>
      </c>
      <c r="M145" s="7" t="s">
        <v>83</v>
      </c>
      <c r="N145" s="7">
        <v>0.0</v>
      </c>
      <c r="O145" s="7">
        <v>2734.0</v>
      </c>
      <c r="P145" s="7" t="s">
        <v>181</v>
      </c>
      <c r="Q145" s="7" t="s">
        <v>3</v>
      </c>
      <c r="R145" s="35">
        <v>46090.0</v>
      </c>
      <c r="S145" s="7">
        <v>1.0</v>
      </c>
      <c r="T145" s="7" t="s">
        <v>273</v>
      </c>
      <c r="U145" s="35">
        <v>46090.0</v>
      </c>
      <c r="V145" s="35">
        <v>46090.0</v>
      </c>
      <c r="W145" s="35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5"/>
      <c r="AM145" s="7"/>
      <c r="AR145" s="7" t="s">
        <v>314</v>
      </c>
      <c r="AS145" s="7" t="s">
        <v>314</v>
      </c>
      <c r="AT145" s="7" t="s">
        <v>205</v>
      </c>
      <c r="AU145" s="7" t="s">
        <v>205</v>
      </c>
      <c r="AV145" s="7" t="s">
        <v>205</v>
      </c>
      <c r="AW145" s="7" t="s">
        <v>205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2674</v>
      </c>
      <c r="BE145" s="7"/>
      <c r="BF145" s="7"/>
      <c r="BG145" s="7"/>
    </row>
    <row r="146">
      <c r="A146" s="30">
        <f>VLOOKUP(I146,Pns!B:C,2,0)</f>
        <v>428</v>
      </c>
      <c r="B146" s="33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261</v>
      </c>
      <c r="G146" s="13" t="s">
        <v>2675</v>
      </c>
      <c r="H146" s="7">
        <v>2.02630400204925E14</v>
      </c>
      <c r="I146" s="13" t="s">
        <v>1559</v>
      </c>
      <c r="J146" s="7" t="s">
        <v>2623</v>
      </c>
      <c r="K146" s="7" t="s">
        <v>1560</v>
      </c>
      <c r="L146" s="7" t="s">
        <v>268</v>
      </c>
      <c r="M146" s="7" t="s">
        <v>75</v>
      </c>
      <c r="N146" s="7">
        <v>0.0</v>
      </c>
      <c r="O146" s="7">
        <v>2730.0</v>
      </c>
      <c r="P146" s="7" t="s">
        <v>181</v>
      </c>
      <c r="Q146" s="7" t="s">
        <v>3</v>
      </c>
      <c r="R146" s="35">
        <v>46098.0</v>
      </c>
      <c r="S146" s="7">
        <v>2.0</v>
      </c>
      <c r="T146" s="7" t="s">
        <v>273</v>
      </c>
      <c r="U146" s="35">
        <v>46098.0</v>
      </c>
      <c r="V146" s="35">
        <v>46098.0</v>
      </c>
      <c r="W146" s="35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2624</v>
      </c>
      <c r="AJ146" s="7">
        <v>10.0</v>
      </c>
      <c r="AK146" s="7">
        <v>3.0</v>
      </c>
      <c r="AL146" s="35">
        <v>46238.0</v>
      </c>
      <c r="AM146" s="7" t="s">
        <v>199</v>
      </c>
      <c r="AN146" s="7"/>
      <c r="AR146" s="7" t="s">
        <v>314</v>
      </c>
      <c r="AS146" s="7" t="s">
        <v>314</v>
      </c>
      <c r="AT146" s="7" t="s">
        <v>205</v>
      </c>
      <c r="AU146" s="7" t="s">
        <v>205</v>
      </c>
      <c r="AV146" s="7" t="s">
        <v>205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2676</v>
      </c>
      <c r="BE146" s="7"/>
      <c r="BF146" s="7"/>
      <c r="BG146" s="7"/>
    </row>
    <row r="147">
      <c r="A147" s="33">
        <f>VLOOKUP(I147,Pns!B:C,2,0)</f>
        <v>774</v>
      </c>
      <c r="B147" s="33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261</v>
      </c>
      <c r="G147" s="13" t="s">
        <v>2677</v>
      </c>
      <c r="H147" s="7">
        <v>2.02630400202864E14</v>
      </c>
      <c r="I147" s="13" t="s">
        <v>2476</v>
      </c>
      <c r="J147" s="7" t="s">
        <v>2635</v>
      </c>
      <c r="K147" s="7" t="s">
        <v>2477</v>
      </c>
      <c r="L147" s="7" t="s">
        <v>268</v>
      </c>
      <c r="M147" s="7" t="s">
        <v>75</v>
      </c>
      <c r="N147" s="7">
        <v>599.45</v>
      </c>
      <c r="O147" s="7">
        <v>2734.0</v>
      </c>
      <c r="P147" s="7" t="s">
        <v>181</v>
      </c>
      <c r="Q147" s="7" t="s">
        <v>3</v>
      </c>
      <c r="R147" s="35">
        <v>46099.0</v>
      </c>
      <c r="S147" s="7">
        <v>2.0</v>
      </c>
      <c r="T147" s="7" t="s">
        <v>273</v>
      </c>
      <c r="U147" s="35">
        <v>46099.0</v>
      </c>
      <c r="V147" s="35">
        <v>46099.0</v>
      </c>
      <c r="W147" s="35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5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2678</v>
      </c>
      <c r="BE147" s="7" t="s">
        <v>2679</v>
      </c>
      <c r="BF147" s="7"/>
      <c r="BG147" s="7"/>
    </row>
    <row r="148">
      <c r="A148" s="33">
        <f>VLOOKUP(I148,Pns!B:C,2,0)</f>
        <v>774</v>
      </c>
      <c r="B148" s="33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261</v>
      </c>
      <c r="G148" s="13" t="s">
        <v>2680</v>
      </c>
      <c r="H148" s="7">
        <v>2.02630400202866E14</v>
      </c>
      <c r="I148" s="13" t="s">
        <v>2476</v>
      </c>
      <c r="J148" s="7" t="s">
        <v>2635</v>
      </c>
      <c r="K148" s="7" t="s">
        <v>2477</v>
      </c>
      <c r="L148" s="7" t="s">
        <v>268</v>
      </c>
      <c r="M148" s="7" t="s">
        <v>75</v>
      </c>
      <c r="N148" s="7">
        <v>599.45</v>
      </c>
      <c r="O148" s="7">
        <v>2730.0</v>
      </c>
      <c r="P148" s="7" t="s">
        <v>2681</v>
      </c>
      <c r="Q148" s="7" t="s">
        <v>3</v>
      </c>
      <c r="R148" s="35">
        <v>46099.0</v>
      </c>
      <c r="S148" s="7">
        <v>2.0</v>
      </c>
      <c r="T148" s="7" t="s">
        <v>273</v>
      </c>
      <c r="U148" s="35">
        <v>46099.0</v>
      </c>
      <c r="V148" s="35">
        <v>46099.0</v>
      </c>
      <c r="W148" s="35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2682</v>
      </c>
      <c r="BE148" s="7" t="s">
        <v>2683</v>
      </c>
      <c r="BF148" s="7"/>
      <c r="BG148" s="7"/>
    </row>
    <row r="149" hidden="1">
      <c r="A149" s="33" t="str">
        <f>VLOOKUP(I149,Pns!B:C,2,0)</f>
        <v>552</v>
      </c>
      <c r="B149" s="33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261</v>
      </c>
      <c r="G149" s="13" t="s">
        <v>2684</v>
      </c>
      <c r="H149" s="7">
        <v>2.02630400202936E14</v>
      </c>
      <c r="I149" s="13" t="s">
        <v>1812</v>
      </c>
      <c r="J149" s="7" t="s">
        <v>2685</v>
      </c>
      <c r="K149" s="7" t="s">
        <v>2686</v>
      </c>
      <c r="L149" s="7" t="s">
        <v>268</v>
      </c>
      <c r="M149" s="7" t="s">
        <v>75</v>
      </c>
      <c r="N149" s="7">
        <v>4001.57</v>
      </c>
      <c r="O149" s="7">
        <v>2741.0</v>
      </c>
      <c r="P149" s="7" t="s">
        <v>181</v>
      </c>
      <c r="Q149" s="7" t="s">
        <v>2600</v>
      </c>
      <c r="R149" s="35">
        <v>46105.0</v>
      </c>
      <c r="S149" s="7">
        <v>1.0</v>
      </c>
      <c r="T149" s="7" t="s">
        <v>273</v>
      </c>
      <c r="U149" s="35">
        <v>46105.0</v>
      </c>
      <c r="V149" s="35">
        <v>46105.0</v>
      </c>
      <c r="W149" s="35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71"/>
      <c r="AM149" s="7"/>
      <c r="AR149" s="7">
        <v>15766.17</v>
      </c>
      <c r="AS149" s="7">
        <v>15766.17</v>
      </c>
      <c r="AT149" s="7" t="s">
        <v>205</v>
      </c>
      <c r="AU149" s="7" t="s">
        <v>205</v>
      </c>
      <c r="AV149" s="7" t="s">
        <v>205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2687</v>
      </c>
      <c r="BE149" s="7"/>
      <c r="BF149" s="7"/>
      <c r="BG149" s="7"/>
    </row>
    <row r="150">
      <c r="A150" s="33" t="str">
        <f>VLOOKUP(I150,Pns!B:C,2,0)</f>
        <v>785</v>
      </c>
      <c r="B150" s="33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261</v>
      </c>
      <c r="G150" s="13" t="s">
        <v>2688</v>
      </c>
      <c r="H150" s="7">
        <v>2.02630400204058E14</v>
      </c>
      <c r="I150" s="13" t="s">
        <v>2508</v>
      </c>
      <c r="J150" s="7" t="s">
        <v>2689</v>
      </c>
      <c r="K150" s="7" t="s">
        <v>2510</v>
      </c>
      <c r="L150" s="7">
        <v>779.0</v>
      </c>
      <c r="M150" s="7" t="s">
        <v>75</v>
      </c>
      <c r="N150" s="7">
        <v>26.79</v>
      </c>
      <c r="O150" s="7">
        <v>2734.0</v>
      </c>
      <c r="P150" s="7" t="s">
        <v>181</v>
      </c>
      <c r="Q150" s="7" t="s">
        <v>3</v>
      </c>
      <c r="R150" s="35">
        <v>46140.0</v>
      </c>
      <c r="S150" s="7">
        <v>1.0</v>
      </c>
      <c r="T150" s="7" t="s">
        <v>273</v>
      </c>
      <c r="U150" s="35">
        <v>46140.0</v>
      </c>
      <c r="V150" s="35">
        <v>46140.0</v>
      </c>
      <c r="W150" s="35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5"/>
      <c r="AM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2690</v>
      </c>
      <c r="BE150" s="7" t="s">
        <v>2691</v>
      </c>
      <c r="BF150" s="7"/>
    </row>
    <row r="151">
      <c r="A151" s="33" t="str">
        <f>VLOOKUP(I151,Pns!B:C,2,0)</f>
        <v>784</v>
      </c>
      <c r="B151" s="33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261</v>
      </c>
      <c r="G151" s="13" t="s">
        <v>2692</v>
      </c>
      <c r="H151" s="7">
        <v>2.02630400204057E14</v>
      </c>
      <c r="I151" s="13" t="s">
        <v>2505</v>
      </c>
      <c r="J151" s="7" t="s">
        <v>2693</v>
      </c>
      <c r="K151" s="7" t="s">
        <v>1402</v>
      </c>
      <c r="L151" s="7">
        <v>779.0</v>
      </c>
      <c r="M151" s="7" t="s">
        <v>75</v>
      </c>
      <c r="N151" s="7">
        <v>0.0</v>
      </c>
      <c r="O151" s="7">
        <v>2734.0</v>
      </c>
      <c r="P151" s="7" t="s">
        <v>181</v>
      </c>
      <c r="Q151" s="7" t="s">
        <v>3</v>
      </c>
      <c r="R151" s="35">
        <v>46140.0</v>
      </c>
      <c r="S151" s="7">
        <v>1.0</v>
      </c>
      <c r="T151" s="7" t="s">
        <v>273</v>
      </c>
      <c r="U151" s="35">
        <v>46140.0</v>
      </c>
      <c r="V151" s="35">
        <v>46140.0</v>
      </c>
      <c r="W151" s="35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5"/>
      <c r="AM151" s="7"/>
      <c r="AN151" s="7"/>
      <c r="AR151" s="7" t="s">
        <v>314</v>
      </c>
      <c r="AS151" s="7" t="s">
        <v>314</v>
      </c>
      <c r="AT151" s="7" t="s">
        <v>205</v>
      </c>
      <c r="AU151" s="7" t="s">
        <v>205</v>
      </c>
      <c r="AV151" s="7" t="s">
        <v>205</v>
      </c>
      <c r="AW151" s="7" t="s">
        <v>205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2690</v>
      </c>
      <c r="BE151" s="7" t="s">
        <v>2691</v>
      </c>
    </row>
    <row r="152">
      <c r="A152" s="30">
        <f>VLOOKUP(I152,Pns!B:C,2,0)</f>
        <v>58</v>
      </c>
      <c r="B152" s="33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261</v>
      </c>
      <c r="G152" s="13" t="s">
        <v>2694</v>
      </c>
      <c r="H152" s="7">
        <v>2.02630400204141E14</v>
      </c>
      <c r="I152" s="13" t="s">
        <v>301</v>
      </c>
      <c r="J152" s="7" t="s">
        <v>2576</v>
      </c>
      <c r="K152" s="7" t="s">
        <v>295</v>
      </c>
      <c r="L152" s="7">
        <v>98891.0</v>
      </c>
      <c r="M152" s="7" t="s">
        <v>75</v>
      </c>
      <c r="N152" s="7">
        <v>5.73</v>
      </c>
      <c r="O152" s="7">
        <v>2730.0</v>
      </c>
      <c r="P152" s="7" t="s">
        <v>181</v>
      </c>
      <c r="Q152" s="7" t="s">
        <v>3</v>
      </c>
      <c r="R152" s="35">
        <v>46155.0</v>
      </c>
      <c r="S152" s="7">
        <v>2.0</v>
      </c>
      <c r="T152" s="7" t="s">
        <v>2016</v>
      </c>
      <c r="U152" s="35">
        <v>46155.0</v>
      </c>
      <c r="V152" s="35">
        <v>46155.0</v>
      </c>
      <c r="W152" s="35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5"/>
      <c r="AM152" s="7"/>
      <c r="AN152" s="7"/>
      <c r="AR152" s="7">
        <v>9.91</v>
      </c>
      <c r="AS152" s="7">
        <v>19.82</v>
      </c>
      <c r="AT152" s="7" t="s">
        <v>205</v>
      </c>
      <c r="AU152" s="7" t="s">
        <v>205</v>
      </c>
      <c r="AV152" s="7" t="s">
        <v>205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2695</v>
      </c>
      <c r="BE152" s="7" t="s">
        <v>2696</v>
      </c>
      <c r="BF152" s="7"/>
      <c r="BG152" s="7"/>
    </row>
    <row r="153">
      <c r="A153" s="30">
        <f>VLOOKUP(I153,Pns!B:C,2,0)</f>
        <v>58</v>
      </c>
      <c r="B153" s="33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261</v>
      </c>
      <c r="G153" s="13" t="s">
        <v>2697</v>
      </c>
      <c r="H153" s="7">
        <v>2.02630400204245E14</v>
      </c>
      <c r="I153" s="13" t="s">
        <v>301</v>
      </c>
      <c r="J153" s="7" t="s">
        <v>2576</v>
      </c>
      <c r="K153" s="7" t="s">
        <v>295</v>
      </c>
      <c r="L153" s="7">
        <v>98891.0</v>
      </c>
      <c r="M153" s="7" t="s">
        <v>75</v>
      </c>
      <c r="N153" s="7">
        <v>5.73</v>
      </c>
      <c r="O153" s="7">
        <v>2734.0</v>
      </c>
      <c r="P153" s="7" t="s">
        <v>181</v>
      </c>
      <c r="Q153" s="7" t="s">
        <v>3</v>
      </c>
      <c r="R153" s="35">
        <v>46155.0</v>
      </c>
      <c r="S153" s="7">
        <v>2.0</v>
      </c>
      <c r="T153" s="7" t="s">
        <v>2016</v>
      </c>
      <c r="U153" s="35">
        <v>46155.0</v>
      </c>
      <c r="V153" s="35">
        <v>46155.0</v>
      </c>
      <c r="W153" s="35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5"/>
      <c r="AM153" s="7"/>
      <c r="AR153" s="7">
        <v>9.91</v>
      </c>
      <c r="AS153" s="7">
        <v>19.82</v>
      </c>
      <c r="AT153" s="7" t="s">
        <v>205</v>
      </c>
      <c r="AU153" s="7" t="s">
        <v>205</v>
      </c>
      <c r="AV153" s="7" t="s">
        <v>205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2698</v>
      </c>
      <c r="BE153" s="7" t="s">
        <v>2699</v>
      </c>
      <c r="BF153" s="7"/>
      <c r="BG153" s="7"/>
    </row>
    <row r="154">
      <c r="A154" s="33" t="str">
        <f>VLOOKUP(I154,Pns!B:C,2,0)</f>
        <v>802</v>
      </c>
      <c r="B154" s="33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261</v>
      </c>
      <c r="G154" s="13" t="s">
        <v>2700</v>
      </c>
      <c r="H154" s="7">
        <v>2.0263040020478E14</v>
      </c>
      <c r="I154" s="13" t="s">
        <v>2554</v>
      </c>
      <c r="J154" s="7" t="s">
        <v>2701</v>
      </c>
      <c r="K154" s="7" t="s">
        <v>2556</v>
      </c>
      <c r="L154" s="7" t="s">
        <v>268</v>
      </c>
      <c r="M154" s="7" t="s">
        <v>75</v>
      </c>
      <c r="N154" s="7">
        <v>0.0</v>
      </c>
      <c r="O154" s="7">
        <v>2730.0</v>
      </c>
      <c r="P154" s="7" t="s">
        <v>181</v>
      </c>
      <c r="Q154" s="7" t="s">
        <v>3</v>
      </c>
      <c r="R154" s="35">
        <v>46188.0</v>
      </c>
      <c r="S154" s="7">
        <v>1.0</v>
      </c>
      <c r="T154" s="7" t="s">
        <v>2702</v>
      </c>
      <c r="U154" s="35">
        <v>46188.0</v>
      </c>
      <c r="V154" s="35">
        <v>46188.0</v>
      </c>
      <c r="W154" s="35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5"/>
      <c r="AM154" s="7"/>
      <c r="AN154" s="7"/>
      <c r="AR154" s="7" t="s">
        <v>314</v>
      </c>
      <c r="AS154" s="7" t="s">
        <v>314</v>
      </c>
      <c r="AT154" s="7" t="s">
        <v>205</v>
      </c>
      <c r="AU154" s="7" t="s">
        <v>205</v>
      </c>
      <c r="AV154" s="7" t="s">
        <v>205</v>
      </c>
      <c r="AW154" s="7" t="s">
        <v>205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2703</v>
      </c>
      <c r="BE154" s="7" t="s">
        <v>2704</v>
      </c>
      <c r="BF154" s="7"/>
      <c r="BG154" s="7"/>
    </row>
    <row r="155">
      <c r="A155" s="33" t="str">
        <f>VLOOKUP(I155,Pns!B:C,2,0)</f>
        <v>802</v>
      </c>
      <c r="B155" s="33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261</v>
      </c>
      <c r="G155" s="13" t="s">
        <v>2705</v>
      </c>
      <c r="H155" s="7">
        <v>2.02630400204781E14</v>
      </c>
      <c r="I155" s="13" t="s">
        <v>2554</v>
      </c>
      <c r="J155" s="7" t="s">
        <v>2701</v>
      </c>
      <c r="K155" s="7" t="s">
        <v>2556</v>
      </c>
      <c r="L155" s="7" t="s">
        <v>268</v>
      </c>
      <c r="M155" s="7" t="s">
        <v>75</v>
      </c>
      <c r="N155" s="7">
        <v>0.0</v>
      </c>
      <c r="O155" s="7">
        <v>2734.0</v>
      </c>
      <c r="P155" s="7" t="s">
        <v>181</v>
      </c>
      <c r="Q155" s="7" t="s">
        <v>3</v>
      </c>
      <c r="R155" s="35">
        <v>46188.0</v>
      </c>
      <c r="S155" s="7">
        <v>1.0</v>
      </c>
      <c r="T155" s="7" t="s">
        <v>2702</v>
      </c>
      <c r="U155" s="35">
        <v>46188.0</v>
      </c>
      <c r="V155" s="35">
        <v>46188.0</v>
      </c>
      <c r="W155" s="35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5"/>
      <c r="AM155" s="7"/>
      <c r="AN155" s="7"/>
      <c r="AR155" s="7" t="s">
        <v>314</v>
      </c>
      <c r="AS155" s="7" t="s">
        <v>314</v>
      </c>
      <c r="AT155" s="7" t="s">
        <v>205</v>
      </c>
      <c r="AU155" s="7" t="s">
        <v>205</v>
      </c>
      <c r="AV155" s="7" t="s">
        <v>205</v>
      </c>
      <c r="AW155" s="7" t="s">
        <v>205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2706</v>
      </c>
      <c r="BE155" s="7" t="s">
        <v>2704</v>
      </c>
      <c r="BF155" s="7"/>
      <c r="BG155" s="7"/>
    </row>
    <row r="156" hidden="1">
      <c r="A156" s="30">
        <f>VLOOKUP(I156,Pns!B:C,2,0)</f>
        <v>116</v>
      </c>
      <c r="B156" s="33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261</v>
      </c>
      <c r="G156" s="13" t="s">
        <v>2707</v>
      </c>
      <c r="H156" s="7"/>
      <c r="I156" s="13" t="s">
        <v>494</v>
      </c>
      <c r="J156" s="7" t="s">
        <v>2708</v>
      </c>
      <c r="K156" s="7" t="s">
        <v>495</v>
      </c>
      <c r="L156" s="7">
        <v>32108.0</v>
      </c>
      <c r="M156" s="7" t="s">
        <v>83</v>
      </c>
      <c r="N156" s="7">
        <v>0.0</v>
      </c>
      <c r="O156" s="7">
        <v>2736.0</v>
      </c>
      <c r="P156" s="7" t="s">
        <v>270</v>
      </c>
      <c r="Q156" s="7" t="s">
        <v>2600</v>
      </c>
      <c r="R156" s="35">
        <v>46205.0</v>
      </c>
      <c r="S156" s="7">
        <v>3.0</v>
      </c>
      <c r="T156" s="7" t="s">
        <v>273</v>
      </c>
      <c r="U156" s="35">
        <v>46205.0</v>
      </c>
      <c r="V156" s="35">
        <v>46205.0</v>
      </c>
      <c r="W156" s="35">
        <v>46233.0</v>
      </c>
      <c r="X156" s="7">
        <v>28.0</v>
      </c>
      <c r="Y156" s="7"/>
      <c r="Z156" s="7">
        <v>0.0</v>
      </c>
      <c r="AA156" s="7"/>
      <c r="AB156" s="7"/>
      <c r="AC156" s="7" t="s">
        <v>276</v>
      </c>
      <c r="AI156" s="7"/>
      <c r="AJ156" s="7"/>
      <c r="AK156" s="7"/>
      <c r="AL156" s="35"/>
      <c r="AM156" s="7"/>
      <c r="AN156" s="7"/>
      <c r="AR156" s="7" t="s">
        <v>314</v>
      </c>
      <c r="AS156" s="7" t="s">
        <v>314</v>
      </c>
      <c r="AT156" s="7">
        <v>9.0</v>
      </c>
      <c r="AU156" s="7">
        <v>9.0</v>
      </c>
      <c r="AV156" s="7">
        <v>9.0</v>
      </c>
      <c r="AW156" s="7">
        <v>63.0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2709</v>
      </c>
      <c r="BE156" s="7"/>
    </row>
    <row r="157" hidden="1">
      <c r="A157" s="30">
        <f>VLOOKUP(I157,Pns!B:C,2,0)</f>
        <v>116</v>
      </c>
      <c r="B157" s="33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261</v>
      </c>
      <c r="G157" s="13" t="s">
        <v>2710</v>
      </c>
      <c r="H157" s="7"/>
      <c r="I157" s="13" t="s">
        <v>494</v>
      </c>
      <c r="J157" s="7" t="s">
        <v>2708</v>
      </c>
      <c r="K157" s="7" t="s">
        <v>495</v>
      </c>
      <c r="L157" s="7">
        <v>32108.0</v>
      </c>
      <c r="M157" s="7" t="s">
        <v>83</v>
      </c>
      <c r="N157" s="7">
        <v>0.0</v>
      </c>
      <c r="O157" s="7">
        <v>2737.0</v>
      </c>
      <c r="P157" s="7" t="s">
        <v>270</v>
      </c>
      <c r="Q157" s="7" t="s">
        <v>2600</v>
      </c>
      <c r="R157" s="35">
        <v>46205.0</v>
      </c>
      <c r="S157" s="7">
        <v>3.0</v>
      </c>
      <c r="T157" s="7" t="s">
        <v>273</v>
      </c>
      <c r="U157" s="35">
        <v>46205.0</v>
      </c>
      <c r="V157" s="35">
        <v>46205.0</v>
      </c>
      <c r="W157" s="35">
        <v>46233.0</v>
      </c>
      <c r="X157" s="7">
        <v>28.0</v>
      </c>
      <c r="Y157" s="7"/>
      <c r="Z157" s="7">
        <v>0.0</v>
      </c>
      <c r="AA157" s="7"/>
      <c r="AB157" s="7"/>
      <c r="AC157" s="7" t="s">
        <v>276</v>
      </c>
      <c r="AI157" s="7"/>
      <c r="AJ157" s="7"/>
      <c r="AK157" s="7"/>
      <c r="AL157" s="35"/>
      <c r="AM157" s="7"/>
      <c r="AN157" s="7"/>
      <c r="AR157" s="7" t="s">
        <v>314</v>
      </c>
      <c r="AS157" s="7" t="s">
        <v>314</v>
      </c>
      <c r="AT157" s="7">
        <v>9.0</v>
      </c>
      <c r="AU157" s="7">
        <v>9.0</v>
      </c>
      <c r="AV157" s="7">
        <v>9.0</v>
      </c>
      <c r="AW157" s="7">
        <v>63.0</v>
      </c>
      <c r="AX157" s="7">
        <v>0.0</v>
      </c>
      <c r="AY157" s="7">
        <v>82.0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2709</v>
      </c>
      <c r="BE157" s="7"/>
    </row>
    <row r="158">
      <c r="A158" s="33">
        <f>VLOOKUP(I158,Pns!B:C,2,0)</f>
        <v>12</v>
      </c>
      <c r="B158" s="33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261</v>
      </c>
      <c r="G158" s="13" t="s">
        <v>2711</v>
      </c>
      <c r="H158" s="7">
        <v>2.02638100221049E14</v>
      </c>
      <c r="I158" s="13" t="s">
        <v>143</v>
      </c>
      <c r="J158" s="7" t="s">
        <v>462</v>
      </c>
      <c r="K158" s="7" t="s">
        <v>145</v>
      </c>
      <c r="L158" s="7">
        <v>198.0</v>
      </c>
      <c r="M158" s="7" t="s">
        <v>123</v>
      </c>
      <c r="N158" s="7">
        <v>288215.57</v>
      </c>
      <c r="O158" s="7">
        <v>2732.0</v>
      </c>
      <c r="P158" s="7" t="s">
        <v>181</v>
      </c>
      <c r="Q158" s="7" t="s">
        <v>3</v>
      </c>
      <c r="R158" s="35">
        <v>46216.0</v>
      </c>
      <c r="S158" s="7">
        <v>1.0</v>
      </c>
      <c r="T158" s="7" t="s">
        <v>273</v>
      </c>
      <c r="U158" s="35">
        <v>46216.0</v>
      </c>
      <c r="V158" s="35">
        <v>46216.0</v>
      </c>
      <c r="W158" s="35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465</v>
      </c>
      <c r="AC158" s="7" t="s">
        <v>1353</v>
      </c>
      <c r="AI158" s="7"/>
      <c r="AJ158" s="7"/>
      <c r="AK158" s="7"/>
      <c r="AL158" s="35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205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2712</v>
      </c>
      <c r="BE158" s="7" t="s">
        <v>2713</v>
      </c>
      <c r="BF158" s="7"/>
    </row>
    <row r="159">
      <c r="A159" s="33">
        <f>VLOOKUP(I159,Pns!B:C,2,0)</f>
        <v>12</v>
      </c>
      <c r="B159" s="33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261</v>
      </c>
      <c r="G159" s="13" t="s">
        <v>2714</v>
      </c>
      <c r="H159" s="7">
        <v>2.0263810022069E14</v>
      </c>
      <c r="I159" s="13" t="s">
        <v>143</v>
      </c>
      <c r="J159" s="7" t="s">
        <v>462</v>
      </c>
      <c r="K159" s="7" t="s">
        <v>145</v>
      </c>
      <c r="L159" s="7">
        <v>198.0</v>
      </c>
      <c r="M159" s="7" t="s">
        <v>123</v>
      </c>
      <c r="N159" s="7">
        <v>288215.57</v>
      </c>
      <c r="O159" s="7">
        <v>2721.0</v>
      </c>
      <c r="P159" s="7" t="s">
        <v>181</v>
      </c>
      <c r="Q159" s="7" t="s">
        <v>124</v>
      </c>
      <c r="R159" s="35">
        <v>46195.0</v>
      </c>
      <c r="S159" s="7">
        <v>1.0</v>
      </c>
      <c r="T159" s="7" t="s">
        <v>273</v>
      </c>
      <c r="U159" s="35">
        <v>46195.0</v>
      </c>
      <c r="V159" s="35">
        <v>46195.0</v>
      </c>
      <c r="W159" s="35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465</v>
      </c>
      <c r="AC159" s="7" t="s">
        <v>1353</v>
      </c>
      <c r="AI159" s="7"/>
      <c r="AJ159" s="7"/>
      <c r="AK159" s="7"/>
      <c r="AL159" s="35"/>
      <c r="AM159" s="7"/>
      <c r="AN159" s="7"/>
      <c r="AR159" s="7">
        <v>902114.72</v>
      </c>
      <c r="AS159" s="7">
        <v>902114.72</v>
      </c>
      <c r="AT159" s="7">
        <v>5.0</v>
      </c>
      <c r="AU159" s="7">
        <v>9.0</v>
      </c>
      <c r="AV159" s="7">
        <v>15.0</v>
      </c>
      <c r="AW159" s="7">
        <v>110.0</v>
      </c>
      <c r="AX159" s="7">
        <v>0.0</v>
      </c>
      <c r="AY159" s="7" t="s">
        <v>205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2715</v>
      </c>
      <c r="BF159" s="7"/>
      <c r="BG159" s="7"/>
    </row>
    <row r="160" hidden="1">
      <c r="A160" s="30" t="str">
        <f>VLOOKUP(I160,Pns!B:C,2,0)</f>
        <v>#N/A</v>
      </c>
      <c r="B160" s="33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261</v>
      </c>
      <c r="G160" s="13" t="s">
        <v>2716</v>
      </c>
      <c r="H160" s="7">
        <v>2.02630400205063E14</v>
      </c>
      <c r="I160" s="13" t="s">
        <v>2717</v>
      </c>
      <c r="J160" s="7" t="s">
        <v>2718</v>
      </c>
      <c r="K160" s="7" t="s">
        <v>2719</v>
      </c>
      <c r="L160" s="7">
        <v>96906.0</v>
      </c>
      <c r="M160" s="7" t="s">
        <v>75</v>
      </c>
      <c r="N160" s="7">
        <v>70.8</v>
      </c>
      <c r="O160" s="7">
        <v>2720.0</v>
      </c>
      <c r="P160" s="7" t="s">
        <v>181</v>
      </c>
      <c r="Q160" s="7" t="s">
        <v>2600</v>
      </c>
      <c r="R160" s="35">
        <v>46220.0</v>
      </c>
      <c r="S160" s="7">
        <v>10.0</v>
      </c>
      <c r="T160" s="7" t="s">
        <v>273</v>
      </c>
      <c r="U160" s="35">
        <v>46220.0</v>
      </c>
      <c r="V160" s="35">
        <v>46220.0</v>
      </c>
      <c r="W160" s="35">
        <v>46224.0</v>
      </c>
      <c r="X160" s="7">
        <v>4.0</v>
      </c>
      <c r="Y160" s="7"/>
      <c r="Z160" s="7">
        <v>2.0</v>
      </c>
      <c r="AA160" s="7"/>
      <c r="AB160" s="7"/>
      <c r="AC160" s="7"/>
      <c r="AI160" s="7"/>
      <c r="AJ160" s="7"/>
      <c r="AK160" s="7"/>
      <c r="AL160" s="35"/>
      <c r="AM160" s="7"/>
      <c r="AN160" s="7"/>
      <c r="AR160" s="7">
        <v>285.33</v>
      </c>
      <c r="AS160" s="7">
        <v>2853.3</v>
      </c>
      <c r="AT160" s="7">
        <v>1.0</v>
      </c>
      <c r="AU160" s="7">
        <v>1.0</v>
      </c>
      <c r="AV160" s="7">
        <v>6.0</v>
      </c>
      <c r="AW160" s="7">
        <v>99.0</v>
      </c>
      <c r="AX160" s="7">
        <v>50.0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2720</v>
      </c>
      <c r="BE160" s="7" t="s">
        <v>2721</v>
      </c>
      <c r="BF160" s="7" t="s">
        <v>2722</v>
      </c>
      <c r="BG160" s="7" t="s">
        <v>2721</v>
      </c>
    </row>
    <row r="161" hidden="1">
      <c r="A161" s="30" t="str">
        <f>VLOOKUP(I161,Pns!B:C,2,0)</f>
        <v>#N/A</v>
      </c>
      <c r="B161" s="33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261</v>
      </c>
      <c r="G161" s="13" t="s">
        <v>2723</v>
      </c>
      <c r="H161" s="7">
        <v>2.02630400202125E14</v>
      </c>
      <c r="I161" s="13" t="s">
        <v>2724</v>
      </c>
      <c r="J161" s="7" t="s">
        <v>2725</v>
      </c>
      <c r="K161" s="7" t="s">
        <v>2726</v>
      </c>
      <c r="L161" s="7" t="s">
        <v>268</v>
      </c>
      <c r="M161" s="7" t="s">
        <v>75</v>
      </c>
      <c r="N161" s="7">
        <v>0.0</v>
      </c>
      <c r="O161" s="7">
        <v>2742.0</v>
      </c>
      <c r="P161" s="7" t="s">
        <v>181</v>
      </c>
      <c r="Q161" s="7" t="s">
        <v>2600</v>
      </c>
      <c r="R161" s="35">
        <v>46079.0</v>
      </c>
      <c r="S161" s="7">
        <v>1.0</v>
      </c>
      <c r="T161" s="7" t="s">
        <v>273</v>
      </c>
      <c r="U161" s="35">
        <v>46079.0</v>
      </c>
      <c r="V161" s="35">
        <v>46079.0</v>
      </c>
      <c r="W161" s="35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5"/>
      <c r="AM161" s="7"/>
      <c r="AN161" s="7"/>
      <c r="AR161" s="7" t="s">
        <v>314</v>
      </c>
      <c r="AS161" s="7" t="s">
        <v>314</v>
      </c>
      <c r="AT161" s="7" t="s">
        <v>205</v>
      </c>
      <c r="AU161" s="7" t="s">
        <v>205</v>
      </c>
      <c r="AV161" s="7" t="s">
        <v>205</v>
      </c>
      <c r="AW161" s="7" t="s">
        <v>205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2727</v>
      </c>
      <c r="BE161" s="7" t="s">
        <v>2728</v>
      </c>
      <c r="BF161" s="7"/>
    </row>
    <row r="162">
      <c r="A162" s="33" t="str">
        <f>VLOOKUP(I162,Pns!B:C,2,0)</f>
        <v>370</v>
      </c>
      <c r="B162" s="33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261</v>
      </c>
      <c r="G162" s="13" t="s">
        <v>2729</v>
      </c>
      <c r="H162" s="7">
        <v>2.02230400166813E14</v>
      </c>
      <c r="I162" s="13" t="s">
        <v>1388</v>
      </c>
      <c r="J162" s="7" t="s">
        <v>2730</v>
      </c>
      <c r="K162" s="7" t="s">
        <v>1390</v>
      </c>
      <c r="L162" s="7" t="s">
        <v>268</v>
      </c>
      <c r="M162" s="7" t="s">
        <v>75</v>
      </c>
      <c r="N162" s="7">
        <v>0.0</v>
      </c>
      <c r="O162" s="7">
        <v>2726.0</v>
      </c>
      <c r="P162" s="7" t="s">
        <v>181</v>
      </c>
      <c r="Q162" s="7" t="s">
        <v>124</v>
      </c>
      <c r="R162" s="35">
        <v>44726.0</v>
      </c>
      <c r="S162" s="7">
        <v>1.0</v>
      </c>
      <c r="T162" s="7" t="s">
        <v>273</v>
      </c>
      <c r="U162" s="35">
        <v>44726.0</v>
      </c>
      <c r="V162" s="35">
        <v>44726.0</v>
      </c>
      <c r="W162" s="35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35"/>
      <c r="AM162" s="7"/>
      <c r="AR162" s="7" t="s">
        <v>314</v>
      </c>
      <c r="AS162" s="7" t="s">
        <v>314</v>
      </c>
      <c r="AT162" s="7" t="s">
        <v>205</v>
      </c>
      <c r="AU162" s="7" t="s">
        <v>205</v>
      </c>
      <c r="AV162" s="7" t="s">
        <v>205</v>
      </c>
      <c r="AW162" s="7" t="s">
        <v>205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2731</v>
      </c>
      <c r="BE162" s="7" t="s">
        <v>2732</v>
      </c>
    </row>
    <row r="163">
      <c r="A163" s="33">
        <f>VLOOKUP(I163,Pns!B:C,2,0)</f>
        <v>163</v>
      </c>
      <c r="B163" s="33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261</v>
      </c>
      <c r="G163" s="13" t="s">
        <v>2733</v>
      </c>
      <c r="H163" s="7">
        <v>2.02530400187157E14</v>
      </c>
      <c r="I163" s="13" t="s">
        <v>670</v>
      </c>
      <c r="J163" s="7" t="s">
        <v>2734</v>
      </c>
      <c r="K163" s="7" t="s">
        <v>671</v>
      </c>
      <c r="L163" s="7" t="s">
        <v>268</v>
      </c>
      <c r="M163" s="7" t="s">
        <v>75</v>
      </c>
      <c r="N163" s="7">
        <v>137.33</v>
      </c>
      <c r="O163" s="7">
        <v>2726.0</v>
      </c>
      <c r="P163" s="7" t="s">
        <v>181</v>
      </c>
      <c r="Q163" s="7" t="s">
        <v>124</v>
      </c>
      <c r="R163" s="35">
        <v>44727.0</v>
      </c>
      <c r="S163" s="7">
        <v>5.0</v>
      </c>
      <c r="T163" s="7" t="s">
        <v>273</v>
      </c>
      <c r="U163" s="35">
        <v>44727.0</v>
      </c>
      <c r="V163" s="35">
        <v>44727.0</v>
      </c>
      <c r="W163" s="35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35"/>
      <c r="AM163" s="7"/>
      <c r="AN163" s="7"/>
      <c r="AR163" s="7">
        <v>248.56</v>
      </c>
      <c r="AS163" s="7">
        <v>1242.8</v>
      </c>
      <c r="AT163" s="7" t="s">
        <v>205</v>
      </c>
      <c r="AU163" s="7" t="s">
        <v>205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2735</v>
      </c>
      <c r="BE163" s="7" t="s">
        <v>2736</v>
      </c>
    </row>
    <row r="164">
      <c r="A164" s="33" t="str">
        <f>VLOOKUP(I164,Pns!B:C,2,0)</f>
        <v>351</v>
      </c>
      <c r="B164" s="33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261</v>
      </c>
      <c r="G164" s="13" t="s">
        <v>2738</v>
      </c>
      <c r="H164" s="7">
        <v>2.02330400170642E14</v>
      </c>
      <c r="I164" s="13" t="s">
        <v>1357</v>
      </c>
      <c r="J164" s="7" t="s">
        <v>1961</v>
      </c>
      <c r="K164" s="7" t="s">
        <v>1962</v>
      </c>
      <c r="L164" s="7">
        <v>74025.0</v>
      </c>
      <c r="M164" s="7" t="s">
        <v>83</v>
      </c>
      <c r="N164" s="7">
        <v>8738.4</v>
      </c>
      <c r="O164" s="7">
        <v>2726.0</v>
      </c>
      <c r="P164" s="7" t="s">
        <v>181</v>
      </c>
      <c r="Q164" s="7" t="s">
        <v>124</v>
      </c>
      <c r="R164" s="35">
        <v>44727.0</v>
      </c>
      <c r="S164" s="7">
        <v>1.0</v>
      </c>
      <c r="T164" s="7" t="s">
        <v>273</v>
      </c>
      <c r="U164" s="35">
        <v>44727.0</v>
      </c>
      <c r="V164" s="35">
        <v>44727.0</v>
      </c>
      <c r="W164" s="35">
        <v>45916.0</v>
      </c>
      <c r="X164" s="7">
        <v>1189.0</v>
      </c>
      <c r="Y164" s="7"/>
      <c r="Z164" s="7">
        <v>0.0</v>
      </c>
      <c r="AA164" s="7"/>
      <c r="AB164" s="7"/>
      <c r="AC164" s="7" t="s">
        <v>1969</v>
      </c>
      <c r="AI164" s="7"/>
      <c r="AJ164" s="7"/>
      <c r="AK164" s="7"/>
      <c r="AL164" s="35"/>
      <c r="AM164" s="7"/>
      <c r="AN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2739</v>
      </c>
      <c r="BE164" s="7" t="s">
        <v>2732</v>
      </c>
      <c r="BF164" s="7"/>
    </row>
    <row r="165">
      <c r="A165" s="30">
        <f>VLOOKUP(I165,Pns!B:C,2,0)</f>
        <v>109</v>
      </c>
      <c r="B165" s="33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261</v>
      </c>
      <c r="G165" s="13" t="s">
        <v>2740</v>
      </c>
      <c r="H165" s="7">
        <v>2.02330400170614E14</v>
      </c>
      <c r="I165" s="13" t="s">
        <v>473</v>
      </c>
      <c r="J165" s="7" t="s">
        <v>1914</v>
      </c>
      <c r="K165" s="7" t="s">
        <v>474</v>
      </c>
      <c r="L165" s="7">
        <v>83326.0</v>
      </c>
      <c r="M165" s="7" t="s">
        <v>123</v>
      </c>
      <c r="N165" s="7">
        <v>3831.27</v>
      </c>
      <c r="O165" s="7">
        <v>2726.0</v>
      </c>
      <c r="P165" s="7" t="s">
        <v>181</v>
      </c>
      <c r="Q165" s="7" t="s">
        <v>124</v>
      </c>
      <c r="R165" s="35">
        <v>44727.0</v>
      </c>
      <c r="S165" s="7">
        <v>1.0</v>
      </c>
      <c r="T165" s="7" t="s">
        <v>273</v>
      </c>
      <c r="U165" s="35">
        <v>44727.0</v>
      </c>
      <c r="V165" s="35">
        <v>44727.0</v>
      </c>
      <c r="W165" s="35">
        <v>45916.0</v>
      </c>
      <c r="X165" s="7">
        <v>1189.0</v>
      </c>
      <c r="Y165" s="7"/>
      <c r="Z165" s="7">
        <v>1.0</v>
      </c>
      <c r="AA165" s="7"/>
      <c r="AB165" s="7"/>
      <c r="AC165" s="7" t="s">
        <v>1919</v>
      </c>
      <c r="AI165" s="7"/>
      <c r="AJ165" s="7"/>
      <c r="AK165" s="7"/>
      <c r="AL165" s="35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2741</v>
      </c>
      <c r="BE165" s="7" t="s">
        <v>2742</v>
      </c>
    </row>
    <row r="166">
      <c r="A166" s="30">
        <f>VLOOKUP(I166,Pns!B:C,2,0)</f>
        <v>126</v>
      </c>
      <c r="B166" s="33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261</v>
      </c>
      <c r="G166" s="13" t="s">
        <v>2743</v>
      </c>
      <c r="H166" s="7">
        <v>2.02530400188106E14</v>
      </c>
      <c r="I166" s="13" t="s">
        <v>535</v>
      </c>
      <c r="J166" s="7" t="s">
        <v>2744</v>
      </c>
      <c r="K166" s="7" t="s">
        <v>2745</v>
      </c>
      <c r="L166" s="7" t="s">
        <v>268</v>
      </c>
      <c r="M166" s="7" t="s">
        <v>75</v>
      </c>
      <c r="N166" s="7">
        <v>62.24</v>
      </c>
      <c r="O166" s="7">
        <v>2726.0</v>
      </c>
      <c r="P166" s="7" t="s">
        <v>181</v>
      </c>
      <c r="Q166" s="7" t="s">
        <v>124</v>
      </c>
      <c r="R166" s="35">
        <v>44727.0</v>
      </c>
      <c r="S166" s="7">
        <v>20.0</v>
      </c>
      <c r="T166" s="7" t="s">
        <v>273</v>
      </c>
      <c r="U166" s="35">
        <v>44727.0</v>
      </c>
      <c r="V166" s="35">
        <v>44727.0</v>
      </c>
      <c r="W166" s="35">
        <v>45916.0</v>
      </c>
      <c r="X166" s="7">
        <v>1189.0</v>
      </c>
      <c r="Y166" s="7"/>
      <c r="Z166" s="7">
        <v>1.0</v>
      </c>
      <c r="AA166" s="7"/>
      <c r="AB166" s="7"/>
      <c r="AC166" s="7"/>
      <c r="AI166" s="7"/>
      <c r="AJ166" s="7"/>
      <c r="AK166" s="7"/>
      <c r="AL166" s="71"/>
      <c r="AM166" s="7"/>
      <c r="AR166" s="7">
        <v>132.57</v>
      </c>
      <c r="AS166" s="7">
        <v>2651.4</v>
      </c>
      <c r="AT166" s="7" t="s">
        <v>205</v>
      </c>
      <c r="AU166" s="7" t="s">
        <v>205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2746</v>
      </c>
      <c r="BE166" s="7" t="s">
        <v>2747</v>
      </c>
      <c r="BF166" s="7"/>
    </row>
    <row r="167">
      <c r="A167" s="30">
        <f>VLOOKUP(I167,Pns!B:C,2,0)</f>
        <v>103</v>
      </c>
      <c r="B167" s="33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261</v>
      </c>
      <c r="G167" s="13" t="s">
        <v>2748</v>
      </c>
      <c r="H167" s="7">
        <v>2.02530400188107E14</v>
      </c>
      <c r="I167" s="13" t="s">
        <v>450</v>
      </c>
      <c r="J167" s="7" t="s">
        <v>2749</v>
      </c>
      <c r="K167" s="7" t="s">
        <v>451</v>
      </c>
      <c r="L167" s="7" t="s">
        <v>268</v>
      </c>
      <c r="M167" s="7" t="s">
        <v>123</v>
      </c>
      <c r="N167" s="7">
        <v>2857.18</v>
      </c>
      <c r="O167" s="7">
        <v>2726.0</v>
      </c>
      <c r="P167" s="7" t="s">
        <v>181</v>
      </c>
      <c r="Q167" s="7" t="s">
        <v>124</v>
      </c>
      <c r="R167" s="35">
        <v>44727.0</v>
      </c>
      <c r="S167" s="7">
        <v>1.0</v>
      </c>
      <c r="T167" s="7" t="s">
        <v>273</v>
      </c>
      <c r="U167" s="35">
        <v>44727.0</v>
      </c>
      <c r="V167" s="35">
        <v>44727.0</v>
      </c>
      <c r="W167" s="35">
        <v>45916.0</v>
      </c>
      <c r="X167" s="7">
        <v>1189.0</v>
      </c>
      <c r="Z167" s="7">
        <v>1.0</v>
      </c>
      <c r="AA167" s="7"/>
      <c r="AB167" s="7"/>
      <c r="AC167" s="7" t="s">
        <v>276</v>
      </c>
      <c r="AI167" s="7"/>
      <c r="AJ167" s="7"/>
      <c r="AK167" s="7"/>
      <c r="AL167" s="35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2747</v>
      </c>
    </row>
    <row r="168" hidden="1">
      <c r="A168" s="30">
        <f>VLOOKUP(I168,Pns!B:C,2,0)</f>
        <v>116</v>
      </c>
      <c r="B168" s="33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261</v>
      </c>
      <c r="G168" s="13" t="s">
        <v>2751</v>
      </c>
      <c r="H168" s="7">
        <v>2.02530400188108E14</v>
      </c>
      <c r="I168" s="13" t="s">
        <v>494</v>
      </c>
      <c r="J168" s="7" t="s">
        <v>2708</v>
      </c>
      <c r="K168" s="7" t="s">
        <v>495</v>
      </c>
      <c r="L168" s="7">
        <v>32108.0</v>
      </c>
      <c r="M168" s="7" t="s">
        <v>83</v>
      </c>
      <c r="N168" s="7">
        <v>0.0</v>
      </c>
      <c r="O168" s="7">
        <v>2726.0</v>
      </c>
      <c r="P168" s="7" t="s">
        <v>181</v>
      </c>
      <c r="Q168" s="7" t="s">
        <v>2600</v>
      </c>
      <c r="R168" s="35">
        <v>44782.0</v>
      </c>
      <c r="S168" s="7">
        <v>1.0</v>
      </c>
      <c r="T168" s="7" t="s">
        <v>273</v>
      </c>
      <c r="U168" s="35">
        <v>44782.0</v>
      </c>
      <c r="V168" s="35">
        <v>44782.0</v>
      </c>
      <c r="W168" s="35">
        <v>45736.0</v>
      </c>
      <c r="X168" s="7">
        <v>954.0</v>
      </c>
      <c r="Y168" s="7"/>
      <c r="Z168" s="7">
        <v>0.0</v>
      </c>
      <c r="AA168" s="7"/>
      <c r="AB168" s="7"/>
      <c r="AC168" s="7" t="s">
        <v>276</v>
      </c>
      <c r="AI168" s="7"/>
      <c r="AJ168" s="7"/>
      <c r="AK168" s="7"/>
      <c r="AL168" s="35"/>
      <c r="AM168" s="7"/>
      <c r="AN168" s="7"/>
      <c r="AR168" s="7" t="s">
        <v>314</v>
      </c>
      <c r="AS168" s="7" t="s">
        <v>314</v>
      </c>
      <c r="AT168" s="7">
        <v>9.0</v>
      </c>
      <c r="AU168" s="7">
        <v>9.0</v>
      </c>
      <c r="AV168" s="7">
        <v>9.0</v>
      </c>
      <c r="AW168" s="7">
        <v>63.0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2752</v>
      </c>
      <c r="BE168" s="7" t="s">
        <v>2747</v>
      </c>
      <c r="BF168" s="7"/>
    </row>
    <row r="169" hidden="1">
      <c r="A169" s="30">
        <f>VLOOKUP(I169,Pns!B:C,2,0)</f>
        <v>116</v>
      </c>
      <c r="B169" s="33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261</v>
      </c>
      <c r="G169" s="13" t="s">
        <v>2753</v>
      </c>
      <c r="H169" s="7">
        <v>2.02530400188109E14</v>
      </c>
      <c r="I169" s="13" t="s">
        <v>494</v>
      </c>
      <c r="J169" s="7" t="s">
        <v>2708</v>
      </c>
      <c r="K169" s="7" t="s">
        <v>495</v>
      </c>
      <c r="L169" s="7">
        <v>32108.0</v>
      </c>
      <c r="M169" s="7" t="s">
        <v>83</v>
      </c>
      <c r="N169" s="7">
        <v>0.0</v>
      </c>
      <c r="O169" s="7">
        <v>2726.0</v>
      </c>
      <c r="P169" s="7" t="s">
        <v>181</v>
      </c>
      <c r="Q169" s="7" t="s">
        <v>2600</v>
      </c>
      <c r="R169" s="35">
        <v>44782.0</v>
      </c>
      <c r="S169" s="7">
        <v>1.0</v>
      </c>
      <c r="T169" s="7" t="s">
        <v>273</v>
      </c>
      <c r="U169" s="35">
        <v>44782.0</v>
      </c>
      <c r="V169" s="35">
        <v>44782.0</v>
      </c>
      <c r="W169" s="35">
        <v>45736.0</v>
      </c>
      <c r="X169" s="7">
        <v>954.0</v>
      </c>
      <c r="Y169" s="7"/>
      <c r="Z169" s="7">
        <v>0.0</v>
      </c>
      <c r="AA169" s="7"/>
      <c r="AB169" s="7"/>
      <c r="AC169" s="7" t="s">
        <v>276</v>
      </c>
      <c r="AI169" s="7"/>
      <c r="AJ169" s="7"/>
      <c r="AK169" s="7"/>
      <c r="AL169" s="71"/>
      <c r="AM169" s="7"/>
      <c r="AN169" s="7"/>
      <c r="AR169" s="7" t="s">
        <v>314</v>
      </c>
      <c r="AS169" s="7" t="s">
        <v>314</v>
      </c>
      <c r="AT169" s="7">
        <v>9.0</v>
      </c>
      <c r="AU169" s="7">
        <v>9.0</v>
      </c>
      <c r="AV169" s="7">
        <v>9.0</v>
      </c>
      <c r="AW169" s="7">
        <v>63.0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2754</v>
      </c>
      <c r="BE169" s="7" t="s">
        <v>2747</v>
      </c>
    </row>
    <row r="170" hidden="1">
      <c r="A170" s="30">
        <f>VLOOKUP(I170,Pns!B:C,2,0)</f>
        <v>116</v>
      </c>
      <c r="B170" s="33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261</v>
      </c>
      <c r="G170" s="13" t="s">
        <v>2755</v>
      </c>
      <c r="H170" s="7">
        <v>2.0253040018811E14</v>
      </c>
      <c r="I170" s="13" t="s">
        <v>494</v>
      </c>
      <c r="J170" s="7" t="s">
        <v>2708</v>
      </c>
      <c r="K170" s="7" t="s">
        <v>495</v>
      </c>
      <c r="L170" s="7">
        <v>32108.0</v>
      </c>
      <c r="M170" s="7" t="s">
        <v>83</v>
      </c>
      <c r="N170" s="7">
        <v>0.0</v>
      </c>
      <c r="O170" s="7">
        <v>2726.0</v>
      </c>
      <c r="P170" s="7" t="s">
        <v>181</v>
      </c>
      <c r="Q170" s="7" t="s">
        <v>2600</v>
      </c>
      <c r="R170" s="35">
        <v>44782.0</v>
      </c>
      <c r="S170" s="7">
        <v>1.0</v>
      </c>
      <c r="T170" s="7" t="s">
        <v>273</v>
      </c>
      <c r="U170" s="35">
        <v>44782.0</v>
      </c>
      <c r="V170" s="35">
        <v>44782.0</v>
      </c>
      <c r="W170" s="35">
        <v>45736.0</v>
      </c>
      <c r="X170" s="7">
        <v>954.0</v>
      </c>
      <c r="Y170" s="7"/>
      <c r="Z170" s="7">
        <v>0.0</v>
      </c>
      <c r="AA170" s="7"/>
      <c r="AB170" s="7"/>
      <c r="AC170" s="7" t="s">
        <v>276</v>
      </c>
      <c r="AI170" s="7"/>
      <c r="AJ170" s="7"/>
      <c r="AK170" s="7"/>
      <c r="AL170" s="35"/>
      <c r="AM170" s="7"/>
      <c r="AN170" s="7"/>
      <c r="AR170" s="7" t="s">
        <v>314</v>
      </c>
      <c r="AS170" s="7" t="s">
        <v>314</v>
      </c>
      <c r="AT170" s="7">
        <v>9.0</v>
      </c>
      <c r="AU170" s="7">
        <v>9.0</v>
      </c>
      <c r="AV170" s="7">
        <v>9.0</v>
      </c>
      <c r="AW170" s="7">
        <v>63.0</v>
      </c>
      <c r="AX170" s="7">
        <v>0.0</v>
      </c>
      <c r="AY170" s="7">
        <v>82.0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2756</v>
      </c>
      <c r="BE170" s="7" t="s">
        <v>2747</v>
      </c>
      <c r="BF170" s="7"/>
    </row>
    <row r="171">
      <c r="A171" s="30">
        <f>VLOOKUP(I171,Pns!B:C,2,0)</f>
        <v>103</v>
      </c>
      <c r="B171" s="33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261</v>
      </c>
      <c r="G171" s="13" t="s">
        <v>2757</v>
      </c>
      <c r="H171" s="7">
        <v>2.02530400188111E14</v>
      </c>
      <c r="I171" s="13" t="s">
        <v>450</v>
      </c>
      <c r="J171" s="7" t="s">
        <v>2749</v>
      </c>
      <c r="K171" s="7" t="s">
        <v>451</v>
      </c>
      <c r="L171" s="7" t="s">
        <v>268</v>
      </c>
      <c r="M171" s="7" t="s">
        <v>123</v>
      </c>
      <c r="N171" s="7">
        <v>2857.18</v>
      </c>
      <c r="O171" s="7">
        <v>2726.0</v>
      </c>
      <c r="P171" s="7" t="s">
        <v>181</v>
      </c>
      <c r="Q171" s="7" t="s">
        <v>124</v>
      </c>
      <c r="R171" s="35">
        <v>44958.0</v>
      </c>
      <c r="S171" s="7">
        <v>1.0</v>
      </c>
      <c r="T171" s="7" t="s">
        <v>273</v>
      </c>
      <c r="U171" s="35">
        <v>44958.0</v>
      </c>
      <c r="V171" s="35">
        <v>44958.0</v>
      </c>
      <c r="W171" s="35">
        <v>45916.0</v>
      </c>
      <c r="X171" s="7">
        <v>958.0</v>
      </c>
      <c r="Z171" s="7">
        <v>1.0</v>
      </c>
      <c r="AA171" s="7"/>
      <c r="AB171" s="7"/>
      <c r="AC171" s="7" t="s">
        <v>276</v>
      </c>
      <c r="AI171" s="7"/>
      <c r="AJ171" s="7"/>
      <c r="AK171" s="7"/>
      <c r="AL171" s="35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2758</v>
      </c>
      <c r="BE171" s="7" t="s">
        <v>2747</v>
      </c>
    </row>
    <row r="172">
      <c r="A172" s="30">
        <f>VLOOKUP(I172,Pns!B:C,2,0)</f>
        <v>394</v>
      </c>
      <c r="B172" s="33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261</v>
      </c>
      <c r="G172" s="13" t="s">
        <v>2759</v>
      </c>
      <c r="H172" s="7">
        <v>2.02530400188112E14</v>
      </c>
      <c r="I172" s="13" t="s">
        <v>1454</v>
      </c>
      <c r="J172" s="7" t="s">
        <v>2760</v>
      </c>
      <c r="K172" s="7" t="s">
        <v>1897</v>
      </c>
      <c r="L172" s="7" t="s">
        <v>268</v>
      </c>
      <c r="M172" s="7" t="s">
        <v>75</v>
      </c>
      <c r="N172" s="7">
        <v>27.41</v>
      </c>
      <c r="O172" s="7">
        <v>2726.0</v>
      </c>
      <c r="P172" s="7" t="s">
        <v>181</v>
      </c>
      <c r="Q172" s="7" t="s">
        <v>124</v>
      </c>
      <c r="R172" s="35">
        <v>44959.0</v>
      </c>
      <c r="S172" s="7">
        <v>10.0</v>
      </c>
      <c r="T172" s="7" t="s">
        <v>2016</v>
      </c>
      <c r="U172" s="35">
        <v>44959.0</v>
      </c>
      <c r="V172" s="35">
        <v>44959.0</v>
      </c>
      <c r="W172" s="35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5"/>
      <c r="AM172" s="7"/>
      <c r="AN172" s="7"/>
      <c r="AR172" s="7">
        <v>103.87</v>
      </c>
      <c r="AS172" s="7">
        <v>1038.7</v>
      </c>
      <c r="AT172" s="7" t="s">
        <v>205</v>
      </c>
      <c r="AU172" s="7" t="s">
        <v>205</v>
      </c>
      <c r="AV172" s="7">
        <v>12.0</v>
      </c>
      <c r="AW172" s="7">
        <v>360.66</v>
      </c>
      <c r="AX172" s="7">
        <v>0.0</v>
      </c>
      <c r="AY172" s="7" t="s">
        <v>205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2761</v>
      </c>
      <c r="BE172" s="7" t="s">
        <v>2747</v>
      </c>
      <c r="BF172" s="7"/>
    </row>
    <row r="173">
      <c r="A173" s="30">
        <f>VLOOKUP(I173,Pns!B:C,2,0)</f>
        <v>395</v>
      </c>
      <c r="B173" s="33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261</v>
      </c>
      <c r="G173" s="13" t="s">
        <v>2762</v>
      </c>
      <c r="H173" s="7">
        <v>2.02530400188099E14</v>
      </c>
      <c r="I173" s="13" t="s">
        <v>1456</v>
      </c>
      <c r="J173" s="7" t="s">
        <v>2763</v>
      </c>
      <c r="K173" s="7" t="s">
        <v>1455</v>
      </c>
      <c r="L173" s="7" t="s">
        <v>268</v>
      </c>
      <c r="M173" s="7" t="s">
        <v>75</v>
      </c>
      <c r="N173" s="7">
        <v>13.91</v>
      </c>
      <c r="O173" s="7">
        <v>2726.0</v>
      </c>
      <c r="P173" s="7" t="s">
        <v>181</v>
      </c>
      <c r="Q173" s="7" t="s">
        <v>124</v>
      </c>
      <c r="R173" s="35">
        <v>44960.0</v>
      </c>
      <c r="S173" s="7">
        <v>10.0</v>
      </c>
      <c r="T173" s="7" t="s">
        <v>2016</v>
      </c>
      <c r="U173" s="35">
        <v>44960.0</v>
      </c>
      <c r="V173" s="35">
        <v>44960.0</v>
      </c>
      <c r="W173" s="35">
        <v>45916.0</v>
      </c>
      <c r="X173" s="7">
        <v>956.0</v>
      </c>
      <c r="Y173" s="7"/>
      <c r="Z173" s="7"/>
      <c r="AA173" s="7"/>
      <c r="AB173" s="7"/>
      <c r="AC173" s="7"/>
      <c r="AI173" s="7" t="s">
        <v>2764</v>
      </c>
      <c r="AJ173" s="7">
        <v>10.0</v>
      </c>
      <c r="AK173" s="7" t="s">
        <v>1532</v>
      </c>
      <c r="AL173" s="35">
        <v>45708.0</v>
      </c>
      <c r="AM173" s="7" t="s">
        <v>199</v>
      </c>
      <c r="AR173" s="7">
        <v>36.03</v>
      </c>
      <c r="AS173" s="7">
        <v>360.3</v>
      </c>
      <c r="AT173" s="7" t="s">
        <v>205</v>
      </c>
      <c r="AU173" s="7" t="s">
        <v>205</v>
      </c>
      <c r="AV173" s="7" t="s">
        <v>205</v>
      </c>
      <c r="AW173" s="7">
        <v>8.0</v>
      </c>
      <c r="AX173" s="7">
        <v>30.0</v>
      </c>
      <c r="AY173" s="7">
        <v>0.0</v>
      </c>
      <c r="AZ173" s="7" t="s">
        <v>205</v>
      </c>
      <c r="BA173" s="7">
        <v>0.0</v>
      </c>
      <c r="BB173" s="7">
        <v>60.0</v>
      </c>
      <c r="BC173" s="7">
        <v>0.0</v>
      </c>
      <c r="BD173" s="7" t="s">
        <v>2765</v>
      </c>
      <c r="BE173" s="7" t="s">
        <v>2766</v>
      </c>
      <c r="BF173" s="7"/>
    </row>
    <row r="174">
      <c r="A174" s="33" t="str">
        <f>VLOOKUP(I174,Pns!B:C,2,0)</f>
        <v>330</v>
      </c>
      <c r="B174" s="33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261</v>
      </c>
      <c r="G174" s="13" t="s">
        <v>2767</v>
      </c>
      <c r="H174" s="7">
        <v>2.025304001881E14</v>
      </c>
      <c r="I174" s="13" t="s">
        <v>1261</v>
      </c>
      <c r="J174" s="7" t="s">
        <v>1804</v>
      </c>
      <c r="K174" s="7" t="s">
        <v>1264</v>
      </c>
      <c r="L174" s="7" t="s">
        <v>268</v>
      </c>
      <c r="M174" s="7" t="s">
        <v>83</v>
      </c>
      <c r="N174" s="7">
        <v>12120.27</v>
      </c>
      <c r="O174" s="7">
        <v>2726.0</v>
      </c>
      <c r="P174" s="7" t="s">
        <v>181</v>
      </c>
      <c r="Q174" s="7" t="s">
        <v>124</v>
      </c>
      <c r="R174" s="35">
        <v>45019.0</v>
      </c>
      <c r="S174" s="7">
        <v>1.0</v>
      </c>
      <c r="T174" s="7" t="s">
        <v>273</v>
      </c>
      <c r="U174" s="35">
        <v>45019.0</v>
      </c>
      <c r="V174" s="35">
        <v>45019.0</v>
      </c>
      <c r="W174" s="35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2768</v>
      </c>
      <c r="AC174" s="7" t="s">
        <v>2769</v>
      </c>
      <c r="AI174" s="7"/>
      <c r="AJ174" s="7"/>
      <c r="AK174" s="7"/>
      <c r="AL174" s="35"/>
      <c r="AM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2770</v>
      </c>
      <c r="BE174" s="7" t="s">
        <v>2771</v>
      </c>
      <c r="BF174" s="7"/>
    </row>
    <row r="175" hidden="1">
      <c r="A175" s="30">
        <f>VLOOKUP(I175,Pns!B:C,2,0)</f>
        <v>96</v>
      </c>
      <c r="B175" s="33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261</v>
      </c>
      <c r="G175" s="13" t="s">
        <v>2772</v>
      </c>
      <c r="H175" s="7">
        <v>2.02530400186605E14</v>
      </c>
      <c r="I175" s="13" t="s">
        <v>427</v>
      </c>
      <c r="J175" s="7" t="s">
        <v>2773</v>
      </c>
      <c r="K175" s="7" t="s">
        <v>2774</v>
      </c>
      <c r="L175" s="7">
        <v>22373.0</v>
      </c>
      <c r="M175" s="7" t="s">
        <v>123</v>
      </c>
      <c r="N175" s="7">
        <v>2148.65</v>
      </c>
      <c r="O175" s="7">
        <v>2726.0</v>
      </c>
      <c r="P175" s="7" t="s">
        <v>181</v>
      </c>
      <c r="Q175" s="7" t="s">
        <v>2600</v>
      </c>
      <c r="R175" s="35">
        <v>45019.0</v>
      </c>
      <c r="S175" s="7">
        <v>1.0</v>
      </c>
      <c r="T175" s="7" t="s">
        <v>273</v>
      </c>
      <c r="U175" s="35">
        <v>45019.0</v>
      </c>
      <c r="V175" s="35">
        <v>45019.0</v>
      </c>
      <c r="W175" s="35">
        <v>45736.0</v>
      </c>
      <c r="X175" s="7">
        <v>717.0</v>
      </c>
      <c r="Y175" s="7"/>
      <c r="Z175" s="7">
        <v>2.0</v>
      </c>
      <c r="AA175" s="7"/>
      <c r="AB175" s="7"/>
      <c r="AC175" s="7" t="s">
        <v>276</v>
      </c>
      <c r="AI175" s="7"/>
      <c r="AJ175" s="7"/>
      <c r="AK175" s="7"/>
      <c r="AL175" s="35"/>
      <c r="AM175" s="7"/>
      <c r="AN175" s="7"/>
      <c r="AR175" s="7">
        <v>3824.6</v>
      </c>
      <c r="AS175" s="7">
        <v>3824.6</v>
      </c>
      <c r="AT175" s="7">
        <v>1.0</v>
      </c>
      <c r="AU175" s="7">
        <v>1.0</v>
      </c>
      <c r="AV175" s="7">
        <v>2.0</v>
      </c>
      <c r="AW175" s="7">
        <v>40.0</v>
      </c>
      <c r="AX175" s="7">
        <v>0.0</v>
      </c>
      <c r="AY175" s="7" t="s">
        <v>205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2731</v>
      </c>
      <c r="BE175" s="7" t="s">
        <v>2732</v>
      </c>
      <c r="BF175" s="7"/>
    </row>
    <row r="176" hidden="1">
      <c r="A176" s="30">
        <f>VLOOKUP(I176,Pns!B:C,2,0)</f>
        <v>70</v>
      </c>
      <c r="B176" s="33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261</v>
      </c>
      <c r="G176" s="13" t="s">
        <v>2775</v>
      </c>
      <c r="H176" s="7">
        <v>2.02530400186668E14</v>
      </c>
      <c r="I176" s="13" t="s">
        <v>331</v>
      </c>
      <c r="J176" s="7" t="s">
        <v>2776</v>
      </c>
      <c r="K176" s="7" t="s">
        <v>291</v>
      </c>
      <c r="L176" s="7">
        <v>22373.0</v>
      </c>
      <c r="M176" s="7" t="s">
        <v>123</v>
      </c>
      <c r="N176" s="7">
        <v>4905.59</v>
      </c>
      <c r="O176" s="7">
        <v>2726.0</v>
      </c>
      <c r="P176" s="7" t="s">
        <v>181</v>
      </c>
      <c r="Q176" s="7" t="s">
        <v>2600</v>
      </c>
      <c r="R176" s="35">
        <v>45019.0</v>
      </c>
      <c r="S176" s="7">
        <v>1.0</v>
      </c>
      <c r="T176" s="7" t="s">
        <v>273</v>
      </c>
      <c r="U176" s="35">
        <v>45019.0</v>
      </c>
      <c r="V176" s="35">
        <v>45019.0</v>
      </c>
      <c r="W176" s="35">
        <v>45736.0</v>
      </c>
      <c r="X176" s="7">
        <v>717.0</v>
      </c>
      <c r="Y176" s="7"/>
      <c r="Z176" s="7">
        <v>2.0</v>
      </c>
      <c r="AA176" s="7"/>
      <c r="AB176" s="7"/>
      <c r="AC176" s="7" t="s">
        <v>276</v>
      </c>
      <c r="AI176" s="7"/>
      <c r="AJ176" s="7"/>
      <c r="AK176" s="7"/>
      <c r="AL176" s="35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2731</v>
      </c>
      <c r="BE176" s="7" t="s">
        <v>2732</v>
      </c>
      <c r="BF176" s="7"/>
    </row>
    <row r="177">
      <c r="A177" s="33" t="str">
        <f>VLOOKUP(I177,Pns!B:C,2,0)</f>
        <v>280</v>
      </c>
      <c r="B177" s="33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261</v>
      </c>
      <c r="G177" s="13" t="s">
        <v>2777</v>
      </c>
      <c r="H177" s="7">
        <v>2.02330400172785E14</v>
      </c>
      <c r="I177" s="13" t="s">
        <v>1071</v>
      </c>
      <c r="J177" s="7" t="s">
        <v>2778</v>
      </c>
      <c r="K177" s="7" t="s">
        <v>1073</v>
      </c>
      <c r="L177" s="7" t="s">
        <v>268</v>
      </c>
      <c r="M177" s="7" t="s">
        <v>75</v>
      </c>
      <c r="N177" s="7">
        <v>117.07</v>
      </c>
      <c r="O177" s="7">
        <v>2726.0</v>
      </c>
      <c r="P177" s="7" t="s">
        <v>181</v>
      </c>
      <c r="Q177" s="7" t="s">
        <v>124</v>
      </c>
      <c r="R177" s="35">
        <v>45020.0</v>
      </c>
      <c r="S177" s="7">
        <v>3.0</v>
      </c>
      <c r="T177" s="7" t="s">
        <v>273</v>
      </c>
      <c r="U177" s="35">
        <v>45020.0</v>
      </c>
      <c r="V177" s="35">
        <v>45020.0</v>
      </c>
      <c r="W177" s="35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35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205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2731</v>
      </c>
      <c r="BE177" s="7" t="s">
        <v>2732</v>
      </c>
      <c r="BF177" s="7"/>
    </row>
    <row r="178">
      <c r="A178" s="33">
        <f>VLOOKUP(I178,Pns!B:C,2,0)</f>
        <v>75</v>
      </c>
      <c r="B178" s="33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261</v>
      </c>
      <c r="G178" s="13" t="s">
        <v>2779</v>
      </c>
      <c r="H178" s="7">
        <v>2.02530400196285E14</v>
      </c>
      <c r="I178" s="13" t="s">
        <v>351</v>
      </c>
      <c r="J178" s="7" t="s">
        <v>447</v>
      </c>
      <c r="K178" s="7" t="s">
        <v>352</v>
      </c>
      <c r="L178" s="7">
        <v>76275.0</v>
      </c>
      <c r="M178" s="7" t="s">
        <v>123</v>
      </c>
      <c r="N178" s="7">
        <v>17070.53</v>
      </c>
      <c r="O178" s="7">
        <v>2726.0</v>
      </c>
      <c r="P178" s="7" t="s">
        <v>181</v>
      </c>
      <c r="Q178" s="7" t="s">
        <v>124</v>
      </c>
      <c r="R178" s="35">
        <v>45020.0</v>
      </c>
      <c r="S178" s="7">
        <v>1.0</v>
      </c>
      <c r="T178" s="7" t="s">
        <v>273</v>
      </c>
      <c r="U178" s="35">
        <v>45020.0</v>
      </c>
      <c r="V178" s="35">
        <v>45020.0</v>
      </c>
      <c r="W178" s="35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2780</v>
      </c>
      <c r="AC178" s="7" t="s">
        <v>1769</v>
      </c>
      <c r="AI178" s="7"/>
      <c r="AJ178" s="7"/>
      <c r="AK178" s="7"/>
      <c r="AL178" s="35"/>
      <c r="AM178" s="7"/>
      <c r="AN178" s="7"/>
      <c r="AR178" s="7">
        <v>43700.56</v>
      </c>
      <c r="AS178" s="7">
        <v>43700.56</v>
      </c>
      <c r="AT178" s="7">
        <v>4.0</v>
      </c>
      <c r="AU178" s="7">
        <v>7.0</v>
      </c>
      <c r="AV178" s="7">
        <v>14.0</v>
      </c>
      <c r="AW178" s="7">
        <v>109.0</v>
      </c>
      <c r="AX178" s="7">
        <v>0.0</v>
      </c>
      <c r="AY178" s="7" t="s">
        <v>205</v>
      </c>
      <c r="AZ178" s="7" t="s">
        <v>205</v>
      </c>
      <c r="BA178" s="7">
        <v>0.0</v>
      </c>
      <c r="BB178" s="7">
        <v>0.0</v>
      </c>
      <c r="BC178" s="7">
        <v>0.0</v>
      </c>
      <c r="BD178" s="7" t="s">
        <v>2781</v>
      </c>
      <c r="BE178" s="7" t="s">
        <v>2782</v>
      </c>
    </row>
    <row r="179">
      <c r="A179" s="30">
        <f>VLOOKUP(I179,Pns!B:C,2,0)</f>
        <v>421</v>
      </c>
      <c r="B179" s="33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261</v>
      </c>
      <c r="G179" s="13" t="s">
        <v>2783</v>
      </c>
      <c r="H179" s="7">
        <v>2.02530400192395E14</v>
      </c>
      <c r="I179" s="13" t="s">
        <v>1529</v>
      </c>
      <c r="J179" s="7" t="s">
        <v>2784</v>
      </c>
      <c r="K179" s="7" t="s">
        <v>1530</v>
      </c>
      <c r="L179" s="7" t="s">
        <v>268</v>
      </c>
      <c r="M179" s="7" t="s">
        <v>83</v>
      </c>
      <c r="N179" s="7">
        <v>5410.0</v>
      </c>
      <c r="O179" s="7">
        <v>2726.0</v>
      </c>
      <c r="P179" s="7" t="s">
        <v>181</v>
      </c>
      <c r="Q179" s="7" t="s">
        <v>124</v>
      </c>
      <c r="R179" s="35">
        <v>45040.0</v>
      </c>
      <c r="S179" s="7">
        <v>1.0</v>
      </c>
      <c r="T179" s="7" t="s">
        <v>273</v>
      </c>
      <c r="U179" s="35">
        <v>45040.0</v>
      </c>
      <c r="V179" s="35">
        <v>45040.0</v>
      </c>
      <c r="W179" s="35">
        <v>45916.0</v>
      </c>
      <c r="X179" s="7">
        <v>876.0</v>
      </c>
      <c r="Y179" s="7"/>
      <c r="Z179" s="7">
        <v>0.0</v>
      </c>
      <c r="AA179" s="7"/>
      <c r="AB179" s="7"/>
      <c r="AC179" s="7" t="s">
        <v>276</v>
      </c>
      <c r="AI179" s="7"/>
      <c r="AJ179" s="7"/>
      <c r="AK179" s="7"/>
      <c r="AL179" s="35"/>
      <c r="AM179" s="7"/>
      <c r="AN179" s="7"/>
      <c r="AR179" s="7">
        <v>12551.2</v>
      </c>
      <c r="AS179" s="7">
        <v>12551.2</v>
      </c>
      <c r="AT179" s="7" t="s">
        <v>205</v>
      </c>
      <c r="AU179" s="7" t="s">
        <v>205</v>
      </c>
      <c r="AV179" s="7" t="s">
        <v>205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2785</v>
      </c>
      <c r="BE179" s="7" t="s">
        <v>1873</v>
      </c>
      <c r="BF179" s="7"/>
    </row>
    <row r="180">
      <c r="A180" s="30">
        <f>VLOOKUP(I180,Pns!B:C,2,0)</f>
        <v>435</v>
      </c>
      <c r="B180" s="33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261</v>
      </c>
      <c r="G180" s="13" t="s">
        <v>2786</v>
      </c>
      <c r="H180" s="7">
        <v>2.02330400172793E14</v>
      </c>
      <c r="I180" s="13" t="s">
        <v>1581</v>
      </c>
      <c r="J180" s="7" t="s">
        <v>2787</v>
      </c>
      <c r="K180" s="7" t="s">
        <v>1582</v>
      </c>
      <c r="L180" s="7" t="s">
        <v>268</v>
      </c>
      <c r="M180" s="7" t="s">
        <v>75</v>
      </c>
      <c r="N180" s="7">
        <v>40.0</v>
      </c>
      <c r="O180" s="7">
        <v>2726.0</v>
      </c>
      <c r="P180" s="7" t="s">
        <v>181</v>
      </c>
      <c r="Q180" s="7" t="s">
        <v>124</v>
      </c>
      <c r="R180" s="35">
        <v>45056.0</v>
      </c>
      <c r="S180" s="7">
        <v>4.0</v>
      </c>
      <c r="T180" s="7" t="s">
        <v>273</v>
      </c>
      <c r="U180" s="35">
        <v>45056.0</v>
      </c>
      <c r="V180" s="35">
        <v>45056.0</v>
      </c>
      <c r="W180" s="35">
        <v>45916.0</v>
      </c>
      <c r="X180" s="7">
        <v>860.0</v>
      </c>
      <c r="Z180" s="7">
        <v>0.0</v>
      </c>
      <c r="AC180" s="7"/>
      <c r="AI180" s="7"/>
      <c r="AJ180" s="7"/>
      <c r="AK180" s="7"/>
      <c r="AL180" s="35"/>
      <c r="AM180" s="7"/>
      <c r="AN180" s="7"/>
      <c r="AR180" s="7">
        <v>62.0</v>
      </c>
      <c r="AS180" s="7">
        <v>248.0</v>
      </c>
      <c r="AT180" s="7" t="s">
        <v>205</v>
      </c>
      <c r="AU180" s="7" t="s">
        <v>205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2731</v>
      </c>
      <c r="BE180" s="7" t="s">
        <v>2732</v>
      </c>
      <c r="BF180" s="7"/>
      <c r="BG180" s="7"/>
    </row>
    <row r="181">
      <c r="A181" s="30">
        <f>VLOOKUP(I181,Pns!B:C,2,0)</f>
        <v>436</v>
      </c>
      <c r="B181" s="33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261</v>
      </c>
      <c r="G181" s="13" t="s">
        <v>2788</v>
      </c>
      <c r="H181" s="7">
        <v>2.023304001728E14</v>
      </c>
      <c r="I181" s="13" t="s">
        <v>1583</v>
      </c>
      <c r="J181" s="7" t="s">
        <v>2789</v>
      </c>
      <c r="K181" s="7" t="s">
        <v>1584</v>
      </c>
      <c r="L181" s="7">
        <v>58880.0</v>
      </c>
      <c r="M181" s="7" t="s">
        <v>75</v>
      </c>
      <c r="N181" s="7">
        <v>2534.85</v>
      </c>
      <c r="O181" s="7">
        <v>2726.0</v>
      </c>
      <c r="P181" s="7" t="s">
        <v>181</v>
      </c>
      <c r="Q181" s="7" t="s">
        <v>124</v>
      </c>
      <c r="R181" s="35">
        <v>45061.0</v>
      </c>
      <c r="S181" s="7">
        <v>1.0</v>
      </c>
      <c r="T181" s="7" t="s">
        <v>273</v>
      </c>
      <c r="U181" s="35">
        <v>45061.0</v>
      </c>
      <c r="V181" s="35">
        <v>45061.0</v>
      </c>
      <c r="W181" s="35">
        <v>45916.0</v>
      </c>
      <c r="X181" s="7">
        <v>855.0</v>
      </c>
      <c r="Y181" s="7"/>
      <c r="Z181" s="7">
        <v>1.0</v>
      </c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35"/>
      <c r="AM181" s="7"/>
      <c r="AN181" s="7"/>
      <c r="AO181" s="7"/>
      <c r="AP181" s="7"/>
      <c r="AQ181" s="7"/>
      <c r="AR181" s="7">
        <v>9835.23</v>
      </c>
      <c r="AS181" s="7">
        <v>9835.23</v>
      </c>
      <c r="AT181" s="7" t="s">
        <v>205</v>
      </c>
      <c r="AU181" s="7" t="s">
        <v>205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2731</v>
      </c>
      <c r="BE181" s="7" t="s">
        <v>2732</v>
      </c>
      <c r="BF181" s="7"/>
    </row>
    <row r="182" hidden="1">
      <c r="A182" s="33" t="str">
        <f>VLOOKUP(I182,Pns!B:C,2,0)</f>
        <v>614</v>
      </c>
      <c r="B182" s="33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261</v>
      </c>
      <c r="G182" s="13" t="s">
        <v>2790</v>
      </c>
      <c r="H182" s="7">
        <v>2.02430400185594E14</v>
      </c>
      <c r="I182" s="13" t="s">
        <v>2014</v>
      </c>
      <c r="J182" s="7" t="s">
        <v>2791</v>
      </c>
      <c r="K182" s="7" t="s">
        <v>2017</v>
      </c>
      <c r="L182" s="7">
        <v>78286.0</v>
      </c>
      <c r="M182" s="7" t="s">
        <v>83</v>
      </c>
      <c r="N182" s="7">
        <v>301.88</v>
      </c>
      <c r="O182" s="7">
        <v>2726.0</v>
      </c>
      <c r="P182" s="7" t="s">
        <v>181</v>
      </c>
      <c r="Q182" s="7" t="s">
        <v>2600</v>
      </c>
      <c r="R182" s="71">
        <v>45621.0</v>
      </c>
      <c r="S182" s="7">
        <v>1.0</v>
      </c>
      <c r="T182" s="7" t="s">
        <v>273</v>
      </c>
      <c r="U182" s="71">
        <v>45621.0</v>
      </c>
      <c r="V182" s="71">
        <v>45621.0</v>
      </c>
      <c r="W182" s="71">
        <v>45622.0</v>
      </c>
      <c r="X182" s="7">
        <v>1.0</v>
      </c>
      <c r="Z182" s="7">
        <v>17.0</v>
      </c>
      <c r="AA182" s="7"/>
      <c r="AB182" s="7"/>
      <c r="AC182" s="7" t="s">
        <v>2792</v>
      </c>
      <c r="AI182" s="7"/>
      <c r="AJ182" s="7"/>
      <c r="AK182" s="7"/>
      <c r="AL182" s="35"/>
      <c r="AM182" s="7"/>
      <c r="AN182" s="7"/>
      <c r="AR182" s="7">
        <v>736.58</v>
      </c>
      <c r="AS182" s="7">
        <v>736.58</v>
      </c>
      <c r="AT182" s="7" t="s">
        <v>205</v>
      </c>
      <c r="AU182" s="7" t="s">
        <v>205</v>
      </c>
      <c r="AV182" s="7" t="s">
        <v>205</v>
      </c>
      <c r="AW182" s="7">
        <v>71.0</v>
      </c>
      <c r="AX182" s="7">
        <v>100.0</v>
      </c>
      <c r="AY182" s="7">
        <v>245.0</v>
      </c>
      <c r="AZ182" s="7">
        <v>2450.0</v>
      </c>
      <c r="BA182" s="7">
        <v>0.0</v>
      </c>
      <c r="BB182" s="7">
        <v>566.0</v>
      </c>
      <c r="BC182" s="7">
        <v>0.0</v>
      </c>
      <c r="BD182" s="7" t="s">
        <v>2793</v>
      </c>
      <c r="BE182" s="7" t="s">
        <v>2794</v>
      </c>
      <c r="BF182" s="7"/>
    </row>
    <row r="183">
      <c r="A183" s="33" t="str">
        <f>VLOOKUP(I183,Pns!B:C,2,0)</f>
        <v>227</v>
      </c>
      <c r="B183" s="33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261</v>
      </c>
      <c r="G183" s="13" t="s">
        <v>2795</v>
      </c>
      <c r="H183" s="7">
        <v>2.02530400186399E14</v>
      </c>
      <c r="I183" s="13" t="s">
        <v>880</v>
      </c>
      <c r="J183" s="7" t="s">
        <v>2796</v>
      </c>
      <c r="K183" s="7" t="s">
        <v>882</v>
      </c>
      <c r="L183" s="7" t="s">
        <v>268</v>
      </c>
      <c r="M183" s="7" t="s">
        <v>83</v>
      </c>
      <c r="N183" s="7">
        <v>332.99</v>
      </c>
      <c r="O183" s="7">
        <v>2726.0</v>
      </c>
      <c r="P183" s="7" t="s">
        <v>181</v>
      </c>
      <c r="Q183" s="7" t="s">
        <v>124</v>
      </c>
      <c r="R183" s="71">
        <v>45656.0</v>
      </c>
      <c r="S183" s="7">
        <v>1.0</v>
      </c>
      <c r="T183" s="7" t="s">
        <v>273</v>
      </c>
      <c r="U183" s="71">
        <v>45656.0</v>
      </c>
      <c r="V183" s="71">
        <v>45656.0</v>
      </c>
      <c r="W183" s="35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35"/>
      <c r="AM183" s="7"/>
      <c r="AN183" s="7"/>
      <c r="AR183" s="7">
        <v>592.72</v>
      </c>
      <c r="AS183" s="7">
        <v>592.72</v>
      </c>
      <c r="AT183" s="7" t="s">
        <v>205</v>
      </c>
      <c r="AU183" s="7" t="s">
        <v>205</v>
      </c>
      <c r="AV183" s="7" t="s">
        <v>205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2797</v>
      </c>
      <c r="BE183" s="7" t="s">
        <v>2798</v>
      </c>
      <c r="BF183" s="7"/>
      <c r="BG183" s="7"/>
    </row>
    <row r="184">
      <c r="A184" s="33">
        <f>VLOOKUP(I184,Pns!B:C,2,0)</f>
        <v>621</v>
      </c>
      <c r="B184" s="33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261</v>
      </c>
      <c r="G184" s="13" t="s">
        <v>2799</v>
      </c>
      <c r="H184" s="7">
        <v>2.02530400188103E14</v>
      </c>
      <c r="I184" s="13" t="s">
        <v>2034</v>
      </c>
      <c r="J184" s="7" t="s">
        <v>2800</v>
      </c>
      <c r="K184" s="7" t="s">
        <v>2035</v>
      </c>
      <c r="L184" s="7" t="s">
        <v>268</v>
      </c>
      <c r="M184" s="7" t="s">
        <v>75</v>
      </c>
      <c r="N184" s="7">
        <v>0.0</v>
      </c>
      <c r="O184" s="7">
        <v>2726.0</v>
      </c>
      <c r="P184" s="7" t="s">
        <v>181</v>
      </c>
      <c r="Q184" s="7" t="s">
        <v>124</v>
      </c>
      <c r="R184" s="35">
        <v>45667.0</v>
      </c>
      <c r="S184" s="7">
        <v>1.0</v>
      </c>
      <c r="T184" s="7" t="s">
        <v>273</v>
      </c>
      <c r="U184" s="35">
        <v>45667.0</v>
      </c>
      <c r="V184" s="35">
        <v>45667.0</v>
      </c>
      <c r="W184" s="35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5"/>
      <c r="AM184" s="7"/>
      <c r="AN184" s="7"/>
      <c r="AR184" s="7" t="s">
        <v>314</v>
      </c>
      <c r="AS184" s="7" t="s">
        <v>314</v>
      </c>
      <c r="AT184" s="7" t="s">
        <v>205</v>
      </c>
      <c r="AU184" s="7" t="s">
        <v>205</v>
      </c>
      <c r="AV184" s="7" t="s">
        <v>205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2801</v>
      </c>
      <c r="BE184" s="7" t="s">
        <v>2802</v>
      </c>
      <c r="BF184" s="7"/>
      <c r="BG184" s="7"/>
    </row>
    <row r="185">
      <c r="A185" s="33">
        <f>VLOOKUP(I185,Pns!B:C,2,0)</f>
        <v>622</v>
      </c>
      <c r="B185" s="33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261</v>
      </c>
      <c r="G185" s="13" t="s">
        <v>2803</v>
      </c>
      <c r="H185" s="7">
        <v>2.02530400188104E14</v>
      </c>
      <c r="I185" s="13" t="s">
        <v>2036</v>
      </c>
      <c r="J185" s="7" t="s">
        <v>2804</v>
      </c>
      <c r="K185" s="7" t="s">
        <v>2037</v>
      </c>
      <c r="L185" s="7" t="s">
        <v>268</v>
      </c>
      <c r="M185" s="7" t="s">
        <v>75</v>
      </c>
      <c r="N185" s="7">
        <v>0.0</v>
      </c>
      <c r="O185" s="7">
        <v>2726.0</v>
      </c>
      <c r="P185" s="7" t="s">
        <v>181</v>
      </c>
      <c r="Q185" s="7" t="s">
        <v>124</v>
      </c>
      <c r="R185" s="35">
        <v>45667.0</v>
      </c>
      <c r="S185" s="7">
        <v>3.0</v>
      </c>
      <c r="T185" s="7" t="s">
        <v>273</v>
      </c>
      <c r="U185" s="35">
        <v>45667.0</v>
      </c>
      <c r="V185" s="35">
        <v>45667.0</v>
      </c>
      <c r="W185" s="35">
        <v>45916.0</v>
      </c>
      <c r="X185" s="7">
        <v>249.0</v>
      </c>
      <c r="Z185" s="7">
        <v>0.0</v>
      </c>
      <c r="AC185" s="7"/>
      <c r="AI185" s="7"/>
      <c r="AJ185" s="7"/>
      <c r="AK185" s="7"/>
      <c r="AL185" s="35"/>
      <c r="AM185" s="7"/>
      <c r="AN185" s="7"/>
      <c r="AR185" s="7" t="s">
        <v>314</v>
      </c>
      <c r="AS185" s="7" t="s">
        <v>314</v>
      </c>
      <c r="AT185" s="7" t="s">
        <v>205</v>
      </c>
      <c r="AU185" s="7" t="s">
        <v>205</v>
      </c>
      <c r="AV185" s="7" t="s">
        <v>205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2805</v>
      </c>
      <c r="BE185" s="7" t="s">
        <v>2802</v>
      </c>
      <c r="BF185" s="7"/>
      <c r="BG185" s="7"/>
    </row>
    <row r="186">
      <c r="A186" s="33">
        <f>VLOOKUP(I186,Pns!B:C,2,0)</f>
        <v>209</v>
      </c>
      <c r="B186" s="33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261</v>
      </c>
      <c r="G186" s="13" t="s">
        <v>2806</v>
      </c>
      <c r="H186" s="7">
        <v>2.02630400204449E14</v>
      </c>
      <c r="I186" s="13" t="s">
        <v>825</v>
      </c>
      <c r="J186" s="7" t="s">
        <v>2807</v>
      </c>
      <c r="K186" s="7" t="s">
        <v>601</v>
      </c>
      <c r="L186" s="7" t="s">
        <v>268</v>
      </c>
      <c r="M186" s="7" t="s">
        <v>83</v>
      </c>
      <c r="N186" s="7">
        <v>865.97</v>
      </c>
      <c r="O186" s="7">
        <v>2726.0</v>
      </c>
      <c r="P186" s="7" t="s">
        <v>181</v>
      </c>
      <c r="Q186" s="7" t="s">
        <v>124</v>
      </c>
      <c r="R186" s="35">
        <v>45680.0</v>
      </c>
      <c r="S186" s="7">
        <v>2.0</v>
      </c>
      <c r="T186" s="7" t="s">
        <v>273</v>
      </c>
      <c r="U186" s="35">
        <v>45680.0</v>
      </c>
      <c r="V186" s="35">
        <v>45680.0</v>
      </c>
      <c r="W186" s="35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347</v>
      </c>
      <c r="AI186" s="7"/>
      <c r="AJ186" s="7"/>
      <c r="AK186" s="7"/>
      <c r="AL186" s="35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205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2808</v>
      </c>
      <c r="BE186" s="7" t="s">
        <v>2809</v>
      </c>
    </row>
    <row r="187">
      <c r="A187" s="33">
        <f>VLOOKUP(I187,Pns!B:C,2,0)</f>
        <v>571</v>
      </c>
      <c r="B187" s="33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261</v>
      </c>
      <c r="G187" s="13" t="s">
        <v>2810</v>
      </c>
      <c r="H187" s="7">
        <v>2.02530400188797E14</v>
      </c>
      <c r="I187" s="13" t="s">
        <v>1884</v>
      </c>
      <c r="J187" s="7" t="s">
        <v>2062</v>
      </c>
      <c r="K187" s="7" t="s">
        <v>1885</v>
      </c>
      <c r="L187" s="7" t="s">
        <v>268</v>
      </c>
      <c r="M187" s="7" t="s">
        <v>75</v>
      </c>
      <c r="N187" s="7">
        <v>707.92</v>
      </c>
      <c r="O187" s="7">
        <v>2726.0</v>
      </c>
      <c r="P187" s="7" t="s">
        <v>181</v>
      </c>
      <c r="Q187" s="7" t="s">
        <v>124</v>
      </c>
      <c r="R187" s="35">
        <v>45763.0</v>
      </c>
      <c r="S187" s="7">
        <v>1.0</v>
      </c>
      <c r="T187" s="7" t="s">
        <v>273</v>
      </c>
      <c r="U187" s="35">
        <v>45763.0</v>
      </c>
      <c r="V187" s="35">
        <v>45763.0</v>
      </c>
      <c r="W187" s="35">
        <v>45916.0</v>
      </c>
      <c r="X187" s="7">
        <v>153.0</v>
      </c>
      <c r="Y187" s="7"/>
      <c r="Z187" s="7">
        <v>0.0</v>
      </c>
      <c r="AA187" s="7"/>
      <c r="AB187" s="7"/>
      <c r="AC187" s="7"/>
      <c r="AI187" s="7"/>
      <c r="AJ187" s="7"/>
      <c r="AK187" s="7"/>
      <c r="AL187" s="35"/>
      <c r="AM187" s="7"/>
      <c r="AN187" s="7"/>
      <c r="AR187" s="7">
        <v>1578.66</v>
      </c>
      <c r="AS187" s="7">
        <v>1578.66</v>
      </c>
      <c r="AT187" s="7" t="s">
        <v>205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2811</v>
      </c>
      <c r="BE187" s="7" t="s">
        <v>2811</v>
      </c>
      <c r="BF187" s="7"/>
      <c r="BG187" s="7"/>
    </row>
    <row r="188" hidden="1">
      <c r="A188" s="30">
        <f>VLOOKUP(I188,Pns!B:C,2,0)</f>
        <v>11</v>
      </c>
      <c r="B188" s="33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261</v>
      </c>
      <c r="G188" s="13" t="s">
        <v>2812</v>
      </c>
      <c r="H188" s="7">
        <v>2.02530400194093E14</v>
      </c>
      <c r="I188" s="13" t="s">
        <v>140</v>
      </c>
      <c r="J188" s="7" t="s">
        <v>2813</v>
      </c>
      <c r="K188" s="7" t="s">
        <v>2814</v>
      </c>
      <c r="L188" s="7">
        <v>22373.0</v>
      </c>
      <c r="M188" s="7" t="s">
        <v>123</v>
      </c>
      <c r="N188" s="7">
        <v>15334.12</v>
      </c>
      <c r="O188" s="7">
        <v>2726.0</v>
      </c>
      <c r="P188" s="7" t="s">
        <v>181</v>
      </c>
      <c r="Q188" s="7" t="s">
        <v>2600</v>
      </c>
      <c r="R188" s="35">
        <v>45771.0</v>
      </c>
      <c r="S188" s="7">
        <v>1.0</v>
      </c>
      <c r="T188" s="7" t="s">
        <v>273</v>
      </c>
      <c r="U188" s="35">
        <v>45771.0</v>
      </c>
      <c r="V188" s="35">
        <v>45771.0</v>
      </c>
      <c r="W188" s="35">
        <v>45853.0</v>
      </c>
      <c r="X188" s="7">
        <v>82.0</v>
      </c>
      <c r="Z188" s="7">
        <v>0.0</v>
      </c>
      <c r="AC188" s="7" t="s">
        <v>1271</v>
      </c>
      <c r="AI188" s="7"/>
      <c r="AJ188" s="7"/>
      <c r="AK188" s="7"/>
      <c r="AL188" s="35"/>
      <c r="AM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2815</v>
      </c>
      <c r="BE188" s="7" t="s">
        <v>1873</v>
      </c>
      <c r="BF188" s="7"/>
      <c r="BG188" s="7"/>
    </row>
    <row r="189" hidden="1">
      <c r="A189" s="30" t="str">
        <f>VLOOKUP(I189,Pns!B:C,2,0)</f>
        <v>#N/A</v>
      </c>
      <c r="B189" s="33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261</v>
      </c>
      <c r="G189" s="13" t="s">
        <v>2816</v>
      </c>
      <c r="H189" s="7">
        <v>2.02530400189153E14</v>
      </c>
      <c r="I189" s="13" t="s">
        <v>2817</v>
      </c>
      <c r="J189" s="7" t="s">
        <v>2818</v>
      </c>
      <c r="K189" s="7" t="s">
        <v>2819</v>
      </c>
      <c r="L189" s="7" t="s">
        <v>268</v>
      </c>
      <c r="M189" s="7" t="s">
        <v>75</v>
      </c>
      <c r="N189" s="7">
        <v>351.52</v>
      </c>
      <c r="O189" s="7">
        <v>2726.0</v>
      </c>
      <c r="P189" s="7" t="s">
        <v>181</v>
      </c>
      <c r="Q189" s="7" t="s">
        <v>2600</v>
      </c>
      <c r="R189" s="35">
        <v>45777.0</v>
      </c>
      <c r="S189" s="7">
        <v>1.0</v>
      </c>
      <c r="T189" s="7" t="s">
        <v>273</v>
      </c>
      <c r="U189" s="35">
        <v>45777.0</v>
      </c>
      <c r="V189" s="35">
        <v>45777.0</v>
      </c>
      <c r="W189" s="35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35"/>
      <c r="AM189" s="7"/>
      <c r="AN189" s="7"/>
      <c r="AR189" s="7">
        <v>1100.25</v>
      </c>
      <c r="AS189" s="7">
        <v>1100.25</v>
      </c>
      <c r="AT189" s="7" t="s">
        <v>205</v>
      </c>
      <c r="AU189" s="7" t="s">
        <v>205</v>
      </c>
      <c r="AV189" s="7" t="s">
        <v>205</v>
      </c>
      <c r="AW189" s="7">
        <v>23.0</v>
      </c>
      <c r="AX189" s="7" t="s">
        <v>205</v>
      </c>
      <c r="AY189" s="7">
        <v>0.0</v>
      </c>
      <c r="AZ189" s="7" t="s">
        <v>205</v>
      </c>
      <c r="BA189" s="7">
        <v>0.0</v>
      </c>
      <c r="BB189" s="7">
        <v>4.0</v>
      </c>
      <c r="BC189" s="7">
        <v>0.0</v>
      </c>
      <c r="BD189" s="7" t="s">
        <v>2820</v>
      </c>
      <c r="BE189" s="7" t="s">
        <v>2821</v>
      </c>
      <c r="BF189" s="7"/>
      <c r="BG189" s="7"/>
    </row>
    <row r="190">
      <c r="A190" s="33">
        <f>VLOOKUP(I190,Pns!B:C,2,0)</f>
        <v>182</v>
      </c>
      <c r="B190" s="33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261</v>
      </c>
      <c r="G190" s="13" t="s">
        <v>2822</v>
      </c>
      <c r="H190" s="7">
        <v>2.02530400189463E14</v>
      </c>
      <c r="I190" s="13" t="s">
        <v>743</v>
      </c>
      <c r="J190" s="7" t="s">
        <v>2823</v>
      </c>
      <c r="K190" s="7" t="s">
        <v>2825</v>
      </c>
      <c r="L190" s="7">
        <v>33269.0</v>
      </c>
      <c r="M190" s="7" t="s">
        <v>83</v>
      </c>
      <c r="N190" s="7">
        <v>665.18</v>
      </c>
      <c r="O190" s="7">
        <v>2726.0</v>
      </c>
      <c r="P190" s="7" t="s">
        <v>181</v>
      </c>
      <c r="Q190" s="7" t="s">
        <v>124</v>
      </c>
      <c r="R190" s="35">
        <v>45782.0</v>
      </c>
      <c r="S190" s="7">
        <v>1.0</v>
      </c>
      <c r="T190" s="7" t="s">
        <v>273</v>
      </c>
      <c r="U190" s="35">
        <v>45782.0</v>
      </c>
      <c r="V190" s="35">
        <v>45782.0</v>
      </c>
      <c r="W190" s="35">
        <v>45916.0</v>
      </c>
      <c r="X190" s="7">
        <v>134.0</v>
      </c>
      <c r="Y190" s="7"/>
      <c r="Z190" s="7">
        <v>0.0</v>
      </c>
      <c r="AA190" s="7"/>
      <c r="AB190" s="7"/>
      <c r="AC190" s="7" t="s">
        <v>347</v>
      </c>
      <c r="AI190" s="7"/>
      <c r="AJ190" s="7"/>
      <c r="AK190" s="7"/>
      <c r="AL190" s="35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2826</v>
      </c>
      <c r="BE190" s="7" t="s">
        <v>2827</v>
      </c>
      <c r="BF190" s="7" t="s">
        <v>2828</v>
      </c>
    </row>
    <row r="191">
      <c r="A191" s="33" t="str">
        <f>VLOOKUP(I191,Pns!B:C,2,0)</f>
        <v>420</v>
      </c>
      <c r="B191" s="33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261</v>
      </c>
      <c r="G191" s="13" t="s">
        <v>2829</v>
      </c>
      <c r="H191" s="7">
        <v>2.02530400189357E14</v>
      </c>
      <c r="I191" s="13" t="s">
        <v>1527</v>
      </c>
      <c r="J191" s="7" t="s">
        <v>2830</v>
      </c>
      <c r="K191" s="7" t="s">
        <v>2831</v>
      </c>
      <c r="L191" s="7" t="s">
        <v>268</v>
      </c>
      <c r="M191" s="7" t="s">
        <v>83</v>
      </c>
      <c r="N191" s="7">
        <v>8200.09</v>
      </c>
      <c r="O191" s="7">
        <v>2726.0</v>
      </c>
      <c r="P191" s="7" t="s">
        <v>181</v>
      </c>
      <c r="Q191" s="7" t="s">
        <v>124</v>
      </c>
      <c r="R191" s="35">
        <v>45782.0</v>
      </c>
      <c r="S191" s="7">
        <v>1.0</v>
      </c>
      <c r="T191" s="7" t="s">
        <v>273</v>
      </c>
      <c r="U191" s="35">
        <v>45782.0</v>
      </c>
      <c r="V191" s="35">
        <v>45782.0</v>
      </c>
      <c r="W191" s="35">
        <v>45916.0</v>
      </c>
      <c r="X191" s="7">
        <v>134.0</v>
      </c>
      <c r="Y191" s="7"/>
      <c r="Z191" s="7">
        <v>0.0</v>
      </c>
      <c r="AC191" s="7" t="s">
        <v>276</v>
      </c>
      <c r="AI191" s="7"/>
      <c r="AJ191" s="7"/>
      <c r="AK191" s="7"/>
      <c r="AL191" s="35"/>
      <c r="AM191" s="7"/>
      <c r="AN191" s="7"/>
      <c r="AR191" s="7">
        <v>26650.3</v>
      </c>
      <c r="AS191" s="7">
        <v>26650.3</v>
      </c>
      <c r="AT191" s="7" t="s">
        <v>205</v>
      </c>
      <c r="AU191" s="7" t="s">
        <v>205</v>
      </c>
      <c r="AV191" s="7" t="s">
        <v>205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2832</v>
      </c>
      <c r="BE191" s="7" t="s">
        <v>2833</v>
      </c>
      <c r="BF191" s="7"/>
      <c r="BG191" s="7"/>
    </row>
    <row r="192">
      <c r="A192" s="33" t="str">
        <f>VLOOKUP(I192,Pns!B:C,2,0)</f>
        <v>563</v>
      </c>
      <c r="B192" s="33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261</v>
      </c>
      <c r="G192" s="13" t="s">
        <v>2834</v>
      </c>
      <c r="H192" s="7">
        <v>2.02530400189466E14</v>
      </c>
      <c r="I192" s="13" t="s">
        <v>1854</v>
      </c>
      <c r="J192" s="7" t="s">
        <v>2835</v>
      </c>
      <c r="K192" s="7" t="s">
        <v>1856</v>
      </c>
      <c r="L192" s="7" t="s">
        <v>268</v>
      </c>
      <c r="M192" s="7" t="s">
        <v>83</v>
      </c>
      <c r="N192" s="7">
        <v>2194.58</v>
      </c>
      <c r="O192" s="7">
        <v>2726.0</v>
      </c>
      <c r="P192" s="7" t="s">
        <v>181</v>
      </c>
      <c r="Q192" s="7" t="s">
        <v>124</v>
      </c>
      <c r="R192" s="35">
        <v>45784.0</v>
      </c>
      <c r="S192" s="7">
        <v>1.0</v>
      </c>
      <c r="T192" s="7" t="s">
        <v>273</v>
      </c>
      <c r="U192" s="35">
        <v>45784.0</v>
      </c>
      <c r="V192" s="35">
        <v>45784.0</v>
      </c>
      <c r="W192" s="35">
        <v>45916.0</v>
      </c>
      <c r="X192" s="7">
        <v>132.0</v>
      </c>
      <c r="Y192" s="7"/>
      <c r="Z192" s="7">
        <v>0.0</v>
      </c>
      <c r="AA192" s="7"/>
      <c r="AB192" s="7"/>
      <c r="AC192" s="7" t="s">
        <v>347</v>
      </c>
      <c r="AI192" s="7"/>
      <c r="AJ192" s="7"/>
      <c r="AK192" s="7"/>
      <c r="AL192" s="35"/>
      <c r="AM192" s="7"/>
      <c r="AN192" s="7"/>
      <c r="AR192" s="7">
        <v>3818.57</v>
      </c>
      <c r="AS192" s="7">
        <v>3818.57</v>
      </c>
      <c r="AT192" s="7" t="s">
        <v>205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2836</v>
      </c>
      <c r="BE192" s="7" t="s">
        <v>2827</v>
      </c>
      <c r="BF192" s="7" t="s">
        <v>2828</v>
      </c>
      <c r="BG192" s="7"/>
    </row>
    <row r="193">
      <c r="A193" s="30">
        <f>VLOOKUP(I193,Pns!B:C,2,0)</f>
        <v>490</v>
      </c>
      <c r="B193" s="33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261</v>
      </c>
      <c r="G193" s="13" t="s">
        <v>2837</v>
      </c>
      <c r="H193" s="7">
        <v>2.02530400189414E14</v>
      </c>
      <c r="I193" s="13" t="s">
        <v>1675</v>
      </c>
      <c r="J193" s="7" t="s">
        <v>2838</v>
      </c>
      <c r="K193" s="7" t="s">
        <v>1676</v>
      </c>
      <c r="L193" s="7">
        <v>33269.0</v>
      </c>
      <c r="M193" s="7" t="s">
        <v>75</v>
      </c>
      <c r="N193" s="7">
        <v>88.4</v>
      </c>
      <c r="O193" s="7">
        <v>2726.0</v>
      </c>
      <c r="P193" s="7" t="s">
        <v>181</v>
      </c>
      <c r="Q193" s="7" t="s">
        <v>124</v>
      </c>
      <c r="R193" s="35">
        <v>45792.0</v>
      </c>
      <c r="S193" s="7">
        <v>4.0</v>
      </c>
      <c r="T193" s="7" t="s">
        <v>273</v>
      </c>
      <c r="U193" s="35">
        <v>45792.0</v>
      </c>
      <c r="V193" s="35">
        <v>45792.0</v>
      </c>
      <c r="W193" s="35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71"/>
      <c r="AM193" s="7"/>
      <c r="AR193" s="7">
        <v>331.48</v>
      </c>
      <c r="AS193" s="7">
        <v>1325.92</v>
      </c>
      <c r="AT193" s="7" t="s">
        <v>205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205</v>
      </c>
      <c r="AZ193" s="7">
        <v>456.0</v>
      </c>
      <c r="BA193" s="7">
        <v>0.0</v>
      </c>
      <c r="BB193" s="7">
        <v>0.0</v>
      </c>
      <c r="BC193" s="7">
        <v>0.0</v>
      </c>
      <c r="BD193" s="7" t="s">
        <v>2839</v>
      </c>
      <c r="BE193" s="7" t="s">
        <v>2840</v>
      </c>
      <c r="BF193" s="7"/>
      <c r="BG193" s="7"/>
    </row>
    <row r="194">
      <c r="A194" s="33" t="str">
        <f>VLOOKUP(I194,Pns!B:C,2,0)</f>
        <v>261</v>
      </c>
      <c r="B194" s="33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261</v>
      </c>
      <c r="G194" s="13" t="s">
        <v>2841</v>
      </c>
      <c r="H194" s="7">
        <v>2.02530400191059E14</v>
      </c>
      <c r="I194" s="13" t="s">
        <v>1010</v>
      </c>
      <c r="J194" s="7" t="s">
        <v>2842</v>
      </c>
      <c r="K194" s="7" t="s">
        <v>505</v>
      </c>
      <c r="L194" s="7" t="s">
        <v>268</v>
      </c>
      <c r="M194" s="7" t="s">
        <v>75</v>
      </c>
      <c r="N194" s="7">
        <v>94.65</v>
      </c>
      <c r="O194" s="7">
        <v>2726.0</v>
      </c>
      <c r="P194" s="7" t="s">
        <v>2681</v>
      </c>
      <c r="Q194" s="7" t="s">
        <v>124</v>
      </c>
      <c r="R194" s="35">
        <v>45798.0</v>
      </c>
      <c r="S194" s="7">
        <v>3.0</v>
      </c>
      <c r="T194" s="7" t="s">
        <v>273</v>
      </c>
      <c r="U194" s="35">
        <v>45798.0</v>
      </c>
      <c r="V194" s="35">
        <v>45798.0</v>
      </c>
      <c r="W194" s="35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35"/>
      <c r="AM194" s="7"/>
      <c r="AN194" s="7"/>
      <c r="AR194" s="7">
        <v>205.4</v>
      </c>
      <c r="AS194" s="7">
        <v>616.2</v>
      </c>
      <c r="AT194" s="7" t="s">
        <v>205</v>
      </c>
      <c r="AU194" s="7" t="s">
        <v>205</v>
      </c>
      <c r="AV194" s="7" t="s">
        <v>205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2843</v>
      </c>
      <c r="BE194" s="7" t="s">
        <v>2844</v>
      </c>
      <c r="BF194" s="7"/>
      <c r="BG194" s="7"/>
    </row>
    <row r="195">
      <c r="A195" s="33">
        <f>VLOOKUP(I195,Pns!B:C,2,0)</f>
        <v>12</v>
      </c>
      <c r="B195" s="33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261</v>
      </c>
      <c r="G195" s="13" t="s">
        <v>2845</v>
      </c>
      <c r="H195" s="7">
        <v>2.0253810021387E14</v>
      </c>
      <c r="I195" s="13" t="s">
        <v>143</v>
      </c>
      <c r="J195" s="7" t="s">
        <v>462</v>
      </c>
      <c r="K195" s="7" t="s">
        <v>145</v>
      </c>
      <c r="L195" s="7">
        <v>198.0</v>
      </c>
      <c r="M195" s="7" t="s">
        <v>123</v>
      </c>
      <c r="N195" s="7">
        <v>288215.57</v>
      </c>
      <c r="O195" s="7">
        <v>2726.0</v>
      </c>
      <c r="P195" s="7" t="s">
        <v>181</v>
      </c>
      <c r="Q195" s="7" t="s">
        <v>124</v>
      </c>
      <c r="R195" s="35">
        <v>45799.0</v>
      </c>
      <c r="S195" s="7">
        <v>1.0</v>
      </c>
      <c r="T195" s="7" t="s">
        <v>273</v>
      </c>
      <c r="U195" s="35">
        <v>45799.0</v>
      </c>
      <c r="V195" s="35">
        <v>45799.0</v>
      </c>
      <c r="W195" s="71">
        <v>45975.0</v>
      </c>
      <c r="X195" s="7">
        <v>176.0</v>
      </c>
      <c r="Z195" s="7">
        <v>0.0</v>
      </c>
      <c r="AA195" s="7">
        <v>3.810264674E9</v>
      </c>
      <c r="AB195" s="7" t="s">
        <v>465</v>
      </c>
      <c r="AC195" s="7" t="s">
        <v>1353</v>
      </c>
      <c r="AN195" s="7"/>
      <c r="AR195" s="7">
        <v>902114.72</v>
      </c>
      <c r="AS195" s="7">
        <v>902114.72</v>
      </c>
      <c r="AT195" s="7">
        <v>5.0</v>
      </c>
      <c r="AU195" s="7">
        <v>9.0</v>
      </c>
      <c r="AV195" s="7">
        <v>15.0</v>
      </c>
      <c r="AW195" s="7">
        <v>110.0</v>
      </c>
      <c r="AX195" s="7">
        <v>0.0</v>
      </c>
      <c r="AY195" s="7" t="s">
        <v>205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2846</v>
      </c>
      <c r="BF195" s="7"/>
      <c r="BG195" s="7"/>
    </row>
    <row r="196">
      <c r="A196" s="33" t="str">
        <f>VLOOKUP(I196,Pns!B:C,2,0)</f>
        <v>350</v>
      </c>
      <c r="B196" s="33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261</v>
      </c>
      <c r="G196" s="13" t="s">
        <v>2847</v>
      </c>
      <c r="H196" s="7">
        <v>2.02530400192016E14</v>
      </c>
      <c r="I196" s="13" t="s">
        <v>536</v>
      </c>
      <c r="J196" s="7" t="s">
        <v>2848</v>
      </c>
      <c r="K196" s="7" t="s">
        <v>2849</v>
      </c>
      <c r="L196" s="7" t="s">
        <v>268</v>
      </c>
      <c r="M196" s="7" t="s">
        <v>75</v>
      </c>
      <c r="N196" s="7">
        <v>43.36</v>
      </c>
      <c r="O196" s="7">
        <v>2726.0</v>
      </c>
      <c r="P196" s="7" t="s">
        <v>181</v>
      </c>
      <c r="Q196" s="7" t="s">
        <v>124</v>
      </c>
      <c r="R196" s="35">
        <v>45813.0</v>
      </c>
      <c r="S196" s="7">
        <v>4.0</v>
      </c>
      <c r="T196" s="7" t="s">
        <v>273</v>
      </c>
      <c r="U196" s="35">
        <v>45813.0</v>
      </c>
      <c r="V196" s="35">
        <v>45813.0</v>
      </c>
      <c r="W196" s="35">
        <v>45916.0</v>
      </c>
      <c r="X196" s="7">
        <v>103.0</v>
      </c>
      <c r="Y196" s="7"/>
      <c r="Z196" s="7">
        <v>0.0</v>
      </c>
      <c r="AC196" s="7"/>
      <c r="AI196" s="7"/>
      <c r="AJ196" s="7"/>
      <c r="AK196" s="7"/>
      <c r="AL196" s="71"/>
      <c r="AM196" s="7"/>
      <c r="AN196" s="7"/>
      <c r="AR196" s="7">
        <v>250.18</v>
      </c>
      <c r="AS196" s="7">
        <v>1000.72</v>
      </c>
      <c r="AT196" s="7" t="s">
        <v>205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2850</v>
      </c>
      <c r="BE196" s="7" t="s">
        <v>2851</v>
      </c>
      <c r="BF196" s="7"/>
      <c r="BG196" s="7"/>
    </row>
    <row r="197">
      <c r="A197" s="33" t="str">
        <f>VLOOKUP(I197,Pns!B:C,2,0)</f>
        <v>569</v>
      </c>
      <c r="B197" s="33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261</v>
      </c>
      <c r="G197" s="13" t="s">
        <v>2852</v>
      </c>
      <c r="H197" s="7">
        <v>2.02530400192017E14</v>
      </c>
      <c r="I197" s="13" t="s">
        <v>637</v>
      </c>
      <c r="J197" s="7" t="s">
        <v>638</v>
      </c>
      <c r="K197" s="7" t="s">
        <v>640</v>
      </c>
      <c r="L197" s="7" t="s">
        <v>268</v>
      </c>
      <c r="M197" s="7" t="s">
        <v>75</v>
      </c>
      <c r="N197" s="7">
        <v>21.5</v>
      </c>
      <c r="O197" s="7">
        <v>2726.0</v>
      </c>
      <c r="P197" s="7" t="s">
        <v>2681</v>
      </c>
      <c r="Q197" s="7" t="s">
        <v>124</v>
      </c>
      <c r="R197" s="35">
        <v>45813.0</v>
      </c>
      <c r="S197" s="7">
        <v>2.0</v>
      </c>
      <c r="T197" s="7" t="s">
        <v>273</v>
      </c>
      <c r="U197" s="35">
        <v>45813.0</v>
      </c>
      <c r="V197" s="35">
        <v>45813.0</v>
      </c>
      <c r="W197" s="35">
        <v>45916.0</v>
      </c>
      <c r="X197" s="7">
        <v>103.0</v>
      </c>
      <c r="Y197" s="7">
        <v>1.0</v>
      </c>
      <c r="Z197" s="7">
        <v>0.0</v>
      </c>
      <c r="AC197" s="7"/>
      <c r="AI197" s="7" t="s">
        <v>1383</v>
      </c>
      <c r="AJ197" s="7">
        <v>4.0</v>
      </c>
      <c r="AK197" s="7">
        <v>4.0</v>
      </c>
      <c r="AL197" s="35">
        <v>46072.0</v>
      </c>
      <c r="AM197" s="7" t="s">
        <v>199</v>
      </c>
      <c r="AN197" s="7"/>
      <c r="AR197" s="7">
        <v>21.5</v>
      </c>
      <c r="AS197" s="7">
        <v>43.0</v>
      </c>
      <c r="AT197" s="7" t="s">
        <v>205</v>
      </c>
      <c r="AU197" s="7" t="s">
        <v>205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2853</v>
      </c>
      <c r="BE197" s="7" t="s">
        <v>2854</v>
      </c>
      <c r="BF197" s="7"/>
      <c r="BG197" s="7"/>
    </row>
    <row r="198">
      <c r="A198" s="33">
        <f>VLOOKUP(I198,Pns!B:C,2,0)</f>
        <v>65</v>
      </c>
      <c r="B198" s="33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261</v>
      </c>
      <c r="G198" s="13" t="s">
        <v>2855</v>
      </c>
      <c r="H198" s="7">
        <v>2.0253040019202E14</v>
      </c>
      <c r="I198" s="13" t="s">
        <v>321</v>
      </c>
      <c r="J198" s="7" t="s">
        <v>2856</v>
      </c>
      <c r="K198" s="7" t="s">
        <v>2221</v>
      </c>
      <c r="L198" s="7" t="s">
        <v>268</v>
      </c>
      <c r="M198" s="7" t="s">
        <v>75</v>
      </c>
      <c r="N198" s="7">
        <v>445.0</v>
      </c>
      <c r="O198" s="7">
        <v>2726.0</v>
      </c>
      <c r="P198" s="7" t="s">
        <v>181</v>
      </c>
      <c r="Q198" s="7" t="s">
        <v>124</v>
      </c>
      <c r="R198" s="35">
        <v>45813.0</v>
      </c>
      <c r="S198" s="7">
        <v>1.0</v>
      </c>
      <c r="T198" s="7" t="s">
        <v>273</v>
      </c>
      <c r="U198" s="35">
        <v>45813.0</v>
      </c>
      <c r="V198" s="35">
        <v>45813.0</v>
      </c>
      <c r="W198" s="35">
        <v>45916.0</v>
      </c>
      <c r="X198" s="7">
        <v>103.0</v>
      </c>
      <c r="Z198" s="7">
        <v>0.0</v>
      </c>
      <c r="AA198" s="7"/>
      <c r="AB198" s="7"/>
      <c r="AC198" s="7"/>
      <c r="AI198" s="7"/>
      <c r="AJ198" s="7"/>
      <c r="AK198" s="7"/>
      <c r="AL198" s="35"/>
      <c r="AM198" s="7"/>
      <c r="AN198" s="7"/>
      <c r="AR198" s="7">
        <v>952.3</v>
      </c>
      <c r="AS198" s="7">
        <v>952.3</v>
      </c>
      <c r="AT198" s="7" t="s">
        <v>205</v>
      </c>
      <c r="AU198" s="7" t="s">
        <v>205</v>
      </c>
      <c r="AV198" s="7" t="s">
        <v>205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2857</v>
      </c>
      <c r="BE198" s="7" t="s">
        <v>2858</v>
      </c>
    </row>
    <row r="199">
      <c r="A199" s="33">
        <f>VLOOKUP(I199,Pns!B:C,2,0)</f>
        <v>208</v>
      </c>
      <c r="B199" s="33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261</v>
      </c>
      <c r="G199" s="13" t="s">
        <v>2859</v>
      </c>
      <c r="H199" s="7">
        <v>2.02530400192014E14</v>
      </c>
      <c r="I199" s="13" t="s">
        <v>817</v>
      </c>
      <c r="J199" s="7" t="s">
        <v>2860</v>
      </c>
      <c r="K199" s="7" t="s">
        <v>2719</v>
      </c>
      <c r="L199" s="7">
        <v>96906.0</v>
      </c>
      <c r="M199" s="7" t="s">
        <v>75</v>
      </c>
      <c r="N199" s="7">
        <v>65.0</v>
      </c>
      <c r="O199" s="7">
        <v>2726.0</v>
      </c>
      <c r="P199" s="7" t="s">
        <v>181</v>
      </c>
      <c r="Q199" s="7" t="s">
        <v>124</v>
      </c>
      <c r="R199" s="35">
        <v>45813.0</v>
      </c>
      <c r="S199" s="7">
        <v>2.0</v>
      </c>
      <c r="T199" s="7" t="s">
        <v>273</v>
      </c>
      <c r="U199" s="35">
        <v>45813.0</v>
      </c>
      <c r="V199" s="35">
        <v>45813.0</v>
      </c>
      <c r="W199" s="35">
        <v>45916.0</v>
      </c>
      <c r="X199" s="7">
        <v>103.0</v>
      </c>
      <c r="Z199" s="7">
        <v>1.0</v>
      </c>
      <c r="AC199" s="7"/>
      <c r="AI199" s="7"/>
      <c r="AJ199" s="7"/>
      <c r="AK199" s="7"/>
      <c r="AL199" s="35"/>
      <c r="AM199" s="7"/>
      <c r="AN199" s="7"/>
      <c r="AR199" s="7">
        <v>100.75</v>
      </c>
      <c r="AS199" s="7">
        <v>201.5</v>
      </c>
      <c r="AT199" s="7" t="s">
        <v>205</v>
      </c>
      <c r="AU199" s="7" t="s">
        <v>205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2861</v>
      </c>
      <c r="BE199" s="7" t="s">
        <v>2862</v>
      </c>
      <c r="BF199" s="7"/>
      <c r="BG199" s="7"/>
    </row>
    <row r="200">
      <c r="A200" s="33" t="str">
        <f>VLOOKUP(I200,Pns!B:C,2,0)</f>
        <v>372</v>
      </c>
      <c r="B200" s="33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261</v>
      </c>
      <c r="G200" s="13" t="s">
        <v>2863</v>
      </c>
      <c r="H200" s="7">
        <v>2.02530400192038E14</v>
      </c>
      <c r="I200" s="13" t="s">
        <v>1394</v>
      </c>
      <c r="J200" s="7" t="s">
        <v>2864</v>
      </c>
      <c r="K200" s="7" t="s">
        <v>505</v>
      </c>
      <c r="L200" s="7" t="s">
        <v>268</v>
      </c>
      <c r="M200" s="7" t="s">
        <v>75</v>
      </c>
      <c r="N200" s="7">
        <v>90.42</v>
      </c>
      <c r="O200" s="7">
        <v>2726.0</v>
      </c>
      <c r="P200" s="7" t="s">
        <v>181</v>
      </c>
      <c r="Q200" s="7" t="s">
        <v>124</v>
      </c>
      <c r="R200" s="35">
        <v>45813.0</v>
      </c>
      <c r="S200" s="7">
        <v>1.0</v>
      </c>
      <c r="T200" s="7" t="s">
        <v>273</v>
      </c>
      <c r="U200" s="35">
        <v>45813.0</v>
      </c>
      <c r="V200" s="35">
        <v>45813.0</v>
      </c>
      <c r="W200" s="35">
        <v>45916.0</v>
      </c>
      <c r="X200" s="7">
        <v>103.0</v>
      </c>
      <c r="Y200" s="7"/>
      <c r="Z200" s="7">
        <v>0.0</v>
      </c>
      <c r="AA200" s="7"/>
      <c r="AB200" s="7"/>
      <c r="AC200" s="7"/>
      <c r="AI200" s="7" t="s">
        <v>2865</v>
      </c>
      <c r="AJ200" s="7">
        <v>4.0</v>
      </c>
      <c r="AK200" s="7" t="s">
        <v>1423</v>
      </c>
      <c r="AL200" s="35">
        <v>46120.0</v>
      </c>
      <c r="AM200" s="7" t="s">
        <v>199</v>
      </c>
      <c r="AN200" s="7"/>
      <c r="AR200" s="7">
        <v>217.0</v>
      </c>
      <c r="AS200" s="7">
        <v>217.0</v>
      </c>
      <c r="AT200" s="7" t="s">
        <v>205</v>
      </c>
      <c r="AU200" s="7" t="s">
        <v>205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2866</v>
      </c>
      <c r="BE200" s="7" t="s">
        <v>2867</v>
      </c>
      <c r="BF200" s="7"/>
      <c r="BG200" s="7"/>
    </row>
    <row r="201">
      <c r="A201" s="30">
        <f>VLOOKUP(I201,Pns!B:C,2,0)</f>
        <v>5</v>
      </c>
      <c r="B201" s="33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261</v>
      </c>
      <c r="G201" s="13" t="s">
        <v>2868</v>
      </c>
      <c r="H201" s="7">
        <v>2.02530400192063E14</v>
      </c>
      <c r="I201" s="13" t="s">
        <v>85</v>
      </c>
      <c r="J201" s="7" t="s">
        <v>1540</v>
      </c>
      <c r="K201" s="7" t="s">
        <v>81</v>
      </c>
      <c r="L201" s="7">
        <v>33269.0</v>
      </c>
      <c r="M201" s="7" t="s">
        <v>83</v>
      </c>
      <c r="N201" s="7">
        <v>821.67</v>
      </c>
      <c r="O201" s="7">
        <v>2726.0</v>
      </c>
      <c r="P201" s="7" t="s">
        <v>181</v>
      </c>
      <c r="Q201" s="7" t="s">
        <v>124</v>
      </c>
      <c r="R201" s="35">
        <v>45813.0</v>
      </c>
      <c r="S201" s="7">
        <v>2.0</v>
      </c>
      <c r="T201" s="7" t="s">
        <v>273</v>
      </c>
      <c r="U201" s="35">
        <v>45813.0</v>
      </c>
      <c r="V201" s="35">
        <v>45813.0</v>
      </c>
      <c r="W201" s="35">
        <v>45916.0</v>
      </c>
      <c r="X201" s="7">
        <v>103.0</v>
      </c>
      <c r="Y201" s="7"/>
      <c r="Z201" s="7">
        <v>1.0</v>
      </c>
      <c r="AA201" s="7">
        <v>3.040252936E9</v>
      </c>
      <c r="AB201" s="7" t="s">
        <v>465</v>
      </c>
      <c r="AC201" s="7" t="s">
        <v>276</v>
      </c>
      <c r="AI201" s="7"/>
      <c r="AJ201" s="7"/>
      <c r="AK201" s="7"/>
      <c r="AL201" s="35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205</v>
      </c>
      <c r="BA201" s="7">
        <v>0.0</v>
      </c>
      <c r="BB201" s="7">
        <v>6.0</v>
      </c>
      <c r="BC201" s="7">
        <v>0.0</v>
      </c>
      <c r="BD201" s="7" t="s">
        <v>2869</v>
      </c>
      <c r="BE201" s="7" t="s">
        <v>2870</v>
      </c>
      <c r="BF201" s="7"/>
      <c r="BG201" s="7"/>
    </row>
    <row r="202">
      <c r="A202" s="33" t="str">
        <f>VLOOKUP(I202,Pns!B:C,2,0)</f>
        <v>677</v>
      </c>
      <c r="B202" s="33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261</v>
      </c>
      <c r="G202" s="13" t="s">
        <v>2871</v>
      </c>
      <c r="H202" s="7">
        <v>2.02530400192039E14</v>
      </c>
      <c r="I202" s="13" t="s">
        <v>2225</v>
      </c>
      <c r="J202" s="7" t="s">
        <v>2872</v>
      </c>
      <c r="K202" s="7" t="s">
        <v>2227</v>
      </c>
      <c r="L202" s="7" t="s">
        <v>268</v>
      </c>
      <c r="M202" s="7" t="s">
        <v>75</v>
      </c>
      <c r="N202" s="7">
        <v>25.35</v>
      </c>
      <c r="O202" s="7">
        <v>2726.0</v>
      </c>
      <c r="P202" s="7" t="s">
        <v>181</v>
      </c>
      <c r="Q202" s="7" t="s">
        <v>124</v>
      </c>
      <c r="R202" s="35">
        <v>45813.0</v>
      </c>
      <c r="S202" s="7">
        <v>1.0</v>
      </c>
      <c r="T202" s="7" t="s">
        <v>273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0.0</v>
      </c>
      <c r="AC202" s="7"/>
      <c r="AI202" s="7"/>
      <c r="AJ202" s="7"/>
      <c r="AK202" s="7"/>
      <c r="AL202" s="35"/>
      <c r="AM202" s="7"/>
      <c r="AR202" s="7">
        <v>25.35</v>
      </c>
      <c r="AS202" s="7">
        <v>25.35</v>
      </c>
      <c r="AT202" s="7" t="s">
        <v>205</v>
      </c>
      <c r="AU202" s="7" t="s">
        <v>205</v>
      </c>
      <c r="AV202" s="7" t="s">
        <v>205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2873</v>
      </c>
      <c r="BE202" s="7" t="s">
        <v>2874</v>
      </c>
      <c r="BF202" s="7"/>
      <c r="BG202" s="7"/>
    </row>
    <row r="203">
      <c r="A203" s="33" t="str">
        <f>VLOOKUP(I203,Pns!B:C,2,0)</f>
        <v>678</v>
      </c>
      <c r="B203" s="33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261</v>
      </c>
      <c r="G203" s="13" t="s">
        <v>2875</v>
      </c>
      <c r="H203" s="7">
        <v>2.02530400192041E14</v>
      </c>
      <c r="I203" s="13" t="s">
        <v>2229</v>
      </c>
      <c r="J203" s="7" t="s">
        <v>2876</v>
      </c>
      <c r="K203" s="7" t="s">
        <v>2232</v>
      </c>
      <c r="L203" s="7" t="s">
        <v>268</v>
      </c>
      <c r="M203" s="7" t="s">
        <v>75</v>
      </c>
      <c r="N203" s="7">
        <v>205.02</v>
      </c>
      <c r="O203" s="7">
        <v>2726.0</v>
      </c>
      <c r="P203" s="7" t="s">
        <v>181</v>
      </c>
      <c r="Q203" s="7" t="s">
        <v>124</v>
      </c>
      <c r="R203" s="35">
        <v>45813.0</v>
      </c>
      <c r="S203" s="7">
        <v>1.0</v>
      </c>
      <c r="T203" s="7" t="s">
        <v>273</v>
      </c>
      <c r="U203" s="35">
        <v>45813.0</v>
      </c>
      <c r="V203" s="35">
        <v>45813.0</v>
      </c>
      <c r="W203" s="35">
        <v>45916.0</v>
      </c>
      <c r="X203" s="7">
        <v>103.0</v>
      </c>
      <c r="Y203" s="7"/>
      <c r="Z203" s="7">
        <v>0.0</v>
      </c>
      <c r="AA203" s="7"/>
      <c r="AB203" s="7"/>
      <c r="AC203" s="7"/>
      <c r="AI203" s="7"/>
      <c r="AJ203" s="7"/>
      <c r="AK203" s="7"/>
      <c r="AL203" s="35"/>
      <c r="AM203" s="7"/>
      <c r="AN203" s="7"/>
      <c r="AR203" s="7">
        <v>420.3</v>
      </c>
      <c r="AS203" s="7">
        <v>420.3</v>
      </c>
      <c r="AT203" s="7" t="s">
        <v>205</v>
      </c>
      <c r="AU203" s="7" t="s">
        <v>205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2877</v>
      </c>
      <c r="BE203" s="7" t="s">
        <v>2878</v>
      </c>
      <c r="BF203" s="7"/>
    </row>
    <row r="204">
      <c r="A204" s="30">
        <f>VLOOKUP(I204,Pns!B:C,2,0)</f>
        <v>378</v>
      </c>
      <c r="B204" s="33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261</v>
      </c>
      <c r="G204" s="13" t="s">
        <v>2879</v>
      </c>
      <c r="H204" s="7">
        <v>2.02530400192109E14</v>
      </c>
      <c r="I204" s="13" t="s">
        <v>1416</v>
      </c>
      <c r="J204" s="7" t="s">
        <v>2880</v>
      </c>
      <c r="K204" s="7" t="s">
        <v>1417</v>
      </c>
      <c r="L204" s="7" t="s">
        <v>268</v>
      </c>
      <c r="M204" s="7" t="s">
        <v>75</v>
      </c>
      <c r="N204" s="7">
        <v>95.0</v>
      </c>
      <c r="O204" s="7">
        <v>2726.0</v>
      </c>
      <c r="P204" s="7" t="s">
        <v>181</v>
      </c>
      <c r="Q204" s="7" t="s">
        <v>124</v>
      </c>
      <c r="R204" s="35">
        <v>45813.0</v>
      </c>
      <c r="S204" s="7">
        <v>2.0</v>
      </c>
      <c r="T204" s="7" t="s">
        <v>273</v>
      </c>
      <c r="U204" s="35">
        <v>45813.0</v>
      </c>
      <c r="V204" s="35">
        <v>45813.0</v>
      </c>
      <c r="W204" s="35">
        <v>45916.0</v>
      </c>
      <c r="X204" s="7">
        <v>103.0</v>
      </c>
      <c r="Z204" s="7">
        <v>0.0</v>
      </c>
      <c r="AA204" s="7"/>
      <c r="AB204" s="7"/>
      <c r="AC204" s="7"/>
      <c r="AI204" s="7"/>
      <c r="AJ204" s="7"/>
      <c r="AK204" s="7"/>
      <c r="AL204" s="71"/>
      <c r="AM204" s="7"/>
      <c r="AN204" s="7">
        <v>3.042025000039E13</v>
      </c>
      <c r="AR204" s="7">
        <v>205.2</v>
      </c>
      <c r="AS204" s="7">
        <v>410.4</v>
      </c>
      <c r="AT204" s="7" t="s">
        <v>205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2881</v>
      </c>
      <c r="BE204" s="7" t="s">
        <v>2882</v>
      </c>
    </row>
    <row r="205">
      <c r="A205" s="33">
        <f>VLOOKUP(I205,Pns!B:C,2,0)</f>
        <v>619</v>
      </c>
      <c r="B205" s="33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261</v>
      </c>
      <c r="G205" s="13" t="s">
        <v>2883</v>
      </c>
      <c r="H205" s="7">
        <v>2.02530400192042E14</v>
      </c>
      <c r="I205" s="13" t="s">
        <v>2028</v>
      </c>
      <c r="J205" s="7" t="s">
        <v>2884</v>
      </c>
      <c r="K205" s="7" t="s">
        <v>2030</v>
      </c>
      <c r="L205" s="7" t="s">
        <v>268</v>
      </c>
      <c r="M205" s="7" t="s">
        <v>75</v>
      </c>
      <c r="N205" s="7">
        <v>193.24</v>
      </c>
      <c r="O205" s="7">
        <v>2726.0</v>
      </c>
      <c r="P205" s="7" t="s">
        <v>181</v>
      </c>
      <c r="Q205" s="7" t="s">
        <v>124</v>
      </c>
      <c r="R205" s="35">
        <v>45813.0</v>
      </c>
      <c r="S205" s="7">
        <v>1.0</v>
      </c>
      <c r="T205" s="7" t="s">
        <v>273</v>
      </c>
      <c r="U205" s="35">
        <v>45813.0</v>
      </c>
      <c r="V205" s="35">
        <v>45813.0</v>
      </c>
      <c r="W205" s="35">
        <v>45916.0</v>
      </c>
      <c r="X205" s="7">
        <v>103.0</v>
      </c>
      <c r="Y205" s="7"/>
      <c r="Z205" s="7">
        <v>1.0</v>
      </c>
      <c r="AA205" s="7"/>
      <c r="AB205" s="7"/>
      <c r="AC205" s="7"/>
      <c r="AI205" s="7" t="s">
        <v>2885</v>
      </c>
      <c r="AJ205" s="7">
        <v>1.0</v>
      </c>
      <c r="AK205" s="7" t="s">
        <v>1423</v>
      </c>
      <c r="AL205" s="35">
        <v>46105.0</v>
      </c>
      <c r="AM205" s="7" t="s">
        <v>199</v>
      </c>
      <c r="AN205" s="7"/>
      <c r="AR205" s="7">
        <v>774.89</v>
      </c>
      <c r="AS205" s="7">
        <v>774.89</v>
      </c>
      <c r="AT205" s="7" t="s">
        <v>205</v>
      </c>
      <c r="AU205" s="7" t="s">
        <v>205</v>
      </c>
      <c r="AV205" s="7" t="s">
        <v>205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2886</v>
      </c>
      <c r="BE205" s="7" t="s">
        <v>2887</v>
      </c>
      <c r="BF205" s="7"/>
      <c r="BG205" s="7"/>
    </row>
    <row r="206">
      <c r="A206" s="33" t="str">
        <f>VLOOKUP(I206,Pns!B:C,2,0)</f>
        <v>679</v>
      </c>
      <c r="B206" s="33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261</v>
      </c>
      <c r="G206" s="13" t="s">
        <v>2888</v>
      </c>
      <c r="H206" s="7">
        <v>2.02530400192111E14</v>
      </c>
      <c r="I206" s="13" t="s">
        <v>2233</v>
      </c>
      <c r="J206" s="7" t="s">
        <v>2889</v>
      </c>
      <c r="K206" s="7" t="s">
        <v>2235</v>
      </c>
      <c r="L206" s="7" t="s">
        <v>268</v>
      </c>
      <c r="M206" s="7" t="s">
        <v>75</v>
      </c>
      <c r="N206" s="7">
        <v>90.52</v>
      </c>
      <c r="O206" s="7">
        <v>2726.0</v>
      </c>
      <c r="P206" s="7" t="s">
        <v>181</v>
      </c>
      <c r="Q206" s="7" t="s">
        <v>124</v>
      </c>
      <c r="R206" s="35">
        <v>45813.0</v>
      </c>
      <c r="S206" s="7">
        <v>1.0</v>
      </c>
      <c r="T206" s="7" t="s">
        <v>273</v>
      </c>
      <c r="U206" s="35">
        <v>45813.0</v>
      </c>
      <c r="V206" s="35">
        <v>45813.0</v>
      </c>
      <c r="W206" s="35">
        <v>45916.0</v>
      </c>
      <c r="X206" s="7">
        <v>103.0</v>
      </c>
      <c r="Y206" s="7"/>
      <c r="Z206" s="7"/>
      <c r="AC206" s="7"/>
      <c r="AI206" s="7"/>
      <c r="AJ206" s="7"/>
      <c r="AK206" s="7"/>
      <c r="AL206" s="35"/>
      <c r="AM206" s="7"/>
      <c r="AN206" s="7"/>
      <c r="AR206" s="7">
        <v>217.25</v>
      </c>
      <c r="AS206" s="7">
        <v>217.25</v>
      </c>
      <c r="AT206" s="7" t="s">
        <v>205</v>
      </c>
      <c r="AU206" s="7" t="s">
        <v>205</v>
      </c>
      <c r="AV206" s="7" t="s">
        <v>205</v>
      </c>
      <c r="AW206" s="7" t="s">
        <v>205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2890</v>
      </c>
      <c r="BE206" s="7" t="s">
        <v>2891</v>
      </c>
      <c r="BF206" s="7"/>
      <c r="BG206" s="7"/>
    </row>
    <row r="207">
      <c r="A207" s="33" t="str">
        <f>VLOOKUP(I207,Pns!B:C,2,0)</f>
        <v>680</v>
      </c>
      <c r="B207" s="33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261</v>
      </c>
      <c r="G207" s="13" t="s">
        <v>2892</v>
      </c>
      <c r="H207" s="7">
        <v>2.0253040019211E14</v>
      </c>
      <c r="I207" s="13" t="s">
        <v>2236</v>
      </c>
      <c r="J207" s="7" t="s">
        <v>2893</v>
      </c>
      <c r="K207" s="7" t="s">
        <v>2238</v>
      </c>
      <c r="L207" s="7" t="s">
        <v>268</v>
      </c>
      <c r="M207" s="7" t="s">
        <v>75</v>
      </c>
      <c r="N207" s="7">
        <v>3.74</v>
      </c>
      <c r="O207" s="7">
        <v>2726.0</v>
      </c>
      <c r="P207" s="7" t="s">
        <v>181</v>
      </c>
      <c r="Q207" s="7" t="s">
        <v>124</v>
      </c>
      <c r="R207" s="35">
        <v>45813.0</v>
      </c>
      <c r="S207" s="7">
        <v>8.0</v>
      </c>
      <c r="T207" s="7" t="s">
        <v>273</v>
      </c>
      <c r="U207" s="35">
        <v>45813.0</v>
      </c>
      <c r="V207" s="35">
        <v>45813.0</v>
      </c>
      <c r="W207" s="35">
        <v>45916.0</v>
      </c>
      <c r="X207" s="7">
        <v>103.0</v>
      </c>
      <c r="Y207" s="7"/>
      <c r="Z207" s="7">
        <v>62.0</v>
      </c>
      <c r="AC207" s="7"/>
      <c r="AI207" s="7" t="s">
        <v>2894</v>
      </c>
      <c r="AJ207" s="7">
        <v>60.0</v>
      </c>
      <c r="AK207" s="7" t="s">
        <v>1423</v>
      </c>
      <c r="AL207" s="71">
        <v>45960.0</v>
      </c>
      <c r="AM207" s="7" t="s">
        <v>199</v>
      </c>
      <c r="AN207" s="7"/>
      <c r="AR207" s="7">
        <v>7.55</v>
      </c>
      <c r="AS207" s="7">
        <v>60.4</v>
      </c>
      <c r="AT207" s="7" t="s">
        <v>205</v>
      </c>
      <c r="AU207" s="7" t="s">
        <v>205</v>
      </c>
      <c r="AV207" s="7" t="s">
        <v>205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2895</v>
      </c>
      <c r="BE207" s="7" t="s">
        <v>2896</v>
      </c>
      <c r="BF207" s="7"/>
      <c r="BG207" s="7"/>
    </row>
    <row r="208">
      <c r="A208" s="33" t="str">
        <f>VLOOKUP(I208,Pns!B:C,2,0)</f>
        <v>283</v>
      </c>
      <c r="B208" s="33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261</v>
      </c>
      <c r="G208" s="13" t="s">
        <v>2897</v>
      </c>
      <c r="H208" s="7">
        <v>2.02530400192112E14</v>
      </c>
      <c r="I208" s="13" t="s">
        <v>1081</v>
      </c>
      <c r="J208" s="7" t="s">
        <v>2898</v>
      </c>
      <c r="K208" s="7" t="s">
        <v>1096</v>
      </c>
      <c r="L208" s="7" t="s">
        <v>268</v>
      </c>
      <c r="M208" s="7" t="s">
        <v>75</v>
      </c>
      <c r="N208" s="7">
        <v>3.27</v>
      </c>
      <c r="O208" s="7">
        <v>2726.0</v>
      </c>
      <c r="P208" s="7" t="s">
        <v>181</v>
      </c>
      <c r="Q208" s="7" t="s">
        <v>124</v>
      </c>
      <c r="R208" s="35">
        <v>45813.0</v>
      </c>
      <c r="S208" s="7">
        <v>12.0</v>
      </c>
      <c r="T208" s="7" t="s">
        <v>273</v>
      </c>
      <c r="U208" s="35">
        <v>45813.0</v>
      </c>
      <c r="V208" s="35">
        <v>45813.0</v>
      </c>
      <c r="W208" s="35">
        <v>45916.0</v>
      </c>
      <c r="X208" s="7">
        <v>103.0</v>
      </c>
      <c r="Y208" s="7"/>
      <c r="Z208" s="7">
        <v>0.0</v>
      </c>
      <c r="AC208" s="7"/>
      <c r="AI208" s="7" t="s">
        <v>2899</v>
      </c>
      <c r="AJ208" s="7">
        <v>15.0</v>
      </c>
      <c r="AK208" s="7" t="s">
        <v>1423</v>
      </c>
      <c r="AL208" s="35">
        <v>46198.0</v>
      </c>
      <c r="AM208" s="7" t="s">
        <v>199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2900</v>
      </c>
      <c r="BE208" s="7" t="s">
        <v>2901</v>
      </c>
      <c r="BF208" s="7"/>
      <c r="BG208" s="7"/>
    </row>
    <row r="209">
      <c r="A209" s="33" t="str">
        <f>VLOOKUP(I209,Pns!B:C,2,0)</f>
        <v>280</v>
      </c>
      <c r="B209" s="33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261</v>
      </c>
      <c r="G209" s="13" t="s">
        <v>2902</v>
      </c>
      <c r="H209" s="7">
        <v>2.02530400192113E14</v>
      </c>
      <c r="I209" s="13" t="s">
        <v>1071</v>
      </c>
      <c r="J209" s="7" t="s">
        <v>2778</v>
      </c>
      <c r="K209" s="7" t="s">
        <v>1073</v>
      </c>
      <c r="L209" s="7" t="s">
        <v>268</v>
      </c>
      <c r="M209" s="7" t="s">
        <v>75</v>
      </c>
      <c r="N209" s="7">
        <v>117.07</v>
      </c>
      <c r="O209" s="7">
        <v>2726.0</v>
      </c>
      <c r="P209" s="7" t="s">
        <v>181</v>
      </c>
      <c r="Q209" s="7" t="s">
        <v>124</v>
      </c>
      <c r="R209" s="35">
        <v>45813.0</v>
      </c>
      <c r="S209" s="7">
        <v>3.0</v>
      </c>
      <c r="T209" s="7" t="s">
        <v>273</v>
      </c>
      <c r="U209" s="35">
        <v>45813.0</v>
      </c>
      <c r="V209" s="35">
        <v>45813.0</v>
      </c>
      <c r="W209" s="35">
        <v>45916.0</v>
      </c>
      <c r="X209" s="7">
        <v>103.0</v>
      </c>
      <c r="Z209" s="7">
        <v>3.0</v>
      </c>
      <c r="AA209" s="7"/>
      <c r="AB209" s="7"/>
      <c r="AC209" s="7"/>
      <c r="AI209" s="7" t="s">
        <v>2903</v>
      </c>
      <c r="AJ209" s="7">
        <v>4.0</v>
      </c>
      <c r="AK209" s="7" t="s">
        <v>2024</v>
      </c>
      <c r="AL209" s="35">
        <v>45777.0</v>
      </c>
      <c r="AM209" s="7" t="s">
        <v>2904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205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2905</v>
      </c>
      <c r="BE209" s="7" t="s">
        <v>2906</v>
      </c>
      <c r="BF209" s="7"/>
      <c r="BG209" s="7"/>
    </row>
    <row r="210">
      <c r="A210" s="33" t="str">
        <f>VLOOKUP(I210,Pns!B:C,2,0)</f>
        <v>229</v>
      </c>
      <c r="B210" s="33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261</v>
      </c>
      <c r="G210" s="13" t="s">
        <v>2907</v>
      </c>
      <c r="H210" s="7">
        <v>2.02530400192166E14</v>
      </c>
      <c r="I210" s="13" t="s">
        <v>892</v>
      </c>
      <c r="J210" s="7" t="s">
        <v>2908</v>
      </c>
      <c r="K210" s="7" t="s">
        <v>2909</v>
      </c>
      <c r="L210" s="7">
        <v>88044.0</v>
      </c>
      <c r="M210" s="7" t="s">
        <v>75</v>
      </c>
      <c r="N210" s="7">
        <v>0.0</v>
      </c>
      <c r="O210" s="7">
        <v>2726.0</v>
      </c>
      <c r="P210" s="7" t="s">
        <v>181</v>
      </c>
      <c r="Q210" s="7" t="s">
        <v>124</v>
      </c>
      <c r="R210" s="35">
        <v>45813.0</v>
      </c>
      <c r="S210" s="7">
        <v>1.0</v>
      </c>
      <c r="T210" s="7" t="s">
        <v>273</v>
      </c>
      <c r="U210" s="35">
        <v>45813.0</v>
      </c>
      <c r="V210" s="35">
        <v>45813.0</v>
      </c>
      <c r="W210" s="35">
        <v>45916.0</v>
      </c>
      <c r="X210" s="7">
        <v>103.0</v>
      </c>
      <c r="Z210" s="7">
        <v>0.0</v>
      </c>
      <c r="AA210" s="7"/>
      <c r="AB210" s="7"/>
      <c r="AC210" s="7"/>
      <c r="AI210" s="7"/>
      <c r="AJ210" s="7"/>
      <c r="AK210" s="7"/>
      <c r="AL210" s="35"/>
      <c r="AM210" s="7"/>
      <c r="AN210" s="7"/>
      <c r="AR210" s="7" t="s">
        <v>314</v>
      </c>
      <c r="AS210" s="7" t="s">
        <v>314</v>
      </c>
      <c r="AT210" s="7" t="s">
        <v>205</v>
      </c>
      <c r="AU210" s="7" t="s">
        <v>205</v>
      </c>
      <c r="AV210" s="7" t="s">
        <v>205</v>
      </c>
      <c r="AW210" s="7" t="s">
        <v>205</v>
      </c>
      <c r="AX210" s="7">
        <v>0.0</v>
      </c>
      <c r="AY210" s="7" t="s">
        <v>205</v>
      </c>
      <c r="AZ210" s="7" t="s">
        <v>205</v>
      </c>
      <c r="BA210" s="7">
        <v>0.0</v>
      </c>
      <c r="BB210" s="7">
        <v>0.0</v>
      </c>
      <c r="BC210" s="7">
        <v>0.0</v>
      </c>
      <c r="BD210" s="7" t="s">
        <v>2910</v>
      </c>
      <c r="BE210" s="7" t="s">
        <v>2911</v>
      </c>
      <c r="BF210" s="7"/>
    </row>
    <row r="211">
      <c r="A211" s="33" t="str">
        <f>VLOOKUP(I211,Pns!B:C,2,0)</f>
        <v>683</v>
      </c>
      <c r="B211" s="33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261</v>
      </c>
      <c r="G211" s="13" t="s">
        <v>2912</v>
      </c>
      <c r="H211" s="7">
        <v>2.02530400192127E14</v>
      </c>
      <c r="I211" s="13" t="s">
        <v>2245</v>
      </c>
      <c r="J211" s="7" t="s">
        <v>2913</v>
      </c>
      <c r="K211" s="7" t="s">
        <v>2247</v>
      </c>
      <c r="L211" s="7" t="s">
        <v>268</v>
      </c>
      <c r="M211" s="7" t="s">
        <v>75</v>
      </c>
      <c r="N211" s="7">
        <v>516.21</v>
      </c>
      <c r="O211" s="7">
        <v>2726.0</v>
      </c>
      <c r="P211" s="7" t="s">
        <v>181</v>
      </c>
      <c r="Q211" s="7" t="s">
        <v>124</v>
      </c>
      <c r="R211" s="35">
        <v>45814.0</v>
      </c>
      <c r="S211" s="7">
        <v>1.0</v>
      </c>
      <c r="T211" s="7" t="s">
        <v>273</v>
      </c>
      <c r="U211" s="35">
        <v>45814.0</v>
      </c>
      <c r="V211" s="35">
        <v>45814.0</v>
      </c>
      <c r="W211" s="35">
        <v>45916.0</v>
      </c>
      <c r="X211" s="7">
        <v>102.0</v>
      </c>
      <c r="Z211" s="7">
        <v>0.0</v>
      </c>
      <c r="AC211" s="7"/>
      <c r="AI211" s="7"/>
      <c r="AJ211" s="7"/>
      <c r="AK211" s="7"/>
      <c r="AL211" s="35"/>
      <c r="AM211" s="7"/>
      <c r="AN211" s="7"/>
      <c r="AR211" s="7">
        <v>1166.64</v>
      </c>
      <c r="AS211" s="7">
        <v>1166.64</v>
      </c>
      <c r="AT211" s="7" t="s">
        <v>205</v>
      </c>
      <c r="AU211" s="7" t="s">
        <v>205</v>
      </c>
      <c r="AV211" s="7" t="s">
        <v>205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2914</v>
      </c>
      <c r="BE211" s="7" t="s">
        <v>2915</v>
      </c>
    </row>
    <row r="212">
      <c r="A212" s="33">
        <f>VLOOKUP(I212,Pns!B:C,2,0)</f>
        <v>168</v>
      </c>
      <c r="B212" s="33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261</v>
      </c>
      <c r="G212" s="13" t="s">
        <v>2916</v>
      </c>
      <c r="H212" s="7">
        <v>2.02630400204672E14</v>
      </c>
      <c r="I212" s="13" t="s">
        <v>697</v>
      </c>
      <c r="J212" s="7" t="s">
        <v>2917</v>
      </c>
      <c r="K212" s="7" t="s">
        <v>2918</v>
      </c>
      <c r="L212" s="7">
        <v>25693.0</v>
      </c>
      <c r="M212" s="7" t="s">
        <v>75</v>
      </c>
      <c r="N212" s="7">
        <v>5.18</v>
      </c>
      <c r="O212" s="7">
        <v>2726.0</v>
      </c>
      <c r="P212" s="7" t="s">
        <v>181</v>
      </c>
      <c r="Q212" s="7" t="s">
        <v>124</v>
      </c>
      <c r="R212" s="35">
        <v>45818.0</v>
      </c>
      <c r="S212" s="7">
        <v>15.0</v>
      </c>
      <c r="T212" s="7" t="s">
        <v>273</v>
      </c>
      <c r="U212" s="35">
        <v>45818.0</v>
      </c>
      <c r="V212" s="35">
        <v>45818.0</v>
      </c>
      <c r="W212" s="35">
        <v>46190.0</v>
      </c>
      <c r="X212" s="7">
        <v>372.0</v>
      </c>
      <c r="Y212" s="7"/>
      <c r="Z212" s="7">
        <v>0.0</v>
      </c>
      <c r="AA212" s="7"/>
      <c r="AB212" s="7"/>
      <c r="AC212" s="7"/>
      <c r="AI212" s="7"/>
      <c r="AJ212" s="7"/>
      <c r="AK212" s="7"/>
      <c r="AL212" s="35"/>
      <c r="AM212" s="7"/>
      <c r="AN212" s="7">
        <v>3.0420260000457E13</v>
      </c>
      <c r="AR212" s="7">
        <v>14.82</v>
      </c>
      <c r="AS212" s="7">
        <v>222.3</v>
      </c>
      <c r="AT212" s="7" t="s">
        <v>205</v>
      </c>
      <c r="AU212" s="7" t="s">
        <v>205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2919</v>
      </c>
      <c r="BE212" s="7" t="s">
        <v>2920</v>
      </c>
      <c r="BF212" s="7"/>
      <c r="BG212" s="7"/>
    </row>
    <row r="213">
      <c r="A213" s="33">
        <f>VLOOKUP(I213,Pns!B:C,2,0)</f>
        <v>685</v>
      </c>
      <c r="B213" s="33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261</v>
      </c>
      <c r="G213" s="13" t="s">
        <v>2921</v>
      </c>
      <c r="H213" s="7">
        <v>2.02530400192206E14</v>
      </c>
      <c r="I213" s="13" t="s">
        <v>2251</v>
      </c>
      <c r="J213" s="7" t="s">
        <v>2922</v>
      </c>
      <c r="K213" s="7" t="s">
        <v>2253</v>
      </c>
      <c r="L213" s="7" t="s">
        <v>268</v>
      </c>
      <c r="M213" s="7" t="s">
        <v>75</v>
      </c>
      <c r="N213" s="7">
        <v>762.43</v>
      </c>
      <c r="O213" s="7">
        <v>2726.0</v>
      </c>
      <c r="P213" s="7" t="s">
        <v>181</v>
      </c>
      <c r="Q213" s="7" t="s">
        <v>124</v>
      </c>
      <c r="R213" s="35">
        <v>45819.0</v>
      </c>
      <c r="S213" s="7">
        <v>1.0</v>
      </c>
      <c r="T213" s="7" t="s">
        <v>273</v>
      </c>
      <c r="U213" s="35">
        <v>45819.0</v>
      </c>
      <c r="V213" s="35">
        <v>45819.0</v>
      </c>
      <c r="W213" s="35">
        <v>46198.0</v>
      </c>
      <c r="X213" s="7">
        <v>379.0</v>
      </c>
      <c r="Z213" s="7">
        <v>0.0</v>
      </c>
      <c r="AC213" s="7"/>
      <c r="AI213" s="7"/>
      <c r="AJ213" s="7"/>
      <c r="AK213" s="7"/>
      <c r="AL213" s="35"/>
      <c r="AM213" s="7"/>
      <c r="AR213" s="7">
        <v>1654.47</v>
      </c>
      <c r="AS213" s="7">
        <v>1654.47</v>
      </c>
      <c r="AT213" s="7" t="s">
        <v>205</v>
      </c>
      <c r="AU213" s="7" t="s">
        <v>205</v>
      </c>
      <c r="AV213" s="7" t="s">
        <v>205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2923</v>
      </c>
      <c r="BE213" s="7" t="s">
        <v>2924</v>
      </c>
      <c r="BF213" s="7"/>
      <c r="BG213" s="7"/>
    </row>
    <row r="214">
      <c r="A214" s="33">
        <f>VLOOKUP(I214,Pns!B:C,2,0)</f>
        <v>579</v>
      </c>
      <c r="B214" s="33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261</v>
      </c>
      <c r="G214" s="13" t="s">
        <v>2925</v>
      </c>
      <c r="H214" s="7">
        <v>2.02530400192225E14</v>
      </c>
      <c r="I214" s="13" t="s">
        <v>1909</v>
      </c>
      <c r="J214" s="7" t="s">
        <v>2926</v>
      </c>
      <c r="K214" s="7" t="s">
        <v>1910</v>
      </c>
      <c r="L214" s="7" t="s">
        <v>268</v>
      </c>
      <c r="M214" s="7" t="s">
        <v>75</v>
      </c>
      <c r="N214" s="7">
        <v>0.0</v>
      </c>
      <c r="O214" s="7">
        <v>2726.0</v>
      </c>
      <c r="P214" s="7" t="s">
        <v>181</v>
      </c>
      <c r="Q214" s="7" t="s">
        <v>124</v>
      </c>
      <c r="R214" s="35">
        <v>45819.0</v>
      </c>
      <c r="S214" s="7">
        <v>8.0</v>
      </c>
      <c r="T214" s="7" t="s">
        <v>273</v>
      </c>
      <c r="U214" s="35">
        <v>45819.0</v>
      </c>
      <c r="V214" s="35">
        <v>45819.0</v>
      </c>
      <c r="W214" s="35">
        <v>45916.0</v>
      </c>
      <c r="X214" s="7">
        <v>97.0</v>
      </c>
      <c r="Z214" s="7">
        <v>1.0</v>
      </c>
      <c r="AA214" s="7"/>
      <c r="AB214" s="7"/>
      <c r="AC214" s="7"/>
      <c r="AN214" s="7"/>
      <c r="AR214" s="7" t="s">
        <v>314</v>
      </c>
      <c r="AS214" s="7" t="s">
        <v>314</v>
      </c>
      <c r="AT214" s="7" t="s">
        <v>205</v>
      </c>
      <c r="AU214" s="7" t="s">
        <v>205</v>
      </c>
      <c r="AV214" s="7" t="s">
        <v>205</v>
      </c>
      <c r="AW214" s="7" t="s">
        <v>205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  <c r="BF214" s="7"/>
      <c r="BG214" s="7"/>
    </row>
    <row r="215">
      <c r="A215" s="33">
        <f>VLOOKUP(I215,Pns!B:C,2,0)</f>
        <v>686</v>
      </c>
      <c r="B215" s="33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261</v>
      </c>
      <c r="G215" s="13" t="s">
        <v>2929</v>
      </c>
      <c r="H215" s="7">
        <v>2.02530400192228E14</v>
      </c>
      <c r="I215" s="13" t="s">
        <v>2255</v>
      </c>
      <c r="J215" s="7" t="s">
        <v>2930</v>
      </c>
      <c r="K215" s="7" t="s">
        <v>2256</v>
      </c>
      <c r="L215" s="7" t="s">
        <v>268</v>
      </c>
      <c r="M215" s="7" t="s">
        <v>75</v>
      </c>
      <c r="N215" s="7">
        <v>0.0</v>
      </c>
      <c r="O215" s="7">
        <v>2726.0</v>
      </c>
      <c r="P215" s="7" t="s">
        <v>181</v>
      </c>
      <c r="Q215" s="7" t="s">
        <v>124</v>
      </c>
      <c r="R215" s="35">
        <v>45819.0</v>
      </c>
      <c r="S215" s="7">
        <v>1.0</v>
      </c>
      <c r="T215" s="7" t="s">
        <v>273</v>
      </c>
      <c r="U215" s="35">
        <v>45819.0</v>
      </c>
      <c r="V215" s="35">
        <v>45819.0</v>
      </c>
      <c r="W215" s="35">
        <v>45916.0</v>
      </c>
      <c r="X215" s="7">
        <v>97.0</v>
      </c>
      <c r="Z215" s="7"/>
      <c r="AC215" s="7"/>
      <c r="AN215" s="7"/>
      <c r="AR215" s="7" t="s">
        <v>314</v>
      </c>
      <c r="AS215" s="7" t="s">
        <v>314</v>
      </c>
      <c r="AT215" s="7" t="s">
        <v>205</v>
      </c>
      <c r="AU215" s="7" t="s">
        <v>205</v>
      </c>
      <c r="AV215" s="7" t="s">
        <v>205</v>
      </c>
      <c r="AW215" s="7" t="s">
        <v>205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  <c r="BF215" s="7"/>
      <c r="BG215" s="7"/>
    </row>
    <row r="216">
      <c r="A216" s="33">
        <f>VLOOKUP(I216,Pns!B:C,2,0)</f>
        <v>687</v>
      </c>
      <c r="B216" s="33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261</v>
      </c>
      <c r="G216" s="13" t="s">
        <v>2933</v>
      </c>
      <c r="H216" s="7">
        <v>2.02530400192227E14</v>
      </c>
      <c r="I216" s="13" t="s">
        <v>2257</v>
      </c>
      <c r="J216" s="7" t="s">
        <v>2934</v>
      </c>
      <c r="K216" s="7" t="s">
        <v>2258</v>
      </c>
      <c r="L216" s="7" t="s">
        <v>268</v>
      </c>
      <c r="M216" s="7" t="s">
        <v>75</v>
      </c>
      <c r="N216" s="7">
        <v>0.0</v>
      </c>
      <c r="O216" s="7">
        <v>2726.0</v>
      </c>
      <c r="P216" s="7" t="s">
        <v>181</v>
      </c>
      <c r="Q216" s="7" t="s">
        <v>124</v>
      </c>
      <c r="R216" s="35">
        <v>45819.0</v>
      </c>
      <c r="S216" s="7">
        <v>1.0</v>
      </c>
      <c r="T216" s="7" t="s">
        <v>273</v>
      </c>
      <c r="U216" s="35">
        <v>45819.0</v>
      </c>
      <c r="V216" s="35">
        <v>45819.0</v>
      </c>
      <c r="W216" s="35">
        <v>45916.0</v>
      </c>
      <c r="X216" s="7">
        <v>97.0</v>
      </c>
      <c r="Y216" s="7"/>
      <c r="Z216" s="7"/>
      <c r="AC216" s="7"/>
      <c r="AI216" s="7"/>
      <c r="AJ216" s="7"/>
      <c r="AK216" s="7"/>
      <c r="AL216" s="35"/>
      <c r="AM216" s="7"/>
      <c r="AR216" s="7" t="s">
        <v>314</v>
      </c>
      <c r="AS216" s="7" t="s">
        <v>314</v>
      </c>
      <c r="AT216" s="7" t="s">
        <v>205</v>
      </c>
      <c r="AU216" s="7" t="s">
        <v>205</v>
      </c>
      <c r="AV216" s="7" t="s">
        <v>205</v>
      </c>
      <c r="AW216" s="7" t="s">
        <v>205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2935</v>
      </c>
      <c r="BE216" s="7" t="s">
        <v>2936</v>
      </c>
      <c r="BF216" s="7"/>
      <c r="BG216" s="7"/>
    </row>
    <row r="217">
      <c r="A217" s="33">
        <f>VLOOKUP(I217,Pns!B:C,2,0)</f>
        <v>688</v>
      </c>
      <c r="B217" s="33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261</v>
      </c>
      <c r="G217" s="13" t="s">
        <v>2937</v>
      </c>
      <c r="H217" s="7">
        <v>2.02530400192229E14</v>
      </c>
      <c r="I217" s="13" t="s">
        <v>2259</v>
      </c>
      <c r="J217" s="7" t="s">
        <v>2938</v>
      </c>
      <c r="K217" s="7" t="s">
        <v>2260</v>
      </c>
      <c r="L217" s="7">
        <v>55787.0</v>
      </c>
      <c r="M217" s="7" t="s">
        <v>75</v>
      </c>
      <c r="N217" s="7">
        <v>24.66</v>
      </c>
      <c r="O217" s="7">
        <v>2726.0</v>
      </c>
      <c r="P217" s="7" t="s">
        <v>181</v>
      </c>
      <c r="Q217" s="7" t="s">
        <v>124</v>
      </c>
      <c r="R217" s="35">
        <v>45819.0</v>
      </c>
      <c r="S217" s="7">
        <v>12.0</v>
      </c>
      <c r="T217" s="7" t="s">
        <v>273</v>
      </c>
      <c r="U217" s="35">
        <v>45819.0</v>
      </c>
      <c r="V217" s="35">
        <v>45819.0</v>
      </c>
      <c r="W217" s="35">
        <v>45916.0</v>
      </c>
      <c r="X217" s="7">
        <v>97.0</v>
      </c>
      <c r="Z217" s="7">
        <v>11.0</v>
      </c>
      <c r="AC217" s="7"/>
      <c r="AI217" s="7"/>
      <c r="AJ217" s="7"/>
      <c r="AK217" s="7"/>
      <c r="AL217" s="35"/>
      <c r="AM217" s="7"/>
      <c r="AN217" s="7"/>
      <c r="AR217" s="7">
        <v>91.72</v>
      </c>
      <c r="AS217" s="7">
        <v>1100.64</v>
      </c>
      <c r="AT217" s="7" t="s">
        <v>205</v>
      </c>
      <c r="AU217" s="7" t="s">
        <v>205</v>
      </c>
      <c r="AV217" s="7" t="s">
        <v>205</v>
      </c>
      <c r="AW217" s="7">
        <v>63.0</v>
      </c>
      <c r="AX217" s="7">
        <v>0.0</v>
      </c>
      <c r="AY217" s="7" t="s">
        <v>205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  <c r="BG217" s="7"/>
    </row>
    <row r="218">
      <c r="A218" s="33">
        <f>VLOOKUP(I218,Pns!B:C,2,0)</f>
        <v>689</v>
      </c>
      <c r="B218" s="33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261</v>
      </c>
      <c r="G218" s="13" t="s">
        <v>2941</v>
      </c>
      <c r="H218" s="7">
        <v>2.02530400192226E14</v>
      </c>
      <c r="I218" s="13" t="s">
        <v>2261</v>
      </c>
      <c r="J218" s="7" t="s">
        <v>2942</v>
      </c>
      <c r="K218" s="7" t="s">
        <v>2262</v>
      </c>
      <c r="L218" s="7" t="s">
        <v>268</v>
      </c>
      <c r="M218" s="7" t="s">
        <v>83</v>
      </c>
      <c r="N218" s="7">
        <v>1336.57</v>
      </c>
      <c r="O218" s="7">
        <v>2726.0</v>
      </c>
      <c r="P218" s="7" t="s">
        <v>181</v>
      </c>
      <c r="Q218" s="7" t="s">
        <v>124</v>
      </c>
      <c r="R218" s="35">
        <v>45819.0</v>
      </c>
      <c r="S218" s="7">
        <v>1.0</v>
      </c>
      <c r="T218" s="7" t="s">
        <v>273</v>
      </c>
      <c r="U218" s="35">
        <v>45819.0</v>
      </c>
      <c r="V218" s="35">
        <v>45819.0</v>
      </c>
      <c r="W218" s="35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35"/>
      <c r="AM218" s="7"/>
      <c r="AN218" s="7"/>
      <c r="AR218" s="7">
        <v>5266.07</v>
      </c>
      <c r="AS218" s="7">
        <v>5266.07</v>
      </c>
      <c r="AT218" s="7" t="s">
        <v>205</v>
      </c>
      <c r="AU218" s="7" t="s">
        <v>205</v>
      </c>
      <c r="AV218" s="7" t="s">
        <v>205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  <c r="BF218" s="7"/>
    </row>
    <row r="219">
      <c r="A219" s="33">
        <f>VLOOKUP(I219,Pns!B:C,2,0)</f>
        <v>690</v>
      </c>
      <c r="B219" s="33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261</v>
      </c>
      <c r="G219" s="13" t="s">
        <v>2945</v>
      </c>
      <c r="H219" s="7">
        <v>2.02530400192264E14</v>
      </c>
      <c r="I219" s="13" t="s">
        <v>2264</v>
      </c>
      <c r="J219" s="7" t="s">
        <v>2946</v>
      </c>
      <c r="K219" s="7" t="s">
        <v>2265</v>
      </c>
      <c r="L219" s="7" t="s">
        <v>268</v>
      </c>
      <c r="M219" s="7" t="s">
        <v>75</v>
      </c>
      <c r="N219" s="7">
        <v>437.28</v>
      </c>
      <c r="O219" s="7">
        <v>2726.0</v>
      </c>
      <c r="P219" s="7" t="s">
        <v>181</v>
      </c>
      <c r="Q219" s="7" t="s">
        <v>124</v>
      </c>
      <c r="R219" s="35">
        <v>45824.0</v>
      </c>
      <c r="S219" s="7">
        <v>2.0</v>
      </c>
      <c r="T219" s="7" t="s">
        <v>273</v>
      </c>
      <c r="U219" s="35">
        <v>45824.0</v>
      </c>
      <c r="V219" s="35">
        <v>45824.0</v>
      </c>
      <c r="W219" s="35">
        <v>45916.0</v>
      </c>
      <c r="X219" s="7">
        <v>92.0</v>
      </c>
      <c r="Y219" s="7"/>
      <c r="Z219" s="7">
        <v>0.0</v>
      </c>
      <c r="AC219" s="7"/>
      <c r="AI219" s="7"/>
      <c r="AJ219" s="7"/>
      <c r="AK219" s="7"/>
      <c r="AL219" s="35"/>
      <c r="AM219" s="7"/>
      <c r="AN219" s="7"/>
      <c r="AR219" s="7">
        <v>1674.79</v>
      </c>
      <c r="AS219" s="7">
        <v>3349.58</v>
      </c>
      <c r="AT219" s="7" t="s">
        <v>205</v>
      </c>
      <c r="AU219" s="7" t="s">
        <v>205</v>
      </c>
      <c r="AV219" s="7" t="s">
        <v>205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  <c r="BF219" s="7"/>
      <c r="BG219" s="7"/>
    </row>
    <row r="220">
      <c r="A220" s="33">
        <f>VLOOKUP(I220,Pns!B:C,2,0)</f>
        <v>691</v>
      </c>
      <c r="B220" s="33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261</v>
      </c>
      <c r="G220" s="13" t="s">
        <v>2949</v>
      </c>
      <c r="H220" s="7">
        <v>2.0253040019231E14</v>
      </c>
      <c r="I220" s="13" t="s">
        <v>2266</v>
      </c>
      <c r="J220" s="7" t="s">
        <v>2950</v>
      </c>
      <c r="K220" s="7" t="s">
        <v>2267</v>
      </c>
      <c r="L220" s="7" t="s">
        <v>268</v>
      </c>
      <c r="M220" s="7" t="s">
        <v>75</v>
      </c>
      <c r="N220" s="7">
        <v>149.55</v>
      </c>
      <c r="O220" s="7">
        <v>2726.0</v>
      </c>
      <c r="P220" s="7" t="s">
        <v>181</v>
      </c>
      <c r="Q220" s="7" t="s">
        <v>124</v>
      </c>
      <c r="R220" s="35">
        <v>45824.0</v>
      </c>
      <c r="S220" s="7">
        <v>4.0</v>
      </c>
      <c r="T220" s="7" t="s">
        <v>273</v>
      </c>
      <c r="U220" s="35">
        <v>45824.0</v>
      </c>
      <c r="V220" s="35">
        <v>45824.0</v>
      </c>
      <c r="W220" s="35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5"/>
      <c r="AM220" s="7"/>
      <c r="AR220" s="7">
        <v>149.55</v>
      </c>
      <c r="AS220" s="7">
        <v>598.2</v>
      </c>
      <c r="AT220" s="7" t="s">
        <v>205</v>
      </c>
      <c r="AU220" s="7" t="s">
        <v>205</v>
      </c>
      <c r="AV220" s="7" t="s">
        <v>205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2951</v>
      </c>
      <c r="BE220" s="7" t="s">
        <v>2952</v>
      </c>
      <c r="BF220" s="7"/>
      <c r="BG220" s="7"/>
    </row>
    <row r="221">
      <c r="A221" s="33">
        <f>VLOOKUP(I221,Pns!B:C,2,0)</f>
        <v>692</v>
      </c>
      <c r="B221" s="33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261</v>
      </c>
      <c r="G221" s="13" t="s">
        <v>2953</v>
      </c>
      <c r="H221" s="7">
        <v>2.02630400204662E14</v>
      </c>
      <c r="I221" s="13" t="s">
        <v>2269</v>
      </c>
      <c r="J221" s="7" t="s">
        <v>2954</v>
      </c>
      <c r="K221" s="7" t="s">
        <v>786</v>
      </c>
      <c r="L221" s="7">
        <v>80205.0</v>
      </c>
      <c r="M221" s="7" t="s">
        <v>75</v>
      </c>
      <c r="N221" s="7">
        <v>18.28</v>
      </c>
      <c r="O221" s="7">
        <v>2726.0</v>
      </c>
      <c r="P221" s="7" t="s">
        <v>181</v>
      </c>
      <c r="Q221" s="7" t="s">
        <v>124</v>
      </c>
      <c r="R221" s="35">
        <v>45824.0</v>
      </c>
      <c r="S221" s="7">
        <v>2.0</v>
      </c>
      <c r="T221" s="7" t="s">
        <v>273</v>
      </c>
      <c r="U221" s="35">
        <v>45824.0</v>
      </c>
      <c r="V221" s="35">
        <v>45824.0</v>
      </c>
      <c r="W221" s="35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35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2955</v>
      </c>
      <c r="BE221" s="7" t="s">
        <v>2956</v>
      </c>
      <c r="BF221" s="7"/>
      <c r="BG221" s="7"/>
    </row>
    <row r="222">
      <c r="A222" s="33">
        <f>VLOOKUP(I222,Pns!B:C,2,0)</f>
        <v>693</v>
      </c>
      <c r="B222" s="33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261</v>
      </c>
      <c r="G222" s="13" t="s">
        <v>2957</v>
      </c>
      <c r="H222" s="7">
        <v>2.02630400204663E14</v>
      </c>
      <c r="I222" s="13" t="s">
        <v>2271</v>
      </c>
      <c r="J222" s="7" t="s">
        <v>2958</v>
      </c>
      <c r="K222" s="7" t="s">
        <v>786</v>
      </c>
      <c r="L222" s="7">
        <v>80205.0</v>
      </c>
      <c r="M222" s="7" t="s">
        <v>75</v>
      </c>
      <c r="N222" s="7">
        <v>18.44</v>
      </c>
      <c r="O222" s="7">
        <v>2726.0</v>
      </c>
      <c r="P222" s="7" t="s">
        <v>181</v>
      </c>
      <c r="Q222" s="7" t="s">
        <v>124</v>
      </c>
      <c r="R222" s="35">
        <v>45824.0</v>
      </c>
      <c r="S222" s="7">
        <v>2.0</v>
      </c>
      <c r="T222" s="7" t="s">
        <v>273</v>
      </c>
      <c r="U222" s="35">
        <v>45824.0</v>
      </c>
      <c r="V222" s="35">
        <v>45824.0</v>
      </c>
      <c r="W222" s="35">
        <v>46190.0</v>
      </c>
      <c r="X222" s="7">
        <v>366.0</v>
      </c>
      <c r="Z222" s="7">
        <v>0.0</v>
      </c>
      <c r="AC222" s="7"/>
      <c r="AI222" s="7"/>
      <c r="AJ222" s="7"/>
      <c r="AK222" s="7"/>
      <c r="AL222" s="35"/>
      <c r="AM222" s="7"/>
      <c r="AN222" s="7">
        <v>3.042026000045E13</v>
      </c>
      <c r="AR222" s="7">
        <v>45.54</v>
      </c>
      <c r="AS222" s="7">
        <v>91.08</v>
      </c>
      <c r="AT222" s="7" t="s">
        <v>205</v>
      </c>
      <c r="AU222" s="7" t="s">
        <v>205</v>
      </c>
      <c r="AV222" s="7" t="s">
        <v>205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2959</v>
      </c>
      <c r="BE222" s="7" t="s">
        <v>2960</v>
      </c>
      <c r="BF222" s="7"/>
      <c r="BG222" s="7"/>
    </row>
    <row r="223">
      <c r="A223" s="33">
        <f>VLOOKUP(I223,Pns!B:C,2,0)</f>
        <v>695</v>
      </c>
      <c r="B223" s="33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261</v>
      </c>
      <c r="G223" s="13" t="s">
        <v>2961</v>
      </c>
      <c r="H223" s="7">
        <v>2.02630400203285E14</v>
      </c>
      <c r="I223" s="13" t="s">
        <v>2277</v>
      </c>
      <c r="J223" s="7" t="s">
        <v>2962</v>
      </c>
      <c r="K223" s="7" t="s">
        <v>2278</v>
      </c>
      <c r="L223" s="7" t="s">
        <v>268</v>
      </c>
      <c r="M223" s="7" t="s">
        <v>83</v>
      </c>
      <c r="N223" s="7">
        <v>0.0</v>
      </c>
      <c r="O223" s="7">
        <v>2726.0</v>
      </c>
      <c r="P223" s="7" t="s">
        <v>181</v>
      </c>
      <c r="Q223" s="7" t="s">
        <v>124</v>
      </c>
      <c r="R223" s="35">
        <v>45824.0</v>
      </c>
      <c r="S223" s="7">
        <v>1.0</v>
      </c>
      <c r="T223" s="7" t="s">
        <v>273</v>
      </c>
      <c r="U223" s="35">
        <v>45824.0</v>
      </c>
      <c r="V223" s="35">
        <v>45824.0</v>
      </c>
      <c r="W223" s="35">
        <v>46119.0</v>
      </c>
      <c r="X223" s="7">
        <v>295.0</v>
      </c>
      <c r="Y223" s="7"/>
      <c r="Z223" s="7"/>
      <c r="AA223" s="7"/>
      <c r="AB223" s="7"/>
      <c r="AC223" s="7"/>
      <c r="AI223" s="7"/>
      <c r="AJ223" s="7"/>
      <c r="AK223" s="7"/>
      <c r="AL223" s="35"/>
      <c r="AM223" s="7"/>
      <c r="AR223" s="7" t="s">
        <v>314</v>
      </c>
      <c r="AS223" s="7" t="s">
        <v>314</v>
      </c>
      <c r="AT223" s="7" t="s">
        <v>205</v>
      </c>
      <c r="AU223" s="7" t="s">
        <v>205</v>
      </c>
      <c r="AV223" s="7" t="s">
        <v>205</v>
      </c>
      <c r="AW223" s="7" t="s">
        <v>205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2963</v>
      </c>
      <c r="BE223" s="7"/>
      <c r="BF223" s="7"/>
    </row>
    <row r="224">
      <c r="A224" s="33">
        <f>VLOOKUP(I224,Pns!B:C,2,0)</f>
        <v>696</v>
      </c>
      <c r="B224" s="33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261</v>
      </c>
      <c r="G224" s="13" t="s">
        <v>2964</v>
      </c>
      <c r="H224" s="7">
        <v>2.02530400192411E14</v>
      </c>
      <c r="I224" s="13" t="s">
        <v>2281</v>
      </c>
      <c r="J224" s="7" t="s">
        <v>2965</v>
      </c>
      <c r="K224" s="7" t="s">
        <v>2283</v>
      </c>
      <c r="L224" s="7" t="s">
        <v>268</v>
      </c>
      <c r="M224" s="7" t="s">
        <v>75</v>
      </c>
      <c r="N224" s="7">
        <v>0.0</v>
      </c>
      <c r="O224" s="7">
        <v>2726.0</v>
      </c>
      <c r="P224" s="7" t="s">
        <v>181</v>
      </c>
      <c r="Q224" s="7" t="s">
        <v>124</v>
      </c>
      <c r="R224" s="35">
        <v>45826.0</v>
      </c>
      <c r="S224" s="7">
        <v>2.0</v>
      </c>
      <c r="T224" s="7" t="s">
        <v>273</v>
      </c>
      <c r="U224" s="35">
        <v>45826.0</v>
      </c>
      <c r="V224" s="35">
        <v>45826.0</v>
      </c>
      <c r="W224" s="35">
        <v>45916.0</v>
      </c>
      <c r="X224" s="7">
        <v>90.0</v>
      </c>
      <c r="Z224" s="7">
        <v>0.0</v>
      </c>
      <c r="AC224" s="7"/>
      <c r="AI224" s="7" t="s">
        <v>2966</v>
      </c>
      <c r="AJ224" s="7">
        <v>2.0</v>
      </c>
      <c r="AK224" s="7" t="s">
        <v>2024</v>
      </c>
      <c r="AL224" s="35">
        <v>45049.0</v>
      </c>
      <c r="AM224" s="7" t="s">
        <v>1506</v>
      </c>
      <c r="AR224" s="7" t="s">
        <v>314</v>
      </c>
      <c r="AS224" s="7" t="s">
        <v>314</v>
      </c>
      <c r="AT224" s="7" t="s">
        <v>205</v>
      </c>
      <c r="AU224" s="7" t="s">
        <v>205</v>
      </c>
      <c r="AV224" s="7" t="s">
        <v>205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2967</v>
      </c>
      <c r="BE224" s="7" t="s">
        <v>2968</v>
      </c>
      <c r="BF224" s="7"/>
      <c r="BG224" s="7"/>
    </row>
    <row r="225">
      <c r="A225" s="30">
        <f>VLOOKUP(I225,Pns!B:C,2,0)</f>
        <v>401</v>
      </c>
      <c r="B225" s="33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261</v>
      </c>
      <c r="G225" s="13" t="s">
        <v>2969</v>
      </c>
      <c r="H225" s="7">
        <v>2.02530400198609E14</v>
      </c>
      <c r="I225" s="13" t="s">
        <v>1468</v>
      </c>
      <c r="J225" s="7" t="s">
        <v>2970</v>
      </c>
      <c r="K225" s="7" t="s">
        <v>1469</v>
      </c>
      <c r="L225" s="7" t="s">
        <v>268</v>
      </c>
      <c r="M225" s="7" t="s">
        <v>83</v>
      </c>
      <c r="N225" s="7">
        <v>5240.64</v>
      </c>
      <c r="O225" s="7">
        <v>2726.0</v>
      </c>
      <c r="P225" s="7" t="s">
        <v>181</v>
      </c>
      <c r="Q225" s="7" t="s">
        <v>124</v>
      </c>
      <c r="R225" s="35">
        <v>45852.0</v>
      </c>
      <c r="S225" s="7">
        <v>1.0</v>
      </c>
      <c r="T225" s="7" t="s">
        <v>273</v>
      </c>
      <c r="U225" s="35">
        <v>45852.0</v>
      </c>
      <c r="V225" s="35">
        <v>45852.0</v>
      </c>
      <c r="W225" s="71">
        <v>45960.0</v>
      </c>
      <c r="X225" s="7">
        <v>108.0</v>
      </c>
      <c r="Z225" s="7">
        <v>0.0</v>
      </c>
      <c r="AA225" s="7"/>
      <c r="AB225" s="7"/>
      <c r="AC225" s="7" t="s">
        <v>2971</v>
      </c>
      <c r="AI225" s="7"/>
      <c r="AJ225" s="7"/>
      <c r="AK225" s="7"/>
      <c r="AL225" s="35"/>
      <c r="AM225" s="7"/>
      <c r="AN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2972</v>
      </c>
      <c r="BE225" s="7" t="s">
        <v>2973</v>
      </c>
      <c r="BF225" s="7"/>
      <c r="BG225" s="7"/>
    </row>
    <row r="226">
      <c r="A226" s="33" t="str">
        <f>VLOOKUP(I226,Pns!B:C,2,0)</f>
        <v>375</v>
      </c>
      <c r="B226" s="33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261</v>
      </c>
      <c r="G226" s="13" t="s">
        <v>2974</v>
      </c>
      <c r="H226" s="7">
        <v>2.02530400195E14</v>
      </c>
      <c r="I226" s="13" t="s">
        <v>1403</v>
      </c>
      <c r="J226" s="7" t="s">
        <v>2975</v>
      </c>
      <c r="K226" s="7" t="s">
        <v>1405</v>
      </c>
      <c r="L226" s="7" t="s">
        <v>268</v>
      </c>
      <c r="M226" s="7" t="s">
        <v>83</v>
      </c>
      <c r="N226" s="7">
        <v>1199.33</v>
      </c>
      <c r="O226" s="7">
        <v>2726.0</v>
      </c>
      <c r="P226" s="7" t="s">
        <v>181</v>
      </c>
      <c r="Q226" s="7" t="s">
        <v>124</v>
      </c>
      <c r="R226" s="35">
        <v>45861.0</v>
      </c>
      <c r="S226" s="7">
        <v>2.0</v>
      </c>
      <c r="T226" s="7" t="s">
        <v>273</v>
      </c>
      <c r="U226" s="35">
        <v>45861.0</v>
      </c>
      <c r="V226" s="35">
        <v>45861.0</v>
      </c>
      <c r="W226" s="35">
        <v>45916.0</v>
      </c>
      <c r="X226" s="7">
        <v>55.0</v>
      </c>
      <c r="Y226" s="7"/>
      <c r="Z226" s="7">
        <v>1.0</v>
      </c>
      <c r="AC226" s="7" t="s">
        <v>276</v>
      </c>
      <c r="AI226" s="7"/>
      <c r="AJ226" s="7"/>
      <c r="AK226" s="7"/>
      <c r="AL226" s="35"/>
      <c r="AM226" s="7"/>
      <c r="AR226" s="7">
        <v>4269.61</v>
      </c>
      <c r="AS226" s="7">
        <v>8539.22</v>
      </c>
      <c r="AT226" s="7" t="s">
        <v>205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1873</v>
      </c>
      <c r="BF226" s="7"/>
      <c r="BG226" s="7"/>
    </row>
    <row r="227">
      <c r="A227" s="33">
        <f>VLOOKUP(I227,Pns!B:C,2,0)</f>
        <v>686</v>
      </c>
      <c r="B227" s="33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261</v>
      </c>
      <c r="G227" s="13" t="s">
        <v>2976</v>
      </c>
      <c r="H227" s="7">
        <v>2.02530400194631E14</v>
      </c>
      <c r="I227" s="13" t="s">
        <v>2255</v>
      </c>
      <c r="J227" s="7" t="s">
        <v>2930</v>
      </c>
      <c r="K227" s="7" t="s">
        <v>2256</v>
      </c>
      <c r="L227" s="7" t="s">
        <v>268</v>
      </c>
      <c r="M227" s="7" t="s">
        <v>75</v>
      </c>
      <c r="N227" s="7">
        <v>0.0</v>
      </c>
      <c r="O227" s="7">
        <v>2726.0</v>
      </c>
      <c r="P227" s="7" t="s">
        <v>181</v>
      </c>
      <c r="Q227" s="7" t="s">
        <v>124</v>
      </c>
      <c r="R227" s="35">
        <v>45863.0</v>
      </c>
      <c r="S227" s="7">
        <v>4.0</v>
      </c>
      <c r="T227" s="7" t="s">
        <v>273</v>
      </c>
      <c r="U227" s="35">
        <v>45863.0</v>
      </c>
      <c r="V227" s="35">
        <v>45863.0</v>
      </c>
      <c r="W227" s="35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5"/>
      <c r="AM227" s="7"/>
      <c r="AR227" s="7" t="s">
        <v>314</v>
      </c>
      <c r="AS227" s="7" t="s">
        <v>314</v>
      </c>
      <c r="AT227" s="7" t="s">
        <v>205</v>
      </c>
      <c r="AU227" s="7" t="s">
        <v>205</v>
      </c>
      <c r="AV227" s="7" t="s">
        <v>205</v>
      </c>
      <c r="AW227" s="7" t="s">
        <v>205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2977</v>
      </c>
      <c r="BE227" s="7" t="s">
        <v>2687</v>
      </c>
      <c r="BF227" s="7"/>
      <c r="BG227" s="7"/>
    </row>
    <row r="228">
      <c r="A228" s="33">
        <f>VLOOKUP(I228,Pns!B:C,2,0)</f>
        <v>579</v>
      </c>
      <c r="B228" s="33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261</v>
      </c>
      <c r="G228" s="13" t="s">
        <v>2978</v>
      </c>
      <c r="H228" s="7">
        <v>2.02530400194633E14</v>
      </c>
      <c r="I228" s="13" t="s">
        <v>1909</v>
      </c>
      <c r="J228" s="7" t="s">
        <v>2926</v>
      </c>
      <c r="K228" s="7" t="s">
        <v>1910</v>
      </c>
      <c r="L228" s="7" t="s">
        <v>268</v>
      </c>
      <c r="M228" s="7" t="s">
        <v>75</v>
      </c>
      <c r="N228" s="7">
        <v>0.0</v>
      </c>
      <c r="O228" s="7">
        <v>2726.0</v>
      </c>
      <c r="P228" s="7" t="s">
        <v>181</v>
      </c>
      <c r="Q228" s="7" t="s">
        <v>124</v>
      </c>
      <c r="R228" s="35">
        <v>45863.0</v>
      </c>
      <c r="S228" s="7">
        <v>6.0</v>
      </c>
      <c r="T228" s="7" t="s">
        <v>273</v>
      </c>
      <c r="U228" s="35">
        <v>45863.0</v>
      </c>
      <c r="V228" s="35">
        <v>45863.0</v>
      </c>
      <c r="W228" s="35">
        <v>45916.0</v>
      </c>
      <c r="X228" s="7">
        <v>53.0</v>
      </c>
      <c r="Z228" s="7">
        <v>1.0</v>
      </c>
      <c r="AC228" s="7"/>
      <c r="AI228" s="7"/>
      <c r="AJ228" s="7"/>
      <c r="AK228" s="7"/>
      <c r="AL228" s="35"/>
      <c r="AM228" s="7"/>
      <c r="AR228" s="7" t="s">
        <v>314</v>
      </c>
      <c r="AS228" s="7" t="s">
        <v>314</v>
      </c>
      <c r="AT228" s="7" t="s">
        <v>205</v>
      </c>
      <c r="AU228" s="7" t="s">
        <v>205</v>
      </c>
      <c r="AV228" s="7" t="s">
        <v>205</v>
      </c>
      <c r="AW228" s="7" t="s">
        <v>205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2979</v>
      </c>
      <c r="BE228" s="7" t="s">
        <v>2687</v>
      </c>
      <c r="BF228" s="7"/>
    </row>
    <row r="229">
      <c r="A229" s="33">
        <f>VLOOKUP(I229,Pns!B:C,2,0)</f>
        <v>665</v>
      </c>
      <c r="B229" s="33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261</v>
      </c>
      <c r="G229" s="13" t="s">
        <v>2980</v>
      </c>
      <c r="H229" s="7">
        <v>2.02530400195026E14</v>
      </c>
      <c r="I229" s="13" t="s">
        <v>2182</v>
      </c>
      <c r="J229" s="7" t="s">
        <v>2981</v>
      </c>
      <c r="K229" s="7" t="s">
        <v>2183</v>
      </c>
      <c r="L229" s="7" t="s">
        <v>268</v>
      </c>
      <c r="M229" s="7" t="s">
        <v>75</v>
      </c>
      <c r="N229" s="7">
        <v>74.3</v>
      </c>
      <c r="O229" s="7">
        <v>2726.0</v>
      </c>
      <c r="P229" s="7" t="s">
        <v>181</v>
      </c>
      <c r="Q229" s="7" t="s">
        <v>124</v>
      </c>
      <c r="R229" s="35">
        <v>45875.0</v>
      </c>
      <c r="S229" s="7">
        <v>4.0</v>
      </c>
      <c r="T229" s="7" t="s">
        <v>273</v>
      </c>
      <c r="U229" s="35">
        <v>45875.0</v>
      </c>
      <c r="V229" s="35">
        <v>45875.0</v>
      </c>
      <c r="W229" s="35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5"/>
      <c r="AM229" s="7"/>
      <c r="AN229" s="7"/>
      <c r="AR229" s="7">
        <v>172.37</v>
      </c>
      <c r="AS229" s="7">
        <v>689.48</v>
      </c>
      <c r="AT229" s="7" t="s">
        <v>205</v>
      </c>
      <c r="AU229" s="7" t="s">
        <v>205</v>
      </c>
      <c r="AV229" s="7" t="s">
        <v>205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2982</v>
      </c>
      <c r="BE229" s="7"/>
      <c r="BF229" s="7"/>
      <c r="BG229" s="7"/>
    </row>
    <row r="230">
      <c r="A230" s="33">
        <f>VLOOKUP(I230,Pns!B:C,2,0)</f>
        <v>648</v>
      </c>
      <c r="B230" s="33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261</v>
      </c>
      <c r="G230" s="13" t="s">
        <v>2983</v>
      </c>
      <c r="H230" s="7">
        <v>2.02530400195216E14</v>
      </c>
      <c r="I230" s="13" t="s">
        <v>618</v>
      </c>
      <c r="J230" s="7" t="s">
        <v>619</v>
      </c>
      <c r="K230" s="7" t="s">
        <v>620</v>
      </c>
      <c r="L230" s="7" t="s">
        <v>268</v>
      </c>
      <c r="M230" s="7" t="s">
        <v>75</v>
      </c>
      <c r="N230" s="7">
        <v>201.26</v>
      </c>
      <c r="O230" s="7">
        <v>2726.0</v>
      </c>
      <c r="P230" s="7" t="s">
        <v>181</v>
      </c>
      <c r="Q230" s="7" t="s">
        <v>124</v>
      </c>
      <c r="R230" s="35">
        <v>45887.0</v>
      </c>
      <c r="S230" s="7">
        <v>1.0</v>
      </c>
      <c r="T230" s="7" t="s">
        <v>273</v>
      </c>
      <c r="U230" s="35">
        <v>45887.0</v>
      </c>
      <c r="V230" s="35">
        <v>45887.0</v>
      </c>
      <c r="W230" s="35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35"/>
      <c r="AM230" s="7"/>
      <c r="AR230" s="7">
        <v>454.84</v>
      </c>
      <c r="AS230" s="7">
        <v>454.84</v>
      </c>
      <c r="AT230" s="7" t="s">
        <v>205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2984</v>
      </c>
      <c r="BE230" s="7" t="s">
        <v>2985</v>
      </c>
      <c r="BF230" s="7"/>
    </row>
    <row r="231">
      <c r="A231" s="33" t="str">
        <f>VLOOKUP(I231,Pns!B:C,2,0)</f>
        <v>656</v>
      </c>
      <c r="B231" s="33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261</v>
      </c>
      <c r="G231" s="13" t="s">
        <v>2986</v>
      </c>
      <c r="H231" s="7">
        <v>2.02530400195897E14</v>
      </c>
      <c r="I231" s="13" t="s">
        <v>2146</v>
      </c>
      <c r="J231" s="7" t="s">
        <v>2987</v>
      </c>
      <c r="K231" s="7" t="s">
        <v>2033</v>
      </c>
      <c r="L231" s="7">
        <v>71379.0</v>
      </c>
      <c r="M231" s="7" t="s">
        <v>75</v>
      </c>
      <c r="N231" s="7">
        <v>1307.48</v>
      </c>
      <c r="O231" s="7">
        <v>2726.0</v>
      </c>
      <c r="P231" s="7" t="s">
        <v>181</v>
      </c>
      <c r="Q231" s="7" t="s">
        <v>124</v>
      </c>
      <c r="R231" s="35">
        <v>45888.0</v>
      </c>
      <c r="S231" s="7">
        <v>1.0</v>
      </c>
      <c r="T231" s="7" t="s">
        <v>273</v>
      </c>
      <c r="U231" s="35">
        <v>45888.0</v>
      </c>
      <c r="V231" s="35">
        <v>45888.0</v>
      </c>
      <c r="W231" s="35">
        <v>45916.0</v>
      </c>
      <c r="X231" s="7">
        <v>28.0</v>
      </c>
      <c r="Z231" s="7">
        <v>0.0</v>
      </c>
      <c r="AC231" s="7"/>
      <c r="AI231" s="7" t="s">
        <v>2988</v>
      </c>
      <c r="AJ231" s="7">
        <v>4.0</v>
      </c>
      <c r="AK231" s="7" t="s">
        <v>1423</v>
      </c>
      <c r="AL231" s="35">
        <v>46063.0</v>
      </c>
      <c r="AM231" s="7" t="s">
        <v>199</v>
      </c>
      <c r="AR231" s="7">
        <v>5412.98</v>
      </c>
      <c r="AS231" s="7">
        <v>5412.98</v>
      </c>
      <c r="AT231" s="7" t="s">
        <v>205</v>
      </c>
      <c r="AU231" s="7" t="s">
        <v>205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2989</v>
      </c>
      <c r="BE231" s="7" t="s">
        <v>2990</v>
      </c>
      <c r="BF231" s="7"/>
      <c r="BG231" s="7"/>
    </row>
    <row r="232">
      <c r="A232" s="30">
        <f>VLOOKUP(I232,Pns!B:C,2,0)</f>
        <v>58</v>
      </c>
      <c r="B232" s="33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261</v>
      </c>
      <c r="G232" s="13" t="s">
        <v>2991</v>
      </c>
      <c r="H232" s="7">
        <v>2.02630400204665E14</v>
      </c>
      <c r="I232" s="13" t="s">
        <v>294</v>
      </c>
      <c r="J232" s="7" t="s">
        <v>2576</v>
      </c>
      <c r="K232" s="7" t="s">
        <v>295</v>
      </c>
      <c r="L232" s="7">
        <v>71379.0</v>
      </c>
      <c r="M232" s="7" t="s">
        <v>75</v>
      </c>
      <c r="N232" s="7">
        <v>15.23</v>
      </c>
      <c r="O232" s="7">
        <v>2726.0</v>
      </c>
      <c r="P232" s="7" t="s">
        <v>181</v>
      </c>
      <c r="Q232" s="7" t="s">
        <v>124</v>
      </c>
      <c r="R232" s="35">
        <v>45894.0</v>
      </c>
      <c r="S232" s="7">
        <v>4.0</v>
      </c>
      <c r="T232" s="7" t="s">
        <v>2016</v>
      </c>
      <c r="U232" s="35">
        <v>45894.0</v>
      </c>
      <c r="V232" s="35">
        <v>45894.0</v>
      </c>
      <c r="W232" s="35">
        <v>46190.0</v>
      </c>
      <c r="X232" s="7">
        <v>296.0</v>
      </c>
      <c r="Z232" s="7">
        <v>0.0</v>
      </c>
      <c r="AC232" s="7"/>
      <c r="AI232" s="7"/>
      <c r="AJ232" s="7"/>
      <c r="AK232" s="7"/>
      <c r="AL232" s="35"/>
      <c r="AM232" s="7"/>
      <c r="AN232" s="7">
        <v>3.0420260000452E13</v>
      </c>
      <c r="AR232" s="7">
        <v>49.35</v>
      </c>
      <c r="AS232" s="7">
        <v>197.4</v>
      </c>
      <c r="AT232" s="7" t="s">
        <v>205</v>
      </c>
      <c r="AU232" s="7" t="s">
        <v>205</v>
      </c>
      <c r="AV232" s="7" t="s">
        <v>205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2992</v>
      </c>
      <c r="BE232" s="7" t="s">
        <v>2586</v>
      </c>
      <c r="BF232" s="7"/>
      <c r="BG232" s="7"/>
    </row>
    <row r="233">
      <c r="A233" s="33">
        <f>VLOOKUP(I233,Pns!B:C,2,0)</f>
        <v>625</v>
      </c>
      <c r="B233" s="33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261</v>
      </c>
      <c r="G233" s="13" t="s">
        <v>2993</v>
      </c>
      <c r="H233" s="7">
        <v>2.02530400195494E14</v>
      </c>
      <c r="I233" s="13" t="s">
        <v>2052</v>
      </c>
      <c r="J233" s="7" t="s">
        <v>2994</v>
      </c>
      <c r="K233" s="7" t="s">
        <v>2053</v>
      </c>
      <c r="L233" s="7" t="s">
        <v>268</v>
      </c>
      <c r="M233" s="7" t="s">
        <v>75</v>
      </c>
      <c r="N233" s="7">
        <v>25.0</v>
      </c>
      <c r="O233" s="7">
        <v>2726.0</v>
      </c>
      <c r="P233" s="7" t="s">
        <v>181</v>
      </c>
      <c r="Q233" s="7" t="s">
        <v>124</v>
      </c>
      <c r="R233" s="35">
        <v>45894.0</v>
      </c>
      <c r="S233" s="7">
        <v>1.0</v>
      </c>
      <c r="T233" s="7" t="s">
        <v>273</v>
      </c>
      <c r="U233" s="35">
        <v>45894.0</v>
      </c>
      <c r="V233" s="35">
        <v>45894.0</v>
      </c>
      <c r="W233" s="35">
        <v>45916.0</v>
      </c>
      <c r="X233" s="7">
        <v>22.0</v>
      </c>
      <c r="Z233" s="7">
        <v>0.0</v>
      </c>
      <c r="AA233" s="7"/>
      <c r="AB233" s="7"/>
      <c r="AC233" s="7"/>
      <c r="AR233" s="7">
        <v>89.0</v>
      </c>
      <c r="AS233" s="7">
        <v>89.0</v>
      </c>
      <c r="AT233" s="7" t="s">
        <v>205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2995</v>
      </c>
      <c r="BE233" s="7"/>
    </row>
    <row r="234">
      <c r="A234" s="30">
        <f>VLOOKUP(I234,Pns!B:C,2,0)</f>
        <v>548</v>
      </c>
      <c r="B234" s="33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261</v>
      </c>
      <c r="G234" s="13" t="s">
        <v>2996</v>
      </c>
      <c r="H234" s="7">
        <v>2.02530400200511E14</v>
      </c>
      <c r="I234" s="13" t="s">
        <v>1797</v>
      </c>
      <c r="J234" s="7" t="s">
        <v>2481</v>
      </c>
      <c r="K234" s="7" t="s">
        <v>295</v>
      </c>
      <c r="L234" s="7">
        <v>71379.0</v>
      </c>
      <c r="M234" s="7" t="s">
        <v>75</v>
      </c>
      <c r="N234" s="7">
        <v>33.9</v>
      </c>
      <c r="O234" s="7">
        <v>2726.0</v>
      </c>
      <c r="P234" s="7" t="s">
        <v>181</v>
      </c>
      <c r="Q234" s="7" t="s">
        <v>124</v>
      </c>
      <c r="R234" s="35">
        <v>45897.0</v>
      </c>
      <c r="S234" s="7">
        <v>1.0</v>
      </c>
      <c r="T234" s="7" t="s">
        <v>273</v>
      </c>
      <c r="U234" s="35">
        <v>45897.0</v>
      </c>
      <c r="V234" s="35">
        <v>45897.0</v>
      </c>
      <c r="W234" s="71">
        <v>46010.0</v>
      </c>
      <c r="X234" s="7">
        <v>113.0</v>
      </c>
      <c r="Z234" s="7"/>
      <c r="AA234" s="7"/>
      <c r="AB234" s="7"/>
      <c r="AC234" s="7"/>
      <c r="AI234" s="7" t="s">
        <v>2489</v>
      </c>
      <c r="AJ234" s="7">
        <v>12.0</v>
      </c>
      <c r="AK234" s="7" t="s">
        <v>2490</v>
      </c>
      <c r="AL234" s="35">
        <v>46175.0</v>
      </c>
      <c r="AM234" s="7" t="s">
        <v>199</v>
      </c>
      <c r="AR234" s="7">
        <v>87.8</v>
      </c>
      <c r="AS234" s="7">
        <v>87.8</v>
      </c>
      <c r="AT234" s="7" t="s">
        <v>205</v>
      </c>
      <c r="AU234" s="7" t="s">
        <v>205</v>
      </c>
      <c r="AV234" s="7" t="s">
        <v>205</v>
      </c>
      <c r="AW234" s="7" t="s">
        <v>205</v>
      </c>
      <c r="AX234" s="7">
        <v>0.0</v>
      </c>
      <c r="AY234" s="7">
        <v>0.0</v>
      </c>
      <c r="AZ234" s="7" t="s">
        <v>205</v>
      </c>
      <c r="BA234" s="7">
        <v>0.0</v>
      </c>
      <c r="BB234" s="7">
        <v>14.0</v>
      </c>
      <c r="BC234" s="7">
        <v>0.0</v>
      </c>
      <c r="BD234" s="7" t="s">
        <v>2997</v>
      </c>
      <c r="BE234" s="7" t="s">
        <v>2496</v>
      </c>
      <c r="BF234" s="7"/>
      <c r="BG234" s="7"/>
    </row>
    <row r="235">
      <c r="A235" s="30">
        <f>VLOOKUP(I235,Pns!B:C,2,0)</f>
        <v>548</v>
      </c>
      <c r="B235" s="33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261</v>
      </c>
      <c r="G235" s="13" t="s">
        <v>2998</v>
      </c>
      <c r="H235" s="7">
        <v>2.0253040020051E14</v>
      </c>
      <c r="I235" s="13" t="s">
        <v>1797</v>
      </c>
      <c r="J235" s="7" t="s">
        <v>2481</v>
      </c>
      <c r="K235" s="7" t="s">
        <v>295</v>
      </c>
      <c r="L235" s="7">
        <v>71379.0</v>
      </c>
      <c r="M235" s="7" t="s">
        <v>75</v>
      </c>
      <c r="N235" s="7">
        <v>33.9</v>
      </c>
      <c r="O235" s="7">
        <v>2726.0</v>
      </c>
      <c r="P235" s="7" t="s">
        <v>181</v>
      </c>
      <c r="Q235" s="7" t="s">
        <v>124</v>
      </c>
      <c r="R235" s="35">
        <v>45904.0</v>
      </c>
      <c r="S235" s="7">
        <v>1.0</v>
      </c>
      <c r="T235" s="7" t="s">
        <v>273</v>
      </c>
      <c r="U235" s="35">
        <v>45904.0</v>
      </c>
      <c r="V235" s="35">
        <v>45904.0</v>
      </c>
      <c r="W235" s="71">
        <v>46010.0</v>
      </c>
      <c r="X235" s="7">
        <v>106.0</v>
      </c>
      <c r="Z235" s="7"/>
      <c r="AC235" s="7"/>
      <c r="AI235" s="7"/>
      <c r="AJ235" s="7"/>
      <c r="AK235" s="7"/>
      <c r="AL235" s="35"/>
      <c r="AM235" s="7"/>
      <c r="AR235" s="7">
        <v>87.8</v>
      </c>
      <c r="AS235" s="7">
        <v>87.8</v>
      </c>
      <c r="AT235" s="7" t="s">
        <v>205</v>
      </c>
      <c r="AU235" s="7" t="s">
        <v>205</v>
      </c>
      <c r="AV235" s="7" t="s">
        <v>205</v>
      </c>
      <c r="AW235" s="7" t="s">
        <v>205</v>
      </c>
      <c r="AX235" s="7">
        <v>0.0</v>
      </c>
      <c r="AY235" s="7">
        <v>0.0</v>
      </c>
      <c r="AZ235" s="7" t="s">
        <v>205</v>
      </c>
      <c r="BA235" s="7">
        <v>0.0</v>
      </c>
      <c r="BB235" s="7">
        <v>14.0</v>
      </c>
      <c r="BC235" s="7">
        <v>0.0</v>
      </c>
      <c r="BD235" s="7" t="s">
        <v>2999</v>
      </c>
      <c r="BE235" s="7" t="s">
        <v>3000</v>
      </c>
    </row>
    <row r="236">
      <c r="A236" s="30">
        <f>VLOOKUP(I236,Pns!B:C,2,0)</f>
        <v>90</v>
      </c>
      <c r="B236" s="33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261</v>
      </c>
      <c r="G236" s="13" t="s">
        <v>3001</v>
      </c>
      <c r="H236" s="7">
        <v>2.02630400203139E14</v>
      </c>
      <c r="I236" s="13" t="s">
        <v>409</v>
      </c>
      <c r="J236" s="7" t="s">
        <v>3002</v>
      </c>
      <c r="K236" s="7" t="s">
        <v>3003</v>
      </c>
      <c r="L236" s="7">
        <v>13068.0</v>
      </c>
      <c r="M236" s="7" t="s">
        <v>123</v>
      </c>
      <c r="N236" s="7">
        <v>1998.0</v>
      </c>
      <c r="O236" s="7">
        <v>2726.0</v>
      </c>
      <c r="P236" s="7" t="s">
        <v>181</v>
      </c>
      <c r="Q236" s="7" t="s">
        <v>124</v>
      </c>
      <c r="R236" s="35">
        <v>45912.0</v>
      </c>
      <c r="S236" s="7">
        <v>1.0</v>
      </c>
      <c r="T236" s="7" t="s">
        <v>273</v>
      </c>
      <c r="U236" s="35">
        <v>45912.0</v>
      </c>
      <c r="V236" s="35">
        <v>45912.0</v>
      </c>
      <c r="W236" s="35">
        <v>46112.0</v>
      </c>
      <c r="X236" s="7">
        <v>200.0</v>
      </c>
      <c r="Z236" s="7">
        <v>0.0</v>
      </c>
      <c r="AA236" s="7">
        <v>3.040261371E9</v>
      </c>
      <c r="AB236" s="7" t="s">
        <v>465</v>
      </c>
      <c r="AC236" s="7" t="s">
        <v>276</v>
      </c>
      <c r="AI236" s="7"/>
      <c r="AJ236" s="7"/>
      <c r="AK236" s="7"/>
      <c r="AL236" s="35"/>
      <c r="AM236" s="7"/>
      <c r="AR236" s="7">
        <v>4235.76</v>
      </c>
      <c r="AS236" s="7">
        <v>4235.76</v>
      </c>
      <c r="AT236" s="7" t="s">
        <v>205</v>
      </c>
      <c r="AU236" s="7" t="s">
        <v>205</v>
      </c>
      <c r="AV236" s="7" t="s">
        <v>205</v>
      </c>
      <c r="AW236" s="7">
        <v>1.0</v>
      </c>
      <c r="AX236" s="7">
        <v>0.0</v>
      </c>
      <c r="AY236" s="7">
        <v>0.0</v>
      </c>
      <c r="AZ236" s="7" t="s">
        <v>205</v>
      </c>
      <c r="BA236" s="7">
        <v>0.0</v>
      </c>
      <c r="BB236" s="7">
        <v>1.0</v>
      </c>
      <c r="BC236" s="7">
        <v>0.0</v>
      </c>
      <c r="BD236" s="7"/>
      <c r="BE236" s="7" t="s">
        <v>3004</v>
      </c>
    </row>
    <row r="237">
      <c r="A237" s="33">
        <f>VLOOKUP(I237,Pns!B:C,2,0)</f>
        <v>675</v>
      </c>
      <c r="B237" s="33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261</v>
      </c>
      <c r="G237" s="13" t="s">
        <v>3005</v>
      </c>
      <c r="H237" s="7">
        <v>2.02530400196352E14</v>
      </c>
      <c r="I237" s="13" t="s">
        <v>2217</v>
      </c>
      <c r="J237" s="7" t="s">
        <v>3006</v>
      </c>
      <c r="K237" s="7" t="s">
        <v>739</v>
      </c>
      <c r="L237" s="7" t="s">
        <v>268</v>
      </c>
      <c r="M237" s="7" t="s">
        <v>75</v>
      </c>
      <c r="N237" s="7">
        <v>687.41</v>
      </c>
      <c r="O237" s="7">
        <v>2726.0</v>
      </c>
      <c r="P237" s="7" t="s">
        <v>181</v>
      </c>
      <c r="Q237" s="7" t="s">
        <v>124</v>
      </c>
      <c r="R237" s="35">
        <v>45917.0</v>
      </c>
      <c r="S237" s="7">
        <v>1.0</v>
      </c>
      <c r="T237" s="7" t="s">
        <v>273</v>
      </c>
      <c r="U237" s="35">
        <v>45917.0</v>
      </c>
      <c r="V237" s="35">
        <v>45917.0</v>
      </c>
      <c r="W237" s="35">
        <v>45917.0</v>
      </c>
      <c r="X237" s="7">
        <v>0.0</v>
      </c>
      <c r="Z237" s="7">
        <v>1.0</v>
      </c>
      <c r="AC237" s="7"/>
      <c r="AI237" s="7"/>
      <c r="AJ237" s="7"/>
      <c r="AK237" s="7"/>
      <c r="AL237" s="35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3007</v>
      </c>
      <c r="BE237" s="7"/>
    </row>
    <row r="238">
      <c r="A238" s="30">
        <f>VLOOKUP(I238,Pns!B:C,2,0)</f>
        <v>427</v>
      </c>
      <c r="B238" s="33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261</v>
      </c>
      <c r="G238" s="13" t="s">
        <v>3008</v>
      </c>
      <c r="H238" s="7">
        <v>2.02530400196346E14</v>
      </c>
      <c r="I238" s="13" t="s">
        <v>1557</v>
      </c>
      <c r="J238" s="7" t="s">
        <v>3009</v>
      </c>
      <c r="K238" s="7" t="s">
        <v>1558</v>
      </c>
      <c r="L238" s="7" t="s">
        <v>268</v>
      </c>
      <c r="M238" s="7" t="s">
        <v>75</v>
      </c>
      <c r="N238" s="7">
        <v>333.8</v>
      </c>
      <c r="O238" s="7">
        <v>2726.0</v>
      </c>
      <c r="P238" s="7" t="s">
        <v>181</v>
      </c>
      <c r="Q238" s="7" t="s">
        <v>124</v>
      </c>
      <c r="R238" s="35">
        <v>45917.0</v>
      </c>
      <c r="S238" s="7">
        <v>2.0</v>
      </c>
      <c r="T238" s="7" t="s">
        <v>273</v>
      </c>
      <c r="U238" s="35">
        <v>45917.0</v>
      </c>
      <c r="V238" s="35">
        <v>45917.0</v>
      </c>
      <c r="W238" s="35">
        <v>45917.0</v>
      </c>
      <c r="X238" s="7">
        <v>0.0</v>
      </c>
      <c r="Z238" s="7">
        <v>0.0</v>
      </c>
      <c r="AA238" s="7"/>
      <c r="AB238" s="7"/>
      <c r="AC238" s="7"/>
      <c r="AI238" s="7"/>
      <c r="AJ238" s="7"/>
      <c r="AK238" s="7"/>
      <c r="AL238" s="35"/>
      <c r="AM238" s="7"/>
      <c r="AR238" s="7">
        <v>560.78</v>
      </c>
      <c r="AS238" s="7">
        <v>1121.56</v>
      </c>
      <c r="AT238" s="7" t="s">
        <v>205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3010</v>
      </c>
      <c r="BE238" s="7"/>
      <c r="BF238" s="7"/>
      <c r="BG238" s="7"/>
    </row>
    <row r="239">
      <c r="A239" s="33">
        <f>VLOOKUP(I239,Pns!B:C,2,0)</f>
        <v>631</v>
      </c>
      <c r="B239" s="33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261</v>
      </c>
      <c r="G239" s="13" t="s">
        <v>3011</v>
      </c>
      <c r="H239" s="7">
        <v>2.02530400196345E14</v>
      </c>
      <c r="I239" s="13" t="s">
        <v>2065</v>
      </c>
      <c r="J239" s="7" t="s">
        <v>3012</v>
      </c>
      <c r="K239" s="7" t="s">
        <v>2066</v>
      </c>
      <c r="L239" s="7" t="s">
        <v>268</v>
      </c>
      <c r="M239" s="7" t="s">
        <v>75</v>
      </c>
      <c r="N239" s="7">
        <v>0.0</v>
      </c>
      <c r="O239" s="7">
        <v>2726.0</v>
      </c>
      <c r="P239" s="7" t="s">
        <v>181</v>
      </c>
      <c r="Q239" s="7" t="s">
        <v>124</v>
      </c>
      <c r="R239" s="35">
        <v>45917.0</v>
      </c>
      <c r="S239" s="7">
        <v>1.0</v>
      </c>
      <c r="T239" s="7" t="s">
        <v>273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0.0</v>
      </c>
      <c r="AC239" s="7"/>
      <c r="AI239" s="7"/>
      <c r="AJ239" s="7"/>
      <c r="AK239" s="7"/>
      <c r="AL239" s="35"/>
      <c r="AM239" s="7"/>
      <c r="AR239" s="7" t="s">
        <v>314</v>
      </c>
      <c r="AS239" s="7" t="s">
        <v>314</v>
      </c>
      <c r="AT239" s="7" t="s">
        <v>205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3013</v>
      </c>
      <c r="BE239" s="7"/>
    </row>
    <row r="240">
      <c r="A240" s="33">
        <f>VLOOKUP(I240,Pns!B:C,2,0)</f>
        <v>629</v>
      </c>
      <c r="B240" s="33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261</v>
      </c>
      <c r="G240" s="13" t="s">
        <v>3014</v>
      </c>
      <c r="H240" s="7">
        <v>2.02530400196353E14</v>
      </c>
      <c r="I240" s="13" t="s">
        <v>2061</v>
      </c>
      <c r="J240" s="7" t="s">
        <v>3015</v>
      </c>
      <c r="K240" s="7" t="s">
        <v>739</v>
      </c>
      <c r="L240" s="7" t="s">
        <v>268</v>
      </c>
      <c r="M240" s="7" t="s">
        <v>75</v>
      </c>
      <c r="N240" s="7">
        <v>921.86</v>
      </c>
      <c r="O240" s="7">
        <v>2726.0</v>
      </c>
      <c r="P240" s="7" t="s">
        <v>181</v>
      </c>
      <c r="Q240" s="7" t="s">
        <v>124</v>
      </c>
      <c r="R240" s="35">
        <v>45917.0</v>
      </c>
      <c r="S240" s="7">
        <v>2.0</v>
      </c>
      <c r="T240" s="7" t="s">
        <v>273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1.0</v>
      </c>
      <c r="AC240" s="7"/>
      <c r="AI240" s="7"/>
      <c r="AJ240" s="7"/>
      <c r="AK240" s="7"/>
      <c r="AL240" s="35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3016</v>
      </c>
      <c r="BE240" s="7"/>
    </row>
    <row r="241">
      <c r="A241" s="33">
        <f>VLOOKUP(I241,Pns!B:C,2,0)</f>
        <v>636</v>
      </c>
      <c r="B241" s="33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261</v>
      </c>
      <c r="G241" s="13" t="s">
        <v>3017</v>
      </c>
      <c r="H241" s="7">
        <v>2.0253040019635E14</v>
      </c>
      <c r="I241" s="13" t="s">
        <v>2084</v>
      </c>
      <c r="J241" s="7" t="s">
        <v>3018</v>
      </c>
      <c r="K241" s="7" t="s">
        <v>2085</v>
      </c>
      <c r="L241" s="7" t="s">
        <v>268</v>
      </c>
      <c r="M241" s="7" t="s">
        <v>75</v>
      </c>
      <c r="N241" s="7">
        <v>155.2</v>
      </c>
      <c r="O241" s="7">
        <v>2726.0</v>
      </c>
      <c r="P241" s="7" t="s">
        <v>181</v>
      </c>
      <c r="Q241" s="7" t="s">
        <v>124</v>
      </c>
      <c r="R241" s="35">
        <v>45917.0</v>
      </c>
      <c r="S241" s="7">
        <v>1.0</v>
      </c>
      <c r="T241" s="7" t="s">
        <v>273</v>
      </c>
      <c r="U241" s="35">
        <v>45917.0</v>
      </c>
      <c r="V241" s="35">
        <v>45917.0</v>
      </c>
      <c r="W241" s="35">
        <v>45917.0</v>
      </c>
      <c r="X241" s="7">
        <v>0.0</v>
      </c>
      <c r="Z241" s="7">
        <v>0.0</v>
      </c>
      <c r="AC241" s="7"/>
      <c r="AI241" s="7" t="s">
        <v>3019</v>
      </c>
      <c r="AJ241" s="7">
        <v>1.0</v>
      </c>
      <c r="AK241" s="7" t="s">
        <v>1423</v>
      </c>
      <c r="AL241" s="35">
        <v>46063.0</v>
      </c>
      <c r="AM241" s="7" t="s">
        <v>199</v>
      </c>
      <c r="AR241" s="7">
        <v>313.5</v>
      </c>
      <c r="AS241" s="7">
        <v>313.5</v>
      </c>
      <c r="AT241" s="7" t="s">
        <v>205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3020</v>
      </c>
      <c r="BE241" s="7" t="s">
        <v>3021</v>
      </c>
    </row>
    <row r="242">
      <c r="A242" s="33">
        <f>VLOOKUP(I242,Pns!B:C,2,0)</f>
        <v>626</v>
      </c>
      <c r="B242" s="33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261</v>
      </c>
      <c r="G242" s="13" t="s">
        <v>3022</v>
      </c>
      <c r="H242" s="7">
        <v>2.02530400196347E14</v>
      </c>
      <c r="I242" s="13" t="s">
        <v>2054</v>
      </c>
      <c r="J242" s="7" t="s">
        <v>3023</v>
      </c>
      <c r="K242" s="7" t="s">
        <v>2056</v>
      </c>
      <c r="L242" s="7" t="s">
        <v>268</v>
      </c>
      <c r="M242" s="7" t="s">
        <v>75</v>
      </c>
      <c r="N242" s="7">
        <v>250.0</v>
      </c>
      <c r="O242" s="7">
        <v>2726.0</v>
      </c>
      <c r="P242" s="7" t="s">
        <v>181</v>
      </c>
      <c r="Q242" s="7" t="s">
        <v>124</v>
      </c>
      <c r="R242" s="35">
        <v>45917.0</v>
      </c>
      <c r="S242" s="7">
        <v>1.0</v>
      </c>
      <c r="T242" s="7" t="s">
        <v>273</v>
      </c>
      <c r="U242" s="35">
        <v>45917.0</v>
      </c>
      <c r="V242" s="35">
        <v>45917.0</v>
      </c>
      <c r="W242" s="35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5"/>
      <c r="AM242" s="7"/>
      <c r="AR242" s="7">
        <v>392.5</v>
      </c>
      <c r="AS242" s="7">
        <v>392.5</v>
      </c>
      <c r="AT242" s="7" t="s">
        <v>205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3024</v>
      </c>
      <c r="BE242" s="7"/>
      <c r="BF242" s="7"/>
      <c r="BG242" s="7"/>
    </row>
    <row r="243">
      <c r="A243" s="33">
        <f>VLOOKUP(I243,Pns!B:C,2,0)</f>
        <v>637</v>
      </c>
      <c r="B243" s="33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261</v>
      </c>
      <c r="G243" s="13" t="s">
        <v>3025</v>
      </c>
      <c r="H243" s="7">
        <v>2.02530400196351E14</v>
      </c>
      <c r="I243" s="13" t="s">
        <v>2086</v>
      </c>
      <c r="J243" s="7" t="s">
        <v>3026</v>
      </c>
      <c r="K243" s="7" t="s">
        <v>2087</v>
      </c>
      <c r="L243" s="7" t="s">
        <v>268</v>
      </c>
      <c r="M243" s="7" t="s">
        <v>75</v>
      </c>
      <c r="N243" s="7">
        <v>233.6</v>
      </c>
      <c r="O243" s="7">
        <v>2726.0</v>
      </c>
      <c r="P243" s="7" t="s">
        <v>181</v>
      </c>
      <c r="Q243" s="7" t="s">
        <v>124</v>
      </c>
      <c r="R243" s="35">
        <v>45917.0</v>
      </c>
      <c r="S243" s="7">
        <v>1.0</v>
      </c>
      <c r="T243" s="7" t="s">
        <v>273</v>
      </c>
      <c r="U243" s="35">
        <v>45917.0</v>
      </c>
      <c r="V243" s="35">
        <v>45917.0</v>
      </c>
      <c r="W243" s="35">
        <v>45917.0</v>
      </c>
      <c r="X243" s="7">
        <v>0.0</v>
      </c>
      <c r="Z243" s="7">
        <v>1.0</v>
      </c>
      <c r="AC243" s="7"/>
      <c r="AI243" s="7" t="s">
        <v>3027</v>
      </c>
      <c r="AJ243" s="7">
        <v>1.0</v>
      </c>
      <c r="AK243" s="7" t="s">
        <v>1423</v>
      </c>
      <c r="AL243" s="35">
        <v>46120.0</v>
      </c>
      <c r="AM243" s="7" t="s">
        <v>199</v>
      </c>
      <c r="AR243" s="7">
        <v>471.87</v>
      </c>
      <c r="AS243" s="7">
        <v>471.87</v>
      </c>
      <c r="AT243" s="7" t="s">
        <v>205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3028</v>
      </c>
      <c r="BE243" s="7" t="s">
        <v>3029</v>
      </c>
    </row>
    <row r="244">
      <c r="A244" s="33">
        <f>VLOOKUP(I244,Pns!B:C,2,0)</f>
        <v>611</v>
      </c>
      <c r="B244" s="33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261</v>
      </c>
      <c r="G244" s="13" t="s">
        <v>3030</v>
      </c>
      <c r="H244" s="7">
        <v>2.02630400204054E14</v>
      </c>
      <c r="I244" s="13" t="s">
        <v>2004</v>
      </c>
      <c r="J244" s="7" t="s">
        <v>3031</v>
      </c>
      <c r="K244" s="7" t="s">
        <v>2006</v>
      </c>
      <c r="L244" s="7">
        <v>71513.0</v>
      </c>
      <c r="M244" s="7" t="s">
        <v>83</v>
      </c>
      <c r="N244" s="7">
        <v>788.5</v>
      </c>
      <c r="O244" s="7">
        <v>2726.0</v>
      </c>
      <c r="P244" s="7" t="s">
        <v>181</v>
      </c>
      <c r="Q244" s="7" t="s">
        <v>124</v>
      </c>
      <c r="R244" s="35">
        <v>45923.0</v>
      </c>
      <c r="S244" s="7">
        <v>1.0</v>
      </c>
      <c r="T244" s="7" t="s">
        <v>273</v>
      </c>
      <c r="U244" s="35">
        <v>45923.0</v>
      </c>
      <c r="V244" s="35">
        <v>45923.0</v>
      </c>
      <c r="W244" s="35">
        <v>46153.0</v>
      </c>
      <c r="X244" s="7">
        <v>230.0</v>
      </c>
      <c r="Z244" s="7">
        <v>1.0</v>
      </c>
      <c r="AC244" s="7" t="s">
        <v>347</v>
      </c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3032</v>
      </c>
      <c r="BE244" s="7" t="s">
        <v>2691</v>
      </c>
    </row>
    <row r="245">
      <c r="A245" s="33">
        <f>VLOOKUP(I245,Pns!B:C,2,0)</f>
        <v>611</v>
      </c>
      <c r="B245" s="33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261</v>
      </c>
      <c r="G245" s="13" t="s">
        <v>3033</v>
      </c>
      <c r="H245" s="7">
        <v>2.0263040020314E14</v>
      </c>
      <c r="I245" s="13" t="s">
        <v>2004</v>
      </c>
      <c r="J245" s="7" t="s">
        <v>3031</v>
      </c>
      <c r="K245" s="7" t="s">
        <v>2006</v>
      </c>
      <c r="L245" s="7">
        <v>71513.0</v>
      </c>
      <c r="M245" s="7" t="s">
        <v>83</v>
      </c>
      <c r="N245" s="7">
        <v>788.5</v>
      </c>
      <c r="O245" s="7">
        <v>2726.0</v>
      </c>
      <c r="P245" s="7" t="s">
        <v>181</v>
      </c>
      <c r="Q245" s="7" t="s">
        <v>124</v>
      </c>
      <c r="R245" s="35">
        <v>45923.0</v>
      </c>
      <c r="S245" s="7">
        <v>1.0</v>
      </c>
      <c r="T245" s="7" t="s">
        <v>273</v>
      </c>
      <c r="U245" s="35">
        <v>45923.0</v>
      </c>
      <c r="V245" s="35">
        <v>45923.0</v>
      </c>
      <c r="W245" s="35">
        <v>46112.0</v>
      </c>
      <c r="X245" s="7">
        <v>189.0</v>
      </c>
      <c r="Z245" s="7">
        <v>1.0</v>
      </c>
      <c r="AA245" s="7">
        <v>3.040256672E9</v>
      </c>
      <c r="AB245" s="7" t="s">
        <v>465</v>
      </c>
      <c r="AC245" s="7" t="s">
        <v>276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3034</v>
      </c>
      <c r="BE245" s="7" t="s">
        <v>3035</v>
      </c>
    </row>
    <row r="246">
      <c r="A246" s="33" t="str">
        <f>VLOOKUP(I246,Pns!B:C,2,0)</f>
        <v>562</v>
      </c>
      <c r="B246" s="33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261</v>
      </c>
      <c r="G246" s="13" t="s">
        <v>3036</v>
      </c>
      <c r="H246" s="7">
        <v>2.02530400198185E14</v>
      </c>
      <c r="I246" s="13" t="s">
        <v>1853</v>
      </c>
      <c r="J246" s="7" t="s">
        <v>3037</v>
      </c>
      <c r="K246" s="7" t="s">
        <v>3038</v>
      </c>
      <c r="L246" s="7" t="s">
        <v>3039</v>
      </c>
      <c r="M246" s="7" t="s">
        <v>83</v>
      </c>
      <c r="N246" s="7">
        <v>3756.42</v>
      </c>
      <c r="O246" s="7">
        <v>2726.0</v>
      </c>
      <c r="P246" s="7" t="s">
        <v>181</v>
      </c>
      <c r="Q246" s="7" t="s">
        <v>124</v>
      </c>
      <c r="R246" s="35">
        <v>45923.0</v>
      </c>
      <c r="S246" s="7">
        <v>1.0</v>
      </c>
      <c r="T246" s="7" t="s">
        <v>273</v>
      </c>
      <c r="U246" s="35">
        <v>45923.0</v>
      </c>
      <c r="V246" s="35">
        <v>45923.0</v>
      </c>
      <c r="W246" s="71">
        <v>45947.0</v>
      </c>
      <c r="X246" s="7">
        <v>24.0</v>
      </c>
      <c r="Z246" s="7">
        <v>0.0</v>
      </c>
      <c r="AC246" s="7" t="s">
        <v>276</v>
      </c>
      <c r="AI246" s="7"/>
      <c r="AJ246" s="7"/>
      <c r="AK246" s="7"/>
      <c r="AL246" s="35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3040</v>
      </c>
      <c r="BE246" s="7" t="s">
        <v>3041</v>
      </c>
      <c r="BF246" s="7"/>
      <c r="BG246" s="7"/>
    </row>
    <row r="247">
      <c r="A247" s="33">
        <f>VLOOKUP(I247,Pns!B:C,2,0)</f>
        <v>696</v>
      </c>
      <c r="B247" s="33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261</v>
      </c>
      <c r="G247" s="13" t="s">
        <v>3042</v>
      </c>
      <c r="H247" s="7">
        <v>2.02530400197233E14</v>
      </c>
      <c r="I247" s="13" t="s">
        <v>2281</v>
      </c>
      <c r="J247" s="7" t="s">
        <v>2965</v>
      </c>
      <c r="K247" s="7" t="s">
        <v>2283</v>
      </c>
      <c r="L247" s="7" t="s">
        <v>268</v>
      </c>
      <c r="M247" s="7" t="s">
        <v>75</v>
      </c>
      <c r="N247" s="7">
        <v>0.0</v>
      </c>
      <c r="O247" s="7">
        <v>2726.0</v>
      </c>
      <c r="P247" s="7" t="s">
        <v>181</v>
      </c>
      <c r="Q247" s="7" t="s">
        <v>124</v>
      </c>
      <c r="R247" s="35">
        <v>45936.0</v>
      </c>
      <c r="S247" s="7">
        <v>2.0</v>
      </c>
      <c r="T247" s="7" t="s">
        <v>273</v>
      </c>
      <c r="U247" s="35">
        <v>45936.0</v>
      </c>
      <c r="V247" s="35">
        <v>45936.0</v>
      </c>
      <c r="W247" s="35">
        <v>46198.0</v>
      </c>
      <c r="X247" s="7">
        <v>262.0</v>
      </c>
      <c r="Z247" s="7">
        <v>0.0</v>
      </c>
      <c r="AI247" s="7"/>
      <c r="AJ247" s="7"/>
      <c r="AK247" s="7"/>
      <c r="AL247" s="35"/>
      <c r="AM247" s="7"/>
      <c r="AR247" s="7" t="s">
        <v>314</v>
      </c>
      <c r="AS247" s="7" t="s">
        <v>314</v>
      </c>
      <c r="AT247" s="7" t="s">
        <v>205</v>
      </c>
      <c r="AU247" s="7" t="s">
        <v>205</v>
      </c>
      <c r="AV247" s="7" t="s">
        <v>205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3043</v>
      </c>
    </row>
    <row r="248">
      <c r="A248" s="33" t="str">
        <f>VLOOKUP(I248,Pns!B:C,2,0)</f>
        <v>736</v>
      </c>
      <c r="B248" s="33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261</v>
      </c>
      <c r="G248" s="13" t="s">
        <v>3044</v>
      </c>
      <c r="H248" s="7">
        <v>2.02530400197234E14</v>
      </c>
      <c r="I248" s="13" t="s">
        <v>2394</v>
      </c>
      <c r="J248" s="7" t="s">
        <v>3045</v>
      </c>
      <c r="K248" s="7" t="s">
        <v>1639</v>
      </c>
      <c r="L248" s="7">
        <v>96906.0</v>
      </c>
      <c r="M248" s="7" t="s">
        <v>75</v>
      </c>
      <c r="N248" s="7">
        <v>0.0</v>
      </c>
      <c r="O248" s="7">
        <v>2726.0</v>
      </c>
      <c r="P248" s="7" t="s">
        <v>181</v>
      </c>
      <c r="Q248" s="7" t="s">
        <v>124</v>
      </c>
      <c r="R248" s="35">
        <v>45936.0</v>
      </c>
      <c r="S248" s="7">
        <v>2.0</v>
      </c>
      <c r="T248" s="7" t="s">
        <v>273</v>
      </c>
      <c r="U248" s="35">
        <v>45936.0</v>
      </c>
      <c r="V248" s="35">
        <v>45936.0</v>
      </c>
      <c r="W248" s="35">
        <v>46198.0</v>
      </c>
      <c r="X248" s="7">
        <v>262.0</v>
      </c>
      <c r="Z248" s="7">
        <v>0.0</v>
      </c>
      <c r="AC248" s="7"/>
      <c r="AR248" s="7" t="s">
        <v>314</v>
      </c>
      <c r="AS248" s="7" t="s">
        <v>314</v>
      </c>
      <c r="AT248" s="7" t="s">
        <v>205</v>
      </c>
      <c r="AU248" s="7" t="s">
        <v>205</v>
      </c>
      <c r="AV248" s="7" t="s">
        <v>205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3043</v>
      </c>
    </row>
    <row r="249">
      <c r="A249" s="33" t="str">
        <f>VLOOKUP(I249,Pns!B:C,2,0)</f>
        <v>737</v>
      </c>
      <c r="B249" s="33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261</v>
      </c>
      <c r="G249" s="13" t="s">
        <v>3046</v>
      </c>
      <c r="H249" s="7">
        <v>2.02530400197235E14</v>
      </c>
      <c r="I249" s="13" t="s">
        <v>2398</v>
      </c>
      <c r="J249" s="7" t="s">
        <v>3047</v>
      </c>
      <c r="K249" s="7" t="s">
        <v>2400</v>
      </c>
      <c r="L249" s="7" t="s">
        <v>268</v>
      </c>
      <c r="M249" s="7" t="s">
        <v>75</v>
      </c>
      <c r="N249" s="7">
        <v>0.0</v>
      </c>
      <c r="O249" s="7">
        <v>2726.0</v>
      </c>
      <c r="P249" s="7" t="s">
        <v>181</v>
      </c>
      <c r="Q249" s="7" t="s">
        <v>124</v>
      </c>
      <c r="R249" s="35">
        <v>45936.0</v>
      </c>
      <c r="S249" s="7">
        <v>2.0</v>
      </c>
      <c r="T249" s="7" t="s">
        <v>273</v>
      </c>
      <c r="U249" s="35">
        <v>45936.0</v>
      </c>
      <c r="V249" s="35">
        <v>45936.0</v>
      </c>
      <c r="W249" s="35">
        <v>46198.0</v>
      </c>
      <c r="X249" s="7">
        <v>262.0</v>
      </c>
      <c r="Z249" s="7">
        <v>0.0</v>
      </c>
      <c r="AC249" s="7"/>
      <c r="AR249" s="7" t="s">
        <v>314</v>
      </c>
      <c r="AS249" s="7" t="s">
        <v>314</v>
      </c>
      <c r="AT249" s="7" t="s">
        <v>205</v>
      </c>
      <c r="AU249" s="7" t="s">
        <v>205</v>
      </c>
      <c r="AV249" s="7" t="s">
        <v>205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3043</v>
      </c>
    </row>
    <row r="250">
      <c r="A250" s="33">
        <f>VLOOKUP(I250,Pns!B:C,2,0)</f>
        <v>752</v>
      </c>
      <c r="B250" s="33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261</v>
      </c>
      <c r="G250" s="13" t="s">
        <v>3048</v>
      </c>
      <c r="H250" s="7">
        <v>2.02530400199482E14</v>
      </c>
      <c r="I250" s="13" t="s">
        <v>1227</v>
      </c>
      <c r="J250" s="7" t="s">
        <v>1229</v>
      </c>
      <c r="K250" s="7" t="s">
        <v>1230</v>
      </c>
      <c r="L250" s="7" t="s">
        <v>268</v>
      </c>
      <c r="M250" s="7" t="s">
        <v>83</v>
      </c>
      <c r="N250" s="7">
        <v>3025.25</v>
      </c>
      <c r="O250" s="7">
        <v>2726.0</v>
      </c>
      <c r="P250" s="7" t="s">
        <v>181</v>
      </c>
      <c r="Q250" s="7" t="s">
        <v>124</v>
      </c>
      <c r="R250" s="71">
        <v>45982.0</v>
      </c>
      <c r="S250" s="7">
        <v>1.0</v>
      </c>
      <c r="T250" s="7" t="s">
        <v>273</v>
      </c>
      <c r="U250" s="71">
        <v>45982.0</v>
      </c>
      <c r="V250" s="71">
        <v>45982.0</v>
      </c>
      <c r="W250" s="35">
        <v>46197.0</v>
      </c>
      <c r="X250" s="7">
        <v>215.0</v>
      </c>
      <c r="Z250" s="7">
        <v>0.0</v>
      </c>
      <c r="AC250" s="7"/>
      <c r="AI250" s="7"/>
      <c r="AJ250" s="7"/>
      <c r="AK250" s="7"/>
      <c r="AL250" s="35"/>
      <c r="AM250" s="7"/>
      <c r="AR250" s="7">
        <v>12524.54</v>
      </c>
      <c r="AS250" s="7">
        <v>12524.54</v>
      </c>
      <c r="AT250" s="7" t="s">
        <v>205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1248</v>
      </c>
      <c r="BE250" s="7"/>
      <c r="BF250" s="7"/>
      <c r="BG250" s="7"/>
    </row>
    <row r="251">
      <c r="A251" s="33">
        <f>VLOOKUP(I251,Pns!B:C,2,0)</f>
        <v>754</v>
      </c>
      <c r="B251" s="33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261</v>
      </c>
      <c r="G251" s="13" t="s">
        <v>3049</v>
      </c>
      <c r="H251" s="7">
        <v>2.0253040019977E14</v>
      </c>
      <c r="I251" s="13" t="s">
        <v>2428</v>
      </c>
      <c r="J251" s="7" t="s">
        <v>3050</v>
      </c>
      <c r="K251" s="7" t="s">
        <v>2429</v>
      </c>
      <c r="L251" s="7">
        <v>72962.0</v>
      </c>
      <c r="M251" s="7" t="s">
        <v>75</v>
      </c>
      <c r="N251" s="7">
        <v>106.21</v>
      </c>
      <c r="O251" s="7">
        <v>2726.0</v>
      </c>
      <c r="P251" s="7" t="s">
        <v>181</v>
      </c>
      <c r="Q251" s="7" t="s">
        <v>124</v>
      </c>
      <c r="R251" s="71">
        <v>45987.0</v>
      </c>
      <c r="S251" s="7">
        <v>2.0</v>
      </c>
      <c r="T251" s="7" t="s">
        <v>273</v>
      </c>
      <c r="U251" s="71">
        <v>45987.0</v>
      </c>
      <c r="V251" s="71">
        <v>45987.0</v>
      </c>
      <c r="W251" s="35">
        <v>46198.0</v>
      </c>
      <c r="X251" s="7">
        <v>211.0</v>
      </c>
      <c r="Z251" s="7">
        <v>0.0</v>
      </c>
      <c r="AI251" s="7"/>
      <c r="AJ251" s="7"/>
      <c r="AK251" s="7"/>
      <c r="AL251" s="35"/>
      <c r="AM251" s="7"/>
      <c r="AR251" s="7">
        <v>354.74</v>
      </c>
      <c r="AS251" s="7">
        <v>709.48</v>
      </c>
      <c r="AT251" s="7" t="s">
        <v>205</v>
      </c>
      <c r="AU251" s="7" t="s">
        <v>205</v>
      </c>
      <c r="AV251" s="7" t="s">
        <v>205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3051</v>
      </c>
    </row>
    <row r="252">
      <c r="A252" s="33">
        <f>VLOOKUP(I252,Pns!B:C,2,0)</f>
        <v>657</v>
      </c>
      <c r="B252" s="33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261</v>
      </c>
      <c r="G252" s="13" t="s">
        <v>3052</v>
      </c>
      <c r="H252" s="7">
        <v>2.02630400200964E14</v>
      </c>
      <c r="I252" s="13" t="s">
        <v>2148</v>
      </c>
      <c r="J252" s="7" t="s">
        <v>3053</v>
      </c>
      <c r="K252" s="7" t="s">
        <v>2149</v>
      </c>
      <c r="L252" s="7" t="s">
        <v>268</v>
      </c>
      <c r="M252" s="7" t="s">
        <v>75</v>
      </c>
      <c r="N252" s="7">
        <v>0.0</v>
      </c>
      <c r="O252" s="7">
        <v>2726.0</v>
      </c>
      <c r="P252" s="7" t="s">
        <v>181</v>
      </c>
      <c r="Q252" s="7" t="s">
        <v>124</v>
      </c>
      <c r="R252" s="35">
        <v>46031.0</v>
      </c>
      <c r="S252" s="7">
        <v>1.0</v>
      </c>
      <c r="T252" s="7" t="s">
        <v>273</v>
      </c>
      <c r="U252" s="35">
        <v>46031.0</v>
      </c>
      <c r="V252" s="35">
        <v>46031.0</v>
      </c>
      <c r="W252" s="35">
        <v>46197.0</v>
      </c>
      <c r="X252" s="7">
        <v>166.0</v>
      </c>
      <c r="Z252" s="7">
        <v>0.0</v>
      </c>
      <c r="AC252" s="7"/>
      <c r="AI252" s="7"/>
      <c r="AJ252" s="7"/>
      <c r="AK252" s="7"/>
      <c r="AL252" s="35"/>
      <c r="AM252" s="7"/>
      <c r="AR252" s="7" t="s">
        <v>314</v>
      </c>
      <c r="AS252" s="7" t="s">
        <v>314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3054</v>
      </c>
    </row>
    <row r="253">
      <c r="A253" s="33" t="str">
        <f>VLOOKUP(I253,Pns!B:C,2,0)</f>
        <v>560</v>
      </c>
      <c r="B253" s="33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261</v>
      </c>
      <c r="G253" s="13" t="s">
        <v>3055</v>
      </c>
      <c r="H253" s="7">
        <v>2.02630400201093E14</v>
      </c>
      <c r="I253" s="13" t="s">
        <v>481</v>
      </c>
      <c r="J253" s="7" t="s">
        <v>482</v>
      </c>
      <c r="K253" s="7" t="s">
        <v>484</v>
      </c>
      <c r="L253" s="7" t="s">
        <v>268</v>
      </c>
      <c r="M253" s="7" t="s">
        <v>75</v>
      </c>
      <c r="N253" s="7">
        <v>429.03</v>
      </c>
      <c r="O253" s="7">
        <v>2726.0</v>
      </c>
      <c r="P253" s="7" t="s">
        <v>181</v>
      </c>
      <c r="Q253" s="7" t="s">
        <v>124</v>
      </c>
      <c r="R253" s="35">
        <v>46036.0</v>
      </c>
      <c r="S253" s="7">
        <v>1.0</v>
      </c>
      <c r="T253" s="7" t="s">
        <v>273</v>
      </c>
      <c r="U253" s="35">
        <v>46036.0</v>
      </c>
      <c r="V253" s="35">
        <v>46036.0</v>
      </c>
      <c r="W253" s="35">
        <v>46037.0</v>
      </c>
      <c r="X253" s="7">
        <v>1.0</v>
      </c>
      <c r="Z253" s="7">
        <v>0.0</v>
      </c>
      <c r="AA253" s="7"/>
      <c r="AB253" s="7"/>
      <c r="AC253" s="7" t="s">
        <v>490</v>
      </c>
      <c r="AI253" s="7" t="s">
        <v>2588</v>
      </c>
      <c r="AJ253" s="7">
        <v>10.0</v>
      </c>
      <c r="AK253" s="7" t="s">
        <v>2490</v>
      </c>
      <c r="AL253" s="35">
        <v>46035.0</v>
      </c>
      <c r="AM253" s="7" t="s">
        <v>199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3056</v>
      </c>
      <c r="BE253" s="7"/>
    </row>
    <row r="254">
      <c r="A254" s="33" t="str">
        <f>VLOOKUP(I254,Pns!B:C,2,0)</f>
        <v>368</v>
      </c>
      <c r="B254" s="33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261</v>
      </c>
      <c r="G254" s="13" t="s">
        <v>3057</v>
      </c>
      <c r="H254" s="7">
        <v>2.02630400204818E14</v>
      </c>
      <c r="I254" s="13" t="s">
        <v>1384</v>
      </c>
      <c r="J254" s="7" t="s">
        <v>3058</v>
      </c>
      <c r="K254" s="7" t="s">
        <v>596</v>
      </c>
      <c r="L254" s="7" t="s">
        <v>268</v>
      </c>
      <c r="M254" s="7" t="s">
        <v>75</v>
      </c>
      <c r="N254" s="7">
        <v>78.32</v>
      </c>
      <c r="O254" s="7">
        <v>2726.0</v>
      </c>
      <c r="P254" s="7" t="s">
        <v>181</v>
      </c>
      <c r="Q254" s="7" t="s">
        <v>124</v>
      </c>
      <c r="R254" s="35">
        <v>46037.0</v>
      </c>
      <c r="S254" s="7">
        <v>1.0</v>
      </c>
      <c r="T254" s="7" t="s">
        <v>273</v>
      </c>
      <c r="U254" s="35">
        <v>46037.0</v>
      </c>
      <c r="V254" s="35">
        <v>46037.0</v>
      </c>
      <c r="W254" s="35">
        <v>46198.0</v>
      </c>
      <c r="X254" s="7">
        <v>161.0</v>
      </c>
      <c r="Z254" s="7">
        <v>0.0</v>
      </c>
      <c r="AC254" s="7"/>
      <c r="AI254" s="7" t="s">
        <v>3059</v>
      </c>
      <c r="AJ254" s="7">
        <v>5.0</v>
      </c>
      <c r="AK254" s="7" t="s">
        <v>2024</v>
      </c>
      <c r="AL254" s="35">
        <v>46119.0</v>
      </c>
      <c r="AM254" s="7" t="s">
        <v>199</v>
      </c>
      <c r="AR254" s="7">
        <v>208.33</v>
      </c>
      <c r="AS254" s="7">
        <v>208.33</v>
      </c>
      <c r="AT254" s="7" t="s">
        <v>205</v>
      </c>
      <c r="AU254" s="7" t="s">
        <v>205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3060</v>
      </c>
    </row>
    <row r="255">
      <c r="A255" s="33">
        <f>VLOOKUP(I255,Pns!B:C,2,0)</f>
        <v>186</v>
      </c>
      <c r="B255" s="33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261</v>
      </c>
      <c r="G255" s="13" t="s">
        <v>3061</v>
      </c>
      <c r="H255" s="7">
        <v>2.02630400201367E14</v>
      </c>
      <c r="I255" s="13" t="s">
        <v>754</v>
      </c>
      <c r="J255" s="7" t="s">
        <v>3062</v>
      </c>
      <c r="K255" s="7" t="s">
        <v>755</v>
      </c>
      <c r="L255" s="7">
        <v>30467.0</v>
      </c>
      <c r="M255" s="7" t="s">
        <v>123</v>
      </c>
      <c r="N255" s="7">
        <v>490.0</v>
      </c>
      <c r="O255" s="7">
        <v>2726.0</v>
      </c>
      <c r="P255" s="7" t="s">
        <v>181</v>
      </c>
      <c r="Q255" s="7" t="s">
        <v>124</v>
      </c>
      <c r="R255" s="35">
        <v>46049.0</v>
      </c>
      <c r="S255" s="7">
        <v>1.0</v>
      </c>
      <c r="T255" s="7" t="s">
        <v>273</v>
      </c>
      <c r="U255" s="35">
        <v>46049.0</v>
      </c>
      <c r="V255" s="35">
        <v>46049.0</v>
      </c>
      <c r="W255" s="35">
        <v>46198.0</v>
      </c>
      <c r="X255" s="7">
        <v>149.0</v>
      </c>
      <c r="Z255" s="7">
        <v>0.0</v>
      </c>
      <c r="AC255" s="7" t="s">
        <v>276</v>
      </c>
      <c r="AR255" s="7">
        <v>1136.0</v>
      </c>
      <c r="AS255" s="7">
        <v>1136.0</v>
      </c>
      <c r="AT255" s="7" t="s">
        <v>205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3063</v>
      </c>
      <c r="BE255" s="7"/>
      <c r="BF255" s="7"/>
      <c r="BG255" s="7"/>
    </row>
    <row r="256">
      <c r="A256" s="33" t="str">
        <f>VLOOKUP(I256,Pns!B:C,2,0)</f>
        <v>560</v>
      </c>
      <c r="B256" s="33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261</v>
      </c>
      <c r="G256" s="13" t="s">
        <v>3064</v>
      </c>
      <c r="H256" s="7">
        <v>2.02630400202412E14</v>
      </c>
      <c r="I256" s="13" t="s">
        <v>481</v>
      </c>
      <c r="J256" s="7" t="s">
        <v>482</v>
      </c>
      <c r="K256" s="7" t="s">
        <v>484</v>
      </c>
      <c r="L256" s="7" t="s">
        <v>268</v>
      </c>
      <c r="M256" s="7" t="s">
        <v>75</v>
      </c>
      <c r="N256" s="7">
        <v>429.03</v>
      </c>
      <c r="O256" s="7">
        <v>2726.0</v>
      </c>
      <c r="P256" s="7" t="s">
        <v>181</v>
      </c>
      <c r="Q256" s="7" t="s">
        <v>124</v>
      </c>
      <c r="R256" s="35">
        <v>46090.0</v>
      </c>
      <c r="S256" s="7">
        <v>1.0</v>
      </c>
      <c r="T256" s="7" t="s">
        <v>273</v>
      </c>
      <c r="U256" s="35">
        <v>46090.0</v>
      </c>
      <c r="V256" s="35">
        <v>46090.0</v>
      </c>
      <c r="W256" s="35">
        <v>46091.0</v>
      </c>
      <c r="X256" s="7">
        <v>1.0</v>
      </c>
      <c r="Z256" s="7">
        <v>0.0</v>
      </c>
      <c r="AC256" s="7" t="s">
        <v>490</v>
      </c>
      <c r="AI256" s="7" t="s">
        <v>2588</v>
      </c>
      <c r="AJ256" s="7">
        <v>10.0</v>
      </c>
      <c r="AK256" s="7" t="s">
        <v>2490</v>
      </c>
      <c r="AL256" s="35">
        <v>46035.0</v>
      </c>
      <c r="AM256" s="7" t="s">
        <v>199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3065</v>
      </c>
    </row>
    <row r="257">
      <c r="A257" s="33">
        <f>VLOOKUP(I257,Pns!B:C,2,0)</f>
        <v>75</v>
      </c>
      <c r="B257" s="33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261</v>
      </c>
      <c r="G257" s="13" t="s">
        <v>3066</v>
      </c>
      <c r="H257" s="7">
        <v>2.02630400205534E14</v>
      </c>
      <c r="I257" s="13" t="s">
        <v>351</v>
      </c>
      <c r="J257" s="7" t="s">
        <v>447</v>
      </c>
      <c r="K257" s="7" t="s">
        <v>352</v>
      </c>
      <c r="L257" s="7">
        <v>76275.0</v>
      </c>
      <c r="M257" s="7" t="s">
        <v>123</v>
      </c>
      <c r="N257" s="7">
        <v>17070.53</v>
      </c>
      <c r="O257" s="7">
        <v>2731.0</v>
      </c>
      <c r="P257" s="7" t="s">
        <v>181</v>
      </c>
      <c r="Q257" s="7" t="s">
        <v>124</v>
      </c>
      <c r="R257" s="35">
        <v>46233.0</v>
      </c>
      <c r="S257" s="7">
        <v>1.0</v>
      </c>
      <c r="T257" s="7" t="s">
        <v>273</v>
      </c>
      <c r="U257" s="35">
        <v>46233.0</v>
      </c>
      <c r="V257" s="35">
        <v>46233.0</v>
      </c>
      <c r="W257" s="35">
        <v>46239.0</v>
      </c>
      <c r="X257" s="7">
        <v>6.0</v>
      </c>
      <c r="Z257" s="7">
        <v>0.0</v>
      </c>
      <c r="AA257" s="7">
        <v>3.04026551E9</v>
      </c>
      <c r="AB257" s="7" t="s">
        <v>465</v>
      </c>
      <c r="AC257" s="7" t="s">
        <v>1769</v>
      </c>
      <c r="AR257" s="7">
        <v>43700.56</v>
      </c>
      <c r="AS257" s="7">
        <v>43700.56</v>
      </c>
      <c r="AT257" s="7">
        <v>4.0</v>
      </c>
      <c r="AU257" s="7">
        <v>7.0</v>
      </c>
      <c r="AV257" s="7">
        <v>14.0</v>
      </c>
      <c r="AW257" s="7">
        <v>109.0</v>
      </c>
      <c r="AX257" s="7">
        <v>0.0</v>
      </c>
      <c r="AY257" s="7" t="s">
        <v>205</v>
      </c>
      <c r="AZ257" s="7" t="s">
        <v>205</v>
      </c>
      <c r="BA257" s="7">
        <v>0.0</v>
      </c>
      <c r="BB257" s="7">
        <v>0.0</v>
      </c>
      <c r="BC257" s="7">
        <v>0.0</v>
      </c>
      <c r="BD257" s="7" t="s">
        <v>3067</v>
      </c>
      <c r="BE257" s="7" t="s">
        <v>3068</v>
      </c>
    </row>
    <row r="258" hidden="1">
      <c r="A258" s="33">
        <f>VLOOKUP(I258,Pns!B:C,2,0)</f>
        <v>205</v>
      </c>
      <c r="B258" s="33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261</v>
      </c>
      <c r="G258" s="13" t="s">
        <v>3069</v>
      </c>
      <c r="I258" s="13" t="s">
        <v>812</v>
      </c>
      <c r="J258" s="7" t="s">
        <v>3070</v>
      </c>
      <c r="K258" s="7" t="s">
        <v>1035</v>
      </c>
      <c r="L258" s="7" t="s">
        <v>268</v>
      </c>
      <c r="M258" s="7" t="s">
        <v>75</v>
      </c>
      <c r="N258" s="7">
        <v>7058.19</v>
      </c>
      <c r="O258" s="7">
        <v>2733.0</v>
      </c>
      <c r="P258" s="7" t="s">
        <v>270</v>
      </c>
      <c r="Q258" s="7" t="s">
        <v>2600</v>
      </c>
      <c r="R258" s="35">
        <v>46238.0</v>
      </c>
      <c r="S258" s="7">
        <v>1.0</v>
      </c>
      <c r="T258" s="7" t="s">
        <v>273</v>
      </c>
      <c r="U258" s="35">
        <v>46238.0</v>
      </c>
      <c r="V258" s="35">
        <v>46238.0</v>
      </c>
      <c r="W258" s="35">
        <v>46238.0</v>
      </c>
      <c r="X258" s="7">
        <v>0.0</v>
      </c>
      <c r="Z258" s="7">
        <v>0.0</v>
      </c>
      <c r="AC258" s="7" t="s">
        <v>276</v>
      </c>
      <c r="AR258" s="7">
        <v>22868.55</v>
      </c>
      <c r="AS258" s="7">
        <v>22868.55</v>
      </c>
      <c r="AT258" s="7" t="s">
        <v>205</v>
      </c>
      <c r="AU258" s="7" t="s">
        <v>205</v>
      </c>
      <c r="AV258" s="7" t="s">
        <v>205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3071</v>
      </c>
    </row>
    <row r="259" hidden="1">
      <c r="A259" s="33">
        <f>VLOOKUP(I259,Pns!B:C,2,0)</f>
        <v>222</v>
      </c>
      <c r="B259" s="33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261</v>
      </c>
      <c r="G259" s="13" t="s">
        <v>3072</v>
      </c>
      <c r="H259" s="7">
        <v>2.02630400205034E14</v>
      </c>
      <c r="I259" s="13" t="s">
        <v>865</v>
      </c>
      <c r="J259" s="7" t="s">
        <v>3073</v>
      </c>
      <c r="K259" s="7" t="s">
        <v>3074</v>
      </c>
      <c r="L259" s="7">
        <v>22373.0</v>
      </c>
      <c r="M259" s="7" t="s">
        <v>123</v>
      </c>
      <c r="N259" s="7">
        <v>2171.6</v>
      </c>
      <c r="O259" s="7">
        <v>2722.0</v>
      </c>
      <c r="P259" s="7" t="s">
        <v>181</v>
      </c>
      <c r="Q259" s="7" t="s">
        <v>2600</v>
      </c>
      <c r="R259" s="35">
        <v>46219.0</v>
      </c>
      <c r="S259" s="7">
        <v>1.0</v>
      </c>
      <c r="T259" s="7" t="s">
        <v>273</v>
      </c>
      <c r="U259" s="35">
        <v>46219.0</v>
      </c>
      <c r="V259" s="35">
        <v>46219.0</v>
      </c>
      <c r="W259" s="35">
        <v>46225.0</v>
      </c>
      <c r="X259" s="7">
        <v>6.0</v>
      </c>
      <c r="Z259" s="7">
        <v>0.0</v>
      </c>
      <c r="AC259" s="7" t="s">
        <v>276</v>
      </c>
      <c r="AR259" s="7">
        <v>3930.59</v>
      </c>
      <c r="AS259" s="7">
        <v>3930.59</v>
      </c>
      <c r="AT259" s="7">
        <v>2.0</v>
      </c>
      <c r="AU259" s="7">
        <v>3.0</v>
      </c>
      <c r="AV259" s="7">
        <v>4.0</v>
      </c>
      <c r="AW259" s="7">
        <v>45.0</v>
      </c>
      <c r="AX259" s="7">
        <v>0.0</v>
      </c>
      <c r="AY259" s="7">
        <v>1.0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2720</v>
      </c>
      <c r="BE259" s="7" t="s">
        <v>3075</v>
      </c>
      <c r="BF259" s="7" t="s">
        <v>3076</v>
      </c>
      <c r="BG259" s="7" t="s">
        <v>3077</v>
      </c>
    </row>
    <row r="260">
      <c r="C260" s="7" t="s">
        <v>3078</v>
      </c>
      <c r="G260" s="27"/>
      <c r="I260" s="27"/>
    </row>
    <row r="261">
      <c r="G261" s="27"/>
      <c r="I261" s="27"/>
    </row>
    <row r="262">
      <c r="G262" s="27"/>
      <c r="I262" s="27"/>
    </row>
    <row r="263">
      <c r="G263" s="27"/>
      <c r="I263" s="27"/>
    </row>
    <row r="264">
      <c r="G264" s="27"/>
      <c r="I264" s="27"/>
    </row>
    <row r="265">
      <c r="G265" s="27"/>
      <c r="I265" s="27"/>
    </row>
    <row r="266">
      <c r="G266" s="27"/>
      <c r="I266" s="27"/>
    </row>
    <row r="267">
      <c r="G267" s="27"/>
      <c r="I267" s="27"/>
    </row>
    <row r="268">
      <c r="G268" s="27"/>
      <c r="I268" s="27"/>
    </row>
    <row r="269">
      <c r="G269" s="27"/>
      <c r="I269" s="27"/>
    </row>
    <row r="270">
      <c r="G270" s="27"/>
      <c r="I270" s="27"/>
    </row>
    <row r="271">
      <c r="G271" s="27"/>
      <c r="I271" s="27"/>
    </row>
    <row r="272">
      <c r="G272" s="27"/>
      <c r="I272" s="27"/>
    </row>
    <row r="273"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  <row r="422">
      <c r="G422" s="27"/>
      <c r="I422" s="27"/>
    </row>
    <row r="423">
      <c r="G423" s="27"/>
      <c r="I423" s="27"/>
    </row>
    <row r="424">
      <c r="G424" s="27"/>
      <c r="I424" s="27"/>
    </row>
    <row r="425">
      <c r="G425" s="27"/>
      <c r="I425" s="27"/>
    </row>
    <row r="426">
      <c r="G426" s="27"/>
      <c r="I426" s="27"/>
    </row>
    <row r="427">
      <c r="G427" s="27"/>
      <c r="I427" s="27"/>
    </row>
    <row r="428">
      <c r="G428" s="27"/>
      <c r="I428" s="27"/>
    </row>
    <row r="429">
      <c r="G429" s="27"/>
      <c r="I429" s="27"/>
    </row>
    <row r="430">
      <c r="G430" s="27"/>
      <c r="I430" s="27"/>
    </row>
    <row r="431">
      <c r="G431" s="27"/>
      <c r="I431" s="27"/>
    </row>
    <row r="432">
      <c r="G432" s="27"/>
      <c r="I432" s="27"/>
    </row>
    <row r="433">
      <c r="G433" s="27"/>
      <c r="I433" s="27"/>
    </row>
    <row r="434">
      <c r="G434" s="27"/>
      <c r="I434" s="27"/>
    </row>
    <row r="435">
      <c r="G435" s="27"/>
      <c r="I435" s="27"/>
    </row>
    <row r="436">
      <c r="G436" s="27"/>
      <c r="I436" s="27"/>
    </row>
    <row r="437">
      <c r="G437" s="27"/>
      <c r="I437" s="27"/>
    </row>
    <row r="438">
      <c r="G438" s="27"/>
      <c r="I438" s="27"/>
    </row>
    <row r="439">
      <c r="G439" s="27"/>
      <c r="I439" s="27"/>
    </row>
    <row r="440">
      <c r="G440" s="27"/>
      <c r="I440" s="27"/>
    </row>
    <row r="441">
      <c r="G441" s="27"/>
      <c r="I441" s="27"/>
    </row>
    <row r="442">
      <c r="G442" s="27"/>
      <c r="I442" s="27"/>
    </row>
    <row r="443">
      <c r="G443" s="27"/>
      <c r="I443" s="27"/>
    </row>
    <row r="444">
      <c r="G444" s="27"/>
      <c r="I444" s="27"/>
    </row>
    <row r="445">
      <c r="G445" s="27"/>
      <c r="I445" s="27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2101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46239</v>
      </c>
      <c r="B2" s="91">
        <v>3.0</v>
      </c>
      <c r="C2" s="92" t="s">
        <v>2122</v>
      </c>
      <c r="D2" s="92" t="s">
        <v>2124</v>
      </c>
      <c r="E2" s="92" t="s">
        <v>2125</v>
      </c>
      <c r="F2" s="92" t="s">
        <v>2127</v>
      </c>
      <c r="G2" s="92"/>
      <c r="H2" s="92" t="s">
        <v>2131</v>
      </c>
      <c r="I2" s="92" t="s">
        <v>2134</v>
      </c>
      <c r="J2" s="92" t="s">
        <v>2136</v>
      </c>
      <c r="K2" s="92"/>
      <c r="L2" s="92" t="s">
        <v>2140</v>
      </c>
      <c r="M2" s="92" t="s">
        <v>2142</v>
      </c>
      <c r="N2" s="92" t="s">
        <v>2145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2187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2187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2187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2187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2548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2573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2584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2584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2584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147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147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2632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2632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2647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2654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154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2187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1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2187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2187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2187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39</v>
      </c>
      <c r="B24" s="97" t="s">
        <v>2737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2750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2548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2584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2584</v>
      </c>
      <c r="C28" s="98">
        <f>COUNTIFS('Relat. SILOMS'!O:O,A28)</f>
        <v>28</v>
      </c>
      <c r="D28" s="98">
        <f>COUNTIFS('Relat. SILOMS'!O:O,A28,'Relat. SILOMS'!Q:Q,"IPLR")+COUNTIFS('Relat. SILOMS'!O:O,A28,'Relat. SILOMS'!Q:Q,"AIFP")</f>
        <v>28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97" t="s">
        <v>2548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2654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2584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2824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27</v>
      </c>
      <c r="G32" s="99"/>
      <c r="H32" s="98">
        <f t="shared" ref="H32:J32" si="2">SUM(H4:H31)</f>
        <v>3</v>
      </c>
      <c r="I32" s="98">
        <f t="shared" si="2"/>
        <v>9</v>
      </c>
      <c r="J32" s="98">
        <f t="shared" si="2"/>
        <v>14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9"/>
      <c r="D33" s="89"/>
      <c r="E33" s="89"/>
      <c r="F33" s="89"/>
      <c r="G33" s="89"/>
      <c r="H33" s="118" t="s">
        <v>123</v>
      </c>
      <c r="I33" s="118" t="s">
        <v>83</v>
      </c>
      <c r="J33" s="118" t="s">
        <v>75</v>
      </c>
      <c r="K33" s="89"/>
      <c r="L33" s="118" t="s">
        <v>123</v>
      </c>
      <c r="M33" s="118" t="s">
        <v>83</v>
      </c>
      <c r="N33" s="118" t="s">
        <v>75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6"/>
      <c r="D1" s="106"/>
      <c r="E1" s="106"/>
      <c r="F1" s="10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39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2"/>
      <c r="AM1" s="32"/>
      <c r="AN1" s="32"/>
      <c r="AO1" s="32"/>
      <c r="AP1" s="32"/>
    </row>
    <row r="2">
      <c r="A2" s="24" t="s">
        <v>118</v>
      </c>
      <c r="B2" s="2"/>
      <c r="C2" s="6"/>
      <c r="D2" s="26"/>
      <c r="E2" s="26"/>
      <c r="F2" s="28"/>
      <c r="G2" s="29" t="s">
        <v>137</v>
      </c>
      <c r="H2" s="29" t="s">
        <v>156</v>
      </c>
      <c r="I2" s="29" t="s">
        <v>157</v>
      </c>
      <c r="J2" s="29" t="s">
        <v>132</v>
      </c>
      <c r="K2" s="29" t="s">
        <v>137</v>
      </c>
      <c r="L2" s="29" t="s">
        <v>137</v>
      </c>
      <c r="M2" s="29" t="s">
        <v>147</v>
      </c>
      <c r="N2" s="29" t="s">
        <v>137</v>
      </c>
      <c r="O2" s="29" t="s">
        <v>132</v>
      </c>
      <c r="P2" s="29" t="s">
        <v>155</v>
      </c>
      <c r="Q2" s="29" t="s">
        <v>137</v>
      </c>
      <c r="R2" s="29" t="s">
        <v>154</v>
      </c>
      <c r="S2" s="29" t="s">
        <v>151</v>
      </c>
      <c r="T2" s="29" t="s">
        <v>142</v>
      </c>
      <c r="U2" s="29" t="s">
        <v>2597</v>
      </c>
      <c r="V2" s="29" t="s">
        <v>144</v>
      </c>
      <c r="W2" s="29" t="s">
        <v>137</v>
      </c>
      <c r="X2" s="29" t="s">
        <v>161</v>
      </c>
      <c r="Y2" s="29" t="s">
        <v>137</v>
      </c>
      <c r="Z2" s="29" t="s">
        <v>142</v>
      </c>
      <c r="AA2" s="29" t="s">
        <v>157</v>
      </c>
      <c r="AB2" s="29" t="s">
        <v>151</v>
      </c>
      <c r="AC2" s="29" t="s">
        <v>156</v>
      </c>
      <c r="AD2" s="29" t="s">
        <v>2598</v>
      </c>
      <c r="AE2" s="29" t="s">
        <v>142</v>
      </c>
      <c r="AF2" s="29" t="s">
        <v>159</v>
      </c>
      <c r="AG2" s="29" t="s">
        <v>134</v>
      </c>
      <c r="AH2" s="29" t="s">
        <v>142</v>
      </c>
      <c r="AI2" s="29" t="s">
        <v>147</v>
      </c>
      <c r="AJ2" s="29" t="s">
        <v>151</v>
      </c>
      <c r="AK2" s="31"/>
      <c r="AL2" s="32"/>
      <c r="AM2" s="32"/>
      <c r="AN2" s="32"/>
      <c r="AO2" s="32"/>
      <c r="AP2" s="32"/>
    </row>
    <row r="3">
      <c r="A3" s="24" t="s">
        <v>166</v>
      </c>
      <c r="B3" s="2" t="s">
        <v>2600</v>
      </c>
      <c r="C3" s="34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2"/>
      <c r="B4" s="37"/>
      <c r="C4" s="38" t="s">
        <v>4</v>
      </c>
      <c r="D4" s="39" t="s">
        <v>239</v>
      </c>
      <c r="E4" s="36" t="s">
        <v>243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275</v>
      </c>
      <c r="AL4" s="42"/>
      <c r="AM4" s="42"/>
      <c r="AN4" s="42"/>
      <c r="AO4" s="42"/>
      <c r="AP4" s="32"/>
    </row>
    <row r="5">
      <c r="A5" s="70">
        <f>VLOOKUP(B5,Pns!B:C,2,0)</f>
        <v>425</v>
      </c>
      <c r="B5" s="105" t="s">
        <v>920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05" t="s">
        <v>1379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2"/>
      <c r="AM6" s="32"/>
      <c r="AN6" s="32"/>
      <c r="AO6" s="32"/>
      <c r="AP6" s="32"/>
    </row>
    <row r="7">
      <c r="A7" s="70">
        <f>VLOOKUP(B7,Pns!B:C,2,0)</f>
        <v>397</v>
      </c>
      <c r="B7" s="117" t="s">
        <v>1462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2"/>
      <c r="AM7" s="32"/>
      <c r="AN7" s="32"/>
      <c r="AO7" s="32"/>
      <c r="AP7" s="32"/>
    </row>
    <row r="8">
      <c r="A8" s="70">
        <f>VLOOKUP(B8,Pns!B:C,2,0)</f>
        <v>506</v>
      </c>
      <c r="B8" s="120" t="s">
        <v>1716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70">
        <f>VLOOKUP(B9,Pns!B:C,2,0)</f>
        <v>8</v>
      </c>
      <c r="B9" s="44" t="s">
        <v>119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2"/>
      <c r="AM9" s="32"/>
      <c r="AN9" s="32"/>
      <c r="AO9" s="32"/>
      <c r="AP9" s="32"/>
    </row>
    <row r="10">
      <c r="A10" s="70">
        <f>VLOOKUP(B10,Pns!B:C,2,0)</f>
        <v>447</v>
      </c>
      <c r="B10" s="120" t="s">
        <v>1603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70">
        <f>VLOOKUP(B11,Pns!B:C,2,0)</f>
        <v>84</v>
      </c>
      <c r="B11" s="126" t="s">
        <v>384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2"/>
      <c r="AM11" s="32"/>
      <c r="AN11" s="32"/>
      <c r="AO11" s="32"/>
      <c r="AP11" s="32"/>
    </row>
    <row r="12">
      <c r="A12" s="70">
        <f>VLOOKUP(B12,Pns!B:C,2,0)</f>
        <v>443</v>
      </c>
      <c r="B12" s="120" t="s">
        <v>1596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70">
        <f>VLOOKUP(B13,Pns!B:C,2,0)</f>
        <v>442</v>
      </c>
      <c r="B13" s="120" t="s">
        <v>1146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910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2"/>
      <c r="AN14" s="32"/>
      <c r="AO14" s="32"/>
      <c r="AP14" s="32"/>
    </row>
    <row r="15">
      <c r="A15" s="70">
        <f>VLOOKUP(B15,Pns!B:C,2,0)</f>
        <v>89</v>
      </c>
      <c r="B15" s="44" t="s">
        <v>399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2"/>
      <c r="AN15" s="32"/>
      <c r="AO15" s="32"/>
      <c r="AP15" s="32"/>
    </row>
    <row r="16" ht="18.0" customHeight="1">
      <c r="A16" s="70">
        <f>VLOOKUP(B16,Pns!B:C,2,0)</f>
        <v>58</v>
      </c>
      <c r="B16" s="114" t="s">
        <v>294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126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2"/>
      <c r="AM17" s="32"/>
      <c r="AN17" s="32"/>
      <c r="AO17" s="32"/>
      <c r="AP17" s="32"/>
    </row>
    <row r="18">
      <c r="A18" s="70">
        <f>VLOOKUP(B18,Pns!B:C,2,0)</f>
        <v>105</v>
      </c>
      <c r="B18" s="44" t="s">
        <v>456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24"/>
      <c r="AL18" s="32"/>
      <c r="AM18" s="32"/>
      <c r="AN18" s="32"/>
      <c r="AO18" s="32"/>
      <c r="AP18" s="32"/>
    </row>
    <row r="19">
      <c r="A19" s="70">
        <f>VLOOKUP(B19,Pns!B:C,2,0)</f>
        <v>446</v>
      </c>
      <c r="B19" s="120" t="s">
        <v>1600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70">
        <f>VLOOKUP(B20,Pns!B:C,2,0)</f>
        <v>509</v>
      </c>
      <c r="B20" s="120" t="s">
        <v>1720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70">
        <f>VLOOKUP(B21,Pns!B:C,2,0)</f>
        <v>431</v>
      </c>
      <c r="B21" s="105" t="s">
        <v>1570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70">
        <f>VLOOKUP(B22,Pns!B:C,2,0)</f>
        <v>430</v>
      </c>
      <c r="B22" s="105" t="s">
        <v>1568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713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2"/>
      <c r="AM23" s="32"/>
      <c r="AN23" s="32"/>
      <c r="AO23" s="32"/>
      <c r="AP23" s="32"/>
    </row>
    <row r="24">
      <c r="A24" s="70">
        <f>VLOOKUP(B24,Pns!B:C,2,0)</f>
        <v>104</v>
      </c>
      <c r="B24" s="44" t="s">
        <v>452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05" t="s">
        <v>1391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2"/>
      <c r="AM25" s="32"/>
      <c r="AN25" s="32"/>
      <c r="AO25" s="32"/>
      <c r="AP25" s="32"/>
    </row>
    <row r="26">
      <c r="A26" s="70">
        <f>VLOOKUP(B26,Pns!B:C,2,0)</f>
        <v>70</v>
      </c>
      <c r="B26" s="44" t="s">
        <v>331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5" t="s">
        <v>1018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4" t="s">
        <v>724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2"/>
      <c r="AM28" s="32"/>
      <c r="AN28" s="32"/>
      <c r="AO28" s="32"/>
      <c r="AP28" s="32"/>
    </row>
    <row r="29">
      <c r="A29" s="70">
        <f>VLOOKUP(B29,Pns!B:C,2,0)</f>
        <v>138</v>
      </c>
      <c r="B29" s="44" t="s">
        <v>577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6" t="s">
        <v>1155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70">
        <f>VLOOKUP(B31,Pns!B:C,2,0)</f>
        <v>14</v>
      </c>
      <c r="B31" s="44" t="s">
        <v>162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2"/>
      <c r="AN31" s="32"/>
      <c r="AO31" s="32"/>
      <c r="AP31" s="32"/>
    </row>
    <row r="32">
      <c r="A32" s="70">
        <f>VLOOKUP(B32,Pns!B:C,2,0)</f>
        <v>110</v>
      </c>
      <c r="B32" s="126" t="s">
        <v>475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2"/>
      <c r="AM32" s="32"/>
      <c r="AN32" s="32"/>
      <c r="AO32" s="32"/>
      <c r="AP32" s="32"/>
    </row>
    <row r="33">
      <c r="A33" s="70">
        <f>VLOOKUP(B33,Pns!B:C,2,0)</f>
        <v>493</v>
      </c>
      <c r="B33" s="120" t="s">
        <v>1685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0">
        <f>VLOOKUP(B34,Pns!B:C,2,0)</f>
        <v>498</v>
      </c>
      <c r="B34" s="120" t="s">
        <v>1698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70">
        <f>VLOOKUP(B35,Pns!B:C,2,0)</f>
        <v>517</v>
      </c>
      <c r="B35" s="120" t="s">
        <v>1736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70">
        <f>VLOOKUP(B36,Pns!B:C,2,0)</f>
        <v>518</v>
      </c>
      <c r="B36" s="120" t="s">
        <v>1737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70">
        <f>VLOOKUP(B37,Pns!B:C,2,0)</f>
        <v>519</v>
      </c>
      <c r="B37" s="120" t="s">
        <v>1740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70">
        <f>VLOOKUP(B38,Pns!B:C,2,0)</f>
        <v>448</v>
      </c>
      <c r="B38" s="120" t="s">
        <v>1605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70">
        <f>VLOOKUP(B39,Pns!B:C,2,0)</f>
        <v>449</v>
      </c>
      <c r="B39" s="120" t="s">
        <v>1610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70">
        <f>VLOOKUP(B40,Pns!B:C,2,0)</f>
        <v>450</v>
      </c>
      <c r="B40" s="120" t="s">
        <v>1612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70">
        <f>VLOOKUP(B41,Pns!B:C,2,0)</f>
        <v>85</v>
      </c>
      <c r="B41" s="126" t="s">
        <v>389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2"/>
      <c r="AM41" s="32"/>
      <c r="AN41" s="32"/>
      <c r="AO41" s="32"/>
      <c r="AP41" s="32"/>
    </row>
    <row r="42" hidden="1">
      <c r="A42" s="70">
        <f>VLOOKUP(B42,Pns!B:C,2,0)</f>
        <v>439</v>
      </c>
      <c r="B42" s="120" t="s">
        <v>1590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70">
        <f>VLOOKUP(B43,Pns!B:C,2,0)</f>
        <v>451</v>
      </c>
      <c r="B43" s="120" t="s">
        <v>1614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812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1029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2"/>
      <c r="AN45" s="32"/>
      <c r="AO45" s="32"/>
      <c r="AP45" s="32"/>
    </row>
    <row r="46">
      <c r="A46" s="70">
        <f>VLOOKUP(B46,Pns!B:C,2,0)</f>
        <v>489</v>
      </c>
      <c r="B46" s="120" t="s">
        <v>1673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70">
        <f>VLOOKUP(B47,Pns!B:C,2,0)</f>
        <v>491</v>
      </c>
      <c r="B47" s="120" t="s">
        <v>1681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1010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2"/>
      <c r="AM48" s="32"/>
      <c r="AN48" s="32"/>
      <c r="AO48" s="32"/>
      <c r="AP48" s="32"/>
    </row>
    <row r="49">
      <c r="A49" s="70">
        <f>VLOOKUP(B49,Pns!B:C,2,0)</f>
        <v>490</v>
      </c>
      <c r="B49" s="120" t="s">
        <v>1675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05" t="s">
        <v>1261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24"/>
      <c r="AL50" s="32"/>
      <c r="AM50" s="32"/>
      <c r="AN50" s="32"/>
      <c r="AO50" s="32"/>
      <c r="AP50" s="32"/>
    </row>
    <row r="51">
      <c r="A51" s="70">
        <f>VLOOKUP(B51,Pns!B:C,2,0)</f>
        <v>441</v>
      </c>
      <c r="B51" s="120" t="s">
        <v>1594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70">
        <f>VLOOKUP(B52,Pns!B:C,2,0)</f>
        <v>112</v>
      </c>
      <c r="B52" s="126" t="s">
        <v>480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2"/>
      <c r="AM52" s="32"/>
      <c r="AN52" s="32"/>
      <c r="AO52" s="32"/>
      <c r="AP52" s="32"/>
    </row>
    <row r="53">
      <c r="A53" s="70">
        <f>VLOOKUP(B53,Pns!B:C,2,0)</f>
        <v>108</v>
      </c>
      <c r="B53" s="126" t="s">
        <v>470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2"/>
      <c r="AM53" s="32"/>
      <c r="AN53" s="32"/>
      <c r="AO53" s="32"/>
      <c r="AP53" s="32"/>
    </row>
    <row r="54">
      <c r="A54" s="70">
        <f>VLOOKUP(B54,Pns!B:C,2,0)</f>
        <v>504</v>
      </c>
      <c r="B54" s="120" t="s">
        <v>1710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70">
        <f>VLOOKUP(B55,Pns!B:C,2,0)</f>
        <v>505</v>
      </c>
      <c r="B55" s="120" t="s">
        <v>1714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70">
        <f>VLOOKUP(B56,Pns!B:C,2,0)</f>
        <v>502</v>
      </c>
      <c r="B56" s="120" t="s">
        <v>1706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70">
        <f>VLOOKUP(B57,Pns!B:C,2,0)</f>
        <v>503</v>
      </c>
      <c r="B57" s="120" t="s">
        <v>1708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70">
        <f>VLOOKUP(B58,Pns!B:C,2,0)</f>
        <v>501</v>
      </c>
      <c r="B58" s="120" t="s">
        <v>1704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70">
        <f>VLOOKUP(B59,Pns!B:C,2,0)</f>
        <v>507</v>
      </c>
      <c r="B59" s="120" t="s">
        <v>1718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70">
        <f>VLOOKUP(B60,Pns!B:C,2,0)</f>
        <v>508</v>
      </c>
      <c r="B60" s="120" t="s">
        <v>1719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70">
        <f>VLOOKUP(B61,Pns!B:C,2,0)</f>
        <v>487</v>
      </c>
      <c r="B61" s="120" t="s">
        <v>1670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70">
        <f>VLOOKUP(B62,Pns!B:C,2,0)</f>
        <v>99</v>
      </c>
      <c r="B62" s="44" t="s">
        <v>437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2"/>
      <c r="AM62" s="32"/>
      <c r="AN62" s="32"/>
      <c r="AO62" s="32"/>
      <c r="AP62" s="32"/>
    </row>
    <row r="63">
      <c r="A63" s="70">
        <f>VLOOKUP(B63,Pns!B:C,2,0)</f>
        <v>111</v>
      </c>
      <c r="B63" s="126" t="s">
        <v>477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14" t="s">
        <v>872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2"/>
      <c r="AM64" s="32"/>
      <c r="AN64" s="32"/>
      <c r="AO64" s="32"/>
      <c r="AP64" s="32"/>
    </row>
    <row r="65">
      <c r="A65" s="70">
        <f>VLOOKUP(B65,Pns!B:C,2,0)</f>
        <v>97</v>
      </c>
      <c r="B65" s="44" t="s">
        <v>429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2"/>
      <c r="AM65" s="32"/>
      <c r="AN65" s="32"/>
      <c r="AO65" s="32"/>
      <c r="AP65" s="32"/>
    </row>
    <row r="66" hidden="1">
      <c r="A66" s="70">
        <f>VLOOKUP(B66,Pns!B:C,2,0)</f>
        <v>427</v>
      </c>
      <c r="B66" s="105" t="s">
        <v>1555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70">
        <f>VLOOKUP(B67,Pns!B:C,2,0)</f>
        <v>96</v>
      </c>
      <c r="B67" s="126" t="s">
        <v>427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2"/>
      <c r="AM67" s="32"/>
      <c r="AN67" s="32"/>
      <c r="AO67" s="32"/>
      <c r="AP67" s="32"/>
    </row>
    <row r="68">
      <c r="A68" s="70">
        <f>VLOOKUP(B68,Pns!B:C,2,0)</f>
        <v>492</v>
      </c>
      <c r="B68" s="120" t="s">
        <v>1683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70">
        <f>VLOOKUP(B69,Pns!B:C,2,0)</f>
        <v>499</v>
      </c>
      <c r="B69" s="120" t="s">
        <v>1702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70">
        <f>VLOOKUP(B70,Pns!B:C,2,0)</f>
        <v>496</v>
      </c>
      <c r="B70" s="120" t="s">
        <v>1695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70">
        <f>VLOOKUP(B71,Pns!B:C,2,0)</f>
        <v>116</v>
      </c>
      <c r="B71" s="126" t="s">
        <v>494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05" t="s">
        <v>1357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2"/>
      <c r="AM72" s="32"/>
      <c r="AN72" s="32"/>
      <c r="AO72" s="32"/>
      <c r="AP72" s="32"/>
    </row>
    <row r="73">
      <c r="A73" s="70">
        <f>VLOOKUP(B73,Pns!B:C,2,0)</f>
        <v>511</v>
      </c>
      <c r="B73" s="120" t="s">
        <v>1723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70">
        <f>VLOOKUP(B74,Pns!B:C,2,0)</f>
        <v>512</v>
      </c>
      <c r="B74" s="120" t="s">
        <v>1726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70">
        <f>VLOOKUP(B75,Pns!B:C,2,0)</f>
        <v>513</v>
      </c>
      <c r="B75" s="120" t="s">
        <v>1728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70">
        <f>VLOOKUP(B76,Pns!B:C,2,0)</f>
        <v>514</v>
      </c>
      <c r="B76" s="120" t="s">
        <v>1730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70">
        <f>VLOOKUP(B77,Pns!B:C,2,0)</f>
        <v>515</v>
      </c>
      <c r="B77" s="120" t="s">
        <v>1732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70">
        <f>VLOOKUP(B78,Pns!B:C,2,0)</f>
        <v>516</v>
      </c>
      <c r="B78" s="120" t="s">
        <v>1734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745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2"/>
      <c r="AM79" s="32"/>
      <c r="AN79" s="32"/>
      <c r="AO79" s="32"/>
      <c r="AP79" s="32"/>
    </row>
    <row r="80">
      <c r="A80" s="70">
        <f>VLOOKUP(B80,Pns!B:C,2,0)</f>
        <v>453</v>
      </c>
      <c r="B80" s="120" t="s">
        <v>1618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70">
        <f>VLOOKUP(B81,Pns!B:C,2,0)</f>
        <v>454</v>
      </c>
      <c r="B81" s="120" t="s">
        <v>1620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70">
        <f>VLOOKUP(B82,Pns!B:C,2,0)</f>
        <v>457</v>
      </c>
      <c r="B82" s="120" t="s">
        <v>1624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70">
        <f>VLOOKUP(B83,Pns!B:C,2,0)</f>
        <v>458</v>
      </c>
      <c r="B83" s="120" t="s">
        <v>1626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70">
        <f>VLOOKUP(B84,Pns!B:C,2,0)</f>
        <v>459</v>
      </c>
      <c r="B84" s="120" t="s">
        <v>1628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70">
        <f>VLOOKUP(B85,Pns!B:C,2,0)</f>
        <v>461</v>
      </c>
      <c r="B85" s="120" t="s">
        <v>1632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70">
        <f>VLOOKUP(B86,Pns!B:C,2,0)</f>
        <v>467</v>
      </c>
      <c r="B86" s="120" t="s">
        <v>1642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70">
        <f>VLOOKUP(B87,Pns!B:C,2,0)</f>
        <v>455</v>
      </c>
      <c r="B87" s="120" t="s">
        <v>1622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70">
        <f>VLOOKUP(B88,Pns!B:C,2,0)</f>
        <v>460</v>
      </c>
      <c r="B88" s="120" t="s">
        <v>1630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70">
        <f>VLOOKUP(B89,Pns!B:C,2,0)</f>
        <v>469</v>
      </c>
      <c r="B89" s="120" t="s">
        <v>1646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70">
        <f>VLOOKUP(B90,Pns!B:C,2,0)</f>
        <v>470</v>
      </c>
      <c r="B90" s="120" t="s">
        <v>1648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70">
        <f>VLOOKUP(B91,Pns!B:C,2,0)</f>
        <v>471</v>
      </c>
      <c r="B91" s="120" t="s">
        <v>1650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70">
        <f>VLOOKUP(B92,Pns!B:C,2,0)</f>
        <v>472</v>
      </c>
      <c r="B92" s="120" t="s">
        <v>1653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70">
        <f>VLOOKUP(B93,Pns!B:C,2,0)</f>
        <v>473</v>
      </c>
      <c r="B93" s="120" t="s">
        <v>1655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70">
        <f>VLOOKUP(B94,Pns!B:C,2,0)</f>
        <v>475</v>
      </c>
      <c r="B94" s="120" t="s">
        <v>1656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70">
        <f>VLOOKUP(B95,Pns!B:C,2,0)</f>
        <v>476</v>
      </c>
      <c r="B95" s="120" t="s">
        <v>1657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70">
        <f>VLOOKUP(B96,Pns!B:C,2,0)</f>
        <v>478</v>
      </c>
      <c r="B96" s="120" t="s">
        <v>1658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70">
        <f>VLOOKUP(B97,Pns!B:C,2,0)</f>
        <v>479</v>
      </c>
      <c r="B97" s="120" t="s">
        <v>1660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70">
        <f>VLOOKUP(B98,Pns!B:C,2,0)</f>
        <v>480</v>
      </c>
      <c r="B98" s="120" t="s">
        <v>1665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70">
        <f>VLOOKUP(B99,Pns!B:C,2,0)</f>
        <v>482</v>
      </c>
      <c r="B99" s="120" t="s">
        <v>1667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70">
        <f>VLOOKUP(B100,Pns!B:C,2,0)</f>
        <v>484</v>
      </c>
      <c r="B100" s="120" t="s">
        <v>1668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70">
        <f>VLOOKUP(B101,Pns!B:C,2,0)</f>
        <v>452</v>
      </c>
      <c r="B101" s="120" t="s">
        <v>1616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70">
        <f>VLOOKUP(B102,Pns!B:C,2,0)</f>
        <v>464</v>
      </c>
      <c r="B102" s="120" t="s">
        <v>1638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70">
        <f>VLOOKUP(B103,Pns!B:C,2,0)</f>
        <v>468</v>
      </c>
      <c r="B103" s="120" t="s">
        <v>1644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70">
        <f>VLOOKUP(B104,Pns!B:C,2,0)</f>
        <v>488</v>
      </c>
      <c r="B104" s="120" t="s">
        <v>174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70">
        <f>VLOOKUP(B105,Pns!B:C,2,0)</f>
        <v>462</v>
      </c>
      <c r="B105" s="120" t="s">
        <v>1635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70">
        <f>VLOOKUP(B106,Pns!B:C,2,0)</f>
        <v>465</v>
      </c>
      <c r="B106" s="120" t="s">
        <v>1640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70">
        <f>VLOOKUP(B107,Pns!B:C,2,0)</f>
        <v>463</v>
      </c>
      <c r="B107" s="120" t="s">
        <v>1636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913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2"/>
      <c r="AN108" s="32"/>
      <c r="AO108" s="32"/>
      <c r="AP108" s="32"/>
    </row>
    <row r="109">
      <c r="A109" s="70">
        <f>VLOOKUP(B109,Pns!B:C,2,0)</f>
        <v>134</v>
      </c>
      <c r="B109" s="44" t="s">
        <v>563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24"/>
      <c r="AL109" s="32"/>
      <c r="AM109" s="32"/>
      <c r="AN109" s="32"/>
      <c r="AO109" s="32"/>
      <c r="AP109" s="32"/>
    </row>
    <row r="110">
      <c r="A110" s="70">
        <f>VLOOKUP(B110,Pns!B:C,2,0)</f>
        <v>58</v>
      </c>
      <c r="B110" s="126" t="s">
        <v>302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351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143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624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24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626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24"/>
      <c r="AL114" s="32"/>
      <c r="AM114" s="32"/>
      <c r="AN114" s="32"/>
      <c r="AO114" s="32"/>
      <c r="AP114" s="32"/>
    </row>
    <row r="115">
      <c r="A115" s="70">
        <f>VLOOKUP(B115,Pns!B:C,2,0)</f>
        <v>119</v>
      </c>
      <c r="B115" s="44" t="s">
        <v>508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24"/>
      <c r="AL115" s="55"/>
      <c r="AM115" s="32"/>
      <c r="AN115" s="32"/>
      <c r="AO115" s="32"/>
      <c r="AP115" s="32"/>
    </row>
    <row r="116">
      <c r="A116" s="70">
        <f>VLOOKUP(B116,Pns!B:C,2,0)</f>
        <v>7</v>
      </c>
      <c r="B116" s="44" t="s">
        <v>115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24"/>
      <c r="AL116" s="32"/>
      <c r="AM116" s="32"/>
      <c r="AN116" s="32"/>
      <c r="AO116" s="32"/>
      <c r="AP116" s="32"/>
    </row>
    <row r="117">
      <c r="A117" s="70">
        <f>VLOOKUP(B117,Pns!B:C,2,0)</f>
        <v>100</v>
      </c>
      <c r="B117" s="44" t="s">
        <v>439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24"/>
      <c r="AL117" s="55"/>
      <c r="AM117" s="32"/>
      <c r="AN117" s="32"/>
      <c r="AO117" s="32"/>
      <c r="AP117" s="32"/>
    </row>
    <row r="118">
      <c r="A118" s="70">
        <f>VLOOKUP(B118,Pns!B:C,2,0)</f>
        <v>438</v>
      </c>
      <c r="B118" s="120" t="s">
        <v>1588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844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2"/>
      <c r="AM119" s="32"/>
      <c r="AN119" s="32"/>
      <c r="AO119" s="32"/>
      <c r="AP119" s="32"/>
    </row>
    <row r="120">
      <c r="A120" s="70">
        <f>VLOOKUP(B120,Pns!B:C,2,0)</f>
        <v>432</v>
      </c>
      <c r="B120" s="105" t="s">
        <v>1572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24"/>
    </row>
    <row r="121">
      <c r="A121" s="70">
        <f>VLOOKUP(B121,Pns!B:C,2,0)</f>
        <v>401</v>
      </c>
      <c r="B121" s="105" t="s">
        <v>1468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24"/>
      <c r="AL121" s="32"/>
      <c r="AM121" s="32"/>
      <c r="AN121" s="32"/>
      <c r="AO121" s="32"/>
      <c r="AP121" s="32"/>
    </row>
    <row r="122">
      <c r="A122" s="70">
        <f>VLOOKUP(B122,Pns!B:C,2,0)</f>
        <v>426</v>
      </c>
      <c r="B122" s="105" t="s">
        <v>1553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70">
        <f>VLOOKUP(B123,Pns!B:C,2,0)</f>
        <v>428</v>
      </c>
      <c r="B123" s="105" t="s">
        <v>1559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05" t="s">
        <v>1216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70">
        <f>VLOOKUP(B125,Pns!B:C,2,0)</f>
        <v>424</v>
      </c>
      <c r="B125" s="105" t="s">
        <v>1550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70">
        <f>VLOOKUP(B126,Pns!B:C,2,0)</f>
        <v>409</v>
      </c>
      <c r="B126" s="105" t="s">
        <v>1485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24"/>
    </row>
    <row r="127">
      <c r="A127" s="70">
        <f>VLOOKUP(B127,Pns!B:C,2,0)</f>
        <v>410</v>
      </c>
      <c r="B127" s="105" t="s">
        <v>1487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24"/>
    </row>
    <row r="128">
      <c r="A128" s="43" t="str">
        <f>VLOOKUP(B128,Pns!B:C,2,0)</f>
        <v>225</v>
      </c>
      <c r="B128" s="114" t="s">
        <v>874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2"/>
      <c r="AM128" s="32"/>
      <c r="AN128" s="32"/>
      <c r="AO128" s="32"/>
      <c r="AP128" s="32"/>
    </row>
    <row r="129">
      <c r="A129" s="70">
        <f>VLOOKUP(B129,Pns!B:C,2,0)</f>
        <v>412</v>
      </c>
      <c r="B129" s="105" t="s">
        <v>1492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24"/>
    </row>
    <row r="130">
      <c r="A130" s="70">
        <f>VLOOKUP(B130,Pns!B:C,2,0)</f>
        <v>411</v>
      </c>
      <c r="B130" s="105" t="s">
        <v>1488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24"/>
    </row>
    <row r="131">
      <c r="A131" s="43">
        <f>VLOOKUP(B131,Pns!B:C,2,0)</f>
        <v>186</v>
      </c>
      <c r="B131" s="114" t="s">
        <v>754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2"/>
      <c r="AN131" s="32"/>
      <c r="AO131" s="32"/>
      <c r="AP131" s="32"/>
    </row>
    <row r="132">
      <c r="A132" s="70">
        <f>VLOOKUP(B132,Pns!B:C,2,0)</f>
        <v>408</v>
      </c>
      <c r="B132" s="105" t="s">
        <v>1483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24"/>
    </row>
    <row r="133">
      <c r="A133" s="43" t="str">
        <f>VLOOKUP(B133,Pns!B:C,2,0)</f>
        <v>314</v>
      </c>
      <c r="B133" s="121" t="s">
        <v>432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14" t="s">
        <v>902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2"/>
      <c r="AN134" s="32"/>
      <c r="AO134" s="32"/>
      <c r="AP134" s="32"/>
    </row>
    <row r="135">
      <c r="A135" s="43">
        <f>VLOOKUP(B135,Pns!B:C,2,0)</f>
        <v>211</v>
      </c>
      <c r="B135" s="114" t="s">
        <v>828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14" t="s">
        <v>916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2"/>
      <c r="AN136" s="32"/>
      <c r="AO136" s="32"/>
      <c r="AP136" s="32"/>
    </row>
    <row r="137">
      <c r="A137" s="43" t="str">
        <f>VLOOKUP(B137,Pns!B:C,2,0)</f>
        <v>316</v>
      </c>
      <c r="B137" s="121" t="s">
        <v>1196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121" t="s">
        <v>1204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14" t="s">
        <v>802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14" t="s">
        <v>924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2"/>
      <c r="AN140" s="32"/>
      <c r="AO140" s="32"/>
      <c r="AP140" s="32"/>
    </row>
    <row r="141">
      <c r="A141" s="70">
        <f>VLOOKUP(B141,Pns!B:C,2,0)</f>
        <v>376</v>
      </c>
      <c r="B141" s="105" t="s">
        <v>1406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2"/>
      <c r="AM141" s="32"/>
      <c r="AN141" s="32"/>
      <c r="AO141" s="32"/>
      <c r="AP141" s="32"/>
    </row>
    <row r="142">
      <c r="A142" s="70">
        <f>VLOOKUP(B142,Pns!B:C,2,0)</f>
        <v>379</v>
      </c>
      <c r="B142" s="105" t="s">
        <v>1418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14" t="s">
        <v>907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2"/>
      <c r="AN143" s="32"/>
      <c r="AO143" s="32"/>
      <c r="AP143" s="32"/>
    </row>
    <row r="144">
      <c r="A144" s="43" t="str">
        <f>VLOOKUP(B144,Pns!B:C,2,0)</f>
        <v>284</v>
      </c>
      <c r="B144" s="121" t="s">
        <v>1084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05" t="s">
        <v>1384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2"/>
      <c r="AM145" s="32"/>
      <c r="AN145" s="32"/>
      <c r="AO145" s="32"/>
      <c r="AP145" s="32"/>
    </row>
    <row r="146">
      <c r="A146" s="70">
        <f>VLOOKUP(B146,Pns!B:C,2,0)</f>
        <v>429</v>
      </c>
      <c r="B146" s="105" t="s">
        <v>1566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1193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14" t="s">
        <v>1081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05" t="s">
        <v>1217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2"/>
      <c r="AM149" s="32"/>
      <c r="AN149" s="32"/>
      <c r="AO149" s="32"/>
      <c r="AP149" s="32"/>
    </row>
    <row r="150">
      <c r="A150" s="70">
        <f>VLOOKUP(B150,Pns!B:C,2,0)</f>
        <v>434</v>
      </c>
      <c r="B150" s="105" t="s">
        <v>1580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70">
        <f>VLOOKUP(B151,Pns!B:C,2,0)</f>
        <v>5</v>
      </c>
      <c r="B151" s="117" t="s">
        <v>85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2"/>
      <c r="AM151" s="32"/>
      <c r="AN151" s="32"/>
      <c r="AO151" s="32"/>
      <c r="AP151" s="32"/>
    </row>
    <row r="152">
      <c r="A152" s="70">
        <f>VLOOKUP(B152,Pns!B:C,2,0)</f>
        <v>406</v>
      </c>
      <c r="B152" s="105" t="s">
        <v>1479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70">
        <f>VLOOKUP(B153,Pns!B:C,2,0)</f>
        <v>13</v>
      </c>
      <c r="B153" s="44" t="s">
        <v>149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2"/>
      <c r="AN153" s="32"/>
      <c r="AO153" s="32"/>
      <c r="AP153" s="32"/>
    </row>
    <row r="154">
      <c r="A154" s="70">
        <f>VLOOKUP(B154,Pns!B:C,2,0)</f>
        <v>399</v>
      </c>
      <c r="B154" s="278" t="s">
        <v>1465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24"/>
      <c r="AL154" s="32"/>
      <c r="AM154" s="32"/>
      <c r="AN154" s="32"/>
      <c r="AO154" s="32"/>
      <c r="AP154" s="32"/>
    </row>
    <row r="155">
      <c r="A155" s="70">
        <f>VLOOKUP(B155,Pns!B:C,2,0)</f>
        <v>122</v>
      </c>
      <c r="B155" s="44" t="s">
        <v>514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24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126" t="s">
        <v>656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126" t="s">
        <v>667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2"/>
      <c r="AM157" s="32"/>
      <c r="AN157" s="32"/>
      <c r="AO157" s="32"/>
      <c r="AP157" s="32"/>
    </row>
    <row r="158">
      <c r="A158" s="70">
        <f>VLOOKUP(B158,Pns!B:C,2,0)</f>
        <v>82</v>
      </c>
      <c r="B158" s="284" t="s">
        <v>373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2"/>
      <c r="AM158" s="32"/>
      <c r="AN158" s="32"/>
      <c r="AO158" s="32"/>
      <c r="AP158" s="32"/>
    </row>
    <row r="159">
      <c r="A159" s="70">
        <f>VLOOKUP(B159,Pns!B:C,2,0)</f>
        <v>101</v>
      </c>
      <c r="B159" s="44" t="s">
        <v>442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2"/>
      <c r="AM159" s="32"/>
      <c r="AN159" s="32"/>
      <c r="AO159" s="32"/>
      <c r="AP159" s="32"/>
    </row>
    <row r="160">
      <c r="A160" s="70">
        <f>VLOOKUP(B160,Pns!B:C,2,0)</f>
        <v>132</v>
      </c>
      <c r="B160" s="44" t="s">
        <v>555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167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2"/>
      <c r="AM161" s="32"/>
      <c r="AN161" s="32"/>
      <c r="AO161" s="32"/>
      <c r="AP161" s="32"/>
    </row>
    <row r="162">
      <c r="A162" s="70">
        <f>VLOOKUP(B162,Pns!B:C,2,0)</f>
        <v>83</v>
      </c>
      <c r="B162" s="44" t="s">
        <v>380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2"/>
      <c r="AM162" s="32"/>
      <c r="AN162" s="32"/>
      <c r="AO162" s="32"/>
      <c r="AP162" s="32"/>
    </row>
    <row r="163" hidden="1">
      <c r="A163" s="70">
        <f>VLOOKUP(B163,Pns!B:C,2,0)</f>
        <v>386</v>
      </c>
      <c r="B163" s="105" t="s">
        <v>1431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2"/>
      <c r="AM163" s="32"/>
      <c r="AN163" s="32"/>
      <c r="AO163" s="32"/>
      <c r="AP163" s="32"/>
    </row>
    <row r="164">
      <c r="A164" s="70">
        <f>VLOOKUP(B164,Pns!B:C,2,0)</f>
        <v>109</v>
      </c>
      <c r="B164" s="44" t="s">
        <v>473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8" t="s">
        <v>722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14" t="s">
        <v>1021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05" t="s">
        <v>1388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05" t="s">
        <v>1232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4" t="s">
        <v>728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2"/>
      <c r="AM169" s="32"/>
      <c r="AN169" s="32"/>
      <c r="AO169" s="32"/>
      <c r="AP169" s="32"/>
    </row>
    <row r="170">
      <c r="A170" s="70">
        <f>VLOOKUP(B170,Pns!B:C,2,0)</f>
        <v>393</v>
      </c>
      <c r="B170" s="105" t="s">
        <v>1452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2"/>
      <c r="AM170" s="32"/>
      <c r="AN170" s="32"/>
      <c r="AO170" s="32"/>
      <c r="AP170" s="32"/>
    </row>
    <row r="171">
      <c r="A171" s="70">
        <f>VLOOKUP(B171,Pns!B:C,2,0)</f>
        <v>416</v>
      </c>
      <c r="B171" s="105" t="s">
        <v>1502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70">
        <f>VLOOKUP(B172,Pns!B:C,2,0)</f>
        <v>417</v>
      </c>
      <c r="B172" s="105" t="s">
        <v>1504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70">
        <f>VLOOKUP(B173,Pns!B:C,2,0)</f>
        <v>418</v>
      </c>
      <c r="B173" s="105" t="s">
        <v>1512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05" t="s">
        <v>1394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70">
        <f>VLOOKUP(B175,Pns!B:C,2,0)</f>
        <v>421</v>
      </c>
      <c r="B175" s="105" t="s">
        <v>1529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692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14" t="s">
        <v>877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2"/>
      <c r="AM177" s="32"/>
      <c r="AN177" s="32"/>
      <c r="AO177" s="32"/>
      <c r="AP177" s="32"/>
    </row>
    <row r="178">
      <c r="A178" s="70">
        <f>VLOOKUP(B178,Pns!B:C,2,0)</f>
        <v>436</v>
      </c>
      <c r="B178" s="120" t="s">
        <v>1583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70">
        <f>VLOOKUP(B179,Pns!B:C,2,0)</f>
        <v>437</v>
      </c>
      <c r="B179" s="120" t="s">
        <v>1585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70">
        <f>VLOOKUP(B180,Pns!B:C,2,0)</f>
        <v>400</v>
      </c>
      <c r="B180" s="105" t="s">
        <v>761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2"/>
      <c r="AM180" s="32"/>
      <c r="AN180" s="32"/>
      <c r="AO180" s="32"/>
      <c r="AP180" s="32"/>
    </row>
    <row r="181">
      <c r="A181" s="70">
        <f>VLOOKUP(B181,Pns!B:C,2,0)</f>
        <v>103</v>
      </c>
      <c r="B181" s="44" t="s">
        <v>450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2"/>
      <c r="AM181" s="32"/>
      <c r="AN181" s="32"/>
      <c r="AO181" s="32"/>
      <c r="AP181" s="32"/>
    </row>
    <row r="182">
      <c r="A182" s="70">
        <f>VLOOKUP(B182,Pns!B:C,2,0)</f>
        <v>378</v>
      </c>
      <c r="B182" s="105" t="s">
        <v>1416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672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14" t="s">
        <v>814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14" t="s">
        <v>783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14" t="s">
        <v>785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2"/>
      <c r="AM186" s="32"/>
      <c r="AN186" s="32"/>
      <c r="AO186" s="32"/>
      <c r="AP186" s="32"/>
    </row>
    <row r="187">
      <c r="A187" s="70">
        <f>VLOOKUP(B187,Pns!B:C,2,0)</f>
        <v>414</v>
      </c>
      <c r="B187" s="105" t="s">
        <v>1496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70">
        <f>VLOOKUP(B188,Pns!B:C,2,0)</f>
        <v>415</v>
      </c>
      <c r="B188" s="105" t="s">
        <v>1500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70">
        <f>VLOOKUP(B189,Pns!B:C,2,0)</f>
        <v>420</v>
      </c>
      <c r="B189" s="105" t="s">
        <v>1516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70">
        <f>VLOOKUP(B190,Pns!B:C,2,0)</f>
        <v>422</v>
      </c>
      <c r="B190" s="105" t="s">
        <v>1537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1071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2"/>
      <c r="AM191" s="32"/>
      <c r="AN191" s="32"/>
      <c r="AO191" s="32"/>
      <c r="AP191" s="32"/>
    </row>
    <row r="192">
      <c r="A192" s="70">
        <f>VLOOKUP(B192,Pns!B:C,2,0)</f>
        <v>435</v>
      </c>
      <c r="B192" s="105" t="s">
        <v>1581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792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126" t="s">
        <v>670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2"/>
      <c r="AN194" s="32"/>
      <c r="AO194" s="32"/>
      <c r="AP194" s="32"/>
    </row>
    <row r="195">
      <c r="A195" s="70">
        <f>VLOOKUP(B195,Pns!B:C,2,0)</f>
        <v>16</v>
      </c>
      <c r="B195" s="44" t="s">
        <v>169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2"/>
      <c r="AM195" s="32"/>
      <c r="AN195" s="32"/>
      <c r="AO195" s="32"/>
      <c r="AP195" s="32"/>
    </row>
    <row r="196">
      <c r="A196" s="70">
        <f>VLOOKUP(B196,Pns!B:C,2,0)</f>
        <v>394</v>
      </c>
      <c r="B196" s="105" t="s">
        <v>1454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2"/>
      <c r="AM196" s="32"/>
      <c r="AN196" s="32"/>
      <c r="AO196" s="32"/>
      <c r="AP196" s="32"/>
    </row>
    <row r="197">
      <c r="A197" s="70">
        <f>VLOOKUP(B197,Pns!B:C,2,0)</f>
        <v>395</v>
      </c>
      <c r="B197" s="105" t="s">
        <v>1456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2"/>
      <c r="AM197" s="32"/>
      <c r="AN197" s="32"/>
      <c r="AO197" s="32"/>
      <c r="AP197" s="32"/>
    </row>
    <row r="198">
      <c r="A198" s="70">
        <f>VLOOKUP(B198,Pns!B:C,2,0)</f>
        <v>126</v>
      </c>
      <c r="B198" s="44" t="s">
        <v>531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14" t="s">
        <v>815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24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05" t="s">
        <v>1285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24"/>
    </row>
    <row r="201">
      <c r="A201" s="70">
        <f>VLOOKUP(B201,Pns!B:C,2,0)</f>
        <v>433</v>
      </c>
      <c r="B201" s="105" t="s">
        <v>1576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6" t="s">
        <v>604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24"/>
      <c r="AL202" s="55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336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2"/>
      <c r="AN203" s="32"/>
      <c r="AO203" s="32"/>
      <c r="AP203" s="32"/>
    </row>
    <row r="204">
      <c r="A204" s="70">
        <f>VLOOKUP(B204,Pns!B:C,2,0)</f>
        <v>92</v>
      </c>
      <c r="B204" s="44" t="s">
        <v>403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24"/>
      <c r="AL204" s="55"/>
      <c r="AM204" s="32"/>
      <c r="AN204" s="32"/>
      <c r="AO204" s="32"/>
      <c r="AP204" s="32"/>
    </row>
    <row r="205">
      <c r="A205" s="70">
        <f>VLOOKUP(B205,Pns!B:C,2,0)</f>
        <v>419</v>
      </c>
      <c r="B205" s="105" t="s">
        <v>1513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70">
        <f>VLOOKUP(B206,Pns!B:C,2,0)</f>
        <v>106</v>
      </c>
      <c r="B206" s="121" t="s">
        <v>463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14" t="s">
        <v>865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2"/>
      <c r="AM207" s="32"/>
      <c r="AN207" s="32"/>
      <c r="AO207" s="32"/>
      <c r="AP207" s="32"/>
    </row>
    <row r="208">
      <c r="A208" s="70">
        <f>VLOOKUP(B208,Pns!B:C,2,0)</f>
        <v>423</v>
      </c>
      <c r="B208" s="105" t="s">
        <v>1548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856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24"/>
      <c r="AL209" s="32"/>
      <c r="AM209" s="32"/>
      <c r="AN209" s="32"/>
      <c r="AO209" s="32"/>
      <c r="AP209" s="32"/>
    </row>
    <row r="210">
      <c r="A210" s="70">
        <f>VLOOKUP(B210,Pns!B:C,2,0)</f>
        <v>93</v>
      </c>
      <c r="B210" s="44" t="s">
        <v>417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2"/>
      <c r="AN210" s="32"/>
      <c r="AO210" s="32"/>
      <c r="AP210" s="32"/>
    </row>
    <row r="211">
      <c r="A211" s="70">
        <f>VLOOKUP(B211,Pns!B:C,2,0)</f>
        <v>407</v>
      </c>
      <c r="B211" s="105" t="s">
        <v>1482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70">
        <f>VLOOKUP(B212,Pns!B:C,2,0)</f>
        <v>402</v>
      </c>
      <c r="B212" s="105" t="s">
        <v>1470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24"/>
      <c r="AL212" s="32"/>
      <c r="AM212" s="32"/>
      <c r="AN212" s="32"/>
      <c r="AO212" s="32"/>
      <c r="AP212" s="32"/>
    </row>
    <row r="213">
      <c r="A213" s="70">
        <f>VLOOKUP(B213,Pns!B:C,2,0)</f>
        <v>403</v>
      </c>
      <c r="B213" s="105" t="s">
        <v>1473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2"/>
      <c r="AM213" s="32"/>
      <c r="AN213" s="32"/>
      <c r="AO213" s="32"/>
      <c r="AP213" s="32"/>
    </row>
    <row r="214">
      <c r="A214" s="70">
        <f>VLOOKUP(B214,Pns!B:C,2,0)</f>
        <v>405</v>
      </c>
      <c r="B214" s="105" t="s">
        <v>1478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2"/>
      <c r="AM214" s="32"/>
      <c r="AN214" s="32"/>
      <c r="AO214" s="32"/>
      <c r="AP214" s="32"/>
    </row>
    <row r="215">
      <c r="A215" s="70">
        <f>VLOOKUP(B215,Pns!B:C,2,0)</f>
        <v>404</v>
      </c>
      <c r="B215" s="105" t="s">
        <v>1474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14" t="s">
        <v>830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2"/>
      <c r="AN216" s="32"/>
      <c r="AO216" s="32"/>
      <c r="AP216" s="32"/>
    </row>
    <row r="217">
      <c r="A217" s="70">
        <f>VLOOKUP(B217,Pns!B:C,2,0)</f>
        <v>102</v>
      </c>
      <c r="B217" s="126" t="s">
        <v>448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319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2"/>
      <c r="AN218" s="32"/>
      <c r="AO218" s="32"/>
      <c r="AP218" s="32"/>
    </row>
    <row r="219">
      <c r="A219" s="70">
        <f>VLOOKUP(B219,Pns!B:C,2,0)</f>
        <v>392</v>
      </c>
      <c r="B219" s="117" t="s">
        <v>1448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24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126" t="s">
        <v>663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2"/>
      <c r="AM220" s="32"/>
      <c r="AN220" s="32"/>
      <c r="AO220" s="32"/>
      <c r="AP220" s="32"/>
    </row>
    <row r="221">
      <c r="A221" s="70">
        <f>VLOOKUP(B221,Pns!B:C,2,0)</f>
        <v>11</v>
      </c>
      <c r="B221" s="44" t="s">
        <v>140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24"/>
      <c r="AL221" s="55"/>
      <c r="AM221" s="32"/>
      <c r="AN221" s="32"/>
      <c r="AO221" s="32"/>
      <c r="AP221" s="32"/>
    </row>
    <row r="222">
      <c r="A222" s="70">
        <f>VLOOKUP(B222,Pns!B:C,2,0)</f>
        <v>391</v>
      </c>
      <c r="B222" s="117" t="s">
        <v>1446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24"/>
      <c r="AL222" s="32"/>
      <c r="AM222" s="32"/>
      <c r="AN222" s="32"/>
      <c r="AO222" s="32"/>
      <c r="AP222" s="32"/>
    </row>
    <row r="223">
      <c r="A223" s="70">
        <f>VLOOKUP(B223,Pns!B:C,2,0)</f>
        <v>396</v>
      </c>
      <c r="B223" s="117" t="s">
        <v>1460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24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126" t="s">
        <v>649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24"/>
      <c r="AL224" s="32"/>
      <c r="AM224" s="32"/>
      <c r="AN224" s="32"/>
      <c r="AO224" s="32"/>
      <c r="AP224" s="32"/>
    </row>
    <row r="225">
      <c r="A225" s="70">
        <f>VLOOKUP(B225,Pns!B:C,2,0)</f>
        <v>377</v>
      </c>
      <c r="B225" s="105" t="s">
        <v>1414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2"/>
      <c r="AM225" s="32"/>
      <c r="AN225" s="32"/>
      <c r="AO225" s="32"/>
      <c r="AP225" s="32"/>
    </row>
    <row r="226">
      <c r="A226" s="70">
        <f>VLOOKUP(B226,Pns!B:C,2,0)</f>
        <v>114</v>
      </c>
      <c r="B226" s="126" t="s">
        <v>487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24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121" t="s">
        <v>697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2"/>
      <c r="AM227" s="32"/>
      <c r="AN227" s="32"/>
      <c r="AO227" s="32"/>
      <c r="AP227" s="32"/>
    </row>
    <row r="228">
      <c r="A228" s="70">
        <f>VLOOKUP(B228,Pns!B:C,2,0)</f>
        <v>139</v>
      </c>
      <c r="B228" s="44" t="s">
        <v>583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2"/>
      <c r="AM228" s="32"/>
      <c r="AN228" s="32"/>
      <c r="AO228" s="32"/>
      <c r="AP228" s="32"/>
    </row>
    <row r="229">
      <c r="A229" s="70">
        <f>VLOOKUP(B229,Pns!B:C,2,0)</f>
        <v>387</v>
      </c>
      <c r="B229" s="105" t="s">
        <v>1437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2"/>
      <c r="AM229" s="32"/>
      <c r="AN229" s="32"/>
      <c r="AO229" s="32"/>
      <c r="AP229" s="32"/>
    </row>
    <row r="230">
      <c r="A230" s="70">
        <f>VLOOKUP(B230,Pns!B:C,2,0)</f>
        <v>388</v>
      </c>
      <c r="B230" s="105" t="s">
        <v>1438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2"/>
      <c r="AM230" s="32"/>
      <c r="AN230" s="32"/>
      <c r="AO230" s="32"/>
      <c r="AP230" s="32"/>
    </row>
    <row r="231">
      <c r="A231" s="70">
        <f>VLOOKUP(B231,Pns!B:C,2,0)</f>
        <v>389</v>
      </c>
      <c r="B231" s="105" t="s">
        <v>1440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2"/>
      <c r="AM231" s="32"/>
      <c r="AN231" s="32"/>
      <c r="AO231" s="32"/>
      <c r="AP231" s="32"/>
    </row>
    <row r="232">
      <c r="A232" s="70">
        <f>VLOOKUP(B232,Pns!B:C,2,0)</f>
        <v>390</v>
      </c>
      <c r="B232" s="105" t="s">
        <v>1442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2"/>
      <c r="AM232" s="32"/>
      <c r="AN232" s="32"/>
      <c r="AO232" s="32"/>
      <c r="AP232" s="32"/>
    </row>
    <row r="233">
      <c r="A233" s="70">
        <f>VLOOKUP(B233,Pns!B:C,2,0)</f>
        <v>133</v>
      </c>
      <c r="B233" s="114" t="s">
        <v>559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2"/>
      <c r="AM233" s="32"/>
      <c r="AN233" s="32"/>
      <c r="AO233" s="32"/>
      <c r="AP233" s="32"/>
    </row>
    <row r="234">
      <c r="A234" s="70">
        <f>VLOOKUP(B234,Pns!B:C,2,0)</f>
        <v>380</v>
      </c>
      <c r="B234" s="121" t="s">
        <v>1420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2"/>
      <c r="AM234" s="32"/>
      <c r="AN234" s="32"/>
      <c r="AO234" s="32"/>
      <c r="AP234" s="32"/>
    </row>
    <row r="235">
      <c r="A235" s="70">
        <f>VLOOKUP(B235,Pns!B:C,2,0)</f>
        <v>381</v>
      </c>
      <c r="B235" s="121" t="s">
        <v>580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2"/>
      <c r="AM235" s="32"/>
      <c r="AN235" s="32"/>
      <c r="AO235" s="32"/>
      <c r="AP235" s="32"/>
    </row>
    <row r="236">
      <c r="A236" s="70">
        <f>VLOOKUP(B236,Pns!B:C,2,0)</f>
        <v>382</v>
      </c>
      <c r="B236" s="121" t="s">
        <v>1424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2"/>
      <c r="AM236" s="32"/>
      <c r="AN236" s="32"/>
      <c r="AO236" s="32"/>
      <c r="AP236" s="32"/>
    </row>
    <row r="237">
      <c r="A237" s="70">
        <f>VLOOKUP(B237,Pns!B:C,2,0)</f>
        <v>72</v>
      </c>
      <c r="B237" s="121" t="s">
        <v>342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2"/>
      <c r="AM237" s="32"/>
      <c r="AN237" s="32"/>
      <c r="AO237" s="32"/>
      <c r="AP237" s="32"/>
    </row>
    <row r="238">
      <c r="A238" s="70">
        <f>VLOOKUP(B238,Pns!B:C,2,0)</f>
        <v>78</v>
      </c>
      <c r="B238" s="121" t="s">
        <v>361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14" t="s">
        <v>825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14" t="s">
        <v>883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14" t="s">
        <v>770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2"/>
      <c r="AM241" s="32"/>
      <c r="AN241" s="32"/>
      <c r="AO241" s="32"/>
      <c r="AP241" s="32"/>
    </row>
    <row r="242">
      <c r="A242" s="70">
        <f>VLOOKUP(B242,Pns!B:C,2,0)</f>
        <v>76</v>
      </c>
      <c r="B242" s="44" t="s">
        <v>355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2"/>
      <c r="AN242" s="32"/>
      <c r="AO242" s="32"/>
      <c r="AP242" s="32"/>
    </row>
    <row r="243">
      <c r="A243" s="43" t="str">
        <f>VLOOKUP(B243,Pns!B:C,2,0)</f>
        <v>275</v>
      </c>
      <c r="B243" s="114" t="s">
        <v>1055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14" t="s">
        <v>1061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14" t="s">
        <v>1068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121" t="s">
        <v>1187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121" t="s">
        <v>1235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121" t="s">
        <v>1239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121" t="s">
        <v>1242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121" t="s">
        <v>1245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121" t="s">
        <v>1250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14" t="s">
        <v>817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14" t="s">
        <v>1075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2"/>
      <c r="AM253" s="32"/>
      <c r="AN253" s="32"/>
      <c r="AO253" s="32"/>
      <c r="AP253" s="32"/>
    </row>
    <row r="254">
      <c r="A254" s="70">
        <f>VLOOKUP(B254,Pns!B:C,2,0)</f>
        <v>77</v>
      </c>
      <c r="B254" s="44" t="s">
        <v>357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2"/>
      <c r="AN254" s="32"/>
      <c r="AO254" s="32"/>
      <c r="AP254" s="32"/>
    </row>
    <row r="255">
      <c r="A255" s="70" t="str">
        <f>VLOOKUP(B255,Pns!B:C,2,0)</f>
        <v>60</v>
      </c>
      <c r="B255" s="44" t="s">
        <v>306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2"/>
      <c r="AM255" s="32"/>
      <c r="AN255" s="32"/>
      <c r="AO255" s="32"/>
      <c r="AP255" s="32"/>
    </row>
    <row r="256">
      <c r="A256" s="70">
        <f>VLOOKUP(B256,Pns!B:C,2,0)</f>
        <v>125</v>
      </c>
      <c r="B256" s="44" t="s">
        <v>527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1275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2"/>
      <c r="AM257" s="32"/>
      <c r="AN257" s="32"/>
      <c r="AO257" s="32"/>
      <c r="AP257" s="32"/>
    </row>
    <row r="258">
      <c r="A258" s="70">
        <f>VLOOKUP(B258,Pns!B:C,2,0)</f>
        <v>129</v>
      </c>
      <c r="B258" s="44" t="s">
        <v>547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2"/>
      <c r="AM258" s="32"/>
      <c r="AN258" s="32"/>
      <c r="AO258" s="32"/>
      <c r="AP258" s="32"/>
    </row>
    <row r="259">
      <c r="A259" s="70">
        <f>VLOOKUP(B259,Pns!B:C,2,0)</f>
        <v>130</v>
      </c>
      <c r="B259" s="44" t="s">
        <v>551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14" t="s">
        <v>848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14" t="s">
        <v>868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14" t="s">
        <v>939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14" t="s">
        <v>943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14" t="s">
        <v>946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14" t="s">
        <v>949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14" t="s">
        <v>956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14" t="s">
        <v>979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14" t="s">
        <v>985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14" t="s">
        <v>988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2"/>
      <c r="AM269" s="32"/>
      <c r="AN269" s="32"/>
      <c r="AO269" s="32"/>
      <c r="AP269" s="32"/>
    </row>
    <row r="270">
      <c r="A270" s="70">
        <f>VLOOKUP(B270,Pns!B:C,2,0)</f>
        <v>128</v>
      </c>
      <c r="B270" s="44" t="s">
        <v>544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14" t="s">
        <v>992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14" t="s">
        <v>995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14" t="s">
        <v>928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2"/>
      <c r="AN273" s="32"/>
      <c r="AO273" s="32"/>
      <c r="AP273" s="32"/>
    </row>
    <row r="274">
      <c r="A274" s="70">
        <f>VLOOKUP(B274,Pns!B:C,2,0)</f>
        <v>120</v>
      </c>
      <c r="B274" s="44" t="s">
        <v>510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2"/>
      <c r="AM274" s="32"/>
      <c r="AN274" s="32"/>
      <c r="AO274" s="32"/>
      <c r="AP274" s="32"/>
    </row>
    <row r="275">
      <c r="A275" s="70">
        <f>VLOOKUP(B275,Pns!B:C,2,0)</f>
        <v>131</v>
      </c>
      <c r="B275" s="44" t="s">
        <v>553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14" t="s">
        <v>975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2"/>
      <c r="AM276" s="32"/>
      <c r="AN276" s="32"/>
      <c r="AO276" s="32"/>
      <c r="AP276" s="32"/>
    </row>
    <row r="277">
      <c r="A277" s="70">
        <f>VLOOKUP(B277,Pns!B:C,2,0)</f>
        <v>57</v>
      </c>
      <c r="B277" s="44" t="s">
        <v>292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14" t="s">
        <v>743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14" t="s">
        <v>826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14" t="s">
        <v>832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14" t="s">
        <v>895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2"/>
      <c r="AM281" s="32"/>
      <c r="AN281" s="32"/>
      <c r="AO281" s="32"/>
      <c r="AP281" s="32"/>
    </row>
    <row r="282">
      <c r="A282" s="70">
        <f>VLOOKUP(B282,Pns!B:C,2,0)</f>
        <v>68</v>
      </c>
      <c r="B282" s="44" t="s">
        <v>326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2"/>
      <c r="AN282" s="32"/>
      <c r="AO282" s="32"/>
      <c r="AP282" s="32"/>
    </row>
    <row r="283">
      <c r="A283" s="43">
        <f>VLOOKUP(B283,Pns!B:C,2,0)</f>
        <v>237</v>
      </c>
      <c r="B283" s="114" t="s">
        <v>919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2"/>
      <c r="AN283" s="32"/>
      <c r="AO283" s="32"/>
      <c r="AP283" s="32"/>
    </row>
    <row r="284">
      <c r="A284" s="43">
        <f>VLOOKUP(B284,Pns!B:C,2,0)</f>
        <v>160</v>
      </c>
      <c r="B284" s="126" t="s">
        <v>664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2"/>
      <c r="AM284" s="32"/>
      <c r="AN284" s="32"/>
      <c r="AO284" s="32"/>
      <c r="AP284" s="32"/>
    </row>
    <row r="285">
      <c r="A285" s="70">
        <f>VLOOKUP(B285,Pns!B:C,2,0)</f>
        <v>46</v>
      </c>
      <c r="B285" s="126" t="s">
        <v>249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14" t="s">
        <v>966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14" t="s">
        <v>969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14" t="s">
        <v>959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14" t="s">
        <v>963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2"/>
      <c r="AM289" s="32"/>
      <c r="AN289" s="32"/>
      <c r="AO289" s="32"/>
      <c r="AP289" s="32"/>
    </row>
    <row r="290">
      <c r="A290" s="70">
        <f>VLOOKUP(B290,Pns!B:C,2,0)</f>
        <v>80</v>
      </c>
      <c r="B290" s="44" t="s">
        <v>366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2"/>
      <c r="AN290" s="32"/>
      <c r="AO290" s="32"/>
      <c r="AP290" s="32"/>
    </row>
    <row r="291">
      <c r="A291" s="43">
        <f>VLOOKUP(B291,Pns!B:C,2,0)</f>
        <v>150</v>
      </c>
      <c r="B291" s="126" t="s">
        <v>629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126" t="s">
        <v>641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126" t="s">
        <v>651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126" t="s">
        <v>654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4" t="s">
        <v>699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329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2"/>
      <c r="AM296" s="32"/>
      <c r="AN296" s="32"/>
      <c r="AO296" s="32"/>
      <c r="AP296" s="32"/>
    </row>
    <row r="297">
      <c r="A297" s="70">
        <f>VLOOKUP(B297,Pns!B:C,2,0)</f>
        <v>90</v>
      </c>
      <c r="B297" s="44" t="s">
        <v>407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2"/>
      <c r="AN297" s="32"/>
      <c r="AO297" s="32"/>
      <c r="AP297" s="32"/>
    </row>
    <row r="298">
      <c r="A298" s="43">
        <f>VLOOKUP(B298,Pns!B:C,2,0)</f>
        <v>154</v>
      </c>
      <c r="B298" s="126" t="s">
        <v>646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2"/>
      <c r="AN298" s="32"/>
      <c r="AO298" s="32"/>
      <c r="AP298" s="32"/>
    </row>
    <row r="299">
      <c r="A299" s="70">
        <f>VLOOKUP(B299,Pns!B:C,2,0)</f>
        <v>136</v>
      </c>
      <c r="B299" s="114" t="s">
        <v>573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14" t="s">
        <v>1016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14" t="s">
        <v>1005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14" t="s">
        <v>998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14" t="s">
        <v>1002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2"/>
      <c r="AM303" s="32"/>
      <c r="AN303" s="32"/>
      <c r="AO303" s="32"/>
      <c r="AP303" s="32"/>
    </row>
    <row r="304">
      <c r="A304" s="70">
        <f>VLOOKUP(B304,Pns!B:C,2,0)</f>
        <v>6</v>
      </c>
      <c r="B304" s="44" t="s">
        <v>104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14" t="s">
        <v>892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4" t="s">
        <v>690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4" t="s">
        <v>684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2"/>
      <c r="AN307" s="32"/>
      <c r="AO307" s="32"/>
      <c r="AP307" s="32"/>
    </row>
    <row r="308">
      <c r="A308" s="43">
        <f>VLOOKUP(B308,Pns!B:C,2,0)</f>
        <v>218</v>
      </c>
      <c r="B308" s="114" t="s">
        <v>850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0" t="s">
        <v>737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593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126" t="s">
        <v>602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2"/>
      <c r="AN311" s="32"/>
      <c r="AO311" s="32"/>
      <c r="AP311" s="32"/>
    </row>
    <row r="312">
      <c r="A312" s="43">
        <f>VLOOKUP(B312,Pns!B:C,2,0)</f>
        <v>147</v>
      </c>
      <c r="B312" s="126" t="s">
        <v>622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126" t="s">
        <v>633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126" t="s">
        <v>666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2"/>
      <c r="AM314" s="32"/>
      <c r="AN314" s="32"/>
      <c r="AO314" s="32"/>
      <c r="AP314" s="32"/>
    </row>
    <row r="315">
      <c r="A315" s="70">
        <f>VLOOKUP(B315,Pns!B:C,2,0)</f>
        <v>81</v>
      </c>
      <c r="B315" s="44" t="s">
        <v>371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2"/>
      <c r="AM315" s="32"/>
      <c r="AN315" s="32"/>
      <c r="AO315" s="32"/>
      <c r="AP315" s="32"/>
    </row>
    <row r="316">
      <c r="A316" s="70">
        <f>VLOOKUP(B316,Pns!B:C,2,0)</f>
        <v>79</v>
      </c>
      <c r="B316" s="44" t="s">
        <v>364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126" t="s">
        <v>594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126" t="s">
        <v>597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584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2"/>
      <c r="AM319" s="32"/>
      <c r="AN319" s="32"/>
      <c r="AO319" s="32"/>
      <c r="AP319" s="32"/>
    </row>
    <row r="320">
      <c r="A320" s="70">
        <f>VLOOKUP(B320,Pns!B:C,2,0)</f>
        <v>41</v>
      </c>
      <c r="B320" s="44" t="s">
        <v>238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2"/>
      <c r="AM320" s="32"/>
      <c r="AN320" s="32"/>
      <c r="AO320" s="32"/>
      <c r="AP320" s="32"/>
    </row>
    <row r="321">
      <c r="A321" s="70">
        <f>VLOOKUP(B321,Pns!B:C,2,0)</f>
        <v>88</v>
      </c>
      <c r="B321" s="44" t="s">
        <v>397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2"/>
      <c r="AM321" s="32"/>
      <c r="AN321" s="32"/>
      <c r="AO321" s="32"/>
      <c r="AP321" s="32"/>
    </row>
    <row r="322">
      <c r="A322" s="70">
        <f>VLOOKUP(B322,Pns!B:C,2,0)</f>
        <v>3</v>
      </c>
      <c r="B322" s="126" t="s">
        <v>61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2"/>
      <c r="AM322" s="32"/>
      <c r="AN322" s="32"/>
      <c r="AO322" s="32"/>
      <c r="AP322" s="32"/>
    </row>
    <row r="323">
      <c r="A323" s="70">
        <f>VLOOKUP(B323,Pns!B:C,2,0)</f>
        <v>4</v>
      </c>
      <c r="B323" s="126" t="s">
        <v>70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2"/>
      <c r="AM323" s="32"/>
      <c r="AN323" s="32"/>
      <c r="AO323" s="32"/>
      <c r="AP323" s="32"/>
    </row>
    <row r="324">
      <c r="A324" s="70">
        <f>VLOOKUP(B324,Pns!B:C,2,0)</f>
        <v>9</v>
      </c>
      <c r="B324" s="126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2"/>
      <c r="AM324" s="32"/>
      <c r="AN324" s="32"/>
      <c r="AO324" s="32"/>
      <c r="AP324" s="32"/>
    </row>
    <row r="325">
      <c r="A325" s="70">
        <f>VLOOKUP(B325,Pns!B:C,2,0)</f>
        <v>10</v>
      </c>
      <c r="B325" s="126" t="s">
        <v>138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2"/>
      <c r="AM325" s="32"/>
      <c r="AN325" s="32"/>
      <c r="AO325" s="32"/>
      <c r="AP325" s="32"/>
    </row>
    <row r="326">
      <c r="A326" s="70">
        <f>VLOOKUP(B326,Pns!B:C,2,0)</f>
        <v>17</v>
      </c>
      <c r="B326" s="126" t="s">
        <v>173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2"/>
      <c r="AM326" s="32"/>
      <c r="AN326" s="32"/>
      <c r="AO326" s="32"/>
      <c r="AP326" s="32"/>
    </row>
    <row r="327">
      <c r="A327" s="70">
        <f>VLOOKUP(B327,Pns!B:C,2,0)</f>
        <v>18</v>
      </c>
      <c r="B327" s="126" t="s">
        <v>179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2"/>
      <c r="AM327" s="32"/>
      <c r="AN327" s="32"/>
      <c r="AO327" s="32"/>
      <c r="AP327" s="32"/>
    </row>
    <row r="328">
      <c r="A328" s="70">
        <f>VLOOKUP(B328,Pns!B:C,2,0)</f>
        <v>19</v>
      </c>
      <c r="B328" s="126" t="s">
        <v>182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2"/>
      <c r="AM328" s="32"/>
      <c r="AN328" s="32"/>
      <c r="AO328" s="32"/>
      <c r="AP328" s="32"/>
    </row>
    <row r="329">
      <c r="A329" s="70">
        <f>VLOOKUP(B329,Pns!B:C,2,0)</f>
        <v>20</v>
      </c>
      <c r="B329" s="126" t="s">
        <v>184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2"/>
      <c r="AM329" s="32"/>
      <c r="AN329" s="32"/>
      <c r="AO329" s="32"/>
      <c r="AP329" s="32"/>
    </row>
    <row r="330">
      <c r="A330" s="70">
        <f>VLOOKUP(B330,Pns!B:C,2,0)</f>
        <v>21</v>
      </c>
      <c r="B330" s="126" t="s">
        <v>186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2"/>
      <c r="AM330" s="32"/>
      <c r="AN330" s="32"/>
      <c r="AO330" s="32"/>
      <c r="AP330" s="32"/>
    </row>
    <row r="331">
      <c r="A331" s="70">
        <f>VLOOKUP(B331,Pns!B:C,2,0)</f>
        <v>22</v>
      </c>
      <c r="B331" s="126" t="s">
        <v>189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2"/>
      <c r="AM331" s="32"/>
      <c r="AN331" s="32"/>
      <c r="AO331" s="32"/>
      <c r="AP331" s="32"/>
    </row>
    <row r="332">
      <c r="A332" s="70">
        <f>VLOOKUP(B332,Pns!B:C,2,0)</f>
        <v>23</v>
      </c>
      <c r="B332" s="126" t="s">
        <v>191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2"/>
      <c r="AM332" s="32"/>
      <c r="AN332" s="32"/>
      <c r="AO332" s="32"/>
      <c r="AP332" s="32"/>
    </row>
    <row r="333">
      <c r="A333" s="70">
        <f>VLOOKUP(B333,Pns!B:C,2,0)</f>
        <v>24</v>
      </c>
      <c r="B333" s="126" t="s">
        <v>193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2"/>
      <c r="AM333" s="32"/>
      <c r="AN333" s="32"/>
      <c r="AO333" s="32"/>
      <c r="AP333" s="32"/>
    </row>
    <row r="334">
      <c r="A334" s="70">
        <f>VLOOKUP(B334,Pns!B:C,2,0)</f>
        <v>25</v>
      </c>
      <c r="B334" s="126" t="s">
        <v>196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2"/>
      <c r="AM334" s="32"/>
      <c r="AN334" s="32"/>
      <c r="AO334" s="32"/>
      <c r="AP334" s="32"/>
    </row>
    <row r="335">
      <c r="A335" s="70">
        <f>VLOOKUP(B335,Pns!B:C,2,0)</f>
        <v>26</v>
      </c>
      <c r="B335" s="126" t="s">
        <v>198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2"/>
      <c r="AM335" s="32"/>
      <c r="AN335" s="32"/>
      <c r="AO335" s="32"/>
      <c r="AP335" s="32"/>
    </row>
    <row r="336">
      <c r="A336" s="70">
        <f>VLOOKUP(B336,Pns!B:C,2,0)</f>
        <v>27</v>
      </c>
      <c r="B336" s="126" t="s">
        <v>201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2"/>
      <c r="AM336" s="32"/>
      <c r="AN336" s="32"/>
      <c r="AO336" s="32"/>
      <c r="AP336" s="32"/>
    </row>
    <row r="337">
      <c r="A337" s="70">
        <f>VLOOKUP(B337,Pns!B:C,2,0)</f>
        <v>28</v>
      </c>
      <c r="B337" s="291" t="s">
        <v>203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2"/>
      <c r="AM337" s="32"/>
      <c r="AN337" s="32"/>
      <c r="AO337" s="32"/>
      <c r="AP337" s="32"/>
    </row>
    <row r="338">
      <c r="A338" s="70">
        <f>VLOOKUP(B338,Pns!B:C,2,0)</f>
        <v>29</v>
      </c>
      <c r="B338" s="126" t="s">
        <v>206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2"/>
      <c r="AM338" s="32"/>
      <c r="AN338" s="32"/>
      <c r="AO338" s="32"/>
      <c r="AP338" s="32"/>
    </row>
    <row r="339">
      <c r="A339" s="70">
        <f>VLOOKUP(B339,Pns!B:C,2,0)</f>
        <v>30</v>
      </c>
      <c r="B339" s="126" t="s">
        <v>208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2"/>
      <c r="AM339" s="32"/>
      <c r="AN339" s="32"/>
      <c r="AO339" s="32"/>
      <c r="AP339" s="32"/>
    </row>
    <row r="340">
      <c r="A340" s="70">
        <f>VLOOKUP(B340,Pns!B:C,2,0)</f>
        <v>31</v>
      </c>
      <c r="B340" s="126" t="s">
        <v>212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2"/>
      <c r="AM340" s="32"/>
      <c r="AN340" s="32"/>
      <c r="AO340" s="32"/>
      <c r="AP340" s="32"/>
    </row>
    <row r="341">
      <c r="A341" s="70">
        <f>VLOOKUP(B341,Pns!B:C,2,0)</f>
        <v>32</v>
      </c>
      <c r="B341" s="126" t="s">
        <v>215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2"/>
      <c r="AM341" s="32"/>
      <c r="AN341" s="32"/>
      <c r="AO341" s="32"/>
      <c r="AP341" s="32"/>
    </row>
    <row r="342">
      <c r="A342" s="70">
        <f>VLOOKUP(B342,Pns!B:C,2,0)</f>
        <v>33</v>
      </c>
      <c r="B342" s="126" t="s">
        <v>217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2"/>
      <c r="AM342" s="32"/>
      <c r="AN342" s="32"/>
      <c r="AO342" s="32"/>
      <c r="AP342" s="32"/>
    </row>
    <row r="343">
      <c r="A343" s="70">
        <f>VLOOKUP(B343,Pns!B:C,2,0)</f>
        <v>34</v>
      </c>
      <c r="B343" s="126" t="s">
        <v>219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2"/>
      <c r="AM343" s="32"/>
      <c r="AN343" s="32"/>
      <c r="AO343" s="32"/>
      <c r="AP343" s="32"/>
    </row>
    <row r="344">
      <c r="A344" s="70">
        <f>VLOOKUP(B344,Pns!B:C,2,0)</f>
        <v>35</v>
      </c>
      <c r="B344" s="126" t="s">
        <v>221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2"/>
      <c r="AM344" s="32"/>
      <c r="AN344" s="32"/>
      <c r="AO344" s="32"/>
      <c r="AP344" s="32"/>
    </row>
    <row r="345">
      <c r="A345" s="70">
        <f>VLOOKUP(B345,Pns!B:C,2,0)</f>
        <v>36</v>
      </c>
      <c r="B345" s="126" t="s">
        <v>223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2"/>
      <c r="AM345" s="32"/>
      <c r="AN345" s="32"/>
      <c r="AO345" s="32"/>
      <c r="AP345" s="32"/>
    </row>
    <row r="346">
      <c r="A346" s="70">
        <f>VLOOKUP(B346,Pns!B:C,2,0)</f>
        <v>37</v>
      </c>
      <c r="B346" s="126" t="s">
        <v>225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2"/>
      <c r="AM346" s="32"/>
      <c r="AN346" s="32"/>
      <c r="AO346" s="32"/>
      <c r="AP346" s="32"/>
    </row>
    <row r="347">
      <c r="A347" s="70">
        <f>VLOOKUP(B347,Pns!B:C,2,0)</f>
        <v>38</v>
      </c>
      <c r="B347" s="126" t="s">
        <v>229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2"/>
      <c r="AM347" s="32"/>
      <c r="AN347" s="32"/>
      <c r="AO347" s="32"/>
      <c r="AP347" s="32"/>
    </row>
    <row r="348">
      <c r="A348" s="70">
        <f>VLOOKUP(B348,Pns!B:C,2,0)</f>
        <v>39</v>
      </c>
      <c r="B348" s="126" t="s">
        <v>231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2"/>
      <c r="AM348" s="32"/>
      <c r="AN348" s="32"/>
      <c r="AO348" s="32"/>
      <c r="AP348" s="32"/>
    </row>
    <row r="349">
      <c r="A349" s="70">
        <f>VLOOKUP(B349,Pns!B:C,2,0)</f>
        <v>40</v>
      </c>
      <c r="B349" s="126" t="s">
        <v>232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2"/>
      <c r="AM349" s="32"/>
      <c r="AN349" s="32"/>
      <c r="AO349" s="32"/>
      <c r="AP349" s="32"/>
    </row>
    <row r="350">
      <c r="A350" s="70">
        <f>VLOOKUP(B350,Pns!B:C,2,0)</f>
        <v>43</v>
      </c>
      <c r="B350" s="126" t="s">
        <v>245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2"/>
      <c r="AM350" s="32"/>
      <c r="AN350" s="32"/>
      <c r="AO350" s="32"/>
      <c r="AP350" s="32"/>
    </row>
    <row r="351">
      <c r="A351" s="70">
        <f>VLOOKUP(B351,Pns!B:C,2,0)</f>
        <v>44</v>
      </c>
      <c r="B351" s="126" t="s">
        <v>246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2"/>
      <c r="AM351" s="32"/>
      <c r="AN351" s="32"/>
      <c r="AO351" s="32"/>
      <c r="AP351" s="32"/>
    </row>
    <row r="352">
      <c r="A352" s="70">
        <f>VLOOKUP(B352,Pns!B:C,2,0)</f>
        <v>45</v>
      </c>
      <c r="B352" s="126" t="s">
        <v>247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2"/>
      <c r="AM352" s="32"/>
      <c r="AN352" s="32"/>
      <c r="AO352" s="32"/>
      <c r="AP352" s="32"/>
    </row>
    <row r="353">
      <c r="A353" s="70">
        <f>VLOOKUP(B353,Pns!B:C,2,0)</f>
        <v>47</v>
      </c>
      <c r="B353" s="126" t="s">
        <v>262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2"/>
      <c r="AM353" s="32"/>
      <c r="AN353" s="32"/>
      <c r="AO353" s="32"/>
      <c r="AP353" s="32"/>
    </row>
    <row r="354">
      <c r="A354" s="70">
        <f>VLOOKUP(B354,Pns!B:C,2,0)</f>
        <v>49</v>
      </c>
      <c r="B354" s="126" t="s">
        <v>265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2"/>
      <c r="AM354" s="32"/>
      <c r="AN354" s="32"/>
      <c r="AO354" s="32"/>
      <c r="AP354" s="32"/>
    </row>
    <row r="355">
      <c r="A355" s="70">
        <f>VLOOKUP(B355,Pns!B:C,2,0)</f>
        <v>50</v>
      </c>
      <c r="B355" s="126" t="s">
        <v>269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2"/>
      <c r="AM355" s="32"/>
      <c r="AN355" s="32"/>
      <c r="AO355" s="32"/>
      <c r="AP355" s="32"/>
    </row>
    <row r="356">
      <c r="A356" s="70">
        <f>VLOOKUP(B356,Pns!B:C,2,0)</f>
        <v>51</v>
      </c>
      <c r="B356" s="126" t="s">
        <v>278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2"/>
      <c r="AM356" s="32"/>
      <c r="AN356" s="32"/>
      <c r="AO356" s="32"/>
      <c r="AP356" s="32"/>
    </row>
    <row r="357">
      <c r="A357" s="70">
        <f>VLOOKUP(B357,Pns!B:C,2,0)</f>
        <v>52</v>
      </c>
      <c r="B357" s="126" t="s">
        <v>281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2"/>
      <c r="AM357" s="32"/>
      <c r="AN357" s="32"/>
      <c r="AO357" s="32"/>
      <c r="AP357" s="32"/>
    </row>
    <row r="358">
      <c r="A358" s="70">
        <f>VLOOKUP(B358,Pns!B:C,2,0)</f>
        <v>53</v>
      </c>
      <c r="B358" s="126" t="s">
        <v>282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2"/>
      <c r="AM358" s="32"/>
      <c r="AN358" s="32"/>
      <c r="AO358" s="32"/>
      <c r="AP358" s="32"/>
    </row>
    <row r="359">
      <c r="A359" s="70">
        <f>VLOOKUP(B359,Pns!B:C,2,0)</f>
        <v>54</v>
      </c>
      <c r="B359" s="126" t="s">
        <v>286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2"/>
      <c r="AM359" s="32"/>
      <c r="AN359" s="32"/>
      <c r="AO359" s="32"/>
      <c r="AP359" s="32"/>
    </row>
    <row r="360">
      <c r="A360" s="70">
        <f>VLOOKUP(B360,Pns!B:C,2,0)</f>
        <v>55</v>
      </c>
      <c r="B360" s="126" t="s">
        <v>288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2"/>
      <c r="AM360" s="32"/>
      <c r="AN360" s="32"/>
      <c r="AO360" s="32"/>
      <c r="AP360" s="32"/>
    </row>
    <row r="361">
      <c r="A361" s="70">
        <f>VLOOKUP(B361,Pns!B:C,2,0)</f>
        <v>56</v>
      </c>
      <c r="B361" s="126" t="s">
        <v>290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126" t="s">
        <v>310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2"/>
      <c r="AM362" s="32"/>
      <c r="AN362" s="32"/>
      <c r="AO362" s="32"/>
      <c r="AP362" s="32"/>
    </row>
    <row r="363">
      <c r="A363" s="70">
        <f>VLOOKUP(B363,Pns!B:C,2,0)</f>
        <v>62</v>
      </c>
      <c r="B363" s="126" t="s">
        <v>312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2"/>
      <c r="AM363" s="32"/>
      <c r="AN363" s="32"/>
      <c r="AO363" s="32"/>
      <c r="AP363" s="32"/>
    </row>
    <row r="364">
      <c r="A364" s="70">
        <f>VLOOKUP(B364,Pns!B:C,2,0)</f>
        <v>64</v>
      </c>
      <c r="B364" s="126" t="s">
        <v>317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2"/>
      <c r="AM364" s="32"/>
      <c r="AN364" s="32"/>
      <c r="AO364" s="32"/>
      <c r="AP364" s="32"/>
    </row>
    <row r="365">
      <c r="A365" s="70">
        <f>VLOOKUP(B365,Pns!B:C,2,0)</f>
        <v>66</v>
      </c>
      <c r="B365" s="126" t="s">
        <v>323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126" t="s">
        <v>324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2"/>
      <c r="AM366" s="32"/>
      <c r="AN366" s="32"/>
      <c r="AO366" s="32"/>
      <c r="AP366" s="32"/>
    </row>
    <row r="367">
      <c r="A367" s="70">
        <f>VLOOKUP(B367,Pns!B:C,2,0)</f>
        <v>95</v>
      </c>
      <c r="B367" s="126" t="s">
        <v>425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2"/>
      <c r="AM367" s="32"/>
      <c r="AN367" s="32"/>
      <c r="AO367" s="32"/>
      <c r="AP367" s="32"/>
    </row>
    <row r="368">
      <c r="A368" s="70">
        <f>VLOOKUP(B368,Pns!B:C,2,0)</f>
        <v>98</v>
      </c>
      <c r="B368" s="126" t="s">
        <v>435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2"/>
      <c r="AM368" s="32"/>
      <c r="AN368" s="32"/>
      <c r="AO368" s="32"/>
      <c r="AP368" s="32"/>
    </row>
    <row r="369">
      <c r="A369" s="70">
        <f>VLOOKUP(B369,Pns!B:C,2,0)</f>
        <v>107</v>
      </c>
      <c r="B369" s="126" t="s">
        <v>468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2"/>
      <c r="AM369" s="32"/>
      <c r="AN369" s="32"/>
      <c r="AO369" s="32"/>
      <c r="AP369" s="32"/>
    </row>
    <row r="370">
      <c r="A370" s="70">
        <f>VLOOKUP(B370,Pns!B:C,2,0)</f>
        <v>113</v>
      </c>
      <c r="B370" s="126" t="s">
        <v>485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2"/>
      <c r="AM370" s="32"/>
      <c r="AN370" s="32"/>
      <c r="AO370" s="32"/>
      <c r="AP370" s="32"/>
    </row>
    <row r="371">
      <c r="A371" s="70">
        <f>VLOOKUP(B371,Pns!B:C,2,0)</f>
        <v>115</v>
      </c>
      <c r="B371" s="126" t="s">
        <v>491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2"/>
      <c r="AM371" s="32"/>
      <c r="AN371" s="32"/>
      <c r="AO371" s="32"/>
      <c r="AP371" s="32"/>
    </row>
    <row r="372">
      <c r="A372" s="70">
        <f>VLOOKUP(B372,Pns!B:C,2,0)</f>
        <v>117</v>
      </c>
      <c r="B372" s="126" t="s">
        <v>497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2"/>
      <c r="AM372" s="32"/>
      <c r="AN372" s="32"/>
      <c r="AO372" s="32"/>
      <c r="AP372" s="32"/>
    </row>
    <row r="373">
      <c r="A373" s="70">
        <f>VLOOKUP(B373,Pns!B:C,2,0)</f>
        <v>118</v>
      </c>
      <c r="B373" s="126" t="s">
        <v>506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2"/>
      <c r="AM373" s="32"/>
      <c r="AN373" s="32"/>
      <c r="AO373" s="32"/>
      <c r="AP373" s="32"/>
    </row>
    <row r="374">
      <c r="A374" s="70">
        <f>VLOOKUP(B374,Pns!B:C,2,0)</f>
        <v>124</v>
      </c>
      <c r="B374" s="126" t="s">
        <v>525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3" t="s">
        <v>704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3" t="s">
        <v>706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4" t="s">
        <v>315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4" t="s">
        <v>708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4" t="s">
        <v>719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14" t="s">
        <v>588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2"/>
      <c r="AM380" s="32"/>
      <c r="AN380" s="32"/>
      <c r="AO380" s="32"/>
      <c r="AP380" s="32"/>
    </row>
    <row r="381">
      <c r="A381" s="70">
        <f>VLOOKUP(B381,Pns!B:C,2,0)</f>
        <v>137</v>
      </c>
      <c r="B381" s="114" t="s">
        <v>575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14" t="s">
        <v>731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14" t="s">
        <v>765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14" t="s">
        <v>778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14" t="s">
        <v>758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2"/>
      <c r="AM385" s="32"/>
      <c r="AN385" s="32"/>
      <c r="AO385" s="32"/>
      <c r="AP385" s="32"/>
    </row>
    <row r="386">
      <c r="A386" s="70">
        <f>VLOOKUP(B386,Pns!B:C,2,0)</f>
        <v>135</v>
      </c>
      <c r="B386" s="114" t="s">
        <v>571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14" t="s">
        <v>766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14" t="s">
        <v>788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14" t="s">
        <v>790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14" t="s">
        <v>794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2"/>
      <c r="AM390" s="32"/>
      <c r="AN390" s="32"/>
      <c r="AO390" s="32"/>
      <c r="AP390" s="32"/>
    </row>
    <row r="391">
      <c r="A391" s="70">
        <f>VLOOKUP(B391,Pns!B:C,2,0)</f>
        <v>74</v>
      </c>
      <c r="B391" s="114" t="s">
        <v>349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14" t="s">
        <v>898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14" t="s">
        <v>796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14" t="s">
        <v>798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14" t="s">
        <v>800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14" t="s">
        <v>768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14" t="s">
        <v>775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14" t="s">
        <v>809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14" t="s">
        <v>747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14" t="s">
        <v>836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14" t="s">
        <v>840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14" t="s">
        <v>931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14" t="s">
        <v>972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14" t="s">
        <v>1013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14" t="s">
        <v>935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2"/>
      <c r="AN405" s="32"/>
      <c r="AO405" s="32"/>
      <c r="AP405" s="32"/>
    </row>
    <row r="406">
      <c r="A406" s="43">
        <f>VLOOKUP(B406,Pns!B:C,2,0)</f>
        <v>173</v>
      </c>
      <c r="B406" s="293" t="s">
        <v>711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2"/>
      <c r="AN406" s="32"/>
      <c r="AO406" s="32"/>
      <c r="AP406" s="32"/>
    </row>
    <row r="407">
      <c r="A407" s="70">
        <f>VLOOKUP(B407,Pns!B:C,2,0)</f>
        <v>86</v>
      </c>
      <c r="B407" s="44" t="s">
        <v>392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2"/>
      <c r="AN407" s="32"/>
      <c r="AO407" s="32"/>
      <c r="AP407" s="32"/>
    </row>
    <row r="408">
      <c r="A408" s="43">
        <f>VLOOKUP(B408,Pns!B:C,2,0)</f>
        <v>151</v>
      </c>
      <c r="B408" s="126" t="s">
        <v>631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2"/>
      <c r="AN408" s="32"/>
      <c r="AO408" s="32"/>
      <c r="AP408" s="32"/>
    </row>
    <row r="409">
      <c r="A409" s="43" t="str">
        <f>VLOOKUP(B409,Pns!B:C,2,0)</f>
        <v>267</v>
      </c>
      <c r="B409" s="114" t="s">
        <v>1026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2"/>
      <c r="AM409" s="32"/>
      <c r="AN409" s="32"/>
      <c r="AO409" s="32"/>
      <c r="AP409" s="32"/>
    </row>
    <row r="410">
      <c r="A410" s="70">
        <f>VLOOKUP(B410,Pns!B:C,2,0)</f>
        <v>87</v>
      </c>
      <c r="B410" s="44" t="s">
        <v>395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26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2"/>
      <c r="AN411" s="32"/>
      <c r="AO411" s="32"/>
      <c r="AP411" s="32"/>
    </row>
    <row r="412">
      <c r="A412" s="43" t="str">
        <f>VLOOKUP(B412,Pns!B:C,2,0)</f>
        <v>276</v>
      </c>
      <c r="B412" s="114" t="s">
        <v>1058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14" t="s">
        <v>1064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14" t="s">
        <v>1079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1036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14" t="s">
        <v>1050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1044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1046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1039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1042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1" t="s">
        <v>1269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1" t="s">
        <v>1266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2"/>
      <c r="AM422" s="32"/>
      <c r="AN422" s="32"/>
      <c r="AO422" s="32"/>
      <c r="AP422" s="32"/>
    </row>
    <row r="423">
      <c r="A423" s="70">
        <f>VLOOKUP(B423,Pns!B:C,2,0)</f>
        <v>384</v>
      </c>
      <c r="B423" s="105" t="s">
        <v>1428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2"/>
      <c r="AM423" s="32"/>
      <c r="AN423" s="32"/>
      <c r="AO423" s="32"/>
      <c r="AP423" s="32"/>
    </row>
    <row r="424">
      <c r="A424" s="70">
        <f>VLOOKUP(B424,Pns!B:C,2,0)</f>
        <v>413</v>
      </c>
      <c r="B424" s="105" t="s">
        <v>1494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70">
        <f>VLOOKUP(B425,Pns!B:C,2,0)</f>
        <v>383</v>
      </c>
      <c r="B425" s="105" t="s">
        <v>1425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2"/>
      <c r="AM425" s="32"/>
      <c r="AN425" s="32"/>
      <c r="AO425" s="32"/>
      <c r="AP425" s="32"/>
    </row>
    <row r="426">
      <c r="A426" s="70">
        <f>VLOOKUP(B426,Pns!B:C,2,0)</f>
        <v>398</v>
      </c>
      <c r="B426" s="138" t="s">
        <v>1464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2"/>
      <c r="AM426" s="32"/>
      <c r="AN426" s="32"/>
      <c r="AO426" s="32"/>
      <c r="AP426" s="32"/>
    </row>
    <row r="427">
      <c r="A427" s="70">
        <f>VLOOKUP(B427,Pns!B:C,2,0)</f>
        <v>385</v>
      </c>
      <c r="B427" s="105" t="s">
        <v>1429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2"/>
      <c r="AM427" s="32"/>
      <c r="AN427" s="32"/>
      <c r="AO427" s="32"/>
      <c r="AP427" s="32"/>
    </row>
    <row r="428">
      <c r="A428" s="70">
        <f>VLOOKUP(B428,Pns!B:C,2,0)</f>
        <v>494</v>
      </c>
      <c r="B428" s="120" t="s">
        <v>1687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70">
        <f>VLOOKUP(B429,Pns!B:C,2,0)</f>
        <v>495</v>
      </c>
      <c r="B429" s="120" t="s">
        <v>1692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70">
        <f>VLOOKUP(B430,Pns!B:C,2,0)</f>
        <v>497</v>
      </c>
      <c r="B430" s="120" t="s">
        <v>1696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EC5CCD9-C8DA-42C9-89C2-23BAD43DECB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3079</v>
      </c>
      <c r="B1" s="7"/>
      <c r="C1" s="7"/>
      <c r="D1" s="7"/>
      <c r="E1" s="13"/>
      <c r="F1" s="7"/>
      <c r="G1" s="13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5"/>
      <c r="BF1" s="27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3" t="s">
        <v>12</v>
      </c>
      <c r="F2" s="7" t="s">
        <v>19</v>
      </c>
      <c r="G2" s="13" t="s">
        <v>0</v>
      </c>
      <c r="H2" s="7" t="s">
        <v>21</v>
      </c>
      <c r="I2" s="7" t="s">
        <v>23</v>
      </c>
      <c r="J2" s="7" t="s">
        <v>24</v>
      </c>
      <c r="K2" s="7" t="s">
        <v>27</v>
      </c>
      <c r="L2" s="7" t="s">
        <v>29</v>
      </c>
      <c r="M2" s="7" t="s">
        <v>31</v>
      </c>
      <c r="N2" s="7" t="s">
        <v>34</v>
      </c>
      <c r="O2" s="7" t="s">
        <v>35</v>
      </c>
      <c r="P2" s="7" t="s">
        <v>37</v>
      </c>
      <c r="Q2" s="7" t="s">
        <v>40</v>
      </c>
      <c r="R2" s="7" t="s">
        <v>42</v>
      </c>
      <c r="S2" s="7" t="s">
        <v>44</v>
      </c>
      <c r="T2" s="7" t="s">
        <v>47</v>
      </c>
      <c r="U2" s="7" t="s">
        <v>49</v>
      </c>
      <c r="V2" s="7" t="s">
        <v>50</v>
      </c>
      <c r="W2" s="7" t="s">
        <v>53</v>
      </c>
      <c r="X2" s="7" t="s">
        <v>56</v>
      </c>
      <c r="Y2" s="7" t="s">
        <v>57</v>
      </c>
      <c r="Z2" s="7" t="s">
        <v>59</v>
      </c>
      <c r="AA2" s="7" t="s">
        <v>62</v>
      </c>
      <c r="AB2" s="7" t="s">
        <v>63</v>
      </c>
      <c r="AC2" s="7" t="s">
        <v>66</v>
      </c>
      <c r="AD2" s="7" t="s">
        <v>69</v>
      </c>
      <c r="AE2" s="7" t="s">
        <v>71</v>
      </c>
      <c r="AF2" s="7" t="s">
        <v>74</v>
      </c>
      <c r="AG2" s="7" t="s">
        <v>77</v>
      </c>
      <c r="AH2" s="7" t="s">
        <v>79</v>
      </c>
      <c r="AI2" s="7" t="s">
        <v>82</v>
      </c>
      <c r="AJ2" s="7" t="s">
        <v>86</v>
      </c>
      <c r="AK2" s="7" t="s">
        <v>88</v>
      </c>
      <c r="AL2" s="7" t="s">
        <v>91</v>
      </c>
      <c r="AM2" s="7" t="s">
        <v>92</v>
      </c>
      <c r="AN2" s="7" t="s">
        <v>94</v>
      </c>
      <c r="AO2" s="7" t="s">
        <v>96</v>
      </c>
      <c r="AP2" s="7" t="s">
        <v>98</v>
      </c>
      <c r="AQ2" s="7" t="s">
        <v>100</v>
      </c>
      <c r="AR2" s="7" t="s">
        <v>103</v>
      </c>
      <c r="AS2" s="7" t="s">
        <v>106</v>
      </c>
      <c r="AT2" s="7" t="s">
        <v>109</v>
      </c>
      <c r="AU2" s="7" t="s">
        <v>110</v>
      </c>
      <c r="AV2" s="7" t="s">
        <v>112</v>
      </c>
      <c r="AW2" s="7" t="s">
        <v>114</v>
      </c>
      <c r="AX2" s="7" t="s">
        <v>116</v>
      </c>
      <c r="AY2" s="7" t="s">
        <v>117</v>
      </c>
      <c r="AZ2" s="7" t="s">
        <v>120</v>
      </c>
      <c r="BA2" s="7" t="s">
        <v>122</v>
      </c>
      <c r="BB2" s="7" t="s">
        <v>125</v>
      </c>
      <c r="BC2" s="7" t="s">
        <v>127</v>
      </c>
      <c r="BD2" s="25"/>
      <c r="BE2" s="27"/>
      <c r="BF2" s="27"/>
      <c r="BG2" s="27"/>
    </row>
    <row r="3">
      <c r="A3" s="7">
        <v>313.0</v>
      </c>
      <c r="B3" s="7">
        <v>313.0</v>
      </c>
      <c r="C3" s="7">
        <v>381.0</v>
      </c>
      <c r="D3" s="7" t="s">
        <v>170</v>
      </c>
      <c r="E3" s="13" t="s">
        <v>172</v>
      </c>
      <c r="F3" s="7">
        <v>2.02638100220813E14</v>
      </c>
      <c r="G3" s="13" t="s">
        <v>174</v>
      </c>
      <c r="H3" s="7" t="s">
        <v>175</v>
      </c>
      <c r="I3" s="7" t="s">
        <v>177</v>
      </c>
      <c r="J3" s="7" t="s">
        <v>178</v>
      </c>
      <c r="K3" s="7" t="s">
        <v>75</v>
      </c>
      <c r="L3" s="7">
        <v>38.68</v>
      </c>
      <c r="M3" s="7">
        <v>2730.0</v>
      </c>
      <c r="N3" s="7" t="s">
        <v>181</v>
      </c>
      <c r="O3" s="7" t="s">
        <v>3</v>
      </c>
      <c r="P3" s="35">
        <v>46204.0</v>
      </c>
      <c r="Q3" s="7">
        <v>5.0</v>
      </c>
      <c r="R3" s="7" t="s">
        <v>188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194</v>
      </c>
      <c r="AH3" s="7">
        <v>60.0</v>
      </c>
      <c r="AI3" s="7" t="s">
        <v>197</v>
      </c>
      <c r="AJ3" s="35">
        <v>46224.0</v>
      </c>
      <c r="AK3" s="7" t="s">
        <v>199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205</v>
      </c>
      <c r="AX3" s="7">
        <v>0.0</v>
      </c>
      <c r="AY3" s="7">
        <v>0.0</v>
      </c>
      <c r="AZ3" s="7">
        <v>60.0</v>
      </c>
      <c r="BA3" s="7">
        <v>0.0</v>
      </c>
      <c r="BB3" s="7" t="s">
        <v>209</v>
      </c>
      <c r="BC3" s="7" t="s">
        <v>211</v>
      </c>
      <c r="BD3" s="7"/>
    </row>
    <row r="4">
      <c r="A4" s="7">
        <v>313.0</v>
      </c>
      <c r="B4" s="7">
        <v>313.0</v>
      </c>
      <c r="C4" s="7">
        <v>381.0</v>
      </c>
      <c r="D4" s="7" t="s">
        <v>170</v>
      </c>
      <c r="E4" s="13" t="s">
        <v>228</v>
      </c>
      <c r="F4" s="7">
        <v>2.02638100220824E14</v>
      </c>
      <c r="G4" s="13" t="s">
        <v>174</v>
      </c>
      <c r="H4" s="7" t="s">
        <v>175</v>
      </c>
      <c r="I4" s="7" t="s">
        <v>177</v>
      </c>
      <c r="J4" s="7" t="s">
        <v>178</v>
      </c>
      <c r="K4" s="7" t="s">
        <v>75</v>
      </c>
      <c r="L4" s="7">
        <v>38.68</v>
      </c>
      <c r="M4" s="7">
        <v>2734.0</v>
      </c>
      <c r="N4" s="7" t="s">
        <v>181</v>
      </c>
      <c r="O4" s="7" t="s">
        <v>3</v>
      </c>
      <c r="P4" s="35">
        <v>46204.0</v>
      </c>
      <c r="Q4" s="7">
        <v>5.0</v>
      </c>
      <c r="R4" s="7" t="s">
        <v>188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205</v>
      </c>
      <c r="AX4" s="7">
        <v>0.0</v>
      </c>
      <c r="AY4" s="7">
        <v>0.0</v>
      </c>
      <c r="AZ4" s="7">
        <v>60.0</v>
      </c>
      <c r="BA4" s="7">
        <v>0.0</v>
      </c>
      <c r="BB4" s="7" t="s">
        <v>251</v>
      </c>
      <c r="BC4" s="7" t="s">
        <v>252</v>
      </c>
      <c r="BD4" s="7"/>
    </row>
    <row r="5">
      <c r="A5" s="7">
        <v>304.0</v>
      </c>
      <c r="B5" s="7">
        <v>304.0</v>
      </c>
      <c r="C5" s="7">
        <v>304.0</v>
      </c>
      <c r="D5" s="7" t="s">
        <v>261</v>
      </c>
      <c r="E5" s="13" t="s">
        <v>263</v>
      </c>
      <c r="F5" s="7"/>
      <c r="G5" s="13" t="s">
        <v>264</v>
      </c>
      <c r="H5" s="7" t="s">
        <v>266</v>
      </c>
      <c r="I5" s="7" t="s">
        <v>267</v>
      </c>
      <c r="J5" s="7" t="s">
        <v>268</v>
      </c>
      <c r="K5" s="7" t="s">
        <v>83</v>
      </c>
      <c r="L5" s="7">
        <v>17412.17</v>
      </c>
      <c r="M5" s="7">
        <v>2728.0</v>
      </c>
      <c r="N5" s="7" t="s">
        <v>270</v>
      </c>
      <c r="O5" s="7" t="s">
        <v>124</v>
      </c>
      <c r="P5" s="35">
        <v>46198.0</v>
      </c>
      <c r="Q5" s="7">
        <v>1.0</v>
      </c>
      <c r="R5" s="7" t="s">
        <v>273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276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205</v>
      </c>
      <c r="AS5" s="7" t="s">
        <v>205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261</v>
      </c>
      <c r="E6" s="13" t="s">
        <v>297</v>
      </c>
      <c r="F6" s="7"/>
      <c r="G6" s="13" t="s">
        <v>298</v>
      </c>
      <c r="H6" s="7" t="s">
        <v>299</v>
      </c>
      <c r="I6" s="7" t="s">
        <v>300</v>
      </c>
      <c r="J6" s="7" t="s">
        <v>268</v>
      </c>
      <c r="K6" s="7" t="s">
        <v>83</v>
      </c>
      <c r="L6" s="7">
        <v>0.0</v>
      </c>
      <c r="M6" s="7">
        <v>2728.0</v>
      </c>
      <c r="N6" s="7" t="s">
        <v>270</v>
      </c>
      <c r="O6" s="7" t="s">
        <v>124</v>
      </c>
      <c r="P6" s="35">
        <v>46198.0</v>
      </c>
      <c r="Q6" s="7">
        <v>1.0</v>
      </c>
      <c r="R6" s="7" t="s">
        <v>273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276</v>
      </c>
      <c r="AG6" s="7"/>
      <c r="AH6" s="7"/>
      <c r="AI6" s="7"/>
      <c r="AJ6" s="35"/>
      <c r="AK6" s="7"/>
      <c r="AP6" s="7" t="s">
        <v>314</v>
      </c>
      <c r="AQ6" s="7" t="s">
        <v>314</v>
      </c>
      <c r="AR6" s="7" t="s">
        <v>205</v>
      </c>
      <c r="AS6" s="7" t="s">
        <v>205</v>
      </c>
      <c r="AT6" s="7" t="s">
        <v>205</v>
      </c>
      <c r="AU6" s="7" t="s">
        <v>205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261</v>
      </c>
      <c r="E7" s="13" t="s">
        <v>333</v>
      </c>
      <c r="F7" s="7"/>
      <c r="G7" s="13" t="s">
        <v>238</v>
      </c>
      <c r="H7" s="7" t="s">
        <v>335</v>
      </c>
      <c r="I7" s="7" t="s">
        <v>337</v>
      </c>
      <c r="J7" s="7">
        <v>71513.0</v>
      </c>
      <c r="K7" s="7" t="s">
        <v>83</v>
      </c>
      <c r="L7" s="7">
        <v>1201.17</v>
      </c>
      <c r="M7" s="7">
        <v>2728.0</v>
      </c>
      <c r="N7" s="7" t="s">
        <v>270</v>
      </c>
      <c r="O7" s="7" t="s">
        <v>124</v>
      </c>
      <c r="P7" s="35">
        <v>46203.0</v>
      </c>
      <c r="Q7" s="7">
        <v>1.0</v>
      </c>
      <c r="R7" s="7" t="s">
        <v>273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347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261</v>
      </c>
      <c r="E8" s="13" t="s">
        <v>375</v>
      </c>
      <c r="F8" s="7"/>
      <c r="G8" s="13" t="s">
        <v>377</v>
      </c>
      <c r="H8" s="7" t="s">
        <v>378</v>
      </c>
      <c r="I8" s="7" t="s">
        <v>379</v>
      </c>
      <c r="J8" s="7" t="s">
        <v>268</v>
      </c>
      <c r="K8" s="7" t="s">
        <v>75</v>
      </c>
      <c r="L8" s="7">
        <v>40.09</v>
      </c>
      <c r="M8" s="7">
        <v>2728.0</v>
      </c>
      <c r="N8" s="7" t="s">
        <v>270</v>
      </c>
      <c r="O8" s="7" t="s">
        <v>124</v>
      </c>
      <c r="P8" s="35">
        <v>46203.0</v>
      </c>
      <c r="Q8" s="7">
        <v>2.0</v>
      </c>
      <c r="R8" s="7" t="s">
        <v>273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205</v>
      </c>
      <c r="AW8" s="7" t="s">
        <v>205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261</v>
      </c>
      <c r="E9" s="13" t="s">
        <v>402</v>
      </c>
      <c r="F9" s="7"/>
      <c r="G9" s="13" t="s">
        <v>403</v>
      </c>
      <c r="H9" s="7" t="s">
        <v>405</v>
      </c>
      <c r="I9" s="7" t="s">
        <v>406</v>
      </c>
      <c r="J9" s="7" t="s">
        <v>268</v>
      </c>
      <c r="K9" s="7" t="s">
        <v>123</v>
      </c>
      <c r="L9" s="7">
        <v>379.96</v>
      </c>
      <c r="M9" s="7">
        <v>2728.0</v>
      </c>
      <c r="N9" s="7" t="s">
        <v>270</v>
      </c>
      <c r="O9" s="7" t="s">
        <v>124</v>
      </c>
      <c r="P9" s="35">
        <v>46203.0</v>
      </c>
      <c r="Q9" s="7">
        <v>1.0</v>
      </c>
      <c r="R9" s="7" t="s">
        <v>273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276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205</v>
      </c>
      <c r="AS9" s="7" t="s">
        <v>205</v>
      </c>
      <c r="AT9" s="7" t="s">
        <v>205</v>
      </c>
      <c r="AU9" s="7">
        <v>25.0</v>
      </c>
      <c r="AV9" s="7">
        <v>0.0</v>
      </c>
      <c r="AW9" s="7" t="s">
        <v>205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261</v>
      </c>
      <c r="E10" s="13" t="s">
        <v>420</v>
      </c>
      <c r="F10" s="7"/>
      <c r="G10" s="13" t="s">
        <v>421</v>
      </c>
      <c r="H10" s="7" t="s">
        <v>422</v>
      </c>
      <c r="I10" s="7" t="s">
        <v>423</v>
      </c>
      <c r="J10" s="7" t="s">
        <v>268</v>
      </c>
      <c r="K10" s="7" t="s">
        <v>75</v>
      </c>
      <c r="L10" s="7">
        <v>54.74</v>
      </c>
      <c r="M10" s="7">
        <v>2728.0</v>
      </c>
      <c r="N10" s="7" t="s">
        <v>270</v>
      </c>
      <c r="O10" s="7" t="s">
        <v>124</v>
      </c>
      <c r="P10" s="35">
        <v>46203.0</v>
      </c>
      <c r="Q10" s="7">
        <v>1.0</v>
      </c>
      <c r="R10" s="7" t="s">
        <v>273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205</v>
      </c>
      <c r="AS10" s="7" t="s">
        <v>205</v>
      </c>
      <c r="AT10" s="7" t="s">
        <v>205</v>
      </c>
      <c r="AU10" s="7" t="s">
        <v>205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261</v>
      </c>
      <c r="E11" s="13" t="s">
        <v>431</v>
      </c>
      <c r="F11" s="7"/>
      <c r="G11" s="13" t="s">
        <v>432</v>
      </c>
      <c r="H11" s="7" t="s">
        <v>433</v>
      </c>
      <c r="I11" s="7" t="s">
        <v>434</v>
      </c>
      <c r="J11" s="7">
        <v>80201.0</v>
      </c>
      <c r="K11" s="7" t="s">
        <v>75</v>
      </c>
      <c r="L11" s="7">
        <v>19.5</v>
      </c>
      <c r="M11" s="7">
        <v>2728.0</v>
      </c>
      <c r="N11" s="7" t="s">
        <v>270</v>
      </c>
      <c r="O11" s="7" t="s">
        <v>124</v>
      </c>
      <c r="P11" s="35">
        <v>46203.0</v>
      </c>
      <c r="Q11" s="7">
        <v>1.0</v>
      </c>
      <c r="R11" s="7" t="s">
        <v>273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205</v>
      </c>
      <c r="AS11" s="7" t="s">
        <v>205</v>
      </c>
      <c r="AT11" s="7" t="s">
        <v>205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261</v>
      </c>
      <c r="E12" s="13" t="s">
        <v>445</v>
      </c>
      <c r="F12" s="7"/>
      <c r="G12" s="13" t="s">
        <v>351</v>
      </c>
      <c r="H12" s="7" t="s">
        <v>447</v>
      </c>
      <c r="I12" s="7" t="s">
        <v>352</v>
      </c>
      <c r="J12" s="7">
        <v>76275.0</v>
      </c>
      <c r="K12" s="7" t="s">
        <v>123</v>
      </c>
      <c r="L12" s="7">
        <v>17070.53</v>
      </c>
      <c r="M12" s="7">
        <v>2728.0</v>
      </c>
      <c r="N12" s="7" t="s">
        <v>270</v>
      </c>
      <c r="O12" s="7" t="s">
        <v>124</v>
      </c>
      <c r="P12" s="35">
        <v>46204.0</v>
      </c>
      <c r="Q12" s="7">
        <v>1.0</v>
      </c>
      <c r="R12" s="7" t="s">
        <v>273</v>
      </c>
      <c r="S12" s="35">
        <v>46204.0</v>
      </c>
      <c r="T12" s="35">
        <v>46204.0</v>
      </c>
      <c r="U12" s="35">
        <v>46219.0</v>
      </c>
      <c r="V12" s="7">
        <v>15.0</v>
      </c>
      <c r="W12" s="7"/>
      <c r="X12" s="7">
        <v>0.0</v>
      </c>
      <c r="Y12" s="7"/>
      <c r="Z12" s="7"/>
      <c r="AA12" s="7" t="s">
        <v>453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>
        <v>4.0</v>
      </c>
      <c r="AS12" s="7">
        <v>7.0</v>
      </c>
      <c r="AT12" s="7">
        <v>14.0</v>
      </c>
      <c r="AU12" s="7">
        <v>109.0</v>
      </c>
      <c r="AV12" s="7">
        <v>0.0</v>
      </c>
      <c r="AW12" s="7" t="s">
        <v>205</v>
      </c>
      <c r="AX12" s="7" t="s">
        <v>205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261</v>
      </c>
      <c r="E13" s="13" t="s">
        <v>461</v>
      </c>
      <c r="F13" s="7">
        <v>2.02638100221084E14</v>
      </c>
      <c r="G13" s="13" t="s">
        <v>143</v>
      </c>
      <c r="H13" s="7" t="s">
        <v>462</v>
      </c>
      <c r="I13" s="7" t="s">
        <v>145</v>
      </c>
      <c r="J13" s="7">
        <v>198.0</v>
      </c>
      <c r="K13" s="7" t="s">
        <v>123</v>
      </c>
      <c r="L13" s="7">
        <v>288215.57</v>
      </c>
      <c r="M13" s="7">
        <v>2728.0</v>
      </c>
      <c r="N13" s="7" t="s">
        <v>181</v>
      </c>
      <c r="O13" s="7" t="s">
        <v>124</v>
      </c>
      <c r="P13" s="35">
        <v>46204.0</v>
      </c>
      <c r="Q13" s="7">
        <v>1.0</v>
      </c>
      <c r="R13" s="7" t="s">
        <v>273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465</v>
      </c>
      <c r="AA13" s="7" t="s">
        <v>466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472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261</v>
      </c>
      <c r="E14" s="13" t="s">
        <v>479</v>
      </c>
      <c r="F14" s="7"/>
      <c r="G14" s="13" t="s">
        <v>481</v>
      </c>
      <c r="H14" s="7" t="s">
        <v>482</v>
      </c>
      <c r="I14" s="7" t="s">
        <v>484</v>
      </c>
      <c r="J14" s="7" t="s">
        <v>268</v>
      </c>
      <c r="K14" s="7" t="s">
        <v>75</v>
      </c>
      <c r="L14" s="7">
        <v>429.03</v>
      </c>
      <c r="M14" s="7">
        <v>2728.0</v>
      </c>
      <c r="N14" s="7" t="s">
        <v>270</v>
      </c>
      <c r="O14" s="7" t="s">
        <v>124</v>
      </c>
      <c r="P14" s="35">
        <v>46204.0</v>
      </c>
      <c r="Q14" s="7">
        <v>2.0</v>
      </c>
      <c r="R14" s="7" t="s">
        <v>273</v>
      </c>
      <c r="S14" s="35">
        <v>46204.0</v>
      </c>
      <c r="T14" s="35">
        <v>46204.0</v>
      </c>
      <c r="U14" s="35">
        <v>46219.0</v>
      </c>
      <c r="V14" s="7">
        <v>15.0</v>
      </c>
      <c r="W14" s="7"/>
      <c r="X14" s="7">
        <v>0.0</v>
      </c>
      <c r="Y14" s="7"/>
      <c r="Z14" s="7"/>
      <c r="AA14" s="7" t="s">
        <v>490</v>
      </c>
      <c r="AG14" s="7"/>
      <c r="AH14" s="7"/>
      <c r="AI14" s="7"/>
      <c r="AJ14" s="35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261</v>
      </c>
      <c r="E15" s="13" t="s">
        <v>501</v>
      </c>
      <c r="F15" s="7"/>
      <c r="G15" s="13" t="s">
        <v>503</v>
      </c>
      <c r="H15" s="7" t="s">
        <v>504</v>
      </c>
      <c r="I15" s="7" t="s">
        <v>505</v>
      </c>
      <c r="J15" s="7" t="s">
        <v>268</v>
      </c>
      <c r="K15" s="7" t="s">
        <v>75</v>
      </c>
      <c r="L15" s="7">
        <v>66.39</v>
      </c>
      <c r="M15" s="7">
        <v>2728.0</v>
      </c>
      <c r="N15" s="7" t="s">
        <v>270</v>
      </c>
      <c r="O15" s="7" t="s">
        <v>124</v>
      </c>
      <c r="P15" s="35">
        <v>46205.0</v>
      </c>
      <c r="Q15" s="7">
        <v>2.0</v>
      </c>
      <c r="R15" s="7" t="s">
        <v>273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205</v>
      </c>
      <c r="AS15" s="7" t="s">
        <v>205</v>
      </c>
      <c r="AT15" s="7" t="s">
        <v>205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261</v>
      </c>
      <c r="E16" s="13" t="s">
        <v>519</v>
      </c>
      <c r="F16" s="7"/>
      <c r="G16" s="13" t="s">
        <v>520</v>
      </c>
      <c r="H16" s="7" t="s">
        <v>521</v>
      </c>
      <c r="I16" s="7" t="s">
        <v>522</v>
      </c>
      <c r="J16" s="7" t="s">
        <v>268</v>
      </c>
      <c r="K16" s="7" t="s">
        <v>83</v>
      </c>
      <c r="L16" s="7">
        <v>4040.19</v>
      </c>
      <c r="M16" s="7">
        <v>2728.0</v>
      </c>
      <c r="N16" s="7" t="s">
        <v>270</v>
      </c>
      <c r="O16" s="7" t="s">
        <v>124</v>
      </c>
      <c r="P16" s="35">
        <v>46205.0</v>
      </c>
      <c r="Q16" s="7">
        <v>1.0</v>
      </c>
      <c r="R16" s="7" t="s">
        <v>273</v>
      </c>
      <c r="S16" s="35">
        <v>46205.0</v>
      </c>
      <c r="T16" s="35">
        <v>46205.0</v>
      </c>
      <c r="U16" s="35">
        <v>46219.0</v>
      </c>
      <c r="V16" s="7">
        <v>14.0</v>
      </c>
      <c r="W16" s="7"/>
      <c r="X16" s="7">
        <v>0.0</v>
      </c>
      <c r="Y16" s="7"/>
      <c r="Z16" s="7"/>
      <c r="AA16" s="7" t="s">
        <v>526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205</v>
      </c>
      <c r="AS16" s="7" t="s">
        <v>205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261</v>
      </c>
      <c r="E17" s="13" t="s">
        <v>534</v>
      </c>
      <c r="F17" s="7"/>
      <c r="G17" s="13" t="s">
        <v>536</v>
      </c>
      <c r="H17" s="7" t="s">
        <v>537</v>
      </c>
      <c r="I17" s="7" t="s">
        <v>538</v>
      </c>
      <c r="J17" s="7">
        <v>81349.0</v>
      </c>
      <c r="K17" s="7" t="s">
        <v>75</v>
      </c>
      <c r="L17" s="7">
        <v>46.95</v>
      </c>
      <c r="M17" s="7">
        <v>2728.0</v>
      </c>
      <c r="N17" s="7" t="s">
        <v>270</v>
      </c>
      <c r="O17" s="7" t="s">
        <v>124</v>
      </c>
      <c r="P17" s="35">
        <v>46205.0</v>
      </c>
      <c r="Q17" s="7">
        <v>4.0</v>
      </c>
      <c r="R17" s="7" t="s">
        <v>273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205</v>
      </c>
      <c r="AS17" s="7" t="s">
        <v>205</v>
      </c>
      <c r="AT17" s="7" t="s">
        <v>205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261</v>
      </c>
      <c r="E18" s="13" t="s">
        <v>558</v>
      </c>
      <c r="F18" s="7"/>
      <c r="G18" s="13" t="s">
        <v>520</v>
      </c>
      <c r="H18" s="7" t="s">
        <v>521</v>
      </c>
      <c r="I18" s="7" t="s">
        <v>522</v>
      </c>
      <c r="J18" s="7" t="s">
        <v>268</v>
      </c>
      <c r="K18" s="7" t="s">
        <v>83</v>
      </c>
      <c r="L18" s="7">
        <v>4040.19</v>
      </c>
      <c r="M18" s="7">
        <v>2728.0</v>
      </c>
      <c r="N18" s="7" t="s">
        <v>270</v>
      </c>
      <c r="O18" s="7" t="s">
        <v>124</v>
      </c>
      <c r="P18" s="35">
        <v>46205.0</v>
      </c>
      <c r="Q18" s="7">
        <v>1.0</v>
      </c>
      <c r="R18" s="7" t="s">
        <v>273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526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205</v>
      </c>
      <c r="AS18" s="7" t="s">
        <v>205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261</v>
      </c>
      <c r="E19" s="13" t="s">
        <v>578</v>
      </c>
      <c r="F19" s="7"/>
      <c r="G19" s="13" t="s">
        <v>580</v>
      </c>
      <c r="H19" s="7" t="s">
        <v>581</v>
      </c>
      <c r="I19" s="7" t="s">
        <v>582</v>
      </c>
      <c r="J19" s="7" t="s">
        <v>268</v>
      </c>
      <c r="K19" s="7" t="s">
        <v>75</v>
      </c>
      <c r="L19" s="7">
        <v>681.23</v>
      </c>
      <c r="M19" s="7">
        <v>2728.0</v>
      </c>
      <c r="N19" s="7" t="s">
        <v>270</v>
      </c>
      <c r="O19" s="7" t="s">
        <v>124</v>
      </c>
      <c r="P19" s="35">
        <v>46205.0</v>
      </c>
      <c r="Q19" s="7">
        <v>4.0</v>
      </c>
      <c r="R19" s="7" t="s">
        <v>273</v>
      </c>
      <c r="S19" s="35">
        <v>46205.0</v>
      </c>
      <c r="T19" s="35">
        <v>46205.0</v>
      </c>
      <c r="U19" s="3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5"/>
      <c r="AK19" s="7"/>
      <c r="AL19" s="7"/>
      <c r="AP19" s="7">
        <v>2213.98</v>
      </c>
      <c r="AQ19" s="7">
        <v>8855.92</v>
      </c>
      <c r="AR19" s="7" t="s">
        <v>205</v>
      </c>
      <c r="AS19" s="7" t="s">
        <v>205</v>
      </c>
      <c r="AT19" s="7" t="s">
        <v>205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586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261</v>
      </c>
      <c r="E20" s="13" t="s">
        <v>592</v>
      </c>
      <c r="F20" s="7"/>
      <c r="G20" s="13" t="s">
        <v>598</v>
      </c>
      <c r="H20" s="7" t="s">
        <v>599</v>
      </c>
      <c r="I20" s="7" t="s">
        <v>601</v>
      </c>
      <c r="J20" s="7" t="s">
        <v>268</v>
      </c>
      <c r="K20" s="7" t="s">
        <v>83</v>
      </c>
      <c r="L20" s="7">
        <v>633.0</v>
      </c>
      <c r="M20" s="7">
        <v>2728.0</v>
      </c>
      <c r="N20" s="7" t="s">
        <v>270</v>
      </c>
      <c r="O20" s="7" t="s">
        <v>124</v>
      </c>
      <c r="P20" s="35">
        <v>46209.0</v>
      </c>
      <c r="Q20" s="7">
        <v>1.0</v>
      </c>
      <c r="R20" s="7" t="s">
        <v>273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276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205</v>
      </c>
      <c r="AS20" s="7" t="s">
        <v>205</v>
      </c>
      <c r="AT20" s="7" t="s">
        <v>205</v>
      </c>
      <c r="AU20" s="7">
        <v>1.0</v>
      </c>
      <c r="AV20" s="7">
        <v>0.0</v>
      </c>
      <c r="AW20" s="7">
        <v>0.0</v>
      </c>
      <c r="AX20" s="7">
        <v>0.0</v>
      </c>
      <c r="AY20" s="7" t="s">
        <v>205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261</v>
      </c>
      <c r="E21" s="13" t="s">
        <v>617</v>
      </c>
      <c r="F21" s="7"/>
      <c r="G21" s="13" t="s">
        <v>618</v>
      </c>
      <c r="H21" s="7" t="s">
        <v>619</v>
      </c>
      <c r="I21" s="7" t="s">
        <v>620</v>
      </c>
      <c r="J21" s="7" t="s">
        <v>268</v>
      </c>
      <c r="K21" s="7" t="s">
        <v>75</v>
      </c>
      <c r="L21" s="7">
        <v>201.26</v>
      </c>
      <c r="M21" s="7">
        <v>2728.0</v>
      </c>
      <c r="N21" s="7" t="s">
        <v>270</v>
      </c>
      <c r="O21" s="7" t="s">
        <v>124</v>
      </c>
      <c r="P21" s="35">
        <v>46209.0</v>
      </c>
      <c r="Q21" s="7">
        <v>2.0</v>
      </c>
      <c r="R21" s="7" t="s">
        <v>273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205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261</v>
      </c>
      <c r="E22" s="13" t="s">
        <v>636</v>
      </c>
      <c r="F22" s="7"/>
      <c r="G22" s="13" t="s">
        <v>637</v>
      </c>
      <c r="H22" s="7" t="s">
        <v>638</v>
      </c>
      <c r="I22" s="7" t="s">
        <v>640</v>
      </c>
      <c r="J22" s="7" t="s">
        <v>268</v>
      </c>
      <c r="K22" s="7" t="s">
        <v>75</v>
      </c>
      <c r="L22" s="7">
        <v>21.5</v>
      </c>
      <c r="M22" s="7">
        <v>2728.0</v>
      </c>
      <c r="N22" s="7" t="s">
        <v>270</v>
      </c>
      <c r="O22" s="7" t="s">
        <v>124</v>
      </c>
      <c r="P22" s="35">
        <v>46209.0</v>
      </c>
      <c r="Q22" s="7">
        <v>2.0</v>
      </c>
      <c r="R22" s="7" t="s">
        <v>273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205</v>
      </c>
      <c r="AS22" s="7" t="s">
        <v>205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261</v>
      </c>
      <c r="E23" s="13" t="s">
        <v>657</v>
      </c>
      <c r="F23" s="7"/>
      <c r="G23" s="13" t="s">
        <v>659</v>
      </c>
      <c r="H23" s="7" t="s">
        <v>660</v>
      </c>
      <c r="I23" s="7" t="s">
        <v>661</v>
      </c>
      <c r="J23" s="7" t="s">
        <v>268</v>
      </c>
      <c r="K23" s="7" t="s">
        <v>75</v>
      </c>
      <c r="L23" s="7">
        <v>165.94</v>
      </c>
      <c r="M23" s="7">
        <v>2728.0</v>
      </c>
      <c r="N23" s="7" t="s">
        <v>270</v>
      </c>
      <c r="O23" s="7" t="s">
        <v>124</v>
      </c>
      <c r="P23" s="35">
        <v>46216.0</v>
      </c>
      <c r="Q23" s="7">
        <v>2.0</v>
      </c>
      <c r="R23" s="7" t="s">
        <v>273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205</v>
      </c>
      <c r="AW23" s="7" t="s">
        <v>205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261</v>
      </c>
      <c r="E24" s="13" t="s">
        <v>678</v>
      </c>
      <c r="F24" s="7"/>
      <c r="G24" s="13" t="s">
        <v>679</v>
      </c>
      <c r="H24" s="7" t="s">
        <v>680</v>
      </c>
      <c r="I24" s="7" t="s">
        <v>681</v>
      </c>
      <c r="J24" s="7" t="s">
        <v>268</v>
      </c>
      <c r="K24" s="7" t="s">
        <v>83</v>
      </c>
      <c r="L24" s="7">
        <v>5434.26</v>
      </c>
      <c r="M24" s="7">
        <v>2728.0</v>
      </c>
      <c r="N24" s="7" t="s">
        <v>270</v>
      </c>
      <c r="O24" s="7" t="s">
        <v>124</v>
      </c>
      <c r="P24" s="35">
        <v>46217.0</v>
      </c>
      <c r="Q24" s="7">
        <v>1.0</v>
      </c>
      <c r="R24" s="7" t="s">
        <v>273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347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261</v>
      </c>
      <c r="E25" s="13" t="s">
        <v>698</v>
      </c>
      <c r="F25" s="7"/>
      <c r="G25" s="13" t="s">
        <v>700</v>
      </c>
      <c r="H25" s="7" t="s">
        <v>702</v>
      </c>
      <c r="I25" s="7" t="s">
        <v>703</v>
      </c>
      <c r="J25" s="7" t="s">
        <v>268</v>
      </c>
      <c r="K25" s="7" t="s">
        <v>75</v>
      </c>
      <c r="L25" s="7">
        <v>81.3</v>
      </c>
      <c r="M25" s="7">
        <v>2728.0</v>
      </c>
      <c r="N25" s="7" t="s">
        <v>270</v>
      </c>
      <c r="O25" s="7" t="s">
        <v>124</v>
      </c>
      <c r="P25" s="35">
        <v>46225.0</v>
      </c>
      <c r="Q25" s="7">
        <v>2.0</v>
      </c>
      <c r="R25" s="7" t="s">
        <v>273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205</v>
      </c>
      <c r="AS25" s="7" t="s">
        <v>205</v>
      </c>
      <c r="AT25" s="7" t="s">
        <v>205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261</v>
      </c>
      <c r="E26" s="13" t="s">
        <v>717</v>
      </c>
      <c r="F26" s="7"/>
      <c r="G26" s="13" t="s">
        <v>718</v>
      </c>
      <c r="H26" s="7" t="s">
        <v>720</v>
      </c>
      <c r="I26" s="7" t="s">
        <v>721</v>
      </c>
      <c r="J26" s="7" t="s">
        <v>268</v>
      </c>
      <c r="K26" s="7" t="s">
        <v>75</v>
      </c>
      <c r="L26" s="7">
        <v>346.24</v>
      </c>
      <c r="M26" s="7">
        <v>2728.0</v>
      </c>
      <c r="N26" s="7" t="s">
        <v>270</v>
      </c>
      <c r="O26" s="7" t="s">
        <v>124</v>
      </c>
      <c r="P26" s="35">
        <v>46225.0</v>
      </c>
      <c r="Q26" s="7">
        <v>4.0</v>
      </c>
      <c r="R26" s="7" t="s">
        <v>273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205</v>
      </c>
      <c r="AS26" s="7" t="s">
        <v>205</v>
      </c>
      <c r="AT26" s="7" t="s">
        <v>205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261</v>
      </c>
      <c r="E27" s="13" t="s">
        <v>735</v>
      </c>
      <c r="F27" s="7">
        <v>2.02630400205402E14</v>
      </c>
      <c r="G27" s="13" t="s">
        <v>736</v>
      </c>
      <c r="H27" s="7" t="s">
        <v>738</v>
      </c>
      <c r="I27" s="7" t="s">
        <v>739</v>
      </c>
      <c r="J27" s="7" t="s">
        <v>268</v>
      </c>
      <c r="K27" s="7" t="s">
        <v>75</v>
      </c>
      <c r="L27" s="7">
        <v>1180.85</v>
      </c>
      <c r="M27" s="7">
        <v>2728.0</v>
      </c>
      <c r="N27" s="7" t="s">
        <v>181</v>
      </c>
      <c r="O27" s="7" t="s">
        <v>3</v>
      </c>
      <c r="P27" s="35">
        <v>46231.0</v>
      </c>
      <c r="Q27" s="7">
        <v>1.0</v>
      </c>
      <c r="R27" s="7" t="s">
        <v>273</v>
      </c>
      <c r="S27" s="35">
        <v>46231.0</v>
      </c>
      <c r="T27" s="35">
        <v>46231.0</v>
      </c>
      <c r="U27" s="35">
        <v>46234.0</v>
      </c>
      <c r="V27" s="7">
        <v>3.0</v>
      </c>
      <c r="W27" s="7"/>
      <c r="X27" s="7">
        <v>2.0</v>
      </c>
      <c r="Y27" s="7"/>
      <c r="Z27" s="7"/>
      <c r="AA27" s="7"/>
      <c r="AG27" s="7"/>
      <c r="AH27" s="7"/>
      <c r="AI27" s="7"/>
      <c r="AJ27" s="35"/>
      <c r="AK27" s="7"/>
      <c r="AP27" s="7">
        <v>4510.85</v>
      </c>
      <c r="AQ27" s="7">
        <v>4510.85</v>
      </c>
      <c r="AR27" s="7" t="s">
        <v>205</v>
      </c>
      <c r="AS27" s="7">
        <v>3.0</v>
      </c>
      <c r="AT27" s="7">
        <v>3.0</v>
      </c>
      <c r="AU27" s="7">
        <v>14.0</v>
      </c>
      <c r="AV27" s="7">
        <v>10.0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752</v>
      </c>
      <c r="BC27" s="7" t="s">
        <v>753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261</v>
      </c>
      <c r="E28" s="13" t="s">
        <v>760</v>
      </c>
      <c r="F28" s="7"/>
      <c r="G28" s="13" t="s">
        <v>761</v>
      </c>
      <c r="H28" s="7" t="s">
        <v>762</v>
      </c>
      <c r="I28" s="7" t="s">
        <v>764</v>
      </c>
      <c r="J28" s="7">
        <v>72962.0</v>
      </c>
      <c r="K28" s="7" t="s">
        <v>75</v>
      </c>
      <c r="L28" s="7">
        <v>80.85</v>
      </c>
      <c r="M28" s="7">
        <v>2728.0</v>
      </c>
      <c r="N28" s="7" t="s">
        <v>270</v>
      </c>
      <c r="O28" s="7" t="s">
        <v>3</v>
      </c>
      <c r="P28" s="35">
        <v>46232.0</v>
      </c>
      <c r="Q28" s="7">
        <v>2.0</v>
      </c>
      <c r="R28" s="7" t="s">
        <v>273</v>
      </c>
      <c r="S28" s="35">
        <v>46232.0</v>
      </c>
      <c r="T28" s="35">
        <v>46232.0</v>
      </c>
      <c r="U28" s="35">
        <v>46232.0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175.45</v>
      </c>
      <c r="AQ28" s="7">
        <v>350.9</v>
      </c>
      <c r="AR28" s="7" t="s">
        <v>205</v>
      </c>
      <c r="AS28" s="7" t="s">
        <v>205</v>
      </c>
      <c r="AT28" s="7">
        <v>2.0</v>
      </c>
      <c r="AU28" s="7">
        <v>6.0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261</v>
      </c>
      <c r="E29" s="13" t="s">
        <v>777</v>
      </c>
      <c r="F29" s="7"/>
      <c r="G29" s="13" t="s">
        <v>779</v>
      </c>
      <c r="H29" s="7" t="s">
        <v>780</v>
      </c>
      <c r="I29" s="7" t="s">
        <v>781</v>
      </c>
      <c r="J29" s="7" t="s">
        <v>268</v>
      </c>
      <c r="K29" s="7" t="s">
        <v>75</v>
      </c>
      <c r="L29" s="7">
        <v>2857.73</v>
      </c>
      <c r="M29" s="7">
        <v>2728.0</v>
      </c>
      <c r="N29" s="7" t="s">
        <v>270</v>
      </c>
      <c r="O29" s="7" t="s">
        <v>3</v>
      </c>
      <c r="P29" s="35">
        <v>46233.0</v>
      </c>
      <c r="Q29" s="7">
        <v>2.0</v>
      </c>
      <c r="R29" s="7" t="s">
        <v>273</v>
      </c>
      <c r="S29" s="35">
        <v>46233.0</v>
      </c>
      <c r="T29" s="35">
        <v>46233.0</v>
      </c>
      <c r="U29" s="35">
        <v>46233.0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10945.09</v>
      </c>
      <c r="AQ29" s="7">
        <v>21890.18</v>
      </c>
      <c r="AR29" s="7" t="s">
        <v>205</v>
      </c>
      <c r="AS29" s="7" t="s">
        <v>205</v>
      </c>
      <c r="AT29" s="7">
        <v>2.0</v>
      </c>
      <c r="AU29" s="7">
        <v>15.0</v>
      </c>
      <c r="AV29" s="7">
        <v>5.0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261</v>
      </c>
      <c r="E30" s="13" t="s">
        <v>801</v>
      </c>
      <c r="F30" s="7"/>
      <c r="G30" s="13" t="s">
        <v>803</v>
      </c>
      <c r="H30" s="7" t="s">
        <v>804</v>
      </c>
      <c r="I30" s="7" t="s">
        <v>806</v>
      </c>
      <c r="J30" s="7">
        <v>96906.0</v>
      </c>
      <c r="K30" s="7" t="s">
        <v>75</v>
      </c>
      <c r="L30" s="7">
        <v>0.14</v>
      </c>
      <c r="M30" s="7">
        <v>2728.0</v>
      </c>
      <c r="N30" s="7" t="s">
        <v>270</v>
      </c>
      <c r="O30" s="7" t="s">
        <v>3</v>
      </c>
      <c r="P30" s="35">
        <v>46238.0</v>
      </c>
      <c r="Q30" s="7">
        <v>1.0</v>
      </c>
      <c r="R30" s="7" t="s">
        <v>273</v>
      </c>
      <c r="S30" s="35">
        <v>46238.0</v>
      </c>
      <c r="T30" s="35">
        <v>46238.0</v>
      </c>
      <c r="U30" s="35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0.14</v>
      </c>
      <c r="AQ30" s="7">
        <v>0.14</v>
      </c>
      <c r="AR30" s="7" t="s">
        <v>205</v>
      </c>
      <c r="AS30" s="7">
        <v>1.0</v>
      </c>
      <c r="AT30" s="7">
        <v>1.0</v>
      </c>
      <c r="AU30" s="7">
        <v>8.0</v>
      </c>
      <c r="AV30" s="7">
        <v>1.0</v>
      </c>
      <c r="AW30" s="7">
        <v>3.0</v>
      </c>
      <c r="AX30" s="7">
        <v>16.0</v>
      </c>
      <c r="AY30" s="7" t="s">
        <v>205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261</v>
      </c>
      <c r="E31" s="13" t="s">
        <v>820</v>
      </c>
      <c r="F31" s="7"/>
      <c r="G31" s="13" t="s">
        <v>822</v>
      </c>
      <c r="H31" s="7" t="s">
        <v>823</v>
      </c>
      <c r="I31" s="7" t="s">
        <v>589</v>
      </c>
      <c r="J31" s="7" t="s">
        <v>824</v>
      </c>
      <c r="K31" s="7" t="s">
        <v>75</v>
      </c>
      <c r="L31" s="7">
        <v>0.11</v>
      </c>
      <c r="M31" s="7">
        <v>2728.0</v>
      </c>
      <c r="N31" s="7" t="s">
        <v>270</v>
      </c>
      <c r="O31" s="7" t="s">
        <v>3</v>
      </c>
      <c r="P31" s="35">
        <v>46238.0</v>
      </c>
      <c r="Q31" s="7">
        <v>1.0</v>
      </c>
      <c r="R31" s="7" t="s">
        <v>273</v>
      </c>
      <c r="S31" s="35">
        <v>46238.0</v>
      </c>
      <c r="T31" s="35">
        <v>46238.0</v>
      </c>
      <c r="U31" s="35">
        <v>46238.0</v>
      </c>
      <c r="V31" s="7">
        <v>0.0</v>
      </c>
      <c r="W31" s="7"/>
      <c r="X31" s="7">
        <v>0.0</v>
      </c>
      <c r="Y31" s="7"/>
      <c r="Z31" s="7"/>
      <c r="AA31" s="7"/>
      <c r="AG31" s="7"/>
      <c r="AH31" s="7"/>
      <c r="AI31" s="7"/>
      <c r="AJ31" s="35"/>
      <c r="AK31" s="7"/>
      <c r="AP31" s="7">
        <v>0.11</v>
      </c>
      <c r="AQ31" s="7">
        <v>0.11</v>
      </c>
      <c r="AR31" s="7" t="s">
        <v>205</v>
      </c>
      <c r="AS31" s="7" t="s">
        <v>205</v>
      </c>
      <c r="AT31" s="7" t="s">
        <v>205</v>
      </c>
      <c r="AU31" s="7">
        <v>5.0</v>
      </c>
      <c r="AV31" s="7">
        <v>0.0</v>
      </c>
      <c r="AW31" s="7" t="s">
        <v>205</v>
      </c>
      <c r="AX31" s="7">
        <v>25828.0</v>
      </c>
      <c r="AY31" s="7">
        <v>1570.0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261</v>
      </c>
      <c r="E32" s="13" t="s">
        <v>838</v>
      </c>
      <c r="F32" s="7"/>
      <c r="G32" s="13" t="s">
        <v>839</v>
      </c>
      <c r="H32" s="7" t="s">
        <v>841</v>
      </c>
      <c r="I32" s="7" t="s">
        <v>842</v>
      </c>
      <c r="J32" s="7" t="s">
        <v>268</v>
      </c>
      <c r="K32" s="7" t="s">
        <v>75</v>
      </c>
      <c r="L32" s="7">
        <v>19.67</v>
      </c>
      <c r="M32" s="7">
        <v>2728.0</v>
      </c>
      <c r="N32" s="7" t="s">
        <v>270</v>
      </c>
      <c r="O32" s="7" t="s">
        <v>3</v>
      </c>
      <c r="P32" s="35">
        <v>46238.0</v>
      </c>
      <c r="Q32" s="7">
        <v>2.0</v>
      </c>
      <c r="R32" s="7" t="s">
        <v>273</v>
      </c>
      <c r="S32" s="35">
        <v>46238.0</v>
      </c>
      <c r="T32" s="35">
        <v>46238.0</v>
      </c>
      <c r="U32" s="35">
        <v>46238.0</v>
      </c>
      <c r="V32" s="7">
        <v>0.0</v>
      </c>
      <c r="W32" s="7"/>
      <c r="X32" s="7">
        <v>4.0</v>
      </c>
      <c r="Y32" s="7"/>
      <c r="Z32" s="7"/>
      <c r="AA32" s="7"/>
      <c r="AG32" s="7"/>
      <c r="AH32" s="7"/>
      <c r="AI32" s="7"/>
      <c r="AJ32" s="35"/>
      <c r="AK32" s="7"/>
      <c r="AP32" s="7">
        <v>74.53</v>
      </c>
      <c r="AQ32" s="7">
        <v>149.06</v>
      </c>
      <c r="AR32" s="7">
        <v>4.0</v>
      </c>
      <c r="AS32" s="7">
        <v>11.0</v>
      </c>
      <c r="AT32" s="7">
        <v>14.0</v>
      </c>
      <c r="AU32" s="7">
        <v>88.0</v>
      </c>
      <c r="AV32" s="7">
        <v>1.0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313.0</v>
      </c>
      <c r="B33" s="7">
        <v>313.0</v>
      </c>
      <c r="C33" s="7">
        <v>304.0</v>
      </c>
      <c r="D33" s="7" t="s">
        <v>261</v>
      </c>
      <c r="E33" s="13" t="s">
        <v>855</v>
      </c>
      <c r="F33" s="7">
        <v>2.02530400198667E14</v>
      </c>
      <c r="G33" s="13" t="s">
        <v>857</v>
      </c>
      <c r="H33" s="7" t="s">
        <v>859</v>
      </c>
      <c r="I33" s="7" t="s">
        <v>860</v>
      </c>
      <c r="J33" s="7" t="s">
        <v>861</v>
      </c>
      <c r="K33" s="7" t="s">
        <v>83</v>
      </c>
      <c r="L33" s="7">
        <v>3085.22</v>
      </c>
      <c r="M33" s="7">
        <v>2730.0</v>
      </c>
      <c r="N33" s="7" t="s">
        <v>181</v>
      </c>
      <c r="O33" s="7" t="s">
        <v>3</v>
      </c>
      <c r="P33" s="35">
        <v>45126.0</v>
      </c>
      <c r="Q33" s="7">
        <v>1.0</v>
      </c>
      <c r="R33" s="7" t="s">
        <v>273</v>
      </c>
      <c r="S33" s="35">
        <v>45126.0</v>
      </c>
      <c r="T33" s="35">
        <v>45126.0</v>
      </c>
      <c r="U33" s="35">
        <v>46219.0</v>
      </c>
      <c r="V33" s="7">
        <v>1093.0</v>
      </c>
      <c r="W33" s="7">
        <v>0.0</v>
      </c>
      <c r="X33" s="7">
        <v>1.0</v>
      </c>
      <c r="Y33" s="7"/>
      <c r="Z33" s="7"/>
      <c r="AA33" s="7" t="s">
        <v>276</v>
      </c>
      <c r="AG33" s="7"/>
      <c r="AH33" s="7"/>
      <c r="AI33" s="7"/>
      <c r="AJ33" s="35"/>
      <c r="AK33" s="7"/>
      <c r="AP33" s="7">
        <v>5337.44</v>
      </c>
      <c r="AQ33" s="7">
        <v>5337.44</v>
      </c>
      <c r="AR33" s="7" t="s">
        <v>205</v>
      </c>
      <c r="AS33" s="7" t="s">
        <v>205</v>
      </c>
      <c r="AT33" s="7" t="s">
        <v>205</v>
      </c>
      <c r="AU33" s="7">
        <v>4.0</v>
      </c>
      <c r="AV33" s="7">
        <v>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870</v>
      </c>
      <c r="BC33" s="7" t="s">
        <v>871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261</v>
      </c>
      <c r="E34" s="13" t="s">
        <v>885</v>
      </c>
      <c r="F34" s="7">
        <v>2.02430400180262E14</v>
      </c>
      <c r="G34" s="13" t="s">
        <v>886</v>
      </c>
      <c r="H34" s="7" t="s">
        <v>888</v>
      </c>
      <c r="I34" s="7" t="s">
        <v>890</v>
      </c>
      <c r="J34" s="7" t="s">
        <v>268</v>
      </c>
      <c r="K34" s="7" t="s">
        <v>75</v>
      </c>
      <c r="L34" s="7">
        <v>0.0</v>
      </c>
      <c r="M34" s="7">
        <v>2734.0</v>
      </c>
      <c r="N34" s="7" t="s">
        <v>181</v>
      </c>
      <c r="O34" s="7" t="s">
        <v>3</v>
      </c>
      <c r="P34" s="35">
        <v>45398.0</v>
      </c>
      <c r="Q34" s="7">
        <v>1.0</v>
      </c>
      <c r="R34" s="7" t="s">
        <v>273</v>
      </c>
      <c r="S34" s="35">
        <v>45398.0</v>
      </c>
      <c r="T34" s="35">
        <v>45398.0</v>
      </c>
      <c r="U34" s="35">
        <v>46219.0</v>
      </c>
      <c r="V34" s="7">
        <v>821.0</v>
      </c>
      <c r="W34" s="7"/>
      <c r="X34" s="7"/>
      <c r="Y34" s="7"/>
      <c r="Z34" s="7"/>
      <c r="AA34" s="7"/>
      <c r="AG34" s="7"/>
      <c r="AH34" s="7"/>
      <c r="AI34" s="7"/>
      <c r="AJ34" s="35"/>
      <c r="AK34" s="7"/>
      <c r="AL34" s="7"/>
      <c r="AP34" s="7" t="s">
        <v>314</v>
      </c>
      <c r="AQ34" s="7" t="s">
        <v>314</v>
      </c>
      <c r="AR34" s="7" t="s">
        <v>205</v>
      </c>
      <c r="AS34" s="7" t="s">
        <v>205</v>
      </c>
      <c r="AT34" s="7" t="s">
        <v>205</v>
      </c>
      <c r="AU34" s="7" t="s">
        <v>205</v>
      </c>
      <c r="AV34" s="7">
        <v>100.0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903</v>
      </c>
      <c r="BC34" s="7" t="s">
        <v>905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261</v>
      </c>
      <c r="E35" s="13" t="s">
        <v>918</v>
      </c>
      <c r="F35" s="7">
        <v>2.02430400179889E14</v>
      </c>
      <c r="G35" s="13" t="s">
        <v>920</v>
      </c>
      <c r="H35" s="7" t="s">
        <v>921</v>
      </c>
      <c r="I35" s="7" t="s">
        <v>923</v>
      </c>
      <c r="J35" s="7" t="s">
        <v>268</v>
      </c>
      <c r="K35" s="7" t="s">
        <v>75</v>
      </c>
      <c r="L35" s="7">
        <v>1724.94</v>
      </c>
      <c r="M35" s="7">
        <v>2734.0</v>
      </c>
      <c r="N35" s="7" t="s">
        <v>181</v>
      </c>
      <c r="O35" s="7" t="s">
        <v>3</v>
      </c>
      <c r="P35" s="35">
        <v>45398.0</v>
      </c>
      <c r="Q35" s="7">
        <v>1.0</v>
      </c>
      <c r="R35" s="7" t="s">
        <v>273</v>
      </c>
      <c r="S35" s="35">
        <v>45398.0</v>
      </c>
      <c r="T35" s="35">
        <v>45398.0</v>
      </c>
      <c r="U35" s="35">
        <v>46219.0</v>
      </c>
      <c r="V35" s="7">
        <v>821.0</v>
      </c>
      <c r="W35" s="7"/>
      <c r="X35" s="7">
        <v>0.0</v>
      </c>
      <c r="Y35" s="7"/>
      <c r="Z35" s="7"/>
      <c r="AA35" s="7"/>
      <c r="AG35" s="7"/>
      <c r="AH35" s="7"/>
      <c r="AI35" s="7"/>
      <c r="AJ35" s="35"/>
      <c r="AK35" s="7"/>
      <c r="AP35" s="7">
        <v>5519.82</v>
      </c>
      <c r="AQ35" s="7">
        <v>5519.82</v>
      </c>
      <c r="AR35" s="7" t="s">
        <v>205</v>
      </c>
      <c r="AS35" s="7" t="s">
        <v>205</v>
      </c>
      <c r="AT35" s="7" t="s">
        <v>205</v>
      </c>
      <c r="AU35" s="7">
        <v>7.0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903</v>
      </c>
      <c r="BC35" s="7" t="s">
        <v>938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261</v>
      </c>
      <c r="E36" s="13" t="s">
        <v>950</v>
      </c>
      <c r="F36" s="7">
        <v>2.02430400179899E14</v>
      </c>
      <c r="G36" s="13" t="s">
        <v>952</v>
      </c>
      <c r="H36" s="7" t="s">
        <v>953</v>
      </c>
      <c r="I36" s="7" t="s">
        <v>955</v>
      </c>
      <c r="J36" s="7" t="s">
        <v>268</v>
      </c>
      <c r="K36" s="7" t="s">
        <v>75</v>
      </c>
      <c r="L36" s="7">
        <v>424.13</v>
      </c>
      <c r="M36" s="7">
        <v>2734.0</v>
      </c>
      <c r="N36" s="7" t="s">
        <v>181</v>
      </c>
      <c r="O36" s="7" t="s">
        <v>3</v>
      </c>
      <c r="P36" s="35">
        <v>45398.0</v>
      </c>
      <c r="Q36" s="7">
        <v>1.0</v>
      </c>
      <c r="R36" s="7" t="s">
        <v>273</v>
      </c>
      <c r="S36" s="35">
        <v>45398.0</v>
      </c>
      <c r="T36" s="35">
        <v>45398.0</v>
      </c>
      <c r="U36" s="35">
        <v>46219.0</v>
      </c>
      <c r="V36" s="7">
        <v>821.0</v>
      </c>
      <c r="W36" s="7"/>
      <c r="X36" s="7">
        <v>2.0</v>
      </c>
      <c r="Y36" s="7"/>
      <c r="Z36" s="7"/>
      <c r="AA36" s="7"/>
      <c r="AG36" s="7"/>
      <c r="AH36" s="7"/>
      <c r="AI36" s="7"/>
      <c r="AJ36" s="35"/>
      <c r="AK36" s="7"/>
      <c r="AL36" s="7"/>
      <c r="AP36" s="7">
        <v>1005.19</v>
      </c>
      <c r="AQ36" s="7">
        <v>1005.19</v>
      </c>
      <c r="AR36" s="7" t="s">
        <v>205</v>
      </c>
      <c r="AS36" s="7" t="s">
        <v>205</v>
      </c>
      <c r="AT36" s="7" t="s">
        <v>205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903</v>
      </c>
      <c r="BC36" s="7" t="s">
        <v>968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261</v>
      </c>
      <c r="E37" s="13" t="s">
        <v>978</v>
      </c>
      <c r="F37" s="7">
        <v>2.02430400180539E14</v>
      </c>
      <c r="G37" s="13" t="s">
        <v>980</v>
      </c>
      <c r="H37" s="7" t="s">
        <v>982</v>
      </c>
      <c r="I37" s="7" t="s">
        <v>984</v>
      </c>
      <c r="J37" s="7">
        <v>624.0</v>
      </c>
      <c r="K37" s="7" t="s">
        <v>75</v>
      </c>
      <c r="L37" s="7">
        <v>201.94</v>
      </c>
      <c r="M37" s="7">
        <v>2734.0</v>
      </c>
      <c r="N37" s="7" t="s">
        <v>181</v>
      </c>
      <c r="O37" s="7" t="s">
        <v>3</v>
      </c>
      <c r="P37" s="35">
        <v>45428.0</v>
      </c>
      <c r="Q37" s="7">
        <v>1.0</v>
      </c>
      <c r="R37" s="7" t="s">
        <v>273</v>
      </c>
      <c r="S37" s="35">
        <v>45428.0</v>
      </c>
      <c r="T37" s="35">
        <v>45428.0</v>
      </c>
      <c r="U37" s="35">
        <v>46219.0</v>
      </c>
      <c r="V37" s="7">
        <v>791.0</v>
      </c>
      <c r="W37" s="7"/>
      <c r="X37" s="7">
        <v>4.0</v>
      </c>
      <c r="Y37" s="7"/>
      <c r="Z37" s="7"/>
      <c r="AA37" s="7"/>
      <c r="AG37" s="7"/>
      <c r="AH37" s="7"/>
      <c r="AI37" s="7"/>
      <c r="AJ37" s="35"/>
      <c r="AK37" s="7"/>
      <c r="AP37" s="7">
        <v>1050.1</v>
      </c>
      <c r="AQ37" s="7">
        <v>1050.1</v>
      </c>
      <c r="AR37" s="7" t="s">
        <v>205</v>
      </c>
      <c r="AS37" s="7">
        <v>1.0</v>
      </c>
      <c r="AT37" s="7">
        <v>1.0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903</v>
      </c>
      <c r="BC37" s="7" t="s">
        <v>938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261</v>
      </c>
      <c r="E38" s="13" t="s">
        <v>1009</v>
      </c>
      <c r="F38" s="7">
        <v>2.02430400180545E14</v>
      </c>
      <c r="G38" s="13" t="s">
        <v>886</v>
      </c>
      <c r="H38" s="7" t="s">
        <v>888</v>
      </c>
      <c r="I38" s="7" t="s">
        <v>890</v>
      </c>
      <c r="J38" s="7" t="s">
        <v>268</v>
      </c>
      <c r="K38" s="7" t="s">
        <v>75</v>
      </c>
      <c r="L38" s="7">
        <v>0.0</v>
      </c>
      <c r="M38" s="7">
        <v>2730.0</v>
      </c>
      <c r="N38" s="7" t="s">
        <v>181</v>
      </c>
      <c r="O38" s="7" t="s">
        <v>3</v>
      </c>
      <c r="P38" s="35">
        <v>45428.0</v>
      </c>
      <c r="Q38" s="7">
        <v>1.0</v>
      </c>
      <c r="R38" s="7" t="s">
        <v>273</v>
      </c>
      <c r="S38" s="35">
        <v>45428.0</v>
      </c>
      <c r="T38" s="35">
        <v>45428.0</v>
      </c>
      <c r="U38" s="35">
        <v>46063.0</v>
      </c>
      <c r="V38" s="7">
        <v>635.0</v>
      </c>
      <c r="W38" s="7"/>
      <c r="X38" s="7"/>
      <c r="Y38" s="7"/>
      <c r="Z38" s="7"/>
      <c r="AA38" s="7"/>
      <c r="AG38" s="7"/>
      <c r="AH38" s="7"/>
      <c r="AI38" s="7"/>
      <c r="AJ38" s="35"/>
      <c r="AK38" s="7"/>
      <c r="AL38" s="7"/>
      <c r="AP38" s="7" t="s">
        <v>314</v>
      </c>
      <c r="AQ38" s="7" t="s">
        <v>314</v>
      </c>
      <c r="AR38" s="7" t="s">
        <v>205</v>
      </c>
      <c r="AS38" s="7" t="s">
        <v>205</v>
      </c>
      <c r="AT38" s="7" t="s">
        <v>205</v>
      </c>
      <c r="AU38" s="7" t="s">
        <v>205</v>
      </c>
      <c r="AV38" s="7">
        <v>100.0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903</v>
      </c>
      <c r="BC38" s="7" t="s">
        <v>938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261</v>
      </c>
      <c r="E39" s="13" t="s">
        <v>1030</v>
      </c>
      <c r="F39" s="7">
        <v>2.0263040020417E14</v>
      </c>
      <c r="G39" s="13" t="s">
        <v>1033</v>
      </c>
      <c r="H39" s="7" t="s">
        <v>1034</v>
      </c>
      <c r="I39" s="7" t="s">
        <v>1035</v>
      </c>
      <c r="J39" s="7" t="s">
        <v>268</v>
      </c>
      <c r="K39" s="7" t="s">
        <v>75</v>
      </c>
      <c r="L39" s="7">
        <v>0.0</v>
      </c>
      <c r="M39" s="7">
        <v>2730.0</v>
      </c>
      <c r="N39" s="7" t="s">
        <v>181</v>
      </c>
      <c r="O39" s="7" t="s">
        <v>3</v>
      </c>
      <c r="P39" s="35">
        <v>45428.0</v>
      </c>
      <c r="Q39" s="7">
        <v>1.0</v>
      </c>
      <c r="R39" s="7" t="s">
        <v>273</v>
      </c>
      <c r="S39" s="35">
        <v>45428.0</v>
      </c>
      <c r="T39" s="35">
        <v>45428.0</v>
      </c>
      <c r="U39" s="35">
        <v>46156.0</v>
      </c>
      <c r="V39" s="7">
        <v>728.0</v>
      </c>
      <c r="W39" s="7"/>
      <c r="X39" s="7"/>
      <c r="Y39" s="7"/>
      <c r="Z39" s="7"/>
      <c r="AA39" s="7"/>
      <c r="AG39" s="7"/>
      <c r="AH39" s="7"/>
      <c r="AI39" s="7"/>
      <c r="AJ39" s="35"/>
      <c r="AK39" s="7"/>
      <c r="AP39" s="7" t="s">
        <v>314</v>
      </c>
      <c r="AQ39" s="7" t="s">
        <v>314</v>
      </c>
      <c r="AR39" s="7" t="s">
        <v>205</v>
      </c>
      <c r="AS39" s="7" t="s">
        <v>205</v>
      </c>
      <c r="AT39" s="7" t="s">
        <v>205</v>
      </c>
      <c r="AU39" s="7" t="s">
        <v>205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1.0</v>
      </c>
      <c r="BB39" s="7" t="s">
        <v>1051</v>
      </c>
      <c r="BC39" s="7" t="s">
        <v>1053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261</v>
      </c>
      <c r="E40" s="13" t="s">
        <v>1066</v>
      </c>
      <c r="F40" s="7">
        <v>2.02430400180543E14</v>
      </c>
      <c r="G40" s="13" t="s">
        <v>952</v>
      </c>
      <c r="H40" s="7" t="s">
        <v>953</v>
      </c>
      <c r="I40" s="7" t="s">
        <v>955</v>
      </c>
      <c r="J40" s="7" t="s">
        <v>268</v>
      </c>
      <c r="K40" s="7" t="s">
        <v>75</v>
      </c>
      <c r="L40" s="7">
        <v>424.13</v>
      </c>
      <c r="M40" s="7">
        <v>2730.0</v>
      </c>
      <c r="N40" s="7" t="s">
        <v>181</v>
      </c>
      <c r="O40" s="7" t="s">
        <v>3</v>
      </c>
      <c r="P40" s="35">
        <v>45428.0</v>
      </c>
      <c r="Q40" s="7">
        <v>1.0</v>
      </c>
      <c r="R40" s="7" t="s">
        <v>273</v>
      </c>
      <c r="S40" s="35">
        <v>45428.0</v>
      </c>
      <c r="T40" s="35">
        <v>45428.0</v>
      </c>
      <c r="U40" s="35">
        <v>46063.0</v>
      </c>
      <c r="V40" s="7">
        <v>635.0</v>
      </c>
      <c r="W40" s="7"/>
      <c r="X40" s="7">
        <v>2.0</v>
      </c>
      <c r="Y40" s="7"/>
      <c r="Z40" s="7"/>
      <c r="AA40" s="7"/>
      <c r="AG40" s="7"/>
      <c r="AH40" s="7"/>
      <c r="AI40" s="7"/>
      <c r="AJ40" s="35"/>
      <c r="AK40" s="7"/>
      <c r="AL40" s="7"/>
      <c r="AP40" s="7">
        <v>1005.19</v>
      </c>
      <c r="AQ40" s="7">
        <v>1005.19</v>
      </c>
      <c r="AR40" s="7" t="s">
        <v>205</v>
      </c>
      <c r="AS40" s="7" t="s">
        <v>205</v>
      </c>
      <c r="AT40" s="7" t="s">
        <v>205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903</v>
      </c>
      <c r="BC40" s="7" t="s">
        <v>938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261</v>
      </c>
      <c r="E41" s="13" t="s">
        <v>1090</v>
      </c>
      <c r="F41" s="7">
        <v>2.02430400180679E14</v>
      </c>
      <c r="G41" s="13" t="s">
        <v>679</v>
      </c>
      <c r="H41" s="7" t="s">
        <v>680</v>
      </c>
      <c r="I41" s="7" t="s">
        <v>681</v>
      </c>
      <c r="J41" s="7" t="s">
        <v>268</v>
      </c>
      <c r="K41" s="7" t="s">
        <v>83</v>
      </c>
      <c r="L41" s="7">
        <v>5434.26</v>
      </c>
      <c r="M41" s="7">
        <v>2734.0</v>
      </c>
      <c r="N41" s="7" t="s">
        <v>181</v>
      </c>
      <c r="O41" s="7" t="s">
        <v>3</v>
      </c>
      <c r="P41" s="35">
        <v>45434.0</v>
      </c>
      <c r="Q41" s="7">
        <v>1.0</v>
      </c>
      <c r="R41" s="7" t="s">
        <v>273</v>
      </c>
      <c r="S41" s="35">
        <v>45434.0</v>
      </c>
      <c r="T41" s="35">
        <v>45434.0</v>
      </c>
      <c r="U41" s="35">
        <v>46063.0</v>
      </c>
      <c r="V41" s="7">
        <v>629.0</v>
      </c>
      <c r="W41" s="7"/>
      <c r="X41" s="7">
        <v>0.0</v>
      </c>
      <c r="Y41" s="7"/>
      <c r="Z41" s="7"/>
      <c r="AA41" s="7" t="s">
        <v>347</v>
      </c>
      <c r="AG41" s="7"/>
      <c r="AH41" s="7"/>
      <c r="AI41" s="7"/>
      <c r="AJ41" s="35"/>
      <c r="AK41" s="7"/>
      <c r="AL41" s="7"/>
      <c r="AP41" s="7">
        <v>10977.2</v>
      </c>
      <c r="AQ41" s="7">
        <v>10977.2</v>
      </c>
      <c r="AR41" s="7">
        <v>2.0</v>
      </c>
      <c r="AS41" s="7">
        <v>2.0</v>
      </c>
      <c r="AT41" s="7">
        <v>4.0</v>
      </c>
      <c r="AU41" s="7">
        <v>26.0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1110</v>
      </c>
      <c r="BC41" s="7" t="s">
        <v>1111</v>
      </c>
      <c r="BD41" s="7" t="s">
        <v>1112</v>
      </c>
    </row>
    <row r="42">
      <c r="A42" s="7">
        <v>313.0</v>
      </c>
      <c r="B42" s="7">
        <v>313.0</v>
      </c>
      <c r="C42" s="7">
        <v>304.0</v>
      </c>
      <c r="D42" s="7" t="s">
        <v>261</v>
      </c>
      <c r="E42" s="13" t="s">
        <v>1120</v>
      </c>
      <c r="F42" s="7">
        <v>2.02430400180678E14</v>
      </c>
      <c r="G42" s="13" t="s">
        <v>520</v>
      </c>
      <c r="H42" s="7" t="s">
        <v>521</v>
      </c>
      <c r="I42" s="7" t="s">
        <v>522</v>
      </c>
      <c r="J42" s="7" t="s">
        <v>268</v>
      </c>
      <c r="K42" s="7" t="s">
        <v>83</v>
      </c>
      <c r="L42" s="7">
        <v>4040.19</v>
      </c>
      <c r="M42" s="7">
        <v>2734.0</v>
      </c>
      <c r="N42" s="7" t="s">
        <v>181</v>
      </c>
      <c r="O42" s="7" t="s">
        <v>3</v>
      </c>
      <c r="P42" s="35">
        <v>45434.0</v>
      </c>
      <c r="Q42" s="7">
        <v>2.0</v>
      </c>
      <c r="R42" s="7" t="s">
        <v>273</v>
      </c>
      <c r="S42" s="35">
        <v>45434.0</v>
      </c>
      <c r="T42" s="35">
        <v>45434.0</v>
      </c>
      <c r="U42" s="35">
        <v>46063.0</v>
      </c>
      <c r="V42" s="7">
        <v>629.0</v>
      </c>
      <c r="W42" s="7"/>
      <c r="X42" s="7">
        <v>0.0</v>
      </c>
      <c r="Y42" s="7"/>
      <c r="Z42" s="7"/>
      <c r="AA42" s="7" t="s">
        <v>526</v>
      </c>
      <c r="AG42" s="7"/>
      <c r="AH42" s="7"/>
      <c r="AI42" s="7"/>
      <c r="AJ42" s="35"/>
      <c r="AK42" s="7"/>
      <c r="AL42" s="7"/>
      <c r="AP42" s="7">
        <v>7070.33</v>
      </c>
      <c r="AQ42" s="7">
        <v>14140.66</v>
      </c>
      <c r="AR42" s="7" t="s">
        <v>205</v>
      </c>
      <c r="AS42" s="7" t="s">
        <v>205</v>
      </c>
      <c r="AT42" s="7">
        <v>6.0</v>
      </c>
      <c r="AU42" s="7">
        <v>46.0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1110</v>
      </c>
      <c r="BC42" s="7" t="s">
        <v>1111</v>
      </c>
      <c r="BD42" s="7" t="s">
        <v>1112</v>
      </c>
    </row>
    <row r="43">
      <c r="A43" s="7">
        <v>313.0</v>
      </c>
      <c r="B43" s="7">
        <v>313.0</v>
      </c>
      <c r="C43" s="7">
        <v>304.0</v>
      </c>
      <c r="D43" s="7" t="s">
        <v>261</v>
      </c>
      <c r="E43" s="13" t="s">
        <v>1144</v>
      </c>
      <c r="F43" s="7">
        <v>2.02430400181973E14</v>
      </c>
      <c r="G43" s="13" t="s">
        <v>1146</v>
      </c>
      <c r="H43" s="7" t="s">
        <v>1148</v>
      </c>
      <c r="I43" s="7" t="s">
        <v>860</v>
      </c>
      <c r="J43" s="7" t="s">
        <v>861</v>
      </c>
      <c r="K43" s="7" t="s">
        <v>83</v>
      </c>
      <c r="L43" s="7">
        <v>2752.52</v>
      </c>
      <c r="M43" s="7">
        <v>2730.0</v>
      </c>
      <c r="N43" s="7" t="s">
        <v>181</v>
      </c>
      <c r="O43" s="7" t="s">
        <v>3</v>
      </c>
      <c r="P43" s="35">
        <v>45460.0</v>
      </c>
      <c r="Q43" s="7">
        <v>1.0</v>
      </c>
      <c r="R43" s="7" t="s">
        <v>273</v>
      </c>
      <c r="S43" s="35">
        <v>45460.0</v>
      </c>
      <c r="T43" s="35">
        <v>45460.0</v>
      </c>
      <c r="U43" s="35">
        <v>46063.0</v>
      </c>
      <c r="V43" s="7">
        <v>603.0</v>
      </c>
      <c r="W43" s="7"/>
      <c r="X43" s="7">
        <v>0.0</v>
      </c>
      <c r="Y43" s="7"/>
      <c r="Z43" s="7"/>
      <c r="AA43" s="7" t="s">
        <v>276</v>
      </c>
      <c r="AG43" s="7"/>
      <c r="AH43" s="7"/>
      <c r="AI43" s="7"/>
      <c r="AJ43" s="35"/>
      <c r="AK43" s="7"/>
      <c r="AL43" s="7"/>
      <c r="AP43" s="7">
        <v>4761.86</v>
      </c>
      <c r="AQ43" s="7">
        <v>4761.86</v>
      </c>
      <c r="AR43" s="7" t="s">
        <v>205</v>
      </c>
      <c r="AS43" s="7" t="s">
        <v>205</v>
      </c>
      <c r="AT43" s="7" t="s">
        <v>205</v>
      </c>
      <c r="AU43" s="7">
        <v>2.0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1164</v>
      </c>
      <c r="BC43" s="7" t="s">
        <v>1166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261</v>
      </c>
      <c r="E44" s="13" t="s">
        <v>1173</v>
      </c>
      <c r="F44" s="7">
        <v>2.02430400182343E14</v>
      </c>
      <c r="G44" s="13" t="s">
        <v>303</v>
      </c>
      <c r="H44" s="7" t="s">
        <v>1175</v>
      </c>
      <c r="I44" s="7" t="s">
        <v>1176</v>
      </c>
      <c r="J44" s="7" t="s">
        <v>268</v>
      </c>
      <c r="K44" s="7" t="s">
        <v>75</v>
      </c>
      <c r="L44" s="7">
        <v>276.2</v>
      </c>
      <c r="M44" s="7">
        <v>2732.0</v>
      </c>
      <c r="N44" s="7" t="s">
        <v>181</v>
      </c>
      <c r="O44" s="7" t="s">
        <v>3</v>
      </c>
      <c r="P44" s="35">
        <v>45476.0</v>
      </c>
      <c r="Q44" s="7">
        <v>1.0</v>
      </c>
      <c r="R44" s="7" t="s">
        <v>273</v>
      </c>
      <c r="S44" s="35">
        <v>45476.0</v>
      </c>
      <c r="T44" s="35">
        <v>45476.0</v>
      </c>
      <c r="U44" s="35">
        <v>46219.0</v>
      </c>
      <c r="V44" s="7">
        <v>743.0</v>
      </c>
      <c r="W44" s="7"/>
      <c r="X44" s="7">
        <v>0.0</v>
      </c>
      <c r="Y44" s="7"/>
      <c r="Z44" s="7"/>
      <c r="AA44" s="7"/>
      <c r="AG44" s="7"/>
      <c r="AH44" s="7"/>
      <c r="AI44" s="7"/>
      <c r="AJ44" s="35"/>
      <c r="AK44" s="7"/>
      <c r="AP44" s="7">
        <v>922.51</v>
      </c>
      <c r="AQ44" s="7">
        <v>922.51</v>
      </c>
      <c r="AR44" s="7" t="s">
        <v>205</v>
      </c>
      <c r="AS44" s="7" t="s">
        <v>205</v>
      </c>
      <c r="AT44" s="7">
        <v>1.0</v>
      </c>
      <c r="AU44" s="7">
        <v>13.0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903</v>
      </c>
      <c r="BC44" s="7" t="s">
        <v>1192</v>
      </c>
      <c r="BD44" s="7"/>
    </row>
    <row r="45">
      <c r="A45" s="7">
        <v>313.0</v>
      </c>
      <c r="B45" s="7">
        <v>313.0</v>
      </c>
      <c r="C45" s="7">
        <v>304.0</v>
      </c>
      <c r="D45" s="7" t="s">
        <v>261</v>
      </c>
      <c r="E45" s="13" t="s">
        <v>1201</v>
      </c>
      <c r="F45" s="7">
        <v>2.02430400182556E14</v>
      </c>
      <c r="G45" s="13" t="s">
        <v>1202</v>
      </c>
      <c r="H45" s="7" t="s">
        <v>1203</v>
      </c>
      <c r="I45" s="7" t="s">
        <v>1205</v>
      </c>
      <c r="J45" s="7" t="s">
        <v>268</v>
      </c>
      <c r="K45" s="7" t="s">
        <v>75</v>
      </c>
      <c r="L45" s="7">
        <v>5.21</v>
      </c>
      <c r="M45" s="7">
        <v>2734.0</v>
      </c>
      <c r="N45" s="7" t="s">
        <v>181</v>
      </c>
      <c r="O45" s="7" t="s">
        <v>3</v>
      </c>
      <c r="P45" s="35">
        <v>45488.0</v>
      </c>
      <c r="Q45" s="7">
        <v>10.0</v>
      </c>
      <c r="R45" s="7" t="s">
        <v>273</v>
      </c>
      <c r="S45" s="35">
        <v>45488.0</v>
      </c>
      <c r="T45" s="35">
        <v>45488.0</v>
      </c>
      <c r="U45" s="35">
        <v>46219.0</v>
      </c>
      <c r="V45" s="7">
        <v>731.0</v>
      </c>
      <c r="W45" s="7"/>
      <c r="X45" s="7">
        <v>4.0</v>
      </c>
      <c r="Y45" s="7"/>
      <c r="Z45" s="7"/>
      <c r="AA45" s="7"/>
      <c r="AG45" s="7"/>
      <c r="AH45" s="7"/>
      <c r="AI45" s="7"/>
      <c r="AJ45" s="35"/>
      <c r="AK45" s="7"/>
      <c r="AL45" s="7"/>
      <c r="AP45" s="7">
        <v>16.66</v>
      </c>
      <c r="AQ45" s="7">
        <v>166.6</v>
      </c>
      <c r="AR45" s="7">
        <v>2.0</v>
      </c>
      <c r="AS45" s="7">
        <v>17.0</v>
      </c>
      <c r="AT45" s="7">
        <v>17.0</v>
      </c>
      <c r="AU45" s="7">
        <v>380.0</v>
      </c>
      <c r="AV45" s="7">
        <v>1.0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903</v>
      </c>
      <c r="BC45" s="7" t="s">
        <v>905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261</v>
      </c>
      <c r="E46" s="13" t="s">
        <v>1226</v>
      </c>
      <c r="F46" s="7">
        <v>2.02430400183018E14</v>
      </c>
      <c r="G46" s="13" t="s">
        <v>1227</v>
      </c>
      <c r="H46" s="7" t="s">
        <v>1229</v>
      </c>
      <c r="I46" s="7" t="s">
        <v>1230</v>
      </c>
      <c r="J46" s="7" t="s">
        <v>268</v>
      </c>
      <c r="K46" s="7" t="s">
        <v>83</v>
      </c>
      <c r="L46" s="7">
        <v>3025.25</v>
      </c>
      <c r="M46" s="7">
        <v>2734.0</v>
      </c>
      <c r="N46" s="7" t="s">
        <v>181</v>
      </c>
      <c r="O46" s="7" t="s">
        <v>3</v>
      </c>
      <c r="P46" s="35">
        <v>45499.0</v>
      </c>
      <c r="Q46" s="7">
        <v>1.0</v>
      </c>
      <c r="R46" s="7" t="s">
        <v>273</v>
      </c>
      <c r="S46" s="35">
        <v>45499.0</v>
      </c>
      <c r="T46" s="35">
        <v>45499.0</v>
      </c>
      <c r="U46" s="35">
        <v>46219.0</v>
      </c>
      <c r="V46" s="7">
        <v>720.0</v>
      </c>
      <c r="W46" s="7"/>
      <c r="X46" s="7">
        <v>0.0</v>
      </c>
      <c r="Y46" s="7"/>
      <c r="Z46" s="7"/>
      <c r="AA46" s="7"/>
      <c r="AG46" s="7"/>
      <c r="AH46" s="7"/>
      <c r="AI46" s="7"/>
      <c r="AJ46" s="35"/>
      <c r="AK46" s="7"/>
      <c r="AL46" s="7"/>
      <c r="AP46" s="7">
        <v>12524.54</v>
      </c>
      <c r="AQ46" s="7">
        <v>12524.54</v>
      </c>
      <c r="AR46" s="7" t="s">
        <v>205</v>
      </c>
      <c r="AS46" s="7">
        <v>1.0</v>
      </c>
      <c r="AT46" s="7">
        <v>2.0</v>
      </c>
      <c r="AU46" s="7">
        <v>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1248</v>
      </c>
      <c r="BC46" s="7" t="s">
        <v>1111</v>
      </c>
      <c r="BD46" s="7" t="s">
        <v>1249</v>
      </c>
    </row>
    <row r="47">
      <c r="A47" s="7">
        <v>313.0</v>
      </c>
      <c r="B47" s="7">
        <v>313.0</v>
      </c>
      <c r="C47" s="7">
        <v>304.0</v>
      </c>
      <c r="D47" s="7" t="s">
        <v>261</v>
      </c>
      <c r="E47" s="13" t="s">
        <v>1259</v>
      </c>
      <c r="F47" s="7">
        <v>2.02430400183019E14</v>
      </c>
      <c r="G47" s="13" t="s">
        <v>1260</v>
      </c>
      <c r="H47" s="7" t="s">
        <v>1262</v>
      </c>
      <c r="I47" s="7" t="s">
        <v>1263</v>
      </c>
      <c r="J47" s="7">
        <v>26433.0</v>
      </c>
      <c r="K47" s="7" t="s">
        <v>83</v>
      </c>
      <c r="L47" s="7">
        <v>9185.28</v>
      </c>
      <c r="M47" s="7">
        <v>2730.0</v>
      </c>
      <c r="N47" s="7" t="s">
        <v>181</v>
      </c>
      <c r="O47" s="7" t="s">
        <v>3</v>
      </c>
      <c r="P47" s="35">
        <v>45502.0</v>
      </c>
      <c r="Q47" s="7">
        <v>1.0</v>
      </c>
      <c r="R47" s="7" t="s">
        <v>273</v>
      </c>
      <c r="S47" s="35">
        <v>45502.0</v>
      </c>
      <c r="T47" s="35">
        <v>45502.0</v>
      </c>
      <c r="U47" s="35">
        <v>46063.0</v>
      </c>
      <c r="V47" s="7">
        <v>561.0</v>
      </c>
      <c r="W47" s="7"/>
      <c r="X47" s="7">
        <v>0.0</v>
      </c>
      <c r="Y47" s="7"/>
      <c r="Z47" s="7"/>
      <c r="AA47" s="7" t="s">
        <v>1271</v>
      </c>
      <c r="AG47" s="7"/>
      <c r="AH47" s="7"/>
      <c r="AI47" s="7"/>
      <c r="AJ47" s="35"/>
      <c r="AK47" s="7"/>
      <c r="AP47" s="7">
        <v>34444.79</v>
      </c>
      <c r="AQ47" s="7">
        <v>34444.79</v>
      </c>
      <c r="AR47" s="7" t="s">
        <v>205</v>
      </c>
      <c r="AS47" s="7">
        <v>1.0</v>
      </c>
      <c r="AT47" s="7">
        <v>1.0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1280</v>
      </c>
      <c r="BC47" s="7" t="s">
        <v>1111</v>
      </c>
      <c r="BD47" s="7" t="s">
        <v>1249</v>
      </c>
    </row>
    <row r="48">
      <c r="A48" s="7">
        <v>313.0</v>
      </c>
      <c r="B48" s="7">
        <v>313.0</v>
      </c>
      <c r="C48" s="7">
        <v>304.0</v>
      </c>
      <c r="D48" s="7" t="s">
        <v>261</v>
      </c>
      <c r="E48" s="13" t="s">
        <v>1290</v>
      </c>
      <c r="F48" s="7">
        <v>2.02430400183062E14</v>
      </c>
      <c r="G48" s="13" t="s">
        <v>1291</v>
      </c>
      <c r="H48" s="7" t="s">
        <v>1292</v>
      </c>
      <c r="I48" s="7" t="s">
        <v>1293</v>
      </c>
      <c r="J48" s="7" t="s">
        <v>268</v>
      </c>
      <c r="K48" s="7" t="s">
        <v>75</v>
      </c>
      <c r="L48" s="7">
        <v>6043.13</v>
      </c>
      <c r="M48" s="7">
        <v>2734.0</v>
      </c>
      <c r="N48" s="7" t="s">
        <v>181</v>
      </c>
      <c r="O48" s="7" t="s">
        <v>3</v>
      </c>
      <c r="P48" s="35">
        <v>45509.0</v>
      </c>
      <c r="Q48" s="7">
        <v>1.0</v>
      </c>
      <c r="R48" s="7" t="s">
        <v>273</v>
      </c>
      <c r="S48" s="35">
        <v>45509.0</v>
      </c>
      <c r="T48" s="35">
        <v>45509.0</v>
      </c>
      <c r="U48" s="35">
        <v>46063.0</v>
      </c>
      <c r="V48" s="7">
        <v>554.0</v>
      </c>
      <c r="W48" s="7"/>
      <c r="X48" s="7">
        <v>5.0</v>
      </c>
      <c r="Y48" s="7"/>
      <c r="Z48" s="7"/>
      <c r="AA48" s="7"/>
      <c r="AG48" s="7"/>
      <c r="AH48" s="7"/>
      <c r="AI48" s="7"/>
      <c r="AJ48" s="35"/>
      <c r="AK48" s="7"/>
      <c r="AP48" s="7">
        <v>19640.17</v>
      </c>
      <c r="AQ48" s="7">
        <v>19640.17</v>
      </c>
      <c r="AR48" s="7" t="s">
        <v>205</v>
      </c>
      <c r="AS48" s="7" t="s">
        <v>205</v>
      </c>
      <c r="AT48" s="7" t="s">
        <v>205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903</v>
      </c>
      <c r="BC48" s="7" t="s">
        <v>905</v>
      </c>
    </row>
    <row r="49">
      <c r="A49" s="7">
        <v>313.0</v>
      </c>
      <c r="B49" s="7">
        <v>313.0</v>
      </c>
      <c r="C49" s="7">
        <v>304.0</v>
      </c>
      <c r="D49" s="7" t="s">
        <v>261</v>
      </c>
      <c r="E49" s="13" t="s">
        <v>1294</v>
      </c>
      <c r="F49" s="7">
        <v>2.02430400183439E14</v>
      </c>
      <c r="G49" s="13" t="s">
        <v>1295</v>
      </c>
      <c r="H49" s="7" t="s">
        <v>1296</v>
      </c>
      <c r="I49" s="7" t="s">
        <v>1297</v>
      </c>
      <c r="J49" s="7">
        <v>71379.0</v>
      </c>
      <c r="K49" s="7" t="s">
        <v>75</v>
      </c>
      <c r="L49" s="7">
        <v>272.68</v>
      </c>
      <c r="M49" s="7">
        <v>2734.0</v>
      </c>
      <c r="N49" s="7" t="s">
        <v>181</v>
      </c>
      <c r="O49" s="7" t="s">
        <v>3</v>
      </c>
      <c r="P49" s="35">
        <v>45524.0</v>
      </c>
      <c r="Q49" s="7">
        <v>1.0</v>
      </c>
      <c r="R49" s="7" t="s">
        <v>273</v>
      </c>
      <c r="S49" s="35">
        <v>45524.0</v>
      </c>
      <c r="T49" s="35">
        <v>45524.0</v>
      </c>
      <c r="U49" s="35">
        <v>46219.0</v>
      </c>
      <c r="V49" s="7">
        <v>695.0</v>
      </c>
      <c r="W49" s="7"/>
      <c r="X49" s="7">
        <v>0.0</v>
      </c>
      <c r="Y49" s="7"/>
      <c r="Z49" s="7"/>
      <c r="AA49" s="7"/>
      <c r="AG49" s="7"/>
      <c r="AH49" s="7"/>
      <c r="AI49" s="7"/>
      <c r="AJ49" s="35"/>
      <c r="AK49" s="7"/>
      <c r="AL49" s="7"/>
      <c r="AP49" s="7">
        <v>605.35</v>
      </c>
      <c r="AQ49" s="7">
        <v>605.35</v>
      </c>
      <c r="AR49" s="7" t="s">
        <v>205</v>
      </c>
      <c r="AS49" s="7" t="s">
        <v>205</v>
      </c>
      <c r="AT49" s="7" t="s">
        <v>205</v>
      </c>
      <c r="AU49" s="7">
        <v>7.0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1299</v>
      </c>
      <c r="BC49" s="7" t="s">
        <v>1300</v>
      </c>
    </row>
    <row r="50">
      <c r="A50" s="7">
        <v>313.0</v>
      </c>
      <c r="B50" s="7">
        <v>313.0</v>
      </c>
      <c r="C50" s="7">
        <v>304.0</v>
      </c>
      <c r="D50" s="7" t="s">
        <v>261</v>
      </c>
      <c r="E50" s="13" t="s">
        <v>1301</v>
      </c>
      <c r="F50" s="7">
        <v>2.02430400183438E14</v>
      </c>
      <c r="G50" s="13" t="s">
        <v>303</v>
      </c>
      <c r="H50" s="7" t="s">
        <v>1175</v>
      </c>
      <c r="I50" s="7" t="s">
        <v>1176</v>
      </c>
      <c r="J50" s="7" t="s">
        <v>268</v>
      </c>
      <c r="K50" s="7" t="s">
        <v>75</v>
      </c>
      <c r="L50" s="7">
        <v>276.2</v>
      </c>
      <c r="M50" s="7">
        <v>2734.0</v>
      </c>
      <c r="N50" s="7" t="s">
        <v>181</v>
      </c>
      <c r="O50" s="7" t="s">
        <v>3</v>
      </c>
      <c r="P50" s="35">
        <v>45524.0</v>
      </c>
      <c r="Q50" s="7">
        <v>1.0</v>
      </c>
      <c r="R50" s="7" t="s">
        <v>273</v>
      </c>
      <c r="S50" s="35">
        <v>45524.0</v>
      </c>
      <c r="T50" s="35">
        <v>45524.0</v>
      </c>
      <c r="U50" s="35">
        <v>46063.0</v>
      </c>
      <c r="V50" s="7">
        <v>539.0</v>
      </c>
      <c r="W50" s="7"/>
      <c r="X50" s="7">
        <v>0.0</v>
      </c>
      <c r="Y50" s="7"/>
      <c r="Z50" s="7"/>
      <c r="AA50" s="7"/>
      <c r="AG50" s="7"/>
      <c r="AH50" s="7"/>
      <c r="AI50" s="7"/>
      <c r="AJ50" s="35"/>
      <c r="AK50" s="7"/>
      <c r="AP50" s="7">
        <v>922.51</v>
      </c>
      <c r="AQ50" s="7">
        <v>922.51</v>
      </c>
      <c r="AR50" s="7" t="s">
        <v>205</v>
      </c>
      <c r="AS50" s="7" t="s">
        <v>205</v>
      </c>
      <c r="AT50" s="7">
        <v>1.0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1306</v>
      </c>
      <c r="BC50" s="7" t="s">
        <v>1307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261</v>
      </c>
      <c r="E51" s="13" t="s">
        <v>1312</v>
      </c>
      <c r="F51" s="7">
        <v>2.02430400183533E14</v>
      </c>
      <c r="G51" s="13" t="s">
        <v>1313</v>
      </c>
      <c r="H51" s="7" t="s">
        <v>1314</v>
      </c>
      <c r="I51" s="7" t="s">
        <v>1315</v>
      </c>
      <c r="J51" s="7" t="s">
        <v>268</v>
      </c>
      <c r="K51" s="7" t="s">
        <v>75</v>
      </c>
      <c r="L51" s="7">
        <v>19.03</v>
      </c>
      <c r="M51" s="7">
        <v>2734.0</v>
      </c>
      <c r="N51" s="7" t="s">
        <v>181</v>
      </c>
      <c r="O51" s="7" t="s">
        <v>3</v>
      </c>
      <c r="P51" s="35">
        <v>45531.0</v>
      </c>
      <c r="Q51" s="7">
        <v>15.0</v>
      </c>
      <c r="R51" s="7" t="s">
        <v>273</v>
      </c>
      <c r="S51" s="35">
        <v>45531.0</v>
      </c>
      <c r="T51" s="35">
        <v>45531.0</v>
      </c>
      <c r="U51" s="35">
        <v>46197.0</v>
      </c>
      <c r="V51" s="7">
        <v>666.0</v>
      </c>
      <c r="W51" s="7"/>
      <c r="X51" s="7">
        <v>24.0</v>
      </c>
      <c r="Y51" s="7"/>
      <c r="Z51" s="7"/>
      <c r="AA51" s="7"/>
      <c r="AG51" s="7"/>
      <c r="AH51" s="7"/>
      <c r="AI51" s="7"/>
      <c r="AJ51" s="35"/>
      <c r="AK51" s="7"/>
      <c r="AP51" s="7">
        <v>62.03</v>
      </c>
      <c r="AQ51" s="7">
        <v>930.45</v>
      </c>
      <c r="AR51" s="7" t="s">
        <v>205</v>
      </c>
      <c r="AS51" s="7" t="s">
        <v>205</v>
      </c>
      <c r="AT51" s="7">
        <v>8.0</v>
      </c>
      <c r="AU51" s="7">
        <v>1229.0</v>
      </c>
      <c r="AV51" s="7">
        <v>0.0</v>
      </c>
      <c r="AW51" s="7">
        <v>0.0</v>
      </c>
      <c r="AX51" s="7" t="s">
        <v>205</v>
      </c>
      <c r="AY51" s="7">
        <v>0.0</v>
      </c>
      <c r="AZ51" s="7">
        <v>10.0</v>
      </c>
      <c r="BA51" s="7">
        <v>0.0</v>
      </c>
      <c r="BB51" s="7" t="s">
        <v>1324</v>
      </c>
      <c r="BC51" s="7"/>
      <c r="BD51" s="7"/>
    </row>
    <row r="52">
      <c r="A52" s="7">
        <v>313.0</v>
      </c>
      <c r="B52" s="7">
        <v>313.0</v>
      </c>
      <c r="C52" s="7">
        <v>304.0</v>
      </c>
      <c r="D52" s="7" t="s">
        <v>261</v>
      </c>
      <c r="E52" s="13" t="s">
        <v>1329</v>
      </c>
      <c r="F52" s="7">
        <v>2.02530400192738E14</v>
      </c>
      <c r="G52" s="13" t="s">
        <v>1330</v>
      </c>
      <c r="H52" s="7" t="s">
        <v>1332</v>
      </c>
      <c r="I52" s="7" t="s">
        <v>1333</v>
      </c>
      <c r="J52" s="7" t="s">
        <v>268</v>
      </c>
      <c r="K52" s="7" t="s">
        <v>75</v>
      </c>
      <c r="L52" s="7">
        <v>96.56</v>
      </c>
      <c r="M52" s="7">
        <v>2734.0</v>
      </c>
      <c r="N52" s="7" t="s">
        <v>181</v>
      </c>
      <c r="O52" s="7" t="s">
        <v>3</v>
      </c>
      <c r="P52" s="35">
        <v>45548.0</v>
      </c>
      <c r="Q52" s="7">
        <v>1.0</v>
      </c>
      <c r="R52" s="7" t="s">
        <v>273</v>
      </c>
      <c r="S52" s="35">
        <v>45548.0</v>
      </c>
      <c r="T52" s="35">
        <v>45548.0</v>
      </c>
      <c r="U52" s="35">
        <v>46063.0</v>
      </c>
      <c r="V52" s="7">
        <v>515.0</v>
      </c>
      <c r="W52" s="7"/>
      <c r="X52" s="7">
        <v>0.0</v>
      </c>
      <c r="Y52" s="7"/>
      <c r="Z52" s="7"/>
      <c r="AA52" s="7"/>
      <c r="AG52" s="7"/>
      <c r="AH52" s="7"/>
      <c r="AI52" s="7"/>
      <c r="AJ52" s="35"/>
      <c r="AK52" s="7"/>
      <c r="AP52" s="7">
        <v>193.11</v>
      </c>
      <c r="AQ52" s="7">
        <v>193.11</v>
      </c>
      <c r="AR52" s="7" t="s">
        <v>205</v>
      </c>
      <c r="AS52" s="7" t="s">
        <v>205</v>
      </c>
      <c r="AT52" s="7" t="s">
        <v>205</v>
      </c>
      <c r="AU52" s="7">
        <v>12.0</v>
      </c>
      <c r="AV52" s="7">
        <v>2.0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1339</v>
      </c>
      <c r="BC52" s="7" t="s">
        <v>1340</v>
      </c>
      <c r="BD52" s="7"/>
    </row>
    <row r="53">
      <c r="A53" s="7">
        <v>313.0</v>
      </c>
      <c r="B53" s="7">
        <v>313.0</v>
      </c>
      <c r="C53" s="7">
        <v>381.0</v>
      </c>
      <c r="D53" s="7" t="s">
        <v>261</v>
      </c>
      <c r="E53" s="13" t="s">
        <v>1346</v>
      </c>
      <c r="F53" s="7">
        <v>2.02638100219464E14</v>
      </c>
      <c r="G53" s="13" t="s">
        <v>143</v>
      </c>
      <c r="H53" s="7" t="s">
        <v>462</v>
      </c>
      <c r="I53" s="7" t="s">
        <v>145</v>
      </c>
      <c r="J53" s="7">
        <v>198.0</v>
      </c>
      <c r="K53" s="7" t="s">
        <v>123</v>
      </c>
      <c r="L53" s="7">
        <v>288215.57</v>
      </c>
      <c r="M53" s="7">
        <v>2734.0</v>
      </c>
      <c r="N53" s="7" t="s">
        <v>181</v>
      </c>
      <c r="O53" s="7" t="s">
        <v>3</v>
      </c>
      <c r="P53" s="35">
        <v>45552.0</v>
      </c>
      <c r="Q53" s="7">
        <v>1.0</v>
      </c>
      <c r="R53" s="7" t="s">
        <v>273</v>
      </c>
      <c r="S53" s="35">
        <v>45552.0</v>
      </c>
      <c r="T53" s="35">
        <v>45552.0</v>
      </c>
      <c r="U53" s="35">
        <v>46156.0</v>
      </c>
      <c r="V53" s="7">
        <v>604.0</v>
      </c>
      <c r="W53" s="7"/>
      <c r="X53" s="7">
        <v>0.0</v>
      </c>
      <c r="Y53" s="7">
        <v>3.810277703E9</v>
      </c>
      <c r="Z53" s="7" t="s">
        <v>465</v>
      </c>
      <c r="AA53" s="7" t="s">
        <v>1353</v>
      </c>
      <c r="AG53" s="7"/>
      <c r="AH53" s="7"/>
      <c r="AI53" s="7"/>
      <c r="AJ53" s="35"/>
      <c r="AK53" s="7"/>
      <c r="AP53" s="7">
        <v>902114.72</v>
      </c>
      <c r="AQ53" s="7">
        <v>902114.72</v>
      </c>
      <c r="AR53" s="7">
        <v>5.0</v>
      </c>
      <c r="AS53" s="7">
        <v>9.0</v>
      </c>
      <c r="AT53" s="7">
        <v>15.0</v>
      </c>
      <c r="AU53" s="7">
        <v>110.0</v>
      </c>
      <c r="AV53" s="7">
        <v>0.0</v>
      </c>
      <c r="AW53" s="7" t="s">
        <v>205</v>
      </c>
      <c r="AX53" s="7">
        <v>0.0</v>
      </c>
      <c r="AY53" s="7">
        <v>0.0</v>
      </c>
      <c r="AZ53" s="7">
        <v>0.0</v>
      </c>
      <c r="BA53" s="7">
        <v>0.0</v>
      </c>
      <c r="BB53" s="7" t="s">
        <v>1360</v>
      </c>
      <c r="BC53" s="7" t="s">
        <v>1361</v>
      </c>
      <c r="BD53" s="7"/>
    </row>
    <row r="54">
      <c r="A54" s="7">
        <v>313.0</v>
      </c>
      <c r="B54" s="7">
        <v>313.0</v>
      </c>
      <c r="C54" s="7">
        <v>304.0</v>
      </c>
      <c r="D54" s="7" t="s">
        <v>261</v>
      </c>
      <c r="E54" s="13" t="s">
        <v>1370</v>
      </c>
      <c r="F54" s="7">
        <v>2.02530400192708E14</v>
      </c>
      <c r="G54" s="13" t="s">
        <v>637</v>
      </c>
      <c r="H54" s="7" t="s">
        <v>638</v>
      </c>
      <c r="I54" s="7" t="s">
        <v>640</v>
      </c>
      <c r="J54" s="7" t="s">
        <v>268</v>
      </c>
      <c r="K54" s="7" t="s">
        <v>75</v>
      </c>
      <c r="L54" s="7">
        <v>21.5</v>
      </c>
      <c r="M54" s="7">
        <v>2734.0</v>
      </c>
      <c r="N54" s="7" t="s">
        <v>181</v>
      </c>
      <c r="O54" s="7" t="s">
        <v>3</v>
      </c>
      <c r="P54" s="35">
        <v>45569.0</v>
      </c>
      <c r="Q54" s="7">
        <v>4.0</v>
      </c>
      <c r="R54" s="7" t="s">
        <v>273</v>
      </c>
      <c r="S54" s="35">
        <v>45569.0</v>
      </c>
      <c r="T54" s="35">
        <v>45569.0</v>
      </c>
      <c r="U54" s="35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1383</v>
      </c>
      <c r="AH54" s="7">
        <v>4.0</v>
      </c>
      <c r="AI54" s="7">
        <v>4.0</v>
      </c>
      <c r="AJ54" s="35">
        <v>46072.0</v>
      </c>
      <c r="AK54" s="7" t="s">
        <v>199</v>
      </c>
      <c r="AL54" s="7"/>
      <c r="AP54" s="7">
        <v>21.5</v>
      </c>
      <c r="AQ54" s="7">
        <v>86.0</v>
      </c>
      <c r="AR54" s="7" t="s">
        <v>205</v>
      </c>
      <c r="AS54" s="7" t="s">
        <v>205</v>
      </c>
      <c r="AT54" s="7">
        <v>1.0</v>
      </c>
      <c r="AU54" s="7">
        <v>17.0</v>
      </c>
      <c r="AV54" s="7">
        <v>0.0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1398</v>
      </c>
      <c r="BC54" s="7"/>
    </row>
    <row r="55">
      <c r="A55" s="7">
        <v>313.0</v>
      </c>
      <c r="B55" s="7">
        <v>313.0</v>
      </c>
      <c r="C55" s="7">
        <v>304.0</v>
      </c>
      <c r="D55" s="7" t="s">
        <v>261</v>
      </c>
      <c r="E55" s="13" t="s">
        <v>1410</v>
      </c>
      <c r="F55" s="7">
        <v>2.02530400192767E14</v>
      </c>
      <c r="G55" s="13" t="s">
        <v>1411</v>
      </c>
      <c r="H55" s="7" t="s">
        <v>1412</v>
      </c>
      <c r="I55" s="7" t="s">
        <v>1413</v>
      </c>
      <c r="J55" s="7" t="s">
        <v>268</v>
      </c>
      <c r="K55" s="7" t="s">
        <v>75</v>
      </c>
      <c r="L55" s="7">
        <v>172.29</v>
      </c>
      <c r="M55" s="7">
        <v>2734.0</v>
      </c>
      <c r="N55" s="7" t="s">
        <v>181</v>
      </c>
      <c r="O55" s="7" t="s">
        <v>3</v>
      </c>
      <c r="P55" s="35">
        <v>45569.0</v>
      </c>
      <c r="Q55" s="7">
        <v>1.0</v>
      </c>
      <c r="R55" s="7" t="s">
        <v>273</v>
      </c>
      <c r="S55" s="35">
        <v>45569.0</v>
      </c>
      <c r="T55" s="35">
        <v>45569.0</v>
      </c>
      <c r="U55" s="35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1422</v>
      </c>
      <c r="AH55" s="7">
        <v>2.0</v>
      </c>
      <c r="AI55" s="7" t="s">
        <v>1423</v>
      </c>
      <c r="AJ55" s="35">
        <v>46136.0</v>
      </c>
      <c r="AK55" s="7" t="s">
        <v>199</v>
      </c>
      <c r="AP55" s="7">
        <v>344.58</v>
      </c>
      <c r="AQ55" s="7">
        <v>344.58</v>
      </c>
      <c r="AR55" s="7" t="s">
        <v>205</v>
      </c>
      <c r="AS55" s="7" t="s">
        <v>205</v>
      </c>
      <c r="AT55" s="7">
        <v>1.0</v>
      </c>
      <c r="AU55" s="7">
        <v>15.0</v>
      </c>
      <c r="AV55" s="7">
        <v>1.0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1427</v>
      </c>
      <c r="BC55" s="7"/>
      <c r="BD55" s="7"/>
    </row>
    <row r="56">
      <c r="A56" s="7">
        <v>313.0</v>
      </c>
      <c r="B56" s="7">
        <v>313.0</v>
      </c>
      <c r="C56" s="7">
        <v>304.0</v>
      </c>
      <c r="D56" s="7" t="s">
        <v>261</v>
      </c>
      <c r="E56" s="13" t="s">
        <v>1432</v>
      </c>
      <c r="F56" s="7">
        <v>2.02530400192768E14</v>
      </c>
      <c r="G56" s="13" t="s">
        <v>1434</v>
      </c>
      <c r="H56" s="7" t="s">
        <v>1435</v>
      </c>
      <c r="I56" s="7" t="s">
        <v>1436</v>
      </c>
      <c r="J56" s="7" t="s">
        <v>268</v>
      </c>
      <c r="K56" s="7" t="s">
        <v>75</v>
      </c>
      <c r="L56" s="7">
        <v>103.97</v>
      </c>
      <c r="M56" s="7">
        <v>2734.0</v>
      </c>
      <c r="N56" s="7" t="s">
        <v>181</v>
      </c>
      <c r="O56" s="7" t="s">
        <v>3</v>
      </c>
      <c r="P56" s="35">
        <v>45569.0</v>
      </c>
      <c r="Q56" s="7">
        <v>1.0</v>
      </c>
      <c r="R56" s="7" t="s">
        <v>273</v>
      </c>
      <c r="S56" s="35">
        <v>45569.0</v>
      </c>
      <c r="T56" s="35">
        <v>45569.0</v>
      </c>
      <c r="U56" s="35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1441</v>
      </c>
      <c r="AH56" s="7">
        <v>2.0</v>
      </c>
      <c r="AI56" s="7" t="s">
        <v>1423</v>
      </c>
      <c r="AJ56" s="35">
        <v>46136.0</v>
      </c>
      <c r="AK56" s="7" t="s">
        <v>199</v>
      </c>
      <c r="AP56" s="7">
        <v>253.69</v>
      </c>
      <c r="AQ56" s="7">
        <v>253.69</v>
      </c>
      <c r="AR56" s="7" t="s">
        <v>205</v>
      </c>
      <c r="AS56" s="7" t="s">
        <v>205</v>
      </c>
      <c r="AT56" s="7">
        <v>1.0</v>
      </c>
      <c r="AU56" s="7">
        <v>10.0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1443</v>
      </c>
      <c r="BC56" s="7" t="s">
        <v>1444</v>
      </c>
      <c r="BD56" s="7"/>
    </row>
    <row r="57">
      <c r="A57" s="7">
        <v>313.0</v>
      </c>
      <c r="B57" s="7">
        <v>313.0</v>
      </c>
      <c r="C57" s="7">
        <v>304.0</v>
      </c>
      <c r="D57" s="7" t="s">
        <v>261</v>
      </c>
      <c r="E57" s="13" t="s">
        <v>1447</v>
      </c>
      <c r="F57" s="7">
        <v>2.02430400184929E14</v>
      </c>
      <c r="G57" s="13" t="s">
        <v>916</v>
      </c>
      <c r="H57" s="7" t="s">
        <v>1449</v>
      </c>
      <c r="I57" s="7" t="s">
        <v>1450</v>
      </c>
      <c r="J57" s="7" t="s">
        <v>268</v>
      </c>
      <c r="K57" s="7" t="s">
        <v>75</v>
      </c>
      <c r="L57" s="7">
        <v>0.0</v>
      </c>
      <c r="M57" s="7">
        <v>2734.0</v>
      </c>
      <c r="N57" s="7" t="s">
        <v>181</v>
      </c>
      <c r="O57" s="7" t="s">
        <v>3</v>
      </c>
      <c r="P57" s="71">
        <v>45586.0</v>
      </c>
      <c r="Q57" s="7">
        <v>1.0</v>
      </c>
      <c r="R57" s="7" t="s">
        <v>273</v>
      </c>
      <c r="S57" s="71">
        <v>45586.0</v>
      </c>
      <c r="T57" s="71">
        <v>45586.0</v>
      </c>
      <c r="U57" s="35">
        <v>46219.0</v>
      </c>
      <c r="V57" s="7">
        <v>633.0</v>
      </c>
      <c r="W57" s="7"/>
      <c r="X57" s="7">
        <v>0.0</v>
      </c>
      <c r="Y57" s="7"/>
      <c r="Z57" s="7"/>
      <c r="AA57" s="7"/>
      <c r="AG57" s="7"/>
      <c r="AH57" s="7"/>
      <c r="AI57" s="7"/>
      <c r="AJ57" s="35"/>
      <c r="AK57" s="7"/>
      <c r="AL57" s="7"/>
      <c r="AP57" s="7" t="s">
        <v>314</v>
      </c>
      <c r="AQ57" s="7" t="s">
        <v>314</v>
      </c>
      <c r="AR57" s="7" t="s">
        <v>205</v>
      </c>
      <c r="AS57" s="7" t="s">
        <v>205</v>
      </c>
      <c r="AT57" s="7" t="s">
        <v>205</v>
      </c>
      <c r="AU57" s="7">
        <v>1.0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1458</v>
      </c>
      <c r="BC57" s="7" t="s">
        <v>1459</v>
      </c>
      <c r="BD57" s="7"/>
    </row>
    <row r="58">
      <c r="A58" s="7">
        <v>313.0</v>
      </c>
      <c r="B58" s="7">
        <v>313.0</v>
      </c>
      <c r="C58" s="7">
        <v>381.0</v>
      </c>
      <c r="D58" s="7" t="s">
        <v>261</v>
      </c>
      <c r="E58" s="13" t="s">
        <v>1466</v>
      </c>
      <c r="F58" s="7">
        <v>2.02538100215016E14</v>
      </c>
      <c r="G58" s="13" t="s">
        <v>143</v>
      </c>
      <c r="H58" s="7" t="s">
        <v>462</v>
      </c>
      <c r="I58" s="7" t="s">
        <v>145</v>
      </c>
      <c r="J58" s="7">
        <v>198.0</v>
      </c>
      <c r="K58" s="7" t="s">
        <v>123</v>
      </c>
      <c r="L58" s="7">
        <v>288215.57</v>
      </c>
      <c r="M58" s="7">
        <v>2730.0</v>
      </c>
      <c r="N58" s="7" t="s">
        <v>181</v>
      </c>
      <c r="O58" s="7" t="s">
        <v>3</v>
      </c>
      <c r="P58" s="71">
        <v>45590.0</v>
      </c>
      <c r="Q58" s="7">
        <v>1.0</v>
      </c>
      <c r="R58" s="7" t="s">
        <v>273</v>
      </c>
      <c r="S58" s="71">
        <v>45590.0</v>
      </c>
      <c r="T58" s="71">
        <v>45590.0</v>
      </c>
      <c r="U58" s="35">
        <v>46063.0</v>
      </c>
      <c r="V58" s="7">
        <v>473.0</v>
      </c>
      <c r="W58" s="7"/>
      <c r="X58" s="7">
        <v>0.0</v>
      </c>
      <c r="Y58" s="7"/>
      <c r="Z58" s="7"/>
      <c r="AA58" s="7" t="s">
        <v>1471</v>
      </c>
      <c r="AG58" s="7"/>
      <c r="AH58" s="7"/>
      <c r="AI58" s="7"/>
      <c r="AJ58" s="35"/>
      <c r="AK58" s="7"/>
      <c r="AP58" s="7">
        <v>902114.72</v>
      </c>
      <c r="AQ58" s="7">
        <v>902114.72</v>
      </c>
      <c r="AR58" s="7">
        <v>5.0</v>
      </c>
      <c r="AS58" s="7">
        <v>9.0</v>
      </c>
      <c r="AT58" s="7">
        <v>15.0</v>
      </c>
      <c r="AU58" s="7">
        <v>110.0</v>
      </c>
      <c r="AV58" s="7">
        <v>0.0</v>
      </c>
      <c r="AW58" s="7" t="s">
        <v>205</v>
      </c>
      <c r="AX58" s="7">
        <v>0.0</v>
      </c>
      <c r="AY58" s="7">
        <v>0.0</v>
      </c>
      <c r="AZ58" s="7">
        <v>0.0</v>
      </c>
      <c r="BA58" s="7">
        <v>0.0</v>
      </c>
      <c r="BB58" s="7" t="s">
        <v>1475</v>
      </c>
      <c r="BC58" s="7" t="s">
        <v>1476</v>
      </c>
    </row>
    <row r="59">
      <c r="A59" s="7">
        <v>313.0</v>
      </c>
      <c r="B59" s="7">
        <v>313.0</v>
      </c>
      <c r="C59" s="7">
        <v>304.0</v>
      </c>
      <c r="D59" s="7" t="s">
        <v>261</v>
      </c>
      <c r="E59" s="13" t="s">
        <v>1481</v>
      </c>
      <c r="F59" s="7">
        <v>2.02430400185106E14</v>
      </c>
      <c r="G59" s="13" t="s">
        <v>351</v>
      </c>
      <c r="H59" s="7" t="s">
        <v>447</v>
      </c>
      <c r="I59" s="7" t="s">
        <v>352</v>
      </c>
      <c r="J59" s="7">
        <v>76275.0</v>
      </c>
      <c r="K59" s="7" t="s">
        <v>123</v>
      </c>
      <c r="L59" s="7">
        <v>17070.53</v>
      </c>
      <c r="M59" s="7">
        <v>2734.0</v>
      </c>
      <c r="N59" s="7" t="s">
        <v>181</v>
      </c>
      <c r="O59" s="7" t="s">
        <v>3</v>
      </c>
      <c r="P59" s="71">
        <v>45590.0</v>
      </c>
      <c r="Q59" s="7">
        <v>1.0</v>
      </c>
      <c r="R59" s="7" t="s">
        <v>273</v>
      </c>
      <c r="S59" s="71">
        <v>45590.0</v>
      </c>
      <c r="T59" s="71">
        <v>45590.0</v>
      </c>
      <c r="U59" s="35">
        <v>46063.0</v>
      </c>
      <c r="V59" s="7">
        <v>473.0</v>
      </c>
      <c r="W59" s="7"/>
      <c r="X59" s="7">
        <v>0.0</v>
      </c>
      <c r="Y59" s="7"/>
      <c r="Z59" s="7"/>
      <c r="AA59" s="7" t="s">
        <v>453</v>
      </c>
      <c r="AG59" s="7"/>
      <c r="AH59" s="7"/>
      <c r="AI59" s="7"/>
      <c r="AJ59" s="35"/>
      <c r="AK59" s="7"/>
      <c r="AL59" s="7"/>
      <c r="AP59" s="7">
        <v>43700.56</v>
      </c>
      <c r="AQ59" s="7">
        <v>43700.56</v>
      </c>
      <c r="AR59" s="7">
        <v>4.0</v>
      </c>
      <c r="AS59" s="7">
        <v>7.0</v>
      </c>
      <c r="AT59" s="7">
        <v>14.0</v>
      </c>
      <c r="AU59" s="7">
        <v>109.0</v>
      </c>
      <c r="AV59" s="7">
        <v>0.0</v>
      </c>
      <c r="AW59" s="7" t="s">
        <v>205</v>
      </c>
      <c r="AX59" s="7" t="s">
        <v>205</v>
      </c>
      <c r="AY59" s="7">
        <v>0.0</v>
      </c>
      <c r="AZ59" s="7">
        <v>0.0</v>
      </c>
      <c r="BA59" s="7">
        <v>0.0</v>
      </c>
      <c r="BB59" s="7" t="s">
        <v>1489</v>
      </c>
      <c r="BC59" s="7" t="s">
        <v>1491</v>
      </c>
    </row>
    <row r="60">
      <c r="A60" s="7">
        <v>313.0</v>
      </c>
      <c r="B60" s="7">
        <v>313.0</v>
      </c>
      <c r="C60" s="7">
        <v>304.0</v>
      </c>
      <c r="D60" s="7" t="s">
        <v>261</v>
      </c>
      <c r="E60" s="13" t="s">
        <v>1498</v>
      </c>
      <c r="F60" s="7">
        <v>2.02530400187551E14</v>
      </c>
      <c r="G60" s="13" t="s">
        <v>167</v>
      </c>
      <c r="H60" s="7" t="s">
        <v>1499</v>
      </c>
      <c r="I60" s="7" t="s">
        <v>168</v>
      </c>
      <c r="J60" s="7" t="s">
        <v>268</v>
      </c>
      <c r="K60" s="7" t="s">
        <v>83</v>
      </c>
      <c r="L60" s="7">
        <v>886.29</v>
      </c>
      <c r="M60" s="7">
        <v>2734.0</v>
      </c>
      <c r="N60" s="7" t="s">
        <v>181</v>
      </c>
      <c r="O60" s="7" t="s">
        <v>3</v>
      </c>
      <c r="P60" s="71">
        <v>45593.0</v>
      </c>
      <c r="Q60" s="7">
        <v>1.0</v>
      </c>
      <c r="R60" s="7" t="s">
        <v>273</v>
      </c>
      <c r="S60" s="71">
        <v>45593.0</v>
      </c>
      <c r="T60" s="71">
        <v>45593.0</v>
      </c>
      <c r="U60" s="35">
        <v>46203.0</v>
      </c>
      <c r="V60" s="7">
        <v>610.0</v>
      </c>
      <c r="W60" s="7"/>
      <c r="X60" s="7">
        <v>0.0</v>
      </c>
      <c r="Y60" s="7"/>
      <c r="Z60" s="7"/>
      <c r="AA60" s="7" t="s">
        <v>276</v>
      </c>
      <c r="AG60" s="7" t="s">
        <v>1505</v>
      </c>
      <c r="AH60" s="7">
        <v>1.0</v>
      </c>
      <c r="AI60" s="7" t="s">
        <v>1423</v>
      </c>
      <c r="AJ60" s="35">
        <v>45726.0</v>
      </c>
      <c r="AK60" s="7" t="s">
        <v>1506</v>
      </c>
      <c r="AP60" s="7">
        <v>1772.58</v>
      </c>
      <c r="AQ60" s="7">
        <v>1772.58</v>
      </c>
      <c r="AR60" s="7" t="s">
        <v>205</v>
      </c>
      <c r="AS60" s="7">
        <v>1.0</v>
      </c>
      <c r="AT60" s="7">
        <v>2.0</v>
      </c>
      <c r="AU60" s="7">
        <v>10.0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1509</v>
      </c>
      <c r="BC60" s="7" t="s">
        <v>1510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261</v>
      </c>
      <c r="E61" s="13" t="s">
        <v>1515</v>
      </c>
      <c r="F61" s="7">
        <v>2.02430400185692E14</v>
      </c>
      <c r="G61" s="13" t="s">
        <v>1260</v>
      </c>
      <c r="H61" s="7" t="s">
        <v>1262</v>
      </c>
      <c r="I61" s="7" t="s">
        <v>1263</v>
      </c>
      <c r="J61" s="7">
        <v>26433.0</v>
      </c>
      <c r="K61" s="7" t="s">
        <v>83</v>
      </c>
      <c r="L61" s="7">
        <v>9185.28</v>
      </c>
      <c r="M61" s="7">
        <v>2734.0</v>
      </c>
      <c r="N61" s="7" t="s">
        <v>181</v>
      </c>
      <c r="O61" s="7" t="s">
        <v>3</v>
      </c>
      <c r="P61" s="71">
        <v>45596.0</v>
      </c>
      <c r="Q61" s="7">
        <v>1.0</v>
      </c>
      <c r="R61" s="7" t="s">
        <v>273</v>
      </c>
      <c r="S61" s="71">
        <v>45596.0</v>
      </c>
      <c r="T61" s="71">
        <v>45596.0</v>
      </c>
      <c r="U61" s="35">
        <v>46219.0</v>
      </c>
      <c r="V61" s="7">
        <v>623.0</v>
      </c>
      <c r="W61" s="7"/>
      <c r="X61" s="7">
        <v>0.0</v>
      </c>
      <c r="Y61" s="7"/>
      <c r="Z61" s="7"/>
      <c r="AA61" s="7" t="s">
        <v>1271</v>
      </c>
      <c r="AG61" s="7"/>
      <c r="AH61" s="7"/>
      <c r="AI61" s="7"/>
      <c r="AJ61" s="35"/>
      <c r="AK61" s="7"/>
      <c r="AL61" s="7"/>
      <c r="AP61" s="7">
        <v>34444.79</v>
      </c>
      <c r="AQ61" s="7">
        <v>34444.79</v>
      </c>
      <c r="AR61" s="7" t="s">
        <v>205</v>
      </c>
      <c r="AS61" s="7">
        <v>1.0</v>
      </c>
      <c r="AT61" s="7">
        <v>1.0</v>
      </c>
      <c r="AU61" s="7">
        <v>13.0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1520</v>
      </c>
      <c r="BC61" s="7" t="s">
        <v>871</v>
      </c>
    </row>
    <row r="62">
      <c r="A62" s="7">
        <v>313.0</v>
      </c>
      <c r="B62" s="7">
        <v>313.0</v>
      </c>
      <c r="C62" s="7">
        <v>304.0</v>
      </c>
      <c r="D62" s="7" t="s">
        <v>261</v>
      </c>
      <c r="E62" s="13" t="s">
        <v>1523</v>
      </c>
      <c r="F62" s="7">
        <v>2.02530400188094E14</v>
      </c>
      <c r="G62" s="13" t="s">
        <v>167</v>
      </c>
      <c r="H62" s="7" t="s">
        <v>1499</v>
      </c>
      <c r="I62" s="7" t="s">
        <v>168</v>
      </c>
      <c r="J62" s="7" t="s">
        <v>268</v>
      </c>
      <c r="K62" s="7" t="s">
        <v>83</v>
      </c>
      <c r="L62" s="7">
        <v>886.29</v>
      </c>
      <c r="M62" s="7">
        <v>2732.0</v>
      </c>
      <c r="N62" s="7" t="s">
        <v>181</v>
      </c>
      <c r="O62" s="7" t="s">
        <v>3</v>
      </c>
      <c r="P62" s="71">
        <v>45596.0</v>
      </c>
      <c r="Q62" s="7">
        <v>1.0</v>
      </c>
      <c r="R62" s="7" t="s">
        <v>273</v>
      </c>
      <c r="S62" s="71">
        <v>45596.0</v>
      </c>
      <c r="T62" s="71">
        <v>45596.0</v>
      </c>
      <c r="U62" s="35">
        <v>46063.0</v>
      </c>
      <c r="V62" s="7">
        <v>467.0</v>
      </c>
      <c r="W62" s="7">
        <v>0.0</v>
      </c>
      <c r="X62" s="7">
        <v>0.0</v>
      </c>
      <c r="Y62" s="7"/>
      <c r="Z62" s="7"/>
      <c r="AA62" s="7" t="s">
        <v>276</v>
      </c>
      <c r="AG62" s="7" t="s">
        <v>1531</v>
      </c>
      <c r="AH62" s="7">
        <v>1.0</v>
      </c>
      <c r="AI62" s="7" t="s">
        <v>1532</v>
      </c>
      <c r="AJ62" s="35">
        <v>45727.0</v>
      </c>
      <c r="AK62" s="7" t="s">
        <v>1506</v>
      </c>
      <c r="AL62" s="7"/>
      <c r="AP62" s="7">
        <v>1772.58</v>
      </c>
      <c r="AQ62" s="7">
        <v>1772.58</v>
      </c>
      <c r="AR62" s="7" t="s">
        <v>205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1535</v>
      </c>
      <c r="BC62" s="7" t="s">
        <v>1536</v>
      </c>
    </row>
    <row r="63">
      <c r="A63" s="7">
        <v>313.0</v>
      </c>
      <c r="B63" s="7">
        <v>313.0</v>
      </c>
      <c r="C63" s="7">
        <v>304.0</v>
      </c>
      <c r="D63" s="7" t="s">
        <v>261</v>
      </c>
      <c r="E63" s="13" t="s">
        <v>1538</v>
      </c>
      <c r="F63" s="7">
        <v>2.02530400186678E14</v>
      </c>
      <c r="G63" s="13" t="s">
        <v>85</v>
      </c>
      <c r="H63" s="7" t="s">
        <v>1540</v>
      </c>
      <c r="I63" s="7" t="s">
        <v>81</v>
      </c>
      <c r="J63" s="7">
        <v>33269.0</v>
      </c>
      <c r="K63" s="7" t="s">
        <v>83</v>
      </c>
      <c r="L63" s="7">
        <v>821.67</v>
      </c>
      <c r="M63" s="7">
        <v>2734.0</v>
      </c>
      <c r="N63" s="7" t="s">
        <v>181</v>
      </c>
      <c r="O63" s="7" t="s">
        <v>3</v>
      </c>
      <c r="P63" s="71">
        <v>45596.0</v>
      </c>
      <c r="Q63" s="7">
        <v>2.0</v>
      </c>
      <c r="R63" s="7" t="s">
        <v>273</v>
      </c>
      <c r="S63" s="71">
        <v>45596.0</v>
      </c>
      <c r="T63" s="71">
        <v>45596.0</v>
      </c>
      <c r="U63" s="35">
        <v>46063.0</v>
      </c>
      <c r="V63" s="7">
        <v>467.0</v>
      </c>
      <c r="W63" s="7"/>
      <c r="X63" s="7">
        <v>1.0</v>
      </c>
      <c r="Y63" s="7"/>
      <c r="Z63" s="7"/>
      <c r="AA63" s="7" t="s">
        <v>1546</v>
      </c>
      <c r="AG63" s="7"/>
      <c r="AH63" s="7"/>
      <c r="AI63" s="7"/>
      <c r="AJ63" s="35"/>
      <c r="AK63" s="7"/>
      <c r="AL63" s="7"/>
      <c r="AP63" s="7">
        <v>4502.73</v>
      </c>
      <c r="AQ63" s="7">
        <v>9005.46</v>
      </c>
      <c r="AR63" s="7">
        <v>5.0</v>
      </c>
      <c r="AS63" s="7">
        <v>9.0</v>
      </c>
      <c r="AT63" s="7">
        <v>13.0</v>
      </c>
      <c r="AU63" s="7">
        <v>205.0</v>
      </c>
      <c r="AV63" s="7">
        <v>0.0</v>
      </c>
      <c r="AW63" s="7">
        <v>0.0</v>
      </c>
      <c r="AX63" s="7" t="s">
        <v>205</v>
      </c>
      <c r="AY63" s="7">
        <v>0.0</v>
      </c>
      <c r="AZ63" s="7">
        <v>6.0</v>
      </c>
      <c r="BA63" s="7">
        <v>0.0</v>
      </c>
      <c r="BB63" s="7" t="s">
        <v>1551</v>
      </c>
      <c r="BC63" s="7" t="s">
        <v>1552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261</v>
      </c>
      <c r="E64" s="13" t="s">
        <v>1562</v>
      </c>
      <c r="F64" s="7">
        <v>2.02530400186552E14</v>
      </c>
      <c r="G64" s="13" t="s">
        <v>995</v>
      </c>
      <c r="H64" s="7" t="s">
        <v>1564</v>
      </c>
      <c r="I64" s="7" t="s">
        <v>997</v>
      </c>
      <c r="J64" s="7" t="s">
        <v>268</v>
      </c>
      <c r="K64" s="7" t="s">
        <v>75</v>
      </c>
      <c r="L64" s="7">
        <v>4.16</v>
      </c>
      <c r="M64" s="7">
        <v>2734.0</v>
      </c>
      <c r="N64" s="7" t="s">
        <v>181</v>
      </c>
      <c r="O64" s="7" t="s">
        <v>3</v>
      </c>
      <c r="P64" s="35">
        <v>45672.0</v>
      </c>
      <c r="Q64" s="7">
        <v>3.0</v>
      </c>
      <c r="R64" s="7" t="s">
        <v>273</v>
      </c>
      <c r="S64" s="35">
        <v>45672.0</v>
      </c>
      <c r="T64" s="35">
        <v>45672.0</v>
      </c>
      <c r="U64" s="35">
        <v>46063.0</v>
      </c>
      <c r="V64" s="7">
        <v>391.0</v>
      </c>
      <c r="W64" s="7"/>
      <c r="X64" s="7">
        <v>0.0</v>
      </c>
      <c r="Y64" s="7"/>
      <c r="Z64" s="7"/>
      <c r="AA64" s="7"/>
      <c r="AG64" s="7"/>
      <c r="AH64" s="7"/>
      <c r="AI64" s="7"/>
      <c r="AJ64" s="35"/>
      <c r="AK64" s="7"/>
      <c r="AL64" s="7"/>
      <c r="AP64" s="7">
        <v>13.53</v>
      </c>
      <c r="AQ64" s="7">
        <v>40.59</v>
      </c>
      <c r="AR64" s="7" t="s">
        <v>205</v>
      </c>
      <c r="AS64" s="7" t="s">
        <v>205</v>
      </c>
      <c r="AT64" s="7">
        <v>1.0</v>
      </c>
      <c r="AU64" s="7">
        <v>13.0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1578</v>
      </c>
      <c r="BC64" s="7" t="s">
        <v>1579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261</v>
      </c>
      <c r="E65" s="13" t="s">
        <v>1587</v>
      </c>
      <c r="F65" s="7">
        <v>2.02530400186656E14</v>
      </c>
      <c r="G65" s="13" t="s">
        <v>310</v>
      </c>
      <c r="H65" s="7" t="s">
        <v>1589</v>
      </c>
      <c r="I65" s="7" t="s">
        <v>311</v>
      </c>
      <c r="J65" s="7" t="s">
        <v>268</v>
      </c>
      <c r="K65" s="7" t="s">
        <v>75</v>
      </c>
      <c r="L65" s="7">
        <v>0.0</v>
      </c>
      <c r="M65" s="7">
        <v>2730.0</v>
      </c>
      <c r="N65" s="7" t="s">
        <v>181</v>
      </c>
      <c r="O65" s="7" t="s">
        <v>3</v>
      </c>
      <c r="P65" s="35">
        <v>45681.0</v>
      </c>
      <c r="Q65" s="7">
        <v>1.0</v>
      </c>
      <c r="R65" s="7" t="s">
        <v>273</v>
      </c>
      <c r="S65" s="35">
        <v>45681.0</v>
      </c>
      <c r="T65" s="35">
        <v>45681.0</v>
      </c>
      <c r="U65" s="35">
        <v>46063.0</v>
      </c>
      <c r="V65" s="7">
        <v>382.0</v>
      </c>
      <c r="W65" s="7"/>
      <c r="X65" s="7"/>
      <c r="Y65" s="7"/>
      <c r="Z65" s="7"/>
      <c r="AA65" s="7"/>
      <c r="AG65" s="7"/>
      <c r="AH65" s="7"/>
      <c r="AI65" s="7"/>
      <c r="AJ65" s="35"/>
      <c r="AK65" s="7"/>
      <c r="AP65" s="7" t="s">
        <v>314</v>
      </c>
      <c r="AQ65" s="7" t="s">
        <v>314</v>
      </c>
      <c r="AR65" s="7" t="s">
        <v>205</v>
      </c>
      <c r="AS65" s="7" t="s">
        <v>205</v>
      </c>
      <c r="AT65" s="7" t="s">
        <v>205</v>
      </c>
      <c r="AU65" s="7" t="s">
        <v>205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1598</v>
      </c>
      <c r="BC65" s="7" t="s">
        <v>1599</v>
      </c>
    </row>
    <row r="66">
      <c r="A66" s="7">
        <v>313.0</v>
      </c>
      <c r="B66" s="7">
        <v>313.0</v>
      </c>
      <c r="C66" s="7">
        <v>304.0</v>
      </c>
      <c r="D66" s="7" t="s">
        <v>261</v>
      </c>
      <c r="E66" s="13" t="s">
        <v>1606</v>
      </c>
      <c r="F66" s="7">
        <v>2.0253040018669E14</v>
      </c>
      <c r="G66" s="13" t="s">
        <v>1608</v>
      </c>
      <c r="H66" s="7" t="s">
        <v>1609</v>
      </c>
      <c r="I66" s="7" t="s">
        <v>1611</v>
      </c>
      <c r="J66" s="7">
        <v>16563.0</v>
      </c>
      <c r="K66" s="7" t="s">
        <v>75</v>
      </c>
      <c r="L66" s="7">
        <v>8.5</v>
      </c>
      <c r="M66" s="7">
        <v>2734.0</v>
      </c>
      <c r="N66" s="7" t="s">
        <v>181</v>
      </c>
      <c r="O66" s="7" t="s">
        <v>3</v>
      </c>
      <c r="P66" s="35">
        <v>45684.0</v>
      </c>
      <c r="Q66" s="7">
        <v>2.0</v>
      </c>
      <c r="R66" s="7" t="s">
        <v>273</v>
      </c>
      <c r="S66" s="35">
        <v>45684.0</v>
      </c>
      <c r="T66" s="35">
        <v>45684.0</v>
      </c>
      <c r="U66" s="35">
        <v>46063.0</v>
      </c>
      <c r="V66" s="7">
        <v>379.0</v>
      </c>
      <c r="W66" s="7"/>
      <c r="X66" s="7">
        <v>0.0</v>
      </c>
      <c r="Y66" s="7"/>
      <c r="Z66" s="7"/>
      <c r="AA66" s="7"/>
      <c r="AG66" s="7"/>
      <c r="AH66" s="7"/>
      <c r="AI66" s="7"/>
      <c r="AJ66" s="35"/>
      <c r="AK66" s="7"/>
      <c r="AL66" s="7"/>
      <c r="AP66" s="7">
        <v>8.5</v>
      </c>
      <c r="AQ66" s="7">
        <v>17.0</v>
      </c>
      <c r="AR66" s="7" t="s">
        <v>205</v>
      </c>
      <c r="AS66" s="7" t="s">
        <v>205</v>
      </c>
      <c r="AT66" s="7" t="s">
        <v>205</v>
      </c>
      <c r="AU66" s="7">
        <v>38.0</v>
      </c>
      <c r="AV66" s="7">
        <v>0.0</v>
      </c>
      <c r="AW66" s="7">
        <v>0.0</v>
      </c>
      <c r="AX66" s="7">
        <v>0.0</v>
      </c>
      <c r="AY66" s="7">
        <v>0.0</v>
      </c>
      <c r="AZ66" s="7">
        <v>1.0</v>
      </c>
      <c r="BA66" s="7">
        <v>0.0</v>
      </c>
      <c r="BB66" s="7" t="s">
        <v>1551</v>
      </c>
      <c r="BC66" s="7" t="s">
        <v>1625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261</v>
      </c>
      <c r="E67" s="13" t="s">
        <v>1634</v>
      </c>
      <c r="F67" s="7">
        <v>2.02530400186917E14</v>
      </c>
      <c r="G67" s="13" t="s">
        <v>351</v>
      </c>
      <c r="H67" s="7" t="s">
        <v>447</v>
      </c>
      <c r="I67" s="7" t="s">
        <v>352</v>
      </c>
      <c r="J67" s="7">
        <v>76275.0</v>
      </c>
      <c r="K67" s="7" t="s">
        <v>123</v>
      </c>
      <c r="L67" s="7">
        <v>17070.53</v>
      </c>
      <c r="M67" s="7">
        <v>2730.0</v>
      </c>
      <c r="N67" s="7" t="s">
        <v>181</v>
      </c>
      <c r="O67" s="7" t="s">
        <v>3</v>
      </c>
      <c r="P67" s="35">
        <v>45692.0</v>
      </c>
      <c r="Q67" s="7">
        <v>1.0</v>
      </c>
      <c r="R67" s="7" t="s">
        <v>273</v>
      </c>
      <c r="S67" s="35">
        <v>45692.0</v>
      </c>
      <c r="T67" s="35">
        <v>45692.0</v>
      </c>
      <c r="U67" s="35">
        <v>46063.0</v>
      </c>
      <c r="V67" s="7">
        <v>371.0</v>
      </c>
      <c r="W67" s="7"/>
      <c r="X67" s="7">
        <v>0.0</v>
      </c>
      <c r="Y67" s="7"/>
      <c r="Z67" s="7"/>
      <c r="AA67" s="7" t="s">
        <v>453</v>
      </c>
      <c r="AG67" s="7"/>
      <c r="AH67" s="7"/>
      <c r="AI67" s="7"/>
      <c r="AJ67" s="35"/>
      <c r="AK67" s="7"/>
      <c r="AP67" s="7">
        <v>43700.56</v>
      </c>
      <c r="AQ67" s="7">
        <v>43700.56</v>
      </c>
      <c r="AR67" s="7">
        <v>4.0</v>
      </c>
      <c r="AS67" s="7">
        <v>7.0</v>
      </c>
      <c r="AT67" s="7">
        <v>14.0</v>
      </c>
      <c r="AU67" s="7">
        <v>109.0</v>
      </c>
      <c r="AV67" s="7">
        <v>0.0</v>
      </c>
      <c r="AW67" s="7" t="s">
        <v>205</v>
      </c>
      <c r="AX67" s="7" t="s">
        <v>205</v>
      </c>
      <c r="AY67" s="7">
        <v>0.0</v>
      </c>
      <c r="AZ67" s="7">
        <v>0.0</v>
      </c>
      <c r="BA67" s="7">
        <v>0.0</v>
      </c>
      <c r="BB67" s="7" t="s">
        <v>1652</v>
      </c>
      <c r="BC67" s="7" t="s">
        <v>1552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261</v>
      </c>
      <c r="E68" s="13" t="s">
        <v>1659</v>
      </c>
      <c r="F68" s="7">
        <v>2.02530400192235E14</v>
      </c>
      <c r="G68" s="13" t="s">
        <v>1661</v>
      </c>
      <c r="H68" s="7" t="s">
        <v>1662</v>
      </c>
      <c r="I68" s="7" t="s">
        <v>1663</v>
      </c>
      <c r="J68" s="7" t="s">
        <v>1664</v>
      </c>
      <c r="K68" s="7" t="s">
        <v>75</v>
      </c>
      <c r="L68" s="7">
        <v>0.76</v>
      </c>
      <c r="M68" s="7">
        <v>2730.0</v>
      </c>
      <c r="N68" s="7" t="s">
        <v>181</v>
      </c>
      <c r="O68" s="7" t="s">
        <v>3</v>
      </c>
      <c r="P68" s="35">
        <v>45714.0</v>
      </c>
      <c r="Q68" s="7">
        <v>8.0</v>
      </c>
      <c r="R68" s="7" t="s">
        <v>273</v>
      </c>
      <c r="S68" s="35">
        <v>45714.0</v>
      </c>
      <c r="T68" s="35">
        <v>45714.0</v>
      </c>
      <c r="U68" s="35">
        <v>46063.0</v>
      </c>
      <c r="V68" s="7">
        <v>349.0</v>
      </c>
      <c r="W68" s="7"/>
      <c r="X68" s="7">
        <v>2.0</v>
      </c>
      <c r="Y68" s="7">
        <v>3.040250467E9</v>
      </c>
      <c r="Z68" s="7" t="s">
        <v>465</v>
      </c>
      <c r="AA68" s="7" t="s">
        <v>1672</v>
      </c>
      <c r="AG68" s="7"/>
      <c r="AH68" s="7"/>
      <c r="AI68" s="7"/>
      <c r="AJ68" s="35"/>
      <c r="AK68" s="7"/>
      <c r="AL68" s="7"/>
      <c r="AP68" s="7">
        <v>2.0</v>
      </c>
      <c r="AQ68" s="7">
        <v>16.0</v>
      </c>
      <c r="AR68" s="7" t="s">
        <v>205</v>
      </c>
      <c r="AS68" s="7" t="s">
        <v>205</v>
      </c>
      <c r="AT68" s="7" t="s">
        <v>205</v>
      </c>
      <c r="AU68" s="7">
        <v>71.0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1678</v>
      </c>
      <c r="BC68" s="7" t="s">
        <v>1679</v>
      </c>
    </row>
    <row r="69">
      <c r="A69" s="7">
        <v>313.0</v>
      </c>
      <c r="B69" s="7">
        <v>313.0</v>
      </c>
      <c r="C69" s="7">
        <v>304.0</v>
      </c>
      <c r="D69" s="7" t="s">
        <v>261</v>
      </c>
      <c r="E69" s="13" t="s">
        <v>1688</v>
      </c>
      <c r="F69" s="7">
        <v>2.02530400187278E14</v>
      </c>
      <c r="G69" s="13" t="s">
        <v>1690</v>
      </c>
      <c r="H69" s="7" t="s">
        <v>1691</v>
      </c>
      <c r="I69" s="7" t="s">
        <v>1693</v>
      </c>
      <c r="J69" s="7" t="s">
        <v>1664</v>
      </c>
      <c r="K69" s="7" t="s">
        <v>75</v>
      </c>
      <c r="L69" s="7">
        <v>140.35</v>
      </c>
      <c r="M69" s="7">
        <v>2730.0</v>
      </c>
      <c r="N69" s="7" t="s">
        <v>181</v>
      </c>
      <c r="O69" s="7" t="s">
        <v>3</v>
      </c>
      <c r="P69" s="35">
        <v>45714.0</v>
      </c>
      <c r="Q69" s="7">
        <v>7.0</v>
      </c>
      <c r="R69" s="7" t="s">
        <v>273</v>
      </c>
      <c r="S69" s="35">
        <v>45714.0</v>
      </c>
      <c r="T69" s="35">
        <v>45714.0</v>
      </c>
      <c r="U69" s="35">
        <v>46063.0</v>
      </c>
      <c r="V69" s="7">
        <v>349.0</v>
      </c>
      <c r="W69" s="7"/>
      <c r="X69" s="7">
        <v>0.0</v>
      </c>
      <c r="Y69" s="7">
        <v>3.040250354E9</v>
      </c>
      <c r="Z69" s="7" t="s">
        <v>1700</v>
      </c>
      <c r="AA69" s="7" t="s">
        <v>1701</v>
      </c>
      <c r="AG69" s="7"/>
      <c r="AH69" s="7"/>
      <c r="AI69" s="7"/>
      <c r="AJ69" s="35"/>
      <c r="AK69" s="7"/>
      <c r="AL69" s="7"/>
      <c r="AP69" s="7">
        <v>259.65</v>
      </c>
      <c r="AQ69" s="7">
        <v>1817.55</v>
      </c>
      <c r="AR69" s="7" t="s">
        <v>205</v>
      </c>
      <c r="AS69" s="7" t="s">
        <v>205</v>
      </c>
      <c r="AT69" s="7" t="s">
        <v>205</v>
      </c>
      <c r="AU69" s="7">
        <v>16.0</v>
      </c>
      <c r="AV69" s="7">
        <v>0.0</v>
      </c>
      <c r="AW69" s="7">
        <v>0.0</v>
      </c>
      <c r="AX69" s="7">
        <v>0.0</v>
      </c>
      <c r="AY69" s="7">
        <v>0.0</v>
      </c>
      <c r="AZ69" s="7">
        <v>0.0</v>
      </c>
      <c r="BA69" s="7">
        <v>0.0</v>
      </c>
      <c r="BB69" s="7" t="s">
        <v>1712</v>
      </c>
      <c r="BC69" s="7" t="s">
        <v>1713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261</v>
      </c>
      <c r="E70" s="13" t="s">
        <v>1721</v>
      </c>
      <c r="F70" s="7">
        <v>2.02530400187471E14</v>
      </c>
      <c r="G70" s="13" t="s">
        <v>1572</v>
      </c>
      <c r="H70" s="7" t="s">
        <v>1724</v>
      </c>
      <c r="I70" s="7" t="s">
        <v>1573</v>
      </c>
      <c r="J70" s="7">
        <v>60253.0</v>
      </c>
      <c r="K70" s="7" t="s">
        <v>123</v>
      </c>
      <c r="L70" s="7">
        <v>5715.0</v>
      </c>
      <c r="M70" s="7">
        <v>2734.0</v>
      </c>
      <c r="N70" s="7" t="s">
        <v>181</v>
      </c>
      <c r="O70" s="7" t="s">
        <v>3</v>
      </c>
      <c r="P70" s="35">
        <v>45722.0</v>
      </c>
      <c r="Q70" s="7">
        <v>1.0</v>
      </c>
      <c r="R70" s="7" t="s">
        <v>273</v>
      </c>
      <c r="S70" s="35">
        <v>45722.0</v>
      </c>
      <c r="T70" s="35">
        <v>45722.0</v>
      </c>
      <c r="U70" s="35">
        <v>46063.0</v>
      </c>
      <c r="V70" s="7">
        <v>341.0</v>
      </c>
      <c r="W70" s="7"/>
      <c r="X70" s="7">
        <v>0.0</v>
      </c>
      <c r="Y70" s="7"/>
      <c r="Z70" s="7"/>
      <c r="AA70" s="7" t="s">
        <v>276</v>
      </c>
      <c r="AG70" s="7"/>
      <c r="AH70" s="7"/>
      <c r="AI70" s="7"/>
      <c r="AJ70" s="35"/>
      <c r="AK70" s="7"/>
      <c r="AL70" s="7"/>
      <c r="AP70" s="7">
        <v>10915.65</v>
      </c>
      <c r="AQ70" s="7">
        <v>10915.65</v>
      </c>
      <c r="AR70" s="7" t="s">
        <v>205</v>
      </c>
      <c r="AS70" s="7" t="s">
        <v>205</v>
      </c>
      <c r="AT70" s="7" t="s">
        <v>205</v>
      </c>
      <c r="AU70" s="7">
        <v>2.0</v>
      </c>
      <c r="AV70" s="7">
        <v>0.0</v>
      </c>
      <c r="AW70" s="7">
        <v>0.0</v>
      </c>
      <c r="AX70" s="7">
        <v>67.0</v>
      </c>
      <c r="AY70" s="7">
        <v>0.0</v>
      </c>
      <c r="AZ70" s="7">
        <v>9.0</v>
      </c>
      <c r="BA70" s="7">
        <v>0.0</v>
      </c>
      <c r="BB70" s="7" t="s">
        <v>1738</v>
      </c>
      <c r="BC70" s="7" t="s">
        <v>871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261</v>
      </c>
      <c r="E71" s="13" t="s">
        <v>1746</v>
      </c>
      <c r="F71" s="7">
        <v>2.02530400188031E14</v>
      </c>
      <c r="G71" s="13" t="s">
        <v>828</v>
      </c>
      <c r="H71" s="7" t="s">
        <v>1748</v>
      </c>
      <c r="I71" s="7" t="s">
        <v>829</v>
      </c>
      <c r="J71" s="7" t="s">
        <v>268</v>
      </c>
      <c r="K71" s="7" t="s">
        <v>83</v>
      </c>
      <c r="L71" s="7">
        <v>1200.0</v>
      </c>
      <c r="M71" s="7">
        <v>2734.0</v>
      </c>
      <c r="N71" s="7" t="s">
        <v>181</v>
      </c>
      <c r="O71" s="7" t="s">
        <v>3</v>
      </c>
      <c r="P71" s="35">
        <v>45735.0</v>
      </c>
      <c r="Q71" s="7">
        <v>1.0</v>
      </c>
      <c r="R71" s="7" t="s">
        <v>273</v>
      </c>
      <c r="S71" s="35">
        <v>45735.0</v>
      </c>
      <c r="T71" s="35">
        <v>45735.0</v>
      </c>
      <c r="U71" s="35">
        <v>46063.0</v>
      </c>
      <c r="V71" s="7">
        <v>328.0</v>
      </c>
      <c r="W71" s="7"/>
      <c r="X71" s="7">
        <v>0.0</v>
      </c>
      <c r="Y71" s="7"/>
      <c r="Z71" s="7"/>
      <c r="AA71" s="7" t="s">
        <v>1752</v>
      </c>
      <c r="AG71" s="7"/>
      <c r="AH71" s="7"/>
      <c r="AI71" s="7"/>
      <c r="AJ71" s="35"/>
      <c r="AK71" s="7"/>
      <c r="AL71" s="7"/>
      <c r="AP71" s="7">
        <v>2808.0</v>
      </c>
      <c r="AQ71" s="7">
        <v>2808.0</v>
      </c>
      <c r="AR71" s="7" t="s">
        <v>205</v>
      </c>
      <c r="AS71" s="7">
        <v>1.0</v>
      </c>
      <c r="AT71" s="7">
        <v>3.0</v>
      </c>
      <c r="AU71" s="7">
        <v>3.0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1360</v>
      </c>
      <c r="BC71" s="7" t="s">
        <v>1757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261</v>
      </c>
      <c r="E72" s="13" t="s">
        <v>1763</v>
      </c>
      <c r="F72" s="7">
        <v>2.02630400203676E14</v>
      </c>
      <c r="G72" s="13" t="s">
        <v>351</v>
      </c>
      <c r="H72" s="7" t="s">
        <v>447</v>
      </c>
      <c r="I72" s="7" t="s">
        <v>352</v>
      </c>
      <c r="J72" s="7">
        <v>76275.0</v>
      </c>
      <c r="K72" s="7" t="s">
        <v>123</v>
      </c>
      <c r="L72" s="7">
        <v>17070.53</v>
      </c>
      <c r="M72" s="7">
        <v>2732.0</v>
      </c>
      <c r="N72" s="7" t="s">
        <v>181</v>
      </c>
      <c r="O72" s="7" t="s">
        <v>3</v>
      </c>
      <c r="P72" s="35">
        <v>45742.0</v>
      </c>
      <c r="Q72" s="7">
        <v>1.0</v>
      </c>
      <c r="R72" s="7" t="s">
        <v>273</v>
      </c>
      <c r="S72" s="35">
        <v>45742.0</v>
      </c>
      <c r="T72" s="35">
        <v>45742.0</v>
      </c>
      <c r="U72" s="35">
        <v>46129.0</v>
      </c>
      <c r="V72" s="7">
        <v>387.0</v>
      </c>
      <c r="W72" s="7"/>
      <c r="X72" s="7">
        <v>0.0</v>
      </c>
      <c r="Y72" s="7">
        <v>3.040254478E9</v>
      </c>
      <c r="Z72" s="7" t="s">
        <v>1700</v>
      </c>
      <c r="AA72" s="7" t="s">
        <v>1769</v>
      </c>
      <c r="AG72" s="7"/>
      <c r="AH72" s="7"/>
      <c r="AI72" s="7"/>
      <c r="AJ72" s="35"/>
      <c r="AK72" s="7"/>
      <c r="AL72" s="7"/>
      <c r="AP72" s="7">
        <v>43700.56</v>
      </c>
      <c r="AQ72" s="7">
        <v>43700.56</v>
      </c>
      <c r="AR72" s="7">
        <v>4.0</v>
      </c>
      <c r="AS72" s="7">
        <v>7.0</v>
      </c>
      <c r="AT72" s="7">
        <v>14.0</v>
      </c>
      <c r="AU72" s="7">
        <v>109.0</v>
      </c>
      <c r="AV72" s="7">
        <v>0.0</v>
      </c>
      <c r="AW72" s="7" t="s">
        <v>205</v>
      </c>
      <c r="AX72" s="7" t="s">
        <v>205</v>
      </c>
      <c r="AY72" s="7">
        <v>0.0</v>
      </c>
      <c r="AZ72" s="7">
        <v>0.0</v>
      </c>
      <c r="BA72" s="7">
        <v>0.0</v>
      </c>
      <c r="BB72" s="7" t="s">
        <v>1775</v>
      </c>
      <c r="BC72" s="7" t="s">
        <v>1777</v>
      </c>
    </row>
    <row r="73">
      <c r="A73" s="7">
        <v>313.0</v>
      </c>
      <c r="B73" s="7">
        <v>313.0</v>
      </c>
      <c r="C73" s="7">
        <v>304.0</v>
      </c>
      <c r="D73" s="7" t="s">
        <v>261</v>
      </c>
      <c r="E73" s="13" t="s">
        <v>1786</v>
      </c>
      <c r="F73" s="7">
        <v>2.02530400188357E14</v>
      </c>
      <c r="G73" s="13" t="s">
        <v>481</v>
      </c>
      <c r="H73" s="7" t="s">
        <v>482</v>
      </c>
      <c r="I73" s="7" t="s">
        <v>484</v>
      </c>
      <c r="J73" s="7" t="s">
        <v>268</v>
      </c>
      <c r="K73" s="7" t="s">
        <v>75</v>
      </c>
      <c r="L73" s="7">
        <v>429.03</v>
      </c>
      <c r="M73" s="7">
        <v>2730.0</v>
      </c>
      <c r="N73" s="7" t="s">
        <v>181</v>
      </c>
      <c r="O73" s="7" t="s">
        <v>3</v>
      </c>
      <c r="P73" s="35">
        <v>45747.0</v>
      </c>
      <c r="Q73" s="7">
        <v>1.0</v>
      </c>
      <c r="R73" s="7" t="s">
        <v>273</v>
      </c>
      <c r="S73" s="35">
        <v>45747.0</v>
      </c>
      <c r="T73" s="35">
        <v>45747.0</v>
      </c>
      <c r="U73" s="35">
        <v>46063.0</v>
      </c>
      <c r="V73" s="7">
        <v>316.0</v>
      </c>
      <c r="W73" s="7"/>
      <c r="X73" s="7">
        <v>0.0</v>
      </c>
      <c r="Y73" s="7"/>
      <c r="Z73" s="7"/>
      <c r="AA73" s="7" t="s">
        <v>490</v>
      </c>
      <c r="AG73" s="7"/>
      <c r="AH73" s="7"/>
      <c r="AI73" s="7"/>
      <c r="AJ73" s="35"/>
      <c r="AK73" s="7"/>
      <c r="AL73" s="7"/>
      <c r="AP73" s="7">
        <v>1776.2</v>
      </c>
      <c r="AQ73" s="7">
        <v>1776.2</v>
      </c>
      <c r="AR73" s="7">
        <v>2.0</v>
      </c>
      <c r="AS73" s="7">
        <v>2.0</v>
      </c>
      <c r="AT73" s="7">
        <v>11.0</v>
      </c>
      <c r="AU73" s="7">
        <v>134.0</v>
      </c>
      <c r="AV73" s="7">
        <v>50.0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1798</v>
      </c>
      <c r="BC73" s="7" t="s">
        <v>1800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261</v>
      </c>
      <c r="E74" s="13" t="s">
        <v>1803</v>
      </c>
      <c r="F74" s="7">
        <v>2.02530400188581E14</v>
      </c>
      <c r="G74" s="13" t="s">
        <v>1261</v>
      </c>
      <c r="H74" s="7" t="s">
        <v>1804</v>
      </c>
      <c r="I74" s="7" t="s">
        <v>1264</v>
      </c>
      <c r="J74" s="7" t="s">
        <v>268</v>
      </c>
      <c r="K74" s="7" t="s">
        <v>83</v>
      </c>
      <c r="L74" s="7">
        <v>12120.27</v>
      </c>
      <c r="M74" s="7">
        <v>2730.0</v>
      </c>
      <c r="N74" s="7" t="s">
        <v>181</v>
      </c>
      <c r="O74" s="7" t="s">
        <v>3</v>
      </c>
      <c r="P74" s="35">
        <v>45748.0</v>
      </c>
      <c r="Q74" s="7">
        <v>1.0</v>
      </c>
      <c r="R74" s="7" t="s">
        <v>273</v>
      </c>
      <c r="S74" s="35">
        <v>45748.0</v>
      </c>
      <c r="T74" s="35">
        <v>45748.0</v>
      </c>
      <c r="U74" s="35">
        <v>46063.0</v>
      </c>
      <c r="V74" s="7">
        <v>315.0</v>
      </c>
      <c r="W74" s="7"/>
      <c r="X74" s="7">
        <v>1.0</v>
      </c>
      <c r="Y74" s="7"/>
      <c r="Z74" s="7"/>
      <c r="AA74" s="7" t="s">
        <v>1811</v>
      </c>
      <c r="AG74" s="7"/>
      <c r="AH74" s="7"/>
      <c r="AI74" s="7"/>
      <c r="AJ74" s="35"/>
      <c r="AK74" s="7"/>
      <c r="AL74" s="7"/>
      <c r="AP74" s="7">
        <v>39269.66</v>
      </c>
      <c r="AQ74" s="7">
        <v>39269.66</v>
      </c>
      <c r="AR74" s="7">
        <v>5.0</v>
      </c>
      <c r="AS74" s="7">
        <v>5.0</v>
      </c>
      <c r="AT74" s="7">
        <v>5.0</v>
      </c>
      <c r="AU74" s="7">
        <v>27.0</v>
      </c>
      <c r="AV74" s="7">
        <v>0.0</v>
      </c>
      <c r="AW74" s="7">
        <v>0.0</v>
      </c>
      <c r="AX74" s="7">
        <v>0.0</v>
      </c>
      <c r="AY74" s="7">
        <v>0.0</v>
      </c>
      <c r="AZ74" s="7">
        <v>0.0</v>
      </c>
      <c r="BA74" s="7">
        <v>0.0</v>
      </c>
      <c r="BB74" s="7" t="s">
        <v>1817</v>
      </c>
      <c r="BC74" s="7" t="s">
        <v>1818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261</v>
      </c>
      <c r="E75" s="13" t="s">
        <v>1831</v>
      </c>
      <c r="F75" s="7"/>
      <c r="G75" s="13" t="s">
        <v>414</v>
      </c>
      <c r="H75" s="7" t="s">
        <v>1833</v>
      </c>
      <c r="I75" s="7" t="s">
        <v>406</v>
      </c>
      <c r="J75" s="7">
        <v>71653.0</v>
      </c>
      <c r="K75" s="7" t="s">
        <v>123</v>
      </c>
      <c r="L75" s="7">
        <v>1583.0</v>
      </c>
      <c r="M75" s="7">
        <v>2730.0</v>
      </c>
      <c r="N75" s="7" t="s">
        <v>270</v>
      </c>
      <c r="O75" s="7" t="s">
        <v>3</v>
      </c>
      <c r="P75" s="35">
        <v>45757.0</v>
      </c>
      <c r="Q75" s="7">
        <v>1.0</v>
      </c>
      <c r="R75" s="7" t="s">
        <v>273</v>
      </c>
      <c r="S75" s="35">
        <v>45757.0</v>
      </c>
      <c r="T75" s="35">
        <v>45757.0</v>
      </c>
      <c r="U75" s="35">
        <v>46237.0</v>
      </c>
      <c r="V75" s="7">
        <v>480.0</v>
      </c>
      <c r="W75" s="7"/>
      <c r="X75" s="7">
        <v>0.0</v>
      </c>
      <c r="Y75" s="7"/>
      <c r="Z75" s="7"/>
      <c r="AA75" s="7" t="s">
        <v>276</v>
      </c>
      <c r="AG75" s="7"/>
      <c r="AH75" s="7"/>
      <c r="AI75" s="7"/>
      <c r="AJ75" s="35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205</v>
      </c>
      <c r="AY75" s="7">
        <v>0.0</v>
      </c>
      <c r="AZ75" s="7">
        <v>0.0</v>
      </c>
      <c r="BA75" s="7">
        <v>0.0</v>
      </c>
      <c r="BB75" s="7" t="s">
        <v>1847</v>
      </c>
      <c r="BC75" s="7"/>
      <c r="BD75" s="7"/>
    </row>
    <row r="76">
      <c r="A76" s="7">
        <v>313.0</v>
      </c>
      <c r="B76" s="7">
        <v>313.0</v>
      </c>
      <c r="C76" s="7">
        <v>304.0</v>
      </c>
      <c r="D76" s="7" t="s">
        <v>261</v>
      </c>
      <c r="E76" s="13" t="s">
        <v>1857</v>
      </c>
      <c r="F76" s="7">
        <v>2.0253040019384E14</v>
      </c>
      <c r="G76" s="13" t="s">
        <v>414</v>
      </c>
      <c r="H76" s="7" t="s">
        <v>1833</v>
      </c>
      <c r="I76" s="7" t="s">
        <v>406</v>
      </c>
      <c r="J76" s="7">
        <v>71653.0</v>
      </c>
      <c r="K76" s="7" t="s">
        <v>123</v>
      </c>
      <c r="L76" s="7">
        <v>1583.0</v>
      </c>
      <c r="M76" s="7">
        <v>2734.0</v>
      </c>
      <c r="N76" s="7" t="s">
        <v>181</v>
      </c>
      <c r="O76" s="7" t="s">
        <v>3</v>
      </c>
      <c r="P76" s="35">
        <v>45771.0</v>
      </c>
      <c r="Q76" s="7">
        <v>1.0</v>
      </c>
      <c r="R76" s="7" t="s">
        <v>273</v>
      </c>
      <c r="S76" s="35">
        <v>45771.0</v>
      </c>
      <c r="T76" s="35">
        <v>45771.0</v>
      </c>
      <c r="U76" s="35">
        <v>46063.0</v>
      </c>
      <c r="V76" s="7">
        <v>292.0</v>
      </c>
      <c r="W76" s="7"/>
      <c r="X76" s="7">
        <v>0.0</v>
      </c>
      <c r="Y76" s="7"/>
      <c r="Z76" s="7"/>
      <c r="AA76" s="7" t="s">
        <v>276</v>
      </c>
      <c r="AG76" s="7"/>
      <c r="AH76" s="7"/>
      <c r="AI76" s="7"/>
      <c r="AJ76" s="35"/>
      <c r="AK76" s="7"/>
      <c r="AP76" s="7">
        <v>3039.36</v>
      </c>
      <c r="AQ76" s="7">
        <v>3039.36</v>
      </c>
      <c r="AR76" s="7">
        <v>1.0</v>
      </c>
      <c r="AS76" s="7">
        <v>2.0</v>
      </c>
      <c r="AT76" s="7">
        <v>4.0</v>
      </c>
      <c r="AU76" s="7">
        <v>21.0</v>
      </c>
      <c r="AV76" s="7">
        <v>0.0</v>
      </c>
      <c r="AW76" s="7">
        <v>0.0</v>
      </c>
      <c r="AX76" s="7" t="s">
        <v>205</v>
      </c>
      <c r="AY76" s="7">
        <v>0.0</v>
      </c>
      <c r="AZ76" s="7">
        <v>0.0</v>
      </c>
      <c r="BA76" s="7">
        <v>0.0</v>
      </c>
      <c r="BB76" s="7" t="s">
        <v>1872</v>
      </c>
      <c r="BC76" s="7" t="s">
        <v>1873</v>
      </c>
    </row>
    <row r="77">
      <c r="A77" s="7">
        <v>313.0</v>
      </c>
      <c r="B77" s="7">
        <v>313.0</v>
      </c>
      <c r="C77" s="7">
        <v>304.0</v>
      </c>
      <c r="D77" s="7" t="s">
        <v>261</v>
      </c>
      <c r="E77" s="13" t="s">
        <v>1881</v>
      </c>
      <c r="F77" s="7">
        <v>2.02530400192734E14</v>
      </c>
      <c r="G77" s="13" t="s">
        <v>1737</v>
      </c>
      <c r="H77" s="7" t="s">
        <v>1883</v>
      </c>
      <c r="I77" s="7" t="s">
        <v>1739</v>
      </c>
      <c r="J77" s="7" t="s">
        <v>268</v>
      </c>
      <c r="K77" s="7" t="s">
        <v>75</v>
      </c>
      <c r="L77" s="7">
        <v>708.58</v>
      </c>
      <c r="M77" s="7">
        <v>2734.0</v>
      </c>
      <c r="N77" s="7" t="s">
        <v>181</v>
      </c>
      <c r="O77" s="7" t="s">
        <v>3</v>
      </c>
      <c r="P77" s="35">
        <v>45771.0</v>
      </c>
      <c r="Q77" s="7">
        <v>2.0</v>
      </c>
      <c r="R77" s="7" t="s">
        <v>273</v>
      </c>
      <c r="S77" s="35">
        <v>45771.0</v>
      </c>
      <c r="T77" s="35">
        <v>45771.0</v>
      </c>
      <c r="U77" s="35">
        <v>46063.0</v>
      </c>
      <c r="V77" s="7">
        <v>292.0</v>
      </c>
      <c r="W77" s="7"/>
      <c r="X77" s="7">
        <v>4.0</v>
      </c>
      <c r="Y77" s="7"/>
      <c r="Z77" s="7"/>
      <c r="AA77" s="7"/>
      <c r="AG77" s="7" t="s">
        <v>1893</v>
      </c>
      <c r="AH77" s="7">
        <v>2.0</v>
      </c>
      <c r="AI77" s="7" t="s">
        <v>1423</v>
      </c>
      <c r="AJ77" s="35">
        <v>46107.0</v>
      </c>
      <c r="AK77" s="7" t="s">
        <v>199</v>
      </c>
      <c r="AL77" s="7"/>
      <c r="AP77" s="7">
        <v>3996.39</v>
      </c>
      <c r="AQ77" s="7">
        <v>7992.78</v>
      </c>
      <c r="AR77" s="7" t="s">
        <v>205</v>
      </c>
      <c r="AS77" s="7">
        <v>1.0</v>
      </c>
      <c r="AT77" s="7">
        <v>2.0</v>
      </c>
      <c r="AU77" s="7">
        <v>45.0</v>
      </c>
      <c r="AV77" s="7">
        <v>2.0</v>
      </c>
      <c r="AW77" s="7" t="s">
        <v>205</v>
      </c>
      <c r="AX77" s="7">
        <v>0.0</v>
      </c>
      <c r="AY77" s="7">
        <v>0.0</v>
      </c>
      <c r="AZ77" s="7">
        <v>0.0</v>
      </c>
      <c r="BA77" s="7">
        <v>0.0</v>
      </c>
      <c r="BB77" s="7" t="s">
        <v>1900</v>
      </c>
      <c r="BC77" s="7" t="s">
        <v>1901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261</v>
      </c>
      <c r="E78" s="13" t="s">
        <v>1911</v>
      </c>
      <c r="F78" s="7">
        <v>2.02530400188987E14</v>
      </c>
      <c r="G78" s="13" t="s">
        <v>473</v>
      </c>
      <c r="H78" s="7" t="s">
        <v>1914</v>
      </c>
      <c r="I78" s="7" t="s">
        <v>474</v>
      </c>
      <c r="J78" s="7">
        <v>83326.0</v>
      </c>
      <c r="K78" s="7" t="s">
        <v>123</v>
      </c>
      <c r="L78" s="7">
        <v>3831.27</v>
      </c>
      <c r="M78" s="7">
        <v>2734.0</v>
      </c>
      <c r="N78" s="7" t="s">
        <v>181</v>
      </c>
      <c r="O78" s="7" t="s">
        <v>3</v>
      </c>
      <c r="P78" s="35">
        <v>45771.0</v>
      </c>
      <c r="Q78" s="7">
        <v>1.0</v>
      </c>
      <c r="R78" s="7" t="s">
        <v>273</v>
      </c>
      <c r="S78" s="35">
        <v>45771.0</v>
      </c>
      <c r="T78" s="35">
        <v>45771.0</v>
      </c>
      <c r="U78" s="35">
        <v>46063.0</v>
      </c>
      <c r="V78" s="7">
        <v>292.0</v>
      </c>
      <c r="W78" s="7"/>
      <c r="X78" s="7">
        <v>1.0</v>
      </c>
      <c r="Y78" s="7"/>
      <c r="Z78" s="7"/>
      <c r="AA78" s="7" t="s">
        <v>1919</v>
      </c>
      <c r="AG78" s="7"/>
      <c r="AH78" s="7"/>
      <c r="AI78" s="7"/>
      <c r="AJ78" s="35"/>
      <c r="AK78" s="7"/>
      <c r="AL78" s="7"/>
      <c r="AP78" s="7">
        <v>21608.37</v>
      </c>
      <c r="AQ78" s="7">
        <v>21608.37</v>
      </c>
      <c r="AR78" s="7">
        <v>1.0</v>
      </c>
      <c r="AS78" s="7">
        <v>2.0</v>
      </c>
      <c r="AT78" s="7">
        <v>5.0</v>
      </c>
      <c r="AU78" s="7">
        <v>66.0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1872</v>
      </c>
      <c r="BC78" s="7" t="s">
        <v>1928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261</v>
      </c>
      <c r="E79" s="13" t="s">
        <v>1937</v>
      </c>
      <c r="F79" s="7">
        <v>2.02530400188993E14</v>
      </c>
      <c r="G79" s="13" t="s">
        <v>1939</v>
      </c>
      <c r="H79" s="7" t="s">
        <v>1940</v>
      </c>
      <c r="I79" s="7" t="s">
        <v>574</v>
      </c>
      <c r="J79" s="7" t="s">
        <v>268</v>
      </c>
      <c r="K79" s="7" t="s">
        <v>75</v>
      </c>
      <c r="L79" s="7">
        <v>5.32</v>
      </c>
      <c r="M79" s="7">
        <v>2734.0</v>
      </c>
      <c r="N79" s="7" t="s">
        <v>181</v>
      </c>
      <c r="O79" s="7" t="s">
        <v>3</v>
      </c>
      <c r="P79" s="35">
        <v>45772.0</v>
      </c>
      <c r="Q79" s="7">
        <v>5.0</v>
      </c>
      <c r="R79" s="7" t="s">
        <v>273</v>
      </c>
      <c r="S79" s="35">
        <v>45772.0</v>
      </c>
      <c r="T79" s="35">
        <v>45772.0</v>
      </c>
      <c r="U79" s="35">
        <v>46219.0</v>
      </c>
      <c r="V79" s="7">
        <v>447.0</v>
      </c>
      <c r="W79" s="7"/>
      <c r="X79" s="7">
        <v>0.0</v>
      </c>
      <c r="Y79" s="7"/>
      <c r="Z79" s="7"/>
      <c r="AA79" s="7"/>
      <c r="AG79" s="7"/>
      <c r="AH79" s="7"/>
      <c r="AI79" s="7"/>
      <c r="AJ79" s="35"/>
      <c r="AK79" s="7"/>
      <c r="AL79" s="7"/>
      <c r="AP79" s="7">
        <v>19.51</v>
      </c>
      <c r="AQ79" s="7">
        <v>97.55</v>
      </c>
      <c r="AR79" s="7" t="s">
        <v>205</v>
      </c>
      <c r="AS79" s="7" t="s">
        <v>205</v>
      </c>
      <c r="AT79" s="7">
        <v>6.0</v>
      </c>
      <c r="AU79" s="7">
        <v>28.0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1953</v>
      </c>
      <c r="BC79" s="7" t="s">
        <v>1954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261</v>
      </c>
      <c r="E80" s="13" t="s">
        <v>1960</v>
      </c>
      <c r="F80" s="7">
        <v>2.02630400204192E14</v>
      </c>
      <c r="G80" s="13" t="s">
        <v>1357</v>
      </c>
      <c r="H80" s="7" t="s">
        <v>1961</v>
      </c>
      <c r="I80" s="7" t="s">
        <v>1962</v>
      </c>
      <c r="J80" s="7">
        <v>74025.0</v>
      </c>
      <c r="K80" s="7" t="s">
        <v>83</v>
      </c>
      <c r="L80" s="7">
        <v>8738.4</v>
      </c>
      <c r="M80" s="7">
        <v>2730.0</v>
      </c>
      <c r="N80" s="7" t="s">
        <v>181</v>
      </c>
      <c r="O80" s="7" t="s">
        <v>3</v>
      </c>
      <c r="P80" s="35">
        <v>45772.0</v>
      </c>
      <c r="Q80" s="7">
        <v>1.0</v>
      </c>
      <c r="R80" s="7" t="s">
        <v>273</v>
      </c>
      <c r="S80" s="35">
        <v>45772.0</v>
      </c>
      <c r="T80" s="35">
        <v>45772.0</v>
      </c>
      <c r="U80" s="35">
        <v>46198.0</v>
      </c>
      <c r="V80" s="7">
        <v>426.0</v>
      </c>
      <c r="W80" s="7"/>
      <c r="X80" s="7">
        <v>0.0</v>
      </c>
      <c r="Y80" s="7"/>
      <c r="Z80" s="7"/>
      <c r="AA80" s="7" t="s">
        <v>1969</v>
      </c>
      <c r="AG80" s="7"/>
      <c r="AH80" s="7"/>
      <c r="AI80" s="7"/>
      <c r="AJ80" s="35"/>
      <c r="AK80" s="7"/>
      <c r="AL80" s="7"/>
      <c r="AP80" s="7">
        <v>49284.58</v>
      </c>
      <c r="AQ80" s="7">
        <v>49284.58</v>
      </c>
      <c r="AR80" s="7">
        <v>2.0</v>
      </c>
      <c r="AS80" s="7">
        <v>3.0</v>
      </c>
      <c r="AT80" s="7">
        <v>5.0</v>
      </c>
      <c r="AU80" s="7">
        <v>60.0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1976</v>
      </c>
      <c r="BC80" s="7" t="s">
        <v>1977</v>
      </c>
      <c r="BD80" s="7"/>
    </row>
    <row r="81">
      <c r="A81" s="7">
        <v>313.0</v>
      </c>
      <c r="B81" s="7">
        <v>313.0</v>
      </c>
      <c r="C81" s="7">
        <v>381.0</v>
      </c>
      <c r="D81" s="7" t="s">
        <v>261</v>
      </c>
      <c r="E81" s="13" t="s">
        <v>1990</v>
      </c>
      <c r="F81" s="7">
        <v>2.02538100207618E14</v>
      </c>
      <c r="G81" s="13" t="s">
        <v>395</v>
      </c>
      <c r="H81" s="7" t="s">
        <v>1994</v>
      </c>
      <c r="I81" s="7" t="s">
        <v>1995</v>
      </c>
      <c r="J81" s="7" t="s">
        <v>268</v>
      </c>
      <c r="K81" s="7" t="s">
        <v>83</v>
      </c>
      <c r="L81" s="7">
        <v>0.0</v>
      </c>
      <c r="M81" s="7">
        <v>2730.0</v>
      </c>
      <c r="N81" s="7" t="s">
        <v>181</v>
      </c>
      <c r="O81" s="7" t="s">
        <v>3</v>
      </c>
      <c r="P81" s="35">
        <v>45775.0</v>
      </c>
      <c r="Q81" s="7">
        <v>1.0</v>
      </c>
      <c r="R81" s="7" t="s">
        <v>273</v>
      </c>
      <c r="S81" s="35">
        <v>45775.0</v>
      </c>
      <c r="T81" s="35">
        <v>45775.0</v>
      </c>
      <c r="U81" s="35">
        <v>46233.0</v>
      </c>
      <c r="V81" s="7">
        <v>458.0</v>
      </c>
      <c r="W81" s="7"/>
      <c r="X81" s="7">
        <v>0.0</v>
      </c>
      <c r="Y81" s="7"/>
      <c r="Z81" s="7"/>
      <c r="AA81" s="7" t="s">
        <v>2000</v>
      </c>
      <c r="AG81" s="7"/>
      <c r="AH81" s="7"/>
      <c r="AI81" s="7"/>
      <c r="AJ81" s="35"/>
      <c r="AK81" s="7"/>
      <c r="AL81" s="7"/>
      <c r="AP81" s="7" t="s">
        <v>314</v>
      </c>
      <c r="AQ81" s="7" t="s">
        <v>314</v>
      </c>
      <c r="AR81" s="7" t="s">
        <v>205</v>
      </c>
      <c r="AS81" s="7" t="s">
        <v>205</v>
      </c>
      <c r="AT81" s="7" t="s">
        <v>205</v>
      </c>
      <c r="AU81" s="7">
        <v>2.0</v>
      </c>
      <c r="AV81" s="7">
        <v>1.0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2005</v>
      </c>
      <c r="BC81" s="7" t="s">
        <v>2007</v>
      </c>
    </row>
    <row r="82">
      <c r="A82" s="7">
        <v>313.0</v>
      </c>
      <c r="B82" s="7">
        <v>313.0</v>
      </c>
      <c r="C82" s="7">
        <v>304.0</v>
      </c>
      <c r="D82" s="7" t="s">
        <v>261</v>
      </c>
      <c r="E82" s="13" t="s">
        <v>2010</v>
      </c>
      <c r="F82" s="7">
        <v>2.02530400189023E14</v>
      </c>
      <c r="G82" s="13" t="s">
        <v>1382</v>
      </c>
      <c r="H82" s="7" t="s">
        <v>2012</v>
      </c>
      <c r="I82" s="7" t="s">
        <v>2013</v>
      </c>
      <c r="J82" s="7" t="s">
        <v>268</v>
      </c>
      <c r="K82" s="7" t="s">
        <v>75</v>
      </c>
      <c r="L82" s="7">
        <v>17.2</v>
      </c>
      <c r="M82" s="7">
        <v>2730.0</v>
      </c>
      <c r="N82" s="7" t="s">
        <v>181</v>
      </c>
      <c r="O82" s="7" t="s">
        <v>3</v>
      </c>
      <c r="P82" s="35">
        <v>45775.0</v>
      </c>
      <c r="Q82" s="7">
        <v>2.0</v>
      </c>
      <c r="R82" s="7" t="s">
        <v>2016</v>
      </c>
      <c r="S82" s="35">
        <v>45775.0</v>
      </c>
      <c r="T82" s="35">
        <v>45775.0</v>
      </c>
      <c r="U82" s="35">
        <v>46063.0</v>
      </c>
      <c r="V82" s="7">
        <v>288.0</v>
      </c>
      <c r="W82" s="7"/>
      <c r="X82" s="7">
        <v>46.0</v>
      </c>
      <c r="Y82" s="7"/>
      <c r="Z82" s="7"/>
      <c r="AA82" s="7"/>
      <c r="AG82" s="7" t="s">
        <v>2021</v>
      </c>
      <c r="AH82" s="7">
        <v>30.0</v>
      </c>
      <c r="AI82" s="7" t="s">
        <v>2024</v>
      </c>
      <c r="AJ82" s="35">
        <v>45671.0</v>
      </c>
      <c r="AK82" s="7" t="s">
        <v>1506</v>
      </c>
      <c r="AL82" s="7"/>
      <c r="AP82" s="7">
        <v>29.76</v>
      </c>
      <c r="AQ82" s="7">
        <v>59.52</v>
      </c>
      <c r="AR82" s="7">
        <v>3.0</v>
      </c>
      <c r="AS82" s="7">
        <v>4.0</v>
      </c>
      <c r="AT82" s="7">
        <v>5.0</v>
      </c>
      <c r="AU82" s="7">
        <v>72.0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2029</v>
      </c>
      <c r="BC82" s="7" t="s">
        <v>2031</v>
      </c>
    </row>
    <row r="83">
      <c r="A83" s="7">
        <v>313.0</v>
      </c>
      <c r="B83" s="7">
        <v>313.0</v>
      </c>
      <c r="C83" s="7">
        <v>304.0</v>
      </c>
      <c r="D83" s="7" t="s">
        <v>261</v>
      </c>
      <c r="E83" s="13" t="s">
        <v>2040</v>
      </c>
      <c r="F83" s="7">
        <v>2.02630400203986E14</v>
      </c>
      <c r="G83" s="13" t="s">
        <v>162</v>
      </c>
      <c r="H83" s="7" t="s">
        <v>2041</v>
      </c>
      <c r="I83" s="7" t="s">
        <v>2042</v>
      </c>
      <c r="J83" s="7">
        <v>71379.0</v>
      </c>
      <c r="K83" s="7" t="s">
        <v>123</v>
      </c>
      <c r="L83" s="7">
        <v>2562.81</v>
      </c>
      <c r="M83" s="7">
        <v>2734.0</v>
      </c>
      <c r="N83" s="7" t="s">
        <v>181</v>
      </c>
      <c r="O83" s="7" t="s">
        <v>3</v>
      </c>
      <c r="P83" s="35">
        <v>45776.0</v>
      </c>
      <c r="Q83" s="7">
        <v>1.0</v>
      </c>
      <c r="R83" s="7" t="s">
        <v>273</v>
      </c>
      <c r="S83" s="35">
        <v>45776.0</v>
      </c>
      <c r="T83" s="35">
        <v>45776.0</v>
      </c>
      <c r="U83" s="35">
        <v>46147.0</v>
      </c>
      <c r="V83" s="7">
        <v>371.0</v>
      </c>
      <c r="W83" s="7"/>
      <c r="X83" s="7">
        <v>0.0</v>
      </c>
      <c r="Y83" s="7">
        <v>3.040250827E9</v>
      </c>
      <c r="Z83" s="7" t="s">
        <v>465</v>
      </c>
      <c r="AA83" s="7" t="s">
        <v>276</v>
      </c>
      <c r="AG83" s="7"/>
      <c r="AH83" s="7"/>
      <c r="AI83" s="7"/>
      <c r="AJ83" s="35"/>
      <c r="AK83" s="7"/>
      <c r="AL83" s="7"/>
      <c r="AP83" s="7">
        <v>13916.07</v>
      </c>
      <c r="AQ83" s="7">
        <v>13916.07</v>
      </c>
      <c r="AR83" s="7">
        <v>3.0</v>
      </c>
      <c r="AS83" s="7">
        <v>3.0</v>
      </c>
      <c r="AT83" s="7">
        <v>6.0</v>
      </c>
      <c r="AU83" s="7">
        <v>73.0</v>
      </c>
      <c r="AV83" s="7">
        <v>0.0</v>
      </c>
      <c r="AW83" s="7">
        <v>2.0</v>
      </c>
      <c r="AX83" s="7" t="s">
        <v>205</v>
      </c>
      <c r="AY83" s="7">
        <v>0.0</v>
      </c>
      <c r="AZ83" s="7">
        <v>0.0</v>
      </c>
      <c r="BA83" s="7">
        <v>0.0</v>
      </c>
      <c r="BB83" s="7" t="s">
        <v>1872</v>
      </c>
      <c r="BC83" s="7" t="s">
        <v>2055</v>
      </c>
    </row>
    <row r="84">
      <c r="A84" s="7">
        <v>313.0</v>
      </c>
      <c r="B84" s="7">
        <v>313.0</v>
      </c>
      <c r="C84" s="7">
        <v>304.0</v>
      </c>
      <c r="D84" s="7" t="s">
        <v>261</v>
      </c>
      <c r="E84" s="13" t="s">
        <v>2060</v>
      </c>
      <c r="F84" s="7">
        <v>2.02630400204367E14</v>
      </c>
      <c r="G84" s="13" t="s">
        <v>1884</v>
      </c>
      <c r="H84" s="7" t="s">
        <v>2062</v>
      </c>
      <c r="I84" s="7" t="s">
        <v>1885</v>
      </c>
      <c r="J84" s="7" t="s">
        <v>268</v>
      </c>
      <c r="K84" s="7" t="s">
        <v>75</v>
      </c>
      <c r="L84" s="7">
        <v>707.92</v>
      </c>
      <c r="M84" s="7">
        <v>2730.0</v>
      </c>
      <c r="N84" s="7" t="s">
        <v>181</v>
      </c>
      <c r="O84" s="7" t="s">
        <v>3</v>
      </c>
      <c r="P84" s="35">
        <v>45818.0</v>
      </c>
      <c r="Q84" s="7">
        <v>1.0</v>
      </c>
      <c r="R84" s="7" t="s">
        <v>273</v>
      </c>
      <c r="S84" s="35">
        <v>45818.0</v>
      </c>
      <c r="T84" s="35">
        <v>45818.0</v>
      </c>
      <c r="U84" s="35">
        <v>46167.0</v>
      </c>
      <c r="V84" s="7">
        <v>349.0</v>
      </c>
      <c r="W84" s="7"/>
      <c r="X84" s="7">
        <v>0.0</v>
      </c>
      <c r="Y84" s="7"/>
      <c r="Z84" s="7"/>
      <c r="AA84" s="7"/>
      <c r="AG84" s="7" t="s">
        <v>2068</v>
      </c>
      <c r="AH84" s="7">
        <v>7.0</v>
      </c>
      <c r="AI84" s="7" t="s">
        <v>2069</v>
      </c>
      <c r="AJ84" s="35">
        <v>46233.0</v>
      </c>
      <c r="AK84" s="7" t="s">
        <v>199</v>
      </c>
      <c r="AL84" s="7"/>
      <c r="AP84" s="7">
        <v>1578.66</v>
      </c>
      <c r="AQ84" s="7">
        <v>1578.66</v>
      </c>
      <c r="AR84" s="7" t="s">
        <v>205</v>
      </c>
      <c r="AS84" s="7">
        <v>1.0</v>
      </c>
      <c r="AT84" s="7">
        <v>2.0</v>
      </c>
      <c r="AU84" s="7">
        <v>10.0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2072</v>
      </c>
      <c r="BC84" s="7" t="s">
        <v>2074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261</v>
      </c>
      <c r="E85" s="13" t="s">
        <v>2080</v>
      </c>
      <c r="F85" s="7">
        <v>2.02530400193217E14</v>
      </c>
      <c r="G85" s="13" t="s">
        <v>1991</v>
      </c>
      <c r="H85" s="7" t="s">
        <v>2082</v>
      </c>
      <c r="I85" s="7" t="s">
        <v>1993</v>
      </c>
      <c r="J85" s="7" t="s">
        <v>268</v>
      </c>
      <c r="K85" s="7" t="s">
        <v>75</v>
      </c>
      <c r="L85" s="7">
        <v>0.0</v>
      </c>
      <c r="M85" s="7">
        <v>2734.0</v>
      </c>
      <c r="N85" s="7" t="s">
        <v>181</v>
      </c>
      <c r="O85" s="7" t="s">
        <v>3</v>
      </c>
      <c r="P85" s="35">
        <v>45838.0</v>
      </c>
      <c r="Q85" s="7">
        <v>1.0</v>
      </c>
      <c r="R85" s="7" t="s">
        <v>273</v>
      </c>
      <c r="S85" s="35">
        <v>45838.0</v>
      </c>
      <c r="T85" s="35">
        <v>45838.0</v>
      </c>
      <c r="U85" s="35">
        <v>46063.0</v>
      </c>
      <c r="V85" s="7">
        <v>225.0</v>
      </c>
      <c r="W85" s="7"/>
      <c r="X85" s="7">
        <v>3.0</v>
      </c>
      <c r="Y85" s="7"/>
      <c r="Z85" s="7"/>
      <c r="AA85" s="7"/>
      <c r="AG85" s="7"/>
      <c r="AH85" s="7"/>
      <c r="AI85" s="7"/>
      <c r="AJ85" s="35"/>
      <c r="AK85" s="7"/>
      <c r="AP85" s="7" t="s">
        <v>314</v>
      </c>
      <c r="AQ85" s="7" t="s">
        <v>314</v>
      </c>
      <c r="AR85" s="7" t="s">
        <v>205</v>
      </c>
      <c r="AS85" s="7" t="s">
        <v>205</v>
      </c>
      <c r="AT85" s="7" t="s">
        <v>205</v>
      </c>
      <c r="AU85" s="7" t="s">
        <v>205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2093</v>
      </c>
      <c r="BC85" s="7" t="s">
        <v>2094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261</v>
      </c>
      <c r="E86" s="13" t="s">
        <v>2102</v>
      </c>
      <c r="F86" s="7">
        <v>2.02530400193332E14</v>
      </c>
      <c r="G86" s="13" t="s">
        <v>473</v>
      </c>
      <c r="H86" s="7" t="s">
        <v>1914</v>
      </c>
      <c r="I86" s="7" t="s">
        <v>474</v>
      </c>
      <c r="J86" s="7">
        <v>83326.0</v>
      </c>
      <c r="K86" s="7" t="s">
        <v>123</v>
      </c>
      <c r="L86" s="7">
        <v>3831.27</v>
      </c>
      <c r="M86" s="7">
        <v>2730.0</v>
      </c>
      <c r="N86" s="7" t="s">
        <v>181</v>
      </c>
      <c r="O86" s="7" t="s">
        <v>3</v>
      </c>
      <c r="P86" s="35">
        <v>45838.0</v>
      </c>
      <c r="Q86" s="7">
        <v>1.0</v>
      </c>
      <c r="R86" s="7" t="s">
        <v>273</v>
      </c>
      <c r="S86" s="35">
        <v>45838.0</v>
      </c>
      <c r="T86" s="35">
        <v>45838.0</v>
      </c>
      <c r="U86" s="35">
        <v>46063.0</v>
      </c>
      <c r="V86" s="7">
        <v>225.0</v>
      </c>
      <c r="W86" s="7"/>
      <c r="X86" s="7">
        <v>1.0</v>
      </c>
      <c r="Y86" s="7">
        <v>3.04025421E9</v>
      </c>
      <c r="Z86" s="7" t="s">
        <v>465</v>
      </c>
      <c r="AA86" s="7" t="s">
        <v>276</v>
      </c>
      <c r="AG86" s="7"/>
      <c r="AH86" s="7"/>
      <c r="AI86" s="7"/>
      <c r="AJ86" s="35"/>
      <c r="AK86" s="7"/>
      <c r="AL86" s="7"/>
      <c r="AP86" s="7">
        <v>21608.37</v>
      </c>
      <c r="AQ86" s="7">
        <v>21608.37</v>
      </c>
      <c r="AR86" s="7">
        <v>1.0</v>
      </c>
      <c r="AS86" s="7">
        <v>2.0</v>
      </c>
      <c r="AT86" s="7">
        <v>5.0</v>
      </c>
      <c r="AU86" s="7">
        <v>66.0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2112</v>
      </c>
      <c r="BC86" s="7" t="s">
        <v>2113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261</v>
      </c>
      <c r="E87" s="13" t="s">
        <v>2121</v>
      </c>
      <c r="F87" s="7">
        <v>2.02530400193849E14</v>
      </c>
      <c r="G87" s="13" t="s">
        <v>857</v>
      </c>
      <c r="H87" s="7" t="s">
        <v>859</v>
      </c>
      <c r="I87" s="7" t="s">
        <v>860</v>
      </c>
      <c r="J87" s="7" t="s">
        <v>861</v>
      </c>
      <c r="K87" s="7" t="s">
        <v>83</v>
      </c>
      <c r="L87" s="7">
        <v>3085.22</v>
      </c>
      <c r="M87" s="7">
        <v>2734.0</v>
      </c>
      <c r="N87" s="7" t="s">
        <v>181</v>
      </c>
      <c r="O87" s="7" t="s">
        <v>3</v>
      </c>
      <c r="P87" s="35">
        <v>45848.0</v>
      </c>
      <c r="Q87" s="7">
        <v>1.0</v>
      </c>
      <c r="R87" s="7" t="s">
        <v>273</v>
      </c>
      <c r="S87" s="35">
        <v>45848.0</v>
      </c>
      <c r="T87" s="35">
        <v>45848.0</v>
      </c>
      <c r="U87" s="35">
        <v>46063.0</v>
      </c>
      <c r="V87" s="7">
        <v>215.0</v>
      </c>
      <c r="W87" s="7"/>
      <c r="X87" s="7">
        <v>1.0</v>
      </c>
      <c r="Y87" s="7"/>
      <c r="Z87" s="7"/>
      <c r="AA87" s="7" t="s">
        <v>276</v>
      </c>
      <c r="AG87" s="7"/>
      <c r="AH87" s="7"/>
      <c r="AI87" s="7"/>
      <c r="AJ87" s="35"/>
      <c r="AK87" s="7"/>
      <c r="AL87" s="7"/>
      <c r="AP87" s="7">
        <v>5337.44</v>
      </c>
      <c r="AQ87" s="7">
        <v>5337.44</v>
      </c>
      <c r="AR87" s="7" t="s">
        <v>205</v>
      </c>
      <c r="AS87" s="7" t="s">
        <v>205</v>
      </c>
      <c r="AT87" s="7" t="s">
        <v>205</v>
      </c>
      <c r="AU87" s="7">
        <v>4.0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2141</v>
      </c>
      <c r="BC87" s="7" t="s">
        <v>1873</v>
      </c>
    </row>
    <row r="88">
      <c r="A88" s="7">
        <v>313.0</v>
      </c>
      <c r="B88" s="7">
        <v>313.0</v>
      </c>
      <c r="C88" s="7">
        <v>304.0</v>
      </c>
      <c r="D88" s="7" t="s">
        <v>261</v>
      </c>
      <c r="E88" s="13" t="s">
        <v>2153</v>
      </c>
      <c r="F88" s="7">
        <v>2.02530400193858E14</v>
      </c>
      <c r="G88" s="13" t="s">
        <v>913</v>
      </c>
      <c r="H88" s="7" t="s">
        <v>2156</v>
      </c>
      <c r="I88" s="7" t="s">
        <v>2157</v>
      </c>
      <c r="J88" s="7" t="s">
        <v>268</v>
      </c>
      <c r="K88" s="7" t="s">
        <v>83</v>
      </c>
      <c r="L88" s="7">
        <v>0.0</v>
      </c>
      <c r="M88" s="7">
        <v>2734.0</v>
      </c>
      <c r="N88" s="7" t="s">
        <v>181</v>
      </c>
      <c r="O88" s="7" t="s">
        <v>3</v>
      </c>
      <c r="P88" s="35">
        <v>45848.0</v>
      </c>
      <c r="Q88" s="7">
        <v>1.0</v>
      </c>
      <c r="R88" s="7" t="s">
        <v>273</v>
      </c>
      <c r="S88" s="35">
        <v>45848.0</v>
      </c>
      <c r="T88" s="35">
        <v>45848.0</v>
      </c>
      <c r="U88" s="35">
        <v>46063.0</v>
      </c>
      <c r="V88" s="7">
        <v>215.0</v>
      </c>
      <c r="W88" s="7"/>
      <c r="X88" s="7">
        <v>0.0</v>
      </c>
      <c r="Y88" s="7"/>
      <c r="Z88" s="7"/>
      <c r="AA88" s="7" t="s">
        <v>2165</v>
      </c>
      <c r="AG88" s="7"/>
      <c r="AH88" s="7"/>
      <c r="AI88" s="7"/>
      <c r="AJ88" s="35"/>
      <c r="AK88" s="7"/>
      <c r="AL88" s="7"/>
      <c r="AP88" s="7" t="s">
        <v>314</v>
      </c>
      <c r="AQ88" s="7" t="s">
        <v>314</v>
      </c>
      <c r="AR88" s="7" t="s">
        <v>205</v>
      </c>
      <c r="AS88" s="7" t="s">
        <v>205</v>
      </c>
      <c r="AT88" s="7" t="s">
        <v>205</v>
      </c>
      <c r="AU88" s="7">
        <v>9.0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2170</v>
      </c>
      <c r="BC88" s="7" t="s">
        <v>2171</v>
      </c>
    </row>
    <row r="89">
      <c r="A89" s="7">
        <v>313.0</v>
      </c>
      <c r="B89" s="7">
        <v>313.0</v>
      </c>
      <c r="C89" s="7">
        <v>304.0</v>
      </c>
      <c r="D89" s="7" t="s">
        <v>261</v>
      </c>
      <c r="E89" s="13" t="s">
        <v>2176</v>
      </c>
      <c r="F89" s="7">
        <v>2.02530400193857E14</v>
      </c>
      <c r="G89" s="13" t="s">
        <v>2178</v>
      </c>
      <c r="H89" s="7" t="s">
        <v>2180</v>
      </c>
      <c r="I89" s="7" t="s">
        <v>2181</v>
      </c>
      <c r="J89" s="7" t="s">
        <v>268</v>
      </c>
      <c r="K89" s="7" t="s">
        <v>75</v>
      </c>
      <c r="L89" s="7">
        <v>5742.05</v>
      </c>
      <c r="M89" s="7">
        <v>2730.0</v>
      </c>
      <c r="N89" s="7" t="s">
        <v>181</v>
      </c>
      <c r="O89" s="7" t="s">
        <v>3</v>
      </c>
      <c r="P89" s="35">
        <v>45848.0</v>
      </c>
      <c r="Q89" s="7">
        <v>1.0</v>
      </c>
      <c r="R89" s="7" t="s">
        <v>273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0.0</v>
      </c>
      <c r="Y89" s="7"/>
      <c r="Z89" s="7"/>
      <c r="AA89" s="7"/>
      <c r="AG89" s="7"/>
      <c r="AH89" s="7"/>
      <c r="AI89" s="7"/>
      <c r="AJ89" s="35"/>
      <c r="AK89" s="7"/>
      <c r="AP89" s="7">
        <v>9359.54</v>
      </c>
      <c r="AQ89" s="7">
        <v>9359.54</v>
      </c>
      <c r="AR89" s="7" t="s">
        <v>205</v>
      </c>
      <c r="AS89" s="7" t="s">
        <v>205</v>
      </c>
      <c r="AT89" s="7" t="s">
        <v>205</v>
      </c>
      <c r="AU89" s="7">
        <v>1.0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2194</v>
      </c>
      <c r="BC89" s="7" t="s">
        <v>2195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261</v>
      </c>
      <c r="E90" s="13" t="s">
        <v>2204</v>
      </c>
      <c r="F90" s="7">
        <v>2.0253040019386E14</v>
      </c>
      <c r="G90" s="13" t="s">
        <v>2206</v>
      </c>
      <c r="H90" s="7" t="s">
        <v>2207</v>
      </c>
      <c r="I90" s="7" t="s">
        <v>2208</v>
      </c>
      <c r="J90" s="7" t="s">
        <v>268</v>
      </c>
      <c r="K90" s="7" t="s">
        <v>75</v>
      </c>
      <c r="L90" s="7">
        <v>4730.95</v>
      </c>
      <c r="M90" s="7">
        <v>2730.0</v>
      </c>
      <c r="N90" s="7" t="s">
        <v>181</v>
      </c>
      <c r="O90" s="7" t="s">
        <v>3</v>
      </c>
      <c r="P90" s="35">
        <v>45848.0</v>
      </c>
      <c r="Q90" s="7">
        <v>1.0</v>
      </c>
      <c r="R90" s="7" t="s">
        <v>273</v>
      </c>
      <c r="S90" s="35">
        <v>45848.0</v>
      </c>
      <c r="T90" s="35">
        <v>45848.0</v>
      </c>
      <c r="U90" s="35">
        <v>46063.0</v>
      </c>
      <c r="V90" s="7">
        <v>215.0</v>
      </c>
      <c r="W90" s="7"/>
      <c r="X90" s="7">
        <v>1.0</v>
      </c>
      <c r="Y90" s="7"/>
      <c r="Z90" s="7"/>
      <c r="AA90" s="7"/>
      <c r="AG90" s="7"/>
      <c r="AH90" s="7"/>
      <c r="AI90" s="7"/>
      <c r="AJ90" s="35"/>
      <c r="AK90" s="7"/>
      <c r="AL90" s="7"/>
      <c r="AP90" s="7">
        <v>7711.44</v>
      </c>
      <c r="AQ90" s="7">
        <v>7711.44</v>
      </c>
      <c r="AR90" s="7" t="s">
        <v>205</v>
      </c>
      <c r="AS90" s="7" t="s">
        <v>205</v>
      </c>
      <c r="AT90" s="7" t="s">
        <v>205</v>
      </c>
      <c r="AU90" s="7">
        <v>2.0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2222</v>
      </c>
      <c r="BC90" s="7" t="s">
        <v>2223</v>
      </c>
      <c r="BD90" s="7"/>
    </row>
    <row r="91">
      <c r="A91" s="7">
        <v>313.0</v>
      </c>
      <c r="B91" s="7">
        <v>313.0</v>
      </c>
      <c r="C91" s="7">
        <v>304.0</v>
      </c>
      <c r="D91" s="7" t="s">
        <v>261</v>
      </c>
      <c r="E91" s="13" t="s">
        <v>2231</v>
      </c>
      <c r="F91" s="7">
        <v>2.02630400203164E14</v>
      </c>
      <c r="G91" s="13" t="s">
        <v>85</v>
      </c>
      <c r="H91" s="7" t="s">
        <v>1540</v>
      </c>
      <c r="I91" s="7" t="s">
        <v>81</v>
      </c>
      <c r="J91" s="7">
        <v>33269.0</v>
      </c>
      <c r="K91" s="7" t="s">
        <v>83</v>
      </c>
      <c r="L91" s="7">
        <v>821.67</v>
      </c>
      <c r="M91" s="7">
        <v>2730.0</v>
      </c>
      <c r="N91" s="7" t="s">
        <v>181</v>
      </c>
      <c r="O91" s="7" t="s">
        <v>3</v>
      </c>
      <c r="P91" s="35">
        <v>45848.0</v>
      </c>
      <c r="Q91" s="7">
        <v>2.0</v>
      </c>
      <c r="R91" s="7" t="s">
        <v>273</v>
      </c>
      <c r="S91" s="35">
        <v>45848.0</v>
      </c>
      <c r="T91" s="35">
        <v>45848.0</v>
      </c>
      <c r="U91" s="35">
        <v>46112.0</v>
      </c>
      <c r="V91" s="7">
        <v>264.0</v>
      </c>
      <c r="W91" s="7"/>
      <c r="X91" s="7">
        <v>1.0</v>
      </c>
      <c r="Y91" s="7">
        <v>3.040256713E9</v>
      </c>
      <c r="Z91" s="7" t="s">
        <v>465</v>
      </c>
      <c r="AA91" s="7" t="s">
        <v>276</v>
      </c>
      <c r="AG91" s="7"/>
      <c r="AH91" s="7"/>
      <c r="AI91" s="7"/>
      <c r="AJ91" s="35"/>
      <c r="AK91" s="7"/>
      <c r="AL91" s="7"/>
      <c r="AP91" s="7">
        <v>4502.73</v>
      </c>
      <c r="AQ91" s="7">
        <v>9005.46</v>
      </c>
      <c r="AR91" s="7">
        <v>5.0</v>
      </c>
      <c r="AS91" s="7">
        <v>9.0</v>
      </c>
      <c r="AT91" s="7">
        <v>13.0</v>
      </c>
      <c r="AU91" s="7">
        <v>205.0</v>
      </c>
      <c r="AV91" s="7">
        <v>0.0</v>
      </c>
      <c r="AW91" s="7">
        <v>0.0</v>
      </c>
      <c r="AX91" s="7" t="s">
        <v>205</v>
      </c>
      <c r="AY91" s="7">
        <v>0.0</v>
      </c>
      <c r="AZ91" s="7">
        <v>6.0</v>
      </c>
      <c r="BA91" s="7">
        <v>0.0</v>
      </c>
      <c r="BB91" s="7" t="s">
        <v>2252</v>
      </c>
      <c r="BC91" s="7" t="s">
        <v>2254</v>
      </c>
    </row>
    <row r="92">
      <c r="A92" s="7">
        <v>313.0</v>
      </c>
      <c r="B92" s="7">
        <v>313.0</v>
      </c>
      <c r="C92" s="7">
        <v>304.0</v>
      </c>
      <c r="D92" s="7" t="s">
        <v>261</v>
      </c>
      <c r="E92" s="13" t="s">
        <v>2263</v>
      </c>
      <c r="F92" s="7">
        <v>2.02530400194151E14</v>
      </c>
      <c r="G92" s="13" t="s">
        <v>481</v>
      </c>
      <c r="H92" s="7" t="s">
        <v>482</v>
      </c>
      <c r="I92" s="7" t="s">
        <v>484</v>
      </c>
      <c r="J92" s="7" t="s">
        <v>268</v>
      </c>
      <c r="K92" s="7" t="s">
        <v>75</v>
      </c>
      <c r="L92" s="7">
        <v>429.03</v>
      </c>
      <c r="M92" s="7">
        <v>2730.0</v>
      </c>
      <c r="N92" s="7" t="s">
        <v>181</v>
      </c>
      <c r="O92" s="7" t="s">
        <v>3</v>
      </c>
      <c r="P92" s="35">
        <v>45852.0</v>
      </c>
      <c r="Q92" s="7">
        <v>2.0</v>
      </c>
      <c r="R92" s="7" t="s">
        <v>273</v>
      </c>
      <c r="S92" s="35">
        <v>45852.0</v>
      </c>
      <c r="T92" s="35">
        <v>45852.0</v>
      </c>
      <c r="U92" s="35">
        <v>46063.0</v>
      </c>
      <c r="V92" s="7">
        <v>211.0</v>
      </c>
      <c r="W92" s="7"/>
      <c r="X92" s="7">
        <v>0.0</v>
      </c>
      <c r="Y92" s="7"/>
      <c r="Z92" s="7"/>
      <c r="AA92" s="7" t="s">
        <v>490</v>
      </c>
      <c r="AG92" s="7"/>
      <c r="AH92" s="7"/>
      <c r="AI92" s="7"/>
      <c r="AJ92" s="35"/>
      <c r="AK92" s="7"/>
      <c r="AL92" s="7"/>
      <c r="AP92" s="7">
        <v>1776.2</v>
      </c>
      <c r="AQ92" s="7">
        <v>3552.4</v>
      </c>
      <c r="AR92" s="7">
        <v>2.0</v>
      </c>
      <c r="AS92" s="7">
        <v>2.0</v>
      </c>
      <c r="AT92" s="7">
        <v>11.0</v>
      </c>
      <c r="AU92" s="7">
        <v>134.0</v>
      </c>
      <c r="AV92" s="7">
        <v>50.0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2273</v>
      </c>
      <c r="BC92" s="7" t="s">
        <v>2274</v>
      </c>
    </row>
    <row r="93">
      <c r="A93" s="7">
        <v>313.0</v>
      </c>
      <c r="B93" s="7">
        <v>313.0</v>
      </c>
      <c r="C93" s="7">
        <v>304.0</v>
      </c>
      <c r="D93" s="7" t="s">
        <v>261</v>
      </c>
      <c r="E93" s="13" t="s">
        <v>2280</v>
      </c>
      <c r="F93" s="7">
        <v>2.02630400204812E14</v>
      </c>
      <c r="G93" s="13" t="s">
        <v>1186</v>
      </c>
      <c r="H93" s="7" t="s">
        <v>2282</v>
      </c>
      <c r="I93" s="7" t="s">
        <v>1185</v>
      </c>
      <c r="J93" s="7" t="s">
        <v>268</v>
      </c>
      <c r="K93" s="7" t="s">
        <v>75</v>
      </c>
      <c r="L93" s="7">
        <v>224.0</v>
      </c>
      <c r="M93" s="7">
        <v>2730.0</v>
      </c>
      <c r="N93" s="7" t="s">
        <v>181</v>
      </c>
      <c r="O93" s="7" t="s">
        <v>3</v>
      </c>
      <c r="P93" s="71">
        <v>45960.0</v>
      </c>
      <c r="Q93" s="7">
        <v>1.0</v>
      </c>
      <c r="R93" s="7" t="s">
        <v>273</v>
      </c>
      <c r="S93" s="71">
        <v>45960.0</v>
      </c>
      <c r="T93" s="71">
        <v>45960.0</v>
      </c>
      <c r="U93" s="35">
        <v>46198.0</v>
      </c>
      <c r="V93" s="7">
        <v>238.0</v>
      </c>
      <c r="W93" s="7"/>
      <c r="X93" s="7">
        <v>0.0</v>
      </c>
      <c r="Y93" s="7"/>
      <c r="Z93" s="7"/>
      <c r="AA93" s="7"/>
      <c r="AG93" s="7" t="s">
        <v>2288</v>
      </c>
      <c r="AH93" s="7">
        <v>2.0</v>
      </c>
      <c r="AI93" s="7" t="s">
        <v>2024</v>
      </c>
      <c r="AJ93" s="35">
        <v>46119.0</v>
      </c>
      <c r="AK93" s="7" t="s">
        <v>199</v>
      </c>
      <c r="AL93" s="7"/>
      <c r="AP93" s="7">
        <v>728.0</v>
      </c>
      <c r="AQ93" s="7">
        <v>728.0</v>
      </c>
      <c r="AR93" s="7" t="s">
        <v>205</v>
      </c>
      <c r="AS93" s="7" t="s">
        <v>205</v>
      </c>
      <c r="AT93" s="7" t="s">
        <v>205</v>
      </c>
      <c r="AU93" s="7">
        <v>64.0</v>
      </c>
      <c r="AV93" s="7">
        <v>2.0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2293</v>
      </c>
      <c r="BC93" s="7"/>
    </row>
    <row r="94">
      <c r="A94" s="7">
        <v>313.0</v>
      </c>
      <c r="B94" s="7">
        <v>313.0</v>
      </c>
      <c r="C94" s="7">
        <v>304.0</v>
      </c>
      <c r="D94" s="7" t="s">
        <v>261</v>
      </c>
      <c r="E94" s="13" t="s">
        <v>2300</v>
      </c>
      <c r="F94" s="7">
        <v>2.02630400204783E14</v>
      </c>
      <c r="G94" s="13" t="s">
        <v>530</v>
      </c>
      <c r="H94" s="7" t="s">
        <v>2302</v>
      </c>
      <c r="I94" s="7" t="s">
        <v>2303</v>
      </c>
      <c r="J94" s="7">
        <v>81205.0</v>
      </c>
      <c r="K94" s="7" t="s">
        <v>123</v>
      </c>
      <c r="L94" s="7">
        <v>0.0</v>
      </c>
      <c r="M94" s="7">
        <v>2730.0</v>
      </c>
      <c r="N94" s="7" t="s">
        <v>2305</v>
      </c>
      <c r="O94" s="7" t="s">
        <v>3</v>
      </c>
      <c r="P94" s="71">
        <v>45960.0</v>
      </c>
      <c r="Q94" s="7">
        <v>1.0</v>
      </c>
      <c r="R94" s="7" t="s">
        <v>273</v>
      </c>
      <c r="S94" s="71">
        <v>45960.0</v>
      </c>
      <c r="T94" s="71">
        <v>45960.0</v>
      </c>
      <c r="U94" s="35">
        <v>46198.0</v>
      </c>
      <c r="V94" s="7">
        <v>238.0</v>
      </c>
      <c r="W94" s="7"/>
      <c r="X94" s="7">
        <v>1.0</v>
      </c>
      <c r="AA94" s="7" t="s">
        <v>276</v>
      </c>
      <c r="AG94" s="7"/>
      <c r="AH94" s="7"/>
      <c r="AI94" s="7"/>
      <c r="AJ94" s="35"/>
      <c r="AK94" s="7"/>
      <c r="AL94" s="7"/>
      <c r="AP94" s="7" t="s">
        <v>314</v>
      </c>
      <c r="AQ94" s="7" t="s">
        <v>314</v>
      </c>
      <c r="AR94" s="7" t="s">
        <v>205</v>
      </c>
      <c r="AS94" s="7" t="s">
        <v>205</v>
      </c>
      <c r="AT94" s="7" t="s">
        <v>205</v>
      </c>
      <c r="AU94" s="7" t="s">
        <v>205</v>
      </c>
      <c r="AV94" s="7">
        <v>0.0</v>
      </c>
      <c r="AW94" s="7">
        <v>23.0</v>
      </c>
      <c r="AX94" s="7">
        <v>1535.0</v>
      </c>
      <c r="AY94" s="7">
        <v>0.0</v>
      </c>
      <c r="AZ94" s="7">
        <v>352.0</v>
      </c>
      <c r="BA94" s="7">
        <v>0.0</v>
      </c>
      <c r="BB94" s="7" t="s">
        <v>2315</v>
      </c>
      <c r="BC94" s="7" t="s">
        <v>2317</v>
      </c>
    </row>
    <row r="95">
      <c r="A95" s="7">
        <v>313.0</v>
      </c>
      <c r="B95" s="7">
        <v>313.0</v>
      </c>
      <c r="C95" s="7">
        <v>304.0</v>
      </c>
      <c r="D95" s="7" t="s">
        <v>261</v>
      </c>
      <c r="E95" s="13" t="s">
        <v>2324</v>
      </c>
      <c r="F95" s="7">
        <v>2.02530400198639E14</v>
      </c>
      <c r="G95" s="13" t="s">
        <v>2325</v>
      </c>
      <c r="H95" s="7" t="s">
        <v>2326</v>
      </c>
      <c r="I95" s="7" t="s">
        <v>2327</v>
      </c>
      <c r="J95" s="7" t="s">
        <v>268</v>
      </c>
      <c r="K95" s="7" t="s">
        <v>75</v>
      </c>
      <c r="L95" s="7">
        <v>51.37</v>
      </c>
      <c r="M95" s="7">
        <v>2730.0</v>
      </c>
      <c r="N95" s="7" t="s">
        <v>181</v>
      </c>
      <c r="O95" s="7" t="s">
        <v>3</v>
      </c>
      <c r="P95" s="71">
        <v>45960.0</v>
      </c>
      <c r="Q95" s="7">
        <v>2.0</v>
      </c>
      <c r="R95" s="7" t="s">
        <v>273</v>
      </c>
      <c r="S95" s="71">
        <v>45960.0</v>
      </c>
      <c r="T95" s="71">
        <v>45960.0</v>
      </c>
      <c r="U95" s="35">
        <v>46198.0</v>
      </c>
      <c r="V95" s="7">
        <v>238.0</v>
      </c>
      <c r="W95" s="7"/>
      <c r="X95" s="7">
        <v>0.0</v>
      </c>
      <c r="Y95" s="7"/>
      <c r="Z95" s="7"/>
      <c r="AA95" s="7"/>
      <c r="AG95" s="7"/>
      <c r="AH95" s="7"/>
      <c r="AI95" s="7"/>
      <c r="AJ95" s="35"/>
      <c r="AK95" s="7"/>
      <c r="AL95" s="7"/>
      <c r="AP95" s="7">
        <v>80.14</v>
      </c>
      <c r="AQ95" s="7">
        <v>160.28</v>
      </c>
      <c r="AR95" s="7" t="s">
        <v>205</v>
      </c>
      <c r="AS95" s="7" t="s">
        <v>205</v>
      </c>
      <c r="AT95" s="7" t="s">
        <v>205</v>
      </c>
      <c r="AU95" s="7">
        <v>115.0</v>
      </c>
      <c r="AV95" s="7">
        <v>40.0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2333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261</v>
      </c>
      <c r="E96" s="13" t="s">
        <v>2341</v>
      </c>
      <c r="F96" s="7">
        <v>2.02630400200921E14</v>
      </c>
      <c r="G96" s="13" t="s">
        <v>2342</v>
      </c>
      <c r="H96" s="7" t="s">
        <v>2344</v>
      </c>
      <c r="I96" s="7" t="s">
        <v>2345</v>
      </c>
      <c r="J96" s="7">
        <v>76275.0</v>
      </c>
      <c r="K96" s="7" t="s">
        <v>75</v>
      </c>
      <c r="L96" s="7">
        <v>0.0</v>
      </c>
      <c r="M96" s="7">
        <v>2734.0</v>
      </c>
      <c r="N96" s="7" t="s">
        <v>181</v>
      </c>
      <c r="O96" s="7" t="s">
        <v>3</v>
      </c>
      <c r="P96" s="71">
        <v>45960.0</v>
      </c>
      <c r="Q96" s="7">
        <v>1.0</v>
      </c>
      <c r="R96" s="7" t="s">
        <v>273</v>
      </c>
      <c r="S96" s="71">
        <v>45960.0</v>
      </c>
      <c r="T96" s="71">
        <v>45960.0</v>
      </c>
      <c r="U96" s="35">
        <v>46219.0</v>
      </c>
      <c r="V96" s="7">
        <v>259.0</v>
      </c>
      <c r="W96" s="7"/>
      <c r="X96" s="7"/>
      <c r="Y96" s="7"/>
      <c r="Z96" s="7"/>
      <c r="AA96" s="7"/>
      <c r="AG96" s="7"/>
      <c r="AH96" s="7"/>
      <c r="AI96" s="7"/>
      <c r="AJ96" s="35"/>
      <c r="AK96" s="7"/>
      <c r="AL96" s="7"/>
      <c r="AP96" s="7" t="s">
        <v>314</v>
      </c>
      <c r="AQ96" s="7" t="s">
        <v>314</v>
      </c>
      <c r="AR96" s="7" t="s">
        <v>205</v>
      </c>
      <c r="AS96" s="7" t="s">
        <v>205</v>
      </c>
      <c r="AT96" s="7" t="s">
        <v>205</v>
      </c>
      <c r="AU96" s="7" t="s">
        <v>205</v>
      </c>
      <c r="AV96" s="7">
        <v>5.0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2352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261</v>
      </c>
      <c r="E97" s="13" t="s">
        <v>2359</v>
      </c>
      <c r="F97" s="7">
        <v>2.02530400198649E14</v>
      </c>
      <c r="G97" s="13" t="s">
        <v>1747</v>
      </c>
      <c r="H97" s="7" t="s">
        <v>2361</v>
      </c>
      <c r="I97" s="7" t="s">
        <v>1749</v>
      </c>
      <c r="J97" s="7" t="s">
        <v>2363</v>
      </c>
      <c r="K97" s="7" t="s">
        <v>123</v>
      </c>
      <c r="L97" s="7">
        <v>7605.73</v>
      </c>
      <c r="M97" s="7">
        <v>2734.0</v>
      </c>
      <c r="N97" s="7" t="s">
        <v>181</v>
      </c>
      <c r="O97" s="7" t="s">
        <v>3</v>
      </c>
      <c r="P97" s="71">
        <v>45960.0</v>
      </c>
      <c r="Q97" s="7">
        <v>1.0</v>
      </c>
      <c r="R97" s="7" t="s">
        <v>273</v>
      </c>
      <c r="S97" s="71">
        <v>45960.0</v>
      </c>
      <c r="T97" s="71">
        <v>45960.0</v>
      </c>
      <c r="U97" s="35">
        <v>46063.0</v>
      </c>
      <c r="V97" s="7">
        <v>103.0</v>
      </c>
      <c r="W97" s="7"/>
      <c r="X97" s="7">
        <v>0.0</v>
      </c>
      <c r="Y97" s="7">
        <v>3.040256119E9</v>
      </c>
      <c r="Z97" s="7" t="s">
        <v>465</v>
      </c>
      <c r="AA97" s="7" t="s">
        <v>276</v>
      </c>
      <c r="AG97" s="7"/>
      <c r="AH97" s="7"/>
      <c r="AI97" s="7"/>
      <c r="AJ97" s="35"/>
      <c r="AK97" s="7"/>
      <c r="AL97" s="7"/>
      <c r="AP97" s="7">
        <v>13157.91</v>
      </c>
      <c r="AQ97" s="7">
        <v>13157.91</v>
      </c>
      <c r="AR97" s="7" t="s">
        <v>205</v>
      </c>
      <c r="AS97" s="7" t="s">
        <v>205</v>
      </c>
      <c r="AT97" s="7">
        <v>1.0</v>
      </c>
      <c r="AU97" s="7">
        <v>14.0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2371</v>
      </c>
      <c r="BC97" s="7" t="s">
        <v>2372</v>
      </c>
      <c r="BD97" s="7"/>
    </row>
    <row r="98">
      <c r="A98" s="7">
        <v>313.0</v>
      </c>
      <c r="B98" s="7">
        <v>313.0</v>
      </c>
      <c r="C98" s="7">
        <v>304.0</v>
      </c>
      <c r="D98" s="7" t="s">
        <v>261</v>
      </c>
      <c r="E98" s="13" t="s">
        <v>2383</v>
      </c>
      <c r="F98" s="7">
        <v>2.02530400198648E14</v>
      </c>
      <c r="G98" s="13" t="s">
        <v>874</v>
      </c>
      <c r="H98" s="7" t="s">
        <v>2385</v>
      </c>
      <c r="I98" s="7" t="s">
        <v>2386</v>
      </c>
      <c r="J98" s="7" t="s">
        <v>2363</v>
      </c>
      <c r="K98" s="7" t="s">
        <v>123</v>
      </c>
      <c r="L98" s="7">
        <v>270.27</v>
      </c>
      <c r="M98" s="7">
        <v>2734.0</v>
      </c>
      <c r="N98" s="7" t="s">
        <v>181</v>
      </c>
      <c r="O98" s="7" t="s">
        <v>3</v>
      </c>
      <c r="P98" s="71">
        <v>45960.0</v>
      </c>
      <c r="Q98" s="7">
        <v>1.0</v>
      </c>
      <c r="R98" s="7" t="s">
        <v>273</v>
      </c>
      <c r="S98" s="71">
        <v>45960.0</v>
      </c>
      <c r="T98" s="71">
        <v>45960.0</v>
      </c>
      <c r="U98" s="35">
        <v>46063.0</v>
      </c>
      <c r="V98" s="7">
        <v>103.0</v>
      </c>
      <c r="W98" s="7"/>
      <c r="X98" s="7">
        <v>0.0</v>
      </c>
      <c r="Y98" s="7">
        <v>3.040258421E9</v>
      </c>
      <c r="Z98" s="7" t="s">
        <v>465</v>
      </c>
      <c r="AA98" s="7" t="s">
        <v>276</v>
      </c>
      <c r="AG98" s="7"/>
      <c r="AH98" s="7"/>
      <c r="AI98" s="7"/>
      <c r="AJ98" s="35"/>
      <c r="AK98" s="7"/>
      <c r="AL98" s="7"/>
      <c r="AP98" s="7">
        <v>500.0</v>
      </c>
      <c r="AQ98" s="7">
        <v>500.0</v>
      </c>
      <c r="AR98" s="7">
        <v>1.0</v>
      </c>
      <c r="AS98" s="7">
        <v>1.0</v>
      </c>
      <c r="AT98" s="7">
        <v>1.0</v>
      </c>
      <c r="AU98" s="7">
        <v>20.0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2395</v>
      </c>
      <c r="BC98" s="7" t="s">
        <v>2397</v>
      </c>
      <c r="BD98" s="7"/>
    </row>
    <row r="99">
      <c r="A99" s="7">
        <v>313.0</v>
      </c>
      <c r="B99" s="7">
        <v>313.0</v>
      </c>
      <c r="C99" s="7">
        <v>304.0</v>
      </c>
      <c r="D99" s="7" t="s">
        <v>261</v>
      </c>
      <c r="E99" s="13" t="s">
        <v>2405</v>
      </c>
      <c r="F99" s="7">
        <v>2.02530400199115E14</v>
      </c>
      <c r="G99" s="13" t="s">
        <v>1943</v>
      </c>
      <c r="H99" s="7" t="s">
        <v>2406</v>
      </c>
      <c r="I99" s="7" t="s">
        <v>1944</v>
      </c>
      <c r="J99" s="7" t="s">
        <v>2363</v>
      </c>
      <c r="K99" s="7" t="s">
        <v>123</v>
      </c>
      <c r="L99" s="7">
        <v>6410.93</v>
      </c>
      <c r="M99" s="7">
        <v>2734.0</v>
      </c>
      <c r="N99" s="7" t="s">
        <v>181</v>
      </c>
      <c r="O99" s="7" t="s">
        <v>3</v>
      </c>
      <c r="P99" s="35">
        <v>45965.0</v>
      </c>
      <c r="Q99" s="7">
        <v>1.0</v>
      </c>
      <c r="R99" s="7" t="s">
        <v>273</v>
      </c>
      <c r="S99" s="35">
        <v>45965.0</v>
      </c>
      <c r="T99" s="35">
        <v>45965.0</v>
      </c>
      <c r="U99" s="35">
        <v>46063.0</v>
      </c>
      <c r="V99" s="7">
        <v>98.0</v>
      </c>
      <c r="W99" s="7"/>
      <c r="X99" s="7">
        <v>1.0</v>
      </c>
      <c r="Y99" s="7"/>
      <c r="Z99" s="7"/>
      <c r="AA99" s="7" t="s">
        <v>276</v>
      </c>
      <c r="AG99" s="7"/>
      <c r="AH99" s="7"/>
      <c r="AI99" s="7"/>
      <c r="AJ99" s="35"/>
      <c r="AK99" s="7"/>
      <c r="AL99" s="7"/>
      <c r="AP99" s="7">
        <v>20066.2</v>
      </c>
      <c r="AQ99" s="7">
        <v>20066.2</v>
      </c>
      <c r="AR99" s="7">
        <v>1.0</v>
      </c>
      <c r="AS99" s="7">
        <v>2.0</v>
      </c>
      <c r="AT99" s="7">
        <v>3.0</v>
      </c>
      <c r="AU99" s="7">
        <v>16.0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2419</v>
      </c>
      <c r="BC99" s="7" t="s">
        <v>1873</v>
      </c>
    </row>
    <row r="100">
      <c r="A100" s="7">
        <v>313.0</v>
      </c>
      <c r="B100" s="7">
        <v>313.0</v>
      </c>
      <c r="C100" s="7">
        <v>304.0</v>
      </c>
      <c r="D100" s="7" t="s">
        <v>261</v>
      </c>
      <c r="E100" s="13" t="s">
        <v>2424</v>
      </c>
      <c r="F100" s="7">
        <v>2.02530400200299E14</v>
      </c>
      <c r="G100" s="13" t="s">
        <v>1809</v>
      </c>
      <c r="H100" s="7" t="s">
        <v>2426</v>
      </c>
      <c r="I100" s="7" t="s">
        <v>443</v>
      </c>
      <c r="J100" s="7">
        <v>86887.0</v>
      </c>
      <c r="K100" s="7" t="s">
        <v>123</v>
      </c>
      <c r="L100" s="7">
        <v>1548.77</v>
      </c>
      <c r="M100" s="7">
        <v>2734.0</v>
      </c>
      <c r="N100" s="7" t="s">
        <v>181</v>
      </c>
      <c r="O100" s="7" t="s">
        <v>3</v>
      </c>
      <c r="P100" s="71">
        <v>46003.0</v>
      </c>
      <c r="Q100" s="7">
        <v>1.0</v>
      </c>
      <c r="R100" s="7" t="s">
        <v>273</v>
      </c>
      <c r="S100" s="71">
        <v>46003.0</v>
      </c>
      <c r="T100" s="71">
        <v>46003.0</v>
      </c>
      <c r="U100" s="35">
        <v>46063.0</v>
      </c>
      <c r="V100" s="7">
        <v>60.0</v>
      </c>
      <c r="W100" s="7"/>
      <c r="X100" s="7">
        <v>3.0</v>
      </c>
      <c r="Y100" s="7"/>
      <c r="Z100" s="7"/>
      <c r="AA100" s="7" t="s">
        <v>276</v>
      </c>
      <c r="AG100" s="7"/>
      <c r="AH100" s="7"/>
      <c r="AI100" s="7"/>
      <c r="AJ100" s="35"/>
      <c r="AK100" s="7"/>
      <c r="AL100" s="7"/>
      <c r="AP100" s="7">
        <v>2803.27</v>
      </c>
      <c r="AQ100" s="7">
        <v>2803.27</v>
      </c>
      <c r="AR100" s="7" t="s">
        <v>205</v>
      </c>
      <c r="AS100" s="7" t="s">
        <v>205</v>
      </c>
      <c r="AT100" s="7" t="s">
        <v>205</v>
      </c>
      <c r="AU100" s="7">
        <v>5.0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2434</v>
      </c>
      <c r="BC100" s="7" t="s">
        <v>2435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261</v>
      </c>
      <c r="E101" s="13" t="s">
        <v>2444</v>
      </c>
      <c r="F101" s="7">
        <v>2.02630400204916E14</v>
      </c>
      <c r="G101" s="13" t="s">
        <v>414</v>
      </c>
      <c r="H101" s="7" t="s">
        <v>1833</v>
      </c>
      <c r="I101" s="7" t="s">
        <v>406</v>
      </c>
      <c r="J101" s="7">
        <v>71653.0</v>
      </c>
      <c r="K101" s="7" t="s">
        <v>123</v>
      </c>
      <c r="L101" s="7">
        <v>1583.0</v>
      </c>
      <c r="M101" s="7">
        <v>2732.0</v>
      </c>
      <c r="N101" s="7" t="s">
        <v>2305</v>
      </c>
      <c r="O101" s="7" t="s">
        <v>3</v>
      </c>
      <c r="P101" s="71">
        <v>46008.0</v>
      </c>
      <c r="Q101" s="7">
        <v>1.0</v>
      </c>
      <c r="R101" s="7" t="s">
        <v>273</v>
      </c>
      <c r="S101" s="71">
        <v>46008.0</v>
      </c>
      <c r="T101" s="71">
        <v>46008.0</v>
      </c>
      <c r="U101" s="35">
        <v>46210.0</v>
      </c>
      <c r="V101" s="7">
        <v>202.0</v>
      </c>
      <c r="W101" s="7"/>
      <c r="X101" s="7">
        <v>0.0</v>
      </c>
      <c r="Y101" s="7"/>
      <c r="Z101" s="7"/>
      <c r="AA101" s="7" t="s">
        <v>276</v>
      </c>
      <c r="AG101" s="7"/>
      <c r="AH101" s="7"/>
      <c r="AI101" s="7"/>
      <c r="AJ101" s="35"/>
      <c r="AK101" s="7"/>
      <c r="AL101" s="7"/>
      <c r="AP101" s="7">
        <v>3039.36</v>
      </c>
      <c r="AQ101" s="7">
        <v>3039.36</v>
      </c>
      <c r="AR101" s="7">
        <v>1.0</v>
      </c>
      <c r="AS101" s="7">
        <v>2.0</v>
      </c>
      <c r="AT101" s="7">
        <v>4.0</v>
      </c>
      <c r="AU101" s="7">
        <v>21.0</v>
      </c>
      <c r="AV101" s="7">
        <v>0.0</v>
      </c>
      <c r="AW101" s="7">
        <v>0.0</v>
      </c>
      <c r="AX101" s="7" t="s">
        <v>205</v>
      </c>
      <c r="AY101" s="7">
        <v>0.0</v>
      </c>
      <c r="AZ101" s="7">
        <v>0.0</v>
      </c>
      <c r="BA101" s="7">
        <v>0.0</v>
      </c>
      <c r="BB101" s="7" t="s">
        <v>2454</v>
      </c>
      <c r="BC101" s="7" t="s">
        <v>2455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261</v>
      </c>
      <c r="E102" s="13" t="s">
        <v>2461</v>
      </c>
      <c r="F102" s="7">
        <v>2.02630400200687E14</v>
      </c>
      <c r="G102" s="13" t="s">
        <v>1825</v>
      </c>
      <c r="H102" s="7" t="s">
        <v>2464</v>
      </c>
      <c r="I102" s="7" t="s">
        <v>1827</v>
      </c>
      <c r="J102" s="7" t="s">
        <v>268</v>
      </c>
      <c r="K102" s="7" t="s">
        <v>75</v>
      </c>
      <c r="L102" s="7">
        <v>0.0</v>
      </c>
      <c r="M102" s="7">
        <v>2730.0</v>
      </c>
      <c r="N102" s="7" t="s">
        <v>181</v>
      </c>
      <c r="O102" s="7" t="s">
        <v>3</v>
      </c>
      <c r="P102" s="71">
        <v>46021.0</v>
      </c>
      <c r="Q102" s="7">
        <v>1.0</v>
      </c>
      <c r="R102" s="7" t="s">
        <v>273</v>
      </c>
      <c r="S102" s="71">
        <v>46021.0</v>
      </c>
      <c r="T102" s="71">
        <v>46021.0</v>
      </c>
      <c r="U102" s="35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5"/>
      <c r="AK102" s="7"/>
      <c r="AL102" s="7"/>
      <c r="AP102" s="7" t="s">
        <v>314</v>
      </c>
      <c r="AQ102" s="7" t="s">
        <v>314</v>
      </c>
      <c r="AR102" s="7" t="s">
        <v>205</v>
      </c>
      <c r="AS102" s="7" t="s">
        <v>205</v>
      </c>
      <c r="AT102" s="7" t="s">
        <v>205</v>
      </c>
      <c r="AU102" s="7" t="s">
        <v>205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2471</v>
      </c>
      <c r="BC102" s="7"/>
      <c r="BD102" s="7"/>
    </row>
    <row r="103">
      <c r="A103" s="7">
        <v>313.0</v>
      </c>
      <c r="B103" s="7">
        <v>313.0</v>
      </c>
      <c r="C103" s="7">
        <v>304.0</v>
      </c>
      <c r="D103" s="7" t="s">
        <v>261</v>
      </c>
      <c r="E103" s="13" t="s">
        <v>2479</v>
      </c>
      <c r="F103" s="7">
        <v>2.02630400200859E14</v>
      </c>
      <c r="G103" s="13" t="s">
        <v>1797</v>
      </c>
      <c r="H103" s="7" t="s">
        <v>2481</v>
      </c>
      <c r="I103" s="7" t="s">
        <v>295</v>
      </c>
      <c r="J103" s="7">
        <v>71379.0</v>
      </c>
      <c r="K103" s="7" t="s">
        <v>75</v>
      </c>
      <c r="L103" s="7">
        <v>33.9</v>
      </c>
      <c r="M103" s="7">
        <v>2730.0</v>
      </c>
      <c r="N103" s="7" t="s">
        <v>181</v>
      </c>
      <c r="O103" s="7" t="s">
        <v>3</v>
      </c>
      <c r="P103" s="35">
        <v>46029.0</v>
      </c>
      <c r="Q103" s="7">
        <v>1.0</v>
      </c>
      <c r="R103" s="7" t="s">
        <v>273</v>
      </c>
      <c r="S103" s="35">
        <v>46029.0</v>
      </c>
      <c r="T103" s="35">
        <v>46029.0</v>
      </c>
      <c r="U103" s="35">
        <v>46063.0</v>
      </c>
      <c r="V103" s="7">
        <v>34.0</v>
      </c>
      <c r="W103" s="7"/>
      <c r="X103" s="7"/>
      <c r="Y103" s="7"/>
      <c r="Z103" s="7"/>
      <c r="AA103" s="7"/>
      <c r="AG103" s="7" t="s">
        <v>2489</v>
      </c>
      <c r="AH103" s="7">
        <v>12.0</v>
      </c>
      <c r="AI103" s="7" t="s">
        <v>2490</v>
      </c>
      <c r="AJ103" s="35">
        <v>46175.0</v>
      </c>
      <c r="AK103" s="7" t="s">
        <v>199</v>
      </c>
      <c r="AL103" s="7"/>
      <c r="AP103" s="7">
        <v>87.8</v>
      </c>
      <c r="AQ103" s="7">
        <v>87.8</v>
      </c>
      <c r="AR103" s="7" t="s">
        <v>205</v>
      </c>
      <c r="AS103" s="7" t="s">
        <v>205</v>
      </c>
      <c r="AT103" s="7" t="s">
        <v>205</v>
      </c>
      <c r="AU103" s="7" t="s">
        <v>205</v>
      </c>
      <c r="AV103" s="7">
        <v>0.0</v>
      </c>
      <c r="AW103" s="7">
        <v>0.0</v>
      </c>
      <c r="AX103" s="7" t="s">
        <v>205</v>
      </c>
      <c r="AY103" s="7">
        <v>0.0</v>
      </c>
      <c r="AZ103" s="7">
        <v>14.0</v>
      </c>
      <c r="BA103" s="7">
        <v>0.0</v>
      </c>
      <c r="BB103" s="7" t="s">
        <v>2495</v>
      </c>
      <c r="BC103" s="7" t="s">
        <v>2496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261</v>
      </c>
      <c r="E104" s="13" t="s">
        <v>2506</v>
      </c>
      <c r="F104" s="7">
        <v>2.0263040020086E14</v>
      </c>
      <c r="G104" s="13" t="s">
        <v>1797</v>
      </c>
      <c r="H104" s="7" t="s">
        <v>2481</v>
      </c>
      <c r="I104" s="7" t="s">
        <v>295</v>
      </c>
      <c r="J104" s="7">
        <v>71379.0</v>
      </c>
      <c r="K104" s="7" t="s">
        <v>75</v>
      </c>
      <c r="L104" s="7">
        <v>33.9</v>
      </c>
      <c r="M104" s="7">
        <v>2734.0</v>
      </c>
      <c r="N104" s="7" t="s">
        <v>181</v>
      </c>
      <c r="O104" s="7" t="s">
        <v>3</v>
      </c>
      <c r="P104" s="35">
        <v>46029.0</v>
      </c>
      <c r="Q104" s="7">
        <v>1.0</v>
      </c>
      <c r="R104" s="7" t="s">
        <v>273</v>
      </c>
      <c r="S104" s="35">
        <v>46029.0</v>
      </c>
      <c r="T104" s="35">
        <v>46029.0</v>
      </c>
      <c r="U104" s="35">
        <v>46063.0</v>
      </c>
      <c r="V104" s="7">
        <v>34.0</v>
      </c>
      <c r="W104" s="7"/>
      <c r="X104" s="7"/>
      <c r="Y104" s="7"/>
      <c r="Z104" s="7"/>
      <c r="AA104" s="7"/>
      <c r="AG104" s="7" t="s">
        <v>2489</v>
      </c>
      <c r="AH104" s="7">
        <v>12.0</v>
      </c>
      <c r="AI104" s="7" t="s">
        <v>2490</v>
      </c>
      <c r="AJ104" s="35">
        <v>46175.0</v>
      </c>
      <c r="AK104" s="7" t="s">
        <v>199</v>
      </c>
      <c r="AP104" s="7">
        <v>87.8</v>
      </c>
      <c r="AQ104" s="7">
        <v>87.8</v>
      </c>
      <c r="AR104" s="7" t="s">
        <v>205</v>
      </c>
      <c r="AS104" s="7" t="s">
        <v>205</v>
      </c>
      <c r="AT104" s="7" t="s">
        <v>205</v>
      </c>
      <c r="AU104" s="7" t="s">
        <v>205</v>
      </c>
      <c r="AV104" s="7">
        <v>0.0</v>
      </c>
      <c r="AW104" s="7">
        <v>0.0</v>
      </c>
      <c r="AX104" s="7" t="s">
        <v>205</v>
      </c>
      <c r="AY104" s="7">
        <v>0.0</v>
      </c>
      <c r="AZ104" s="7">
        <v>14.0</v>
      </c>
      <c r="BA104" s="7">
        <v>0.0</v>
      </c>
      <c r="BB104" s="7" t="s">
        <v>2521</v>
      </c>
      <c r="BC104" s="7" t="s">
        <v>2496</v>
      </c>
    </row>
    <row r="105">
      <c r="A105" s="7">
        <v>313.0</v>
      </c>
      <c r="B105" s="7">
        <v>313.0</v>
      </c>
      <c r="C105" s="7">
        <v>304.0</v>
      </c>
      <c r="D105" s="7" t="s">
        <v>261</v>
      </c>
      <c r="E105" s="13" t="s">
        <v>2537</v>
      </c>
      <c r="F105" s="7">
        <v>2.02630400201248E14</v>
      </c>
      <c r="G105" s="13" t="s">
        <v>417</v>
      </c>
      <c r="H105" s="7" t="s">
        <v>2539</v>
      </c>
      <c r="I105" s="7" t="s">
        <v>418</v>
      </c>
      <c r="J105" s="7" t="s">
        <v>2363</v>
      </c>
      <c r="K105" s="7" t="s">
        <v>123</v>
      </c>
      <c r="L105" s="7">
        <v>1815.39</v>
      </c>
      <c r="M105" s="7">
        <v>2734.0</v>
      </c>
      <c r="N105" s="7" t="s">
        <v>181</v>
      </c>
      <c r="O105" s="7" t="s">
        <v>3</v>
      </c>
      <c r="P105" s="35">
        <v>46045.0</v>
      </c>
      <c r="Q105" s="7">
        <v>1.0</v>
      </c>
      <c r="R105" s="7" t="s">
        <v>273</v>
      </c>
      <c r="S105" s="35">
        <v>46045.0</v>
      </c>
      <c r="T105" s="35">
        <v>46045.0</v>
      </c>
      <c r="U105" s="35">
        <v>46063.0</v>
      </c>
      <c r="V105" s="7">
        <v>18.0</v>
      </c>
      <c r="W105" s="7"/>
      <c r="X105" s="7">
        <v>1.0</v>
      </c>
      <c r="Y105" s="7"/>
      <c r="Z105" s="7"/>
      <c r="AA105" s="7" t="s">
        <v>276</v>
      </c>
      <c r="AG105" s="7"/>
      <c r="AH105" s="7"/>
      <c r="AI105" s="7"/>
      <c r="AJ105" s="35"/>
      <c r="AK105" s="7"/>
      <c r="AL105" s="7"/>
      <c r="AP105" s="7">
        <v>5881.85</v>
      </c>
      <c r="AQ105" s="7">
        <v>5881.85</v>
      </c>
      <c r="AR105" s="7">
        <v>2.0</v>
      </c>
      <c r="AS105" s="7">
        <v>6.0</v>
      </c>
      <c r="AT105" s="7">
        <v>6.0</v>
      </c>
      <c r="AU105" s="7">
        <v>53.0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2547</v>
      </c>
      <c r="BC105" s="7" t="s">
        <v>2550</v>
      </c>
    </row>
    <row r="106">
      <c r="A106" s="7">
        <v>313.0</v>
      </c>
      <c r="B106" s="7">
        <v>313.0</v>
      </c>
      <c r="C106" s="7">
        <v>304.0</v>
      </c>
      <c r="D106" s="7" t="s">
        <v>261</v>
      </c>
      <c r="E106" s="13" t="s">
        <v>2558</v>
      </c>
      <c r="F106" s="7">
        <v>2.02630400204816E14</v>
      </c>
      <c r="G106" s="13" t="s">
        <v>298</v>
      </c>
      <c r="H106" s="7" t="s">
        <v>2560</v>
      </c>
      <c r="I106" s="7" t="s">
        <v>570</v>
      </c>
      <c r="J106" s="7">
        <v>76005.0</v>
      </c>
      <c r="K106" s="7" t="s">
        <v>75</v>
      </c>
      <c r="L106" s="7">
        <v>3426.87</v>
      </c>
      <c r="M106" s="7">
        <v>2730.0</v>
      </c>
      <c r="N106" s="7" t="s">
        <v>181</v>
      </c>
      <c r="O106" s="7" t="s">
        <v>3</v>
      </c>
      <c r="P106" s="35">
        <v>46057.0</v>
      </c>
      <c r="Q106" s="7">
        <v>1.0</v>
      </c>
      <c r="R106" s="7" t="s">
        <v>273</v>
      </c>
      <c r="S106" s="35">
        <v>46057.0</v>
      </c>
      <c r="T106" s="35">
        <v>46057.0</v>
      </c>
      <c r="U106" s="35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2563</v>
      </c>
      <c r="AH106" s="7">
        <v>3.0</v>
      </c>
      <c r="AI106" s="7" t="s">
        <v>2069</v>
      </c>
      <c r="AJ106" s="35">
        <v>46233.0</v>
      </c>
      <c r="AK106" s="7" t="s">
        <v>199</v>
      </c>
      <c r="AL106" s="7"/>
      <c r="AP106" s="7">
        <v>13501.85</v>
      </c>
      <c r="AQ106" s="7">
        <v>13501.85</v>
      </c>
      <c r="AR106" s="7" t="s">
        <v>205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2564</v>
      </c>
      <c r="BC106" s="7" t="s">
        <v>2565</v>
      </c>
      <c r="BD106" s="7"/>
    </row>
    <row r="107">
      <c r="A107" s="7">
        <v>313.0</v>
      </c>
      <c r="B107" s="7">
        <v>313.0</v>
      </c>
      <c r="C107" s="7">
        <v>304.0</v>
      </c>
      <c r="D107" s="7" t="s">
        <v>261</v>
      </c>
      <c r="E107" s="13" t="s">
        <v>2566</v>
      </c>
      <c r="F107" s="7">
        <v>2.02630400204968E14</v>
      </c>
      <c r="G107" s="13" t="s">
        <v>85</v>
      </c>
      <c r="H107" s="7" t="s">
        <v>1540</v>
      </c>
      <c r="I107" s="7" t="s">
        <v>81</v>
      </c>
      <c r="J107" s="7">
        <v>33269.0</v>
      </c>
      <c r="K107" s="7" t="s">
        <v>83</v>
      </c>
      <c r="L107" s="7">
        <v>821.67</v>
      </c>
      <c r="M107" s="7">
        <v>2732.0</v>
      </c>
      <c r="N107" s="7" t="s">
        <v>181</v>
      </c>
      <c r="O107" s="7" t="s">
        <v>3</v>
      </c>
      <c r="P107" s="35">
        <v>46057.0</v>
      </c>
      <c r="Q107" s="7">
        <v>2.0</v>
      </c>
      <c r="R107" s="7" t="s">
        <v>273</v>
      </c>
      <c r="S107" s="35">
        <v>46057.0</v>
      </c>
      <c r="T107" s="35">
        <v>46057.0</v>
      </c>
      <c r="U107" s="35">
        <v>46212.0</v>
      </c>
      <c r="V107" s="7">
        <v>155.0</v>
      </c>
      <c r="W107" s="7"/>
      <c r="X107" s="7">
        <v>1.0</v>
      </c>
      <c r="Y107" s="7"/>
      <c r="Z107" s="7"/>
      <c r="AA107" s="7" t="s">
        <v>1546</v>
      </c>
      <c r="AG107" s="7"/>
      <c r="AH107" s="7"/>
      <c r="AI107" s="7"/>
      <c r="AJ107" s="35"/>
      <c r="AK107" s="7"/>
      <c r="AL107" s="7"/>
      <c r="AP107" s="7">
        <v>4502.73</v>
      </c>
      <c r="AQ107" s="7">
        <v>9005.46</v>
      </c>
      <c r="AR107" s="7">
        <v>5.0</v>
      </c>
      <c r="AS107" s="7">
        <v>9.0</v>
      </c>
      <c r="AT107" s="7">
        <v>13.0</v>
      </c>
      <c r="AU107" s="7">
        <v>205.0</v>
      </c>
      <c r="AV107" s="7">
        <v>0.0</v>
      </c>
      <c r="AW107" s="7">
        <v>0.0</v>
      </c>
      <c r="AX107" s="7" t="s">
        <v>205</v>
      </c>
      <c r="AY107" s="7">
        <v>0.0</v>
      </c>
      <c r="AZ107" s="7">
        <v>6.0</v>
      </c>
      <c r="BA107" s="7">
        <v>0.0</v>
      </c>
      <c r="BB107" s="7" t="s">
        <v>2567</v>
      </c>
      <c r="BC107" s="7" t="s">
        <v>2568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261</v>
      </c>
      <c r="E108" s="13" t="s">
        <v>2569</v>
      </c>
      <c r="F108" s="7">
        <v>2.02630400204813E14</v>
      </c>
      <c r="G108" s="13" t="s">
        <v>298</v>
      </c>
      <c r="H108" s="7" t="s">
        <v>2560</v>
      </c>
      <c r="I108" s="7" t="s">
        <v>570</v>
      </c>
      <c r="J108" s="7">
        <v>76005.0</v>
      </c>
      <c r="K108" s="7" t="s">
        <v>75</v>
      </c>
      <c r="L108" s="7">
        <v>3426.87</v>
      </c>
      <c r="M108" s="7">
        <v>2734.0</v>
      </c>
      <c r="N108" s="7" t="s">
        <v>181</v>
      </c>
      <c r="O108" s="7" t="s">
        <v>3</v>
      </c>
      <c r="P108" s="35">
        <v>46057.0</v>
      </c>
      <c r="Q108" s="7">
        <v>1.0</v>
      </c>
      <c r="R108" s="7" t="s">
        <v>273</v>
      </c>
      <c r="S108" s="35">
        <v>46057.0</v>
      </c>
      <c r="T108" s="35">
        <v>46057.0</v>
      </c>
      <c r="U108" s="35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2563</v>
      </c>
      <c r="AH108" s="7">
        <v>3.0</v>
      </c>
      <c r="AI108" s="7" t="s">
        <v>2069</v>
      </c>
      <c r="AJ108" s="35">
        <v>46233.0</v>
      </c>
      <c r="AK108" s="7" t="s">
        <v>199</v>
      </c>
      <c r="AL108" s="7"/>
      <c r="AP108" s="7">
        <v>13501.85</v>
      </c>
      <c r="AQ108" s="7">
        <v>13501.85</v>
      </c>
      <c r="AR108" s="7" t="s">
        <v>205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2564</v>
      </c>
      <c r="BC108" s="7" t="s">
        <v>2570</v>
      </c>
      <c r="BD108" s="7"/>
    </row>
    <row r="109">
      <c r="A109" s="7">
        <v>313.0</v>
      </c>
      <c r="B109" s="7">
        <v>313.0</v>
      </c>
      <c r="C109" s="7">
        <v>304.0</v>
      </c>
      <c r="D109" s="7" t="s">
        <v>261</v>
      </c>
      <c r="E109" s="13" t="s">
        <v>2571</v>
      </c>
      <c r="F109" s="7">
        <v>2.0263040020171E14</v>
      </c>
      <c r="G109" s="13" t="s">
        <v>1862</v>
      </c>
      <c r="H109" s="7" t="s">
        <v>2572</v>
      </c>
      <c r="I109" s="7" t="s">
        <v>1861</v>
      </c>
      <c r="J109" s="7" t="s">
        <v>268</v>
      </c>
      <c r="K109" s="7" t="s">
        <v>75</v>
      </c>
      <c r="L109" s="7">
        <v>2929.88</v>
      </c>
      <c r="M109" s="7">
        <v>2734.0</v>
      </c>
      <c r="N109" s="7" t="s">
        <v>181</v>
      </c>
      <c r="O109" s="7" t="s">
        <v>3</v>
      </c>
      <c r="P109" s="35">
        <v>46057.0</v>
      </c>
      <c r="Q109" s="7">
        <v>1.0</v>
      </c>
      <c r="R109" s="7" t="s">
        <v>273</v>
      </c>
      <c r="S109" s="35">
        <v>46057.0</v>
      </c>
      <c r="T109" s="35">
        <v>46057.0</v>
      </c>
      <c r="U109" s="35">
        <v>46063.0</v>
      </c>
      <c r="V109" s="7">
        <v>6.0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5"/>
      <c r="AK109" s="7"/>
      <c r="AP109" s="7">
        <v>9668.6</v>
      </c>
      <c r="AQ109" s="7">
        <v>9668.6</v>
      </c>
      <c r="AR109" s="7" t="s">
        <v>205</v>
      </c>
      <c r="AS109" s="7">
        <v>2.0</v>
      </c>
      <c r="AT109" s="7">
        <v>2.0</v>
      </c>
      <c r="AU109" s="7">
        <v>16.0</v>
      </c>
      <c r="AV109" s="7">
        <v>20.0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2574</v>
      </c>
      <c r="BC109" s="7"/>
    </row>
    <row r="110">
      <c r="A110" s="7">
        <v>313.0</v>
      </c>
      <c r="B110" s="7">
        <v>313.0</v>
      </c>
      <c r="C110" s="7">
        <v>304.0</v>
      </c>
      <c r="D110" s="7" t="s">
        <v>261</v>
      </c>
      <c r="E110" s="13" t="s">
        <v>2575</v>
      </c>
      <c r="F110" s="7">
        <v>2.02630400205405E14</v>
      </c>
      <c r="G110" s="13" t="s">
        <v>302</v>
      </c>
      <c r="H110" s="7" t="s">
        <v>2576</v>
      </c>
      <c r="I110" s="7" t="s">
        <v>295</v>
      </c>
      <c r="J110" s="7">
        <v>71379.0</v>
      </c>
      <c r="K110" s="7" t="s">
        <v>75</v>
      </c>
      <c r="L110" s="7">
        <v>5.6</v>
      </c>
      <c r="M110" s="7">
        <v>2732.0</v>
      </c>
      <c r="N110" s="7" t="s">
        <v>2305</v>
      </c>
      <c r="O110" s="7" t="s">
        <v>3</v>
      </c>
      <c r="P110" s="35">
        <v>46057.0</v>
      </c>
      <c r="Q110" s="7">
        <v>2.0</v>
      </c>
      <c r="R110" s="7" t="s">
        <v>2016</v>
      </c>
      <c r="S110" s="35">
        <v>46057.0</v>
      </c>
      <c r="T110" s="35">
        <v>46057.0</v>
      </c>
      <c r="U110" s="35">
        <v>46238.0</v>
      </c>
      <c r="V110" s="7">
        <v>181.0</v>
      </c>
      <c r="W110" s="7"/>
      <c r="X110" s="7"/>
      <c r="Y110" s="7"/>
      <c r="Z110" s="7"/>
      <c r="AA110" s="7"/>
      <c r="AG110" s="7"/>
      <c r="AH110" s="7"/>
      <c r="AI110" s="7"/>
      <c r="AJ110" s="35"/>
      <c r="AK110" s="7"/>
      <c r="AP110" s="7">
        <v>10.47</v>
      </c>
      <c r="AQ110" s="7">
        <v>20.94</v>
      </c>
      <c r="AR110" s="7" t="s">
        <v>205</v>
      </c>
      <c r="AS110" s="7" t="s">
        <v>205</v>
      </c>
      <c r="AT110" s="7" t="s">
        <v>205</v>
      </c>
      <c r="AU110" s="7" t="s">
        <v>205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2577</v>
      </c>
      <c r="BC110" s="7" t="s">
        <v>2455</v>
      </c>
      <c r="BD110" s="7"/>
    </row>
    <row r="111">
      <c r="A111" s="7">
        <v>313.0</v>
      </c>
      <c r="B111" s="7">
        <v>313.0</v>
      </c>
      <c r="C111" s="7">
        <v>304.0</v>
      </c>
      <c r="D111" s="7" t="s">
        <v>261</v>
      </c>
      <c r="E111" s="13" t="s">
        <v>2578</v>
      </c>
      <c r="F111" s="7">
        <v>2.02630400201714E14</v>
      </c>
      <c r="G111" s="13" t="s">
        <v>1091</v>
      </c>
      <c r="H111" s="7" t="s">
        <v>2579</v>
      </c>
      <c r="I111" s="7" t="s">
        <v>1093</v>
      </c>
      <c r="J111" s="7" t="s">
        <v>268</v>
      </c>
      <c r="K111" s="7" t="s">
        <v>75</v>
      </c>
      <c r="L111" s="7">
        <v>113.58</v>
      </c>
      <c r="M111" s="7">
        <v>2734.0</v>
      </c>
      <c r="N111" s="7" t="s">
        <v>181</v>
      </c>
      <c r="O111" s="7" t="s">
        <v>3</v>
      </c>
      <c r="P111" s="35">
        <v>46057.0</v>
      </c>
      <c r="Q111" s="7">
        <v>1.0</v>
      </c>
      <c r="R111" s="7" t="s">
        <v>273</v>
      </c>
      <c r="S111" s="35">
        <v>46057.0</v>
      </c>
      <c r="T111" s="35">
        <v>46057.0</v>
      </c>
      <c r="U111" s="35">
        <v>46198.0</v>
      </c>
      <c r="V111" s="7">
        <v>141.0</v>
      </c>
      <c r="W111" s="7"/>
      <c r="X111" s="7">
        <v>0.0</v>
      </c>
      <c r="Y111" s="7"/>
      <c r="Z111" s="7"/>
      <c r="AA111" s="7"/>
      <c r="AG111" s="7"/>
      <c r="AH111" s="7"/>
      <c r="AI111" s="7"/>
      <c r="AJ111" s="35"/>
      <c r="AK111" s="7"/>
      <c r="AL111" s="7"/>
      <c r="AP111" s="7">
        <v>253.29</v>
      </c>
      <c r="AQ111" s="7">
        <v>253.29</v>
      </c>
      <c r="AR111" s="7" t="s">
        <v>205</v>
      </c>
      <c r="AS111" s="7" t="s">
        <v>205</v>
      </c>
      <c r="AT111" s="7" t="s">
        <v>205</v>
      </c>
      <c r="AU111" s="7">
        <v>4.0</v>
      </c>
      <c r="AV111" s="7">
        <v>1.0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2580</v>
      </c>
      <c r="BC111" s="7"/>
      <c r="BD111" s="7"/>
    </row>
    <row r="112">
      <c r="A112" s="7">
        <v>313.0</v>
      </c>
      <c r="B112" s="7">
        <v>313.0</v>
      </c>
      <c r="C112" s="7">
        <v>304.0</v>
      </c>
      <c r="D112" s="7" t="s">
        <v>261</v>
      </c>
      <c r="E112" s="13" t="s">
        <v>2581</v>
      </c>
      <c r="F112" s="7">
        <v>2.0263040020197E14</v>
      </c>
      <c r="G112" s="13" t="s">
        <v>1382</v>
      </c>
      <c r="H112" s="7" t="s">
        <v>2012</v>
      </c>
      <c r="I112" s="7" t="s">
        <v>2013</v>
      </c>
      <c r="J112" s="7" t="s">
        <v>268</v>
      </c>
      <c r="K112" s="7" t="s">
        <v>75</v>
      </c>
      <c r="L112" s="7">
        <v>17.2</v>
      </c>
      <c r="M112" s="7">
        <v>2734.0</v>
      </c>
      <c r="N112" s="7" t="s">
        <v>181</v>
      </c>
      <c r="O112" s="7" t="s">
        <v>3</v>
      </c>
      <c r="P112" s="35">
        <v>46057.0</v>
      </c>
      <c r="Q112" s="7">
        <v>2.0</v>
      </c>
      <c r="R112" s="7" t="s">
        <v>2016</v>
      </c>
      <c r="S112" s="35">
        <v>46057.0</v>
      </c>
      <c r="T112" s="35">
        <v>46057.0</v>
      </c>
      <c r="U112" s="35">
        <v>46071.0</v>
      </c>
      <c r="V112" s="7">
        <v>14.0</v>
      </c>
      <c r="W112" s="7"/>
      <c r="X112" s="7">
        <v>46.0</v>
      </c>
      <c r="Y112" s="7"/>
      <c r="Z112" s="7"/>
      <c r="AA112" s="7"/>
      <c r="AG112" s="7"/>
      <c r="AH112" s="7"/>
      <c r="AI112" s="7"/>
      <c r="AJ112" s="35"/>
      <c r="AK112" s="7"/>
      <c r="AL112" s="7"/>
      <c r="AP112" s="7">
        <v>29.76</v>
      </c>
      <c r="AQ112" s="7">
        <v>59.52</v>
      </c>
      <c r="AR112" s="7">
        <v>3.0</v>
      </c>
      <c r="AS112" s="7">
        <v>4.0</v>
      </c>
      <c r="AT112" s="7">
        <v>5.0</v>
      </c>
      <c r="AU112" s="7">
        <v>72.0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2582</v>
      </c>
      <c r="BC112" s="7" t="s">
        <v>2583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261</v>
      </c>
      <c r="E113" s="13" t="s">
        <v>2585</v>
      </c>
      <c r="F113" s="7">
        <v>2.02630400204668E14</v>
      </c>
      <c r="G113" s="13" t="s">
        <v>302</v>
      </c>
      <c r="H113" s="7" t="s">
        <v>2576</v>
      </c>
      <c r="I113" s="7" t="s">
        <v>295</v>
      </c>
      <c r="J113" s="7">
        <v>71379.0</v>
      </c>
      <c r="K113" s="7" t="s">
        <v>75</v>
      </c>
      <c r="L113" s="7">
        <v>5.6</v>
      </c>
      <c r="M113" s="7">
        <v>2734.0</v>
      </c>
      <c r="N113" s="7" t="s">
        <v>181</v>
      </c>
      <c r="O113" s="7" t="s">
        <v>3</v>
      </c>
      <c r="P113" s="35">
        <v>46057.0</v>
      </c>
      <c r="Q113" s="7">
        <v>2.0</v>
      </c>
      <c r="R113" s="7" t="s">
        <v>2016</v>
      </c>
      <c r="S113" s="35">
        <v>46057.0</v>
      </c>
      <c r="T113" s="35">
        <v>46057.0</v>
      </c>
      <c r="U113" s="35">
        <v>46190.0</v>
      </c>
      <c r="V113" s="7">
        <v>133.0</v>
      </c>
      <c r="W113" s="7"/>
      <c r="X113" s="7"/>
      <c r="Y113" s="7"/>
      <c r="Z113" s="7"/>
      <c r="AA113" s="7"/>
      <c r="AG113" s="7"/>
      <c r="AH113" s="7"/>
      <c r="AI113" s="7"/>
      <c r="AJ113" s="35"/>
      <c r="AK113" s="7"/>
      <c r="AL113" s="7">
        <v>3.0420260000452E13</v>
      </c>
      <c r="AP113" s="7">
        <v>10.47</v>
      </c>
      <c r="AQ113" s="7">
        <v>20.94</v>
      </c>
      <c r="AR113" s="7" t="s">
        <v>205</v>
      </c>
      <c r="AS113" s="7" t="s">
        <v>205</v>
      </c>
      <c r="AT113" s="7" t="s">
        <v>205</v>
      </c>
      <c r="AU113" s="7" t="s">
        <v>205</v>
      </c>
      <c r="AV113" s="7">
        <v>10.0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2577</v>
      </c>
      <c r="BC113" s="7" t="s">
        <v>2586</v>
      </c>
      <c r="BD113" s="7"/>
    </row>
    <row r="114">
      <c r="A114" s="7">
        <v>313.0</v>
      </c>
      <c r="B114" s="7">
        <v>313.0</v>
      </c>
      <c r="C114" s="7">
        <v>304.0</v>
      </c>
      <c r="D114" s="7" t="s">
        <v>261</v>
      </c>
      <c r="E114" s="13" t="s">
        <v>2587</v>
      </c>
      <c r="F114" s="7">
        <v>2.02630400201661E14</v>
      </c>
      <c r="G114" s="13" t="s">
        <v>481</v>
      </c>
      <c r="H114" s="7" t="s">
        <v>482</v>
      </c>
      <c r="I114" s="7" t="s">
        <v>484</v>
      </c>
      <c r="J114" s="7" t="s">
        <v>268</v>
      </c>
      <c r="K114" s="7" t="s">
        <v>75</v>
      </c>
      <c r="L114" s="7">
        <v>429.03</v>
      </c>
      <c r="M114" s="7">
        <v>2734.0</v>
      </c>
      <c r="N114" s="7" t="s">
        <v>181</v>
      </c>
      <c r="O114" s="7" t="s">
        <v>3</v>
      </c>
      <c r="P114" s="35">
        <v>46057.0</v>
      </c>
      <c r="Q114" s="7">
        <v>2.0</v>
      </c>
      <c r="R114" s="7" t="s">
        <v>273</v>
      </c>
      <c r="S114" s="35">
        <v>46057.0</v>
      </c>
      <c r="T114" s="35">
        <v>46057.0</v>
      </c>
      <c r="U114" s="35">
        <v>46063.0</v>
      </c>
      <c r="V114" s="7">
        <v>6.0</v>
      </c>
      <c r="W114" s="7"/>
      <c r="X114" s="7">
        <v>0.0</v>
      </c>
      <c r="Y114" s="7"/>
      <c r="Z114" s="7"/>
      <c r="AA114" s="7" t="s">
        <v>490</v>
      </c>
      <c r="AG114" s="7" t="s">
        <v>2588</v>
      </c>
      <c r="AH114" s="7">
        <v>10.0</v>
      </c>
      <c r="AI114" s="7" t="s">
        <v>2490</v>
      </c>
      <c r="AJ114" s="35">
        <v>46035.0</v>
      </c>
      <c r="AK114" s="7" t="s">
        <v>199</v>
      </c>
      <c r="AP114" s="7">
        <v>1776.2</v>
      </c>
      <c r="AQ114" s="7">
        <v>3552.4</v>
      </c>
      <c r="AR114" s="7">
        <v>2.0</v>
      </c>
      <c r="AS114" s="7">
        <v>2.0</v>
      </c>
      <c r="AT114" s="7">
        <v>11.0</v>
      </c>
      <c r="AU114" s="7">
        <v>134.0</v>
      </c>
      <c r="AV114" s="7">
        <v>50.0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2589</v>
      </c>
      <c r="BC114" s="7" t="s">
        <v>2590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261</v>
      </c>
      <c r="E115" s="13" t="s">
        <v>2591</v>
      </c>
      <c r="F115" s="7">
        <v>2.02630400201964E14</v>
      </c>
      <c r="G115" s="13" t="s">
        <v>2448</v>
      </c>
      <c r="H115" s="7" t="s">
        <v>2592</v>
      </c>
      <c r="I115" s="7" t="s">
        <v>2449</v>
      </c>
      <c r="J115" s="7" t="s">
        <v>268</v>
      </c>
      <c r="K115" s="7" t="s">
        <v>75</v>
      </c>
      <c r="L115" s="7">
        <v>31.95</v>
      </c>
      <c r="M115" s="7">
        <v>2734.0</v>
      </c>
      <c r="N115" s="7" t="s">
        <v>181</v>
      </c>
      <c r="O115" s="7" t="s">
        <v>3</v>
      </c>
      <c r="P115" s="35">
        <v>46059.0</v>
      </c>
      <c r="Q115" s="7">
        <v>2.0</v>
      </c>
      <c r="R115" s="7" t="s">
        <v>273</v>
      </c>
      <c r="S115" s="35">
        <v>46059.0</v>
      </c>
      <c r="T115" s="35">
        <v>46059.0</v>
      </c>
      <c r="U115" s="35">
        <v>46071.0</v>
      </c>
      <c r="V115" s="7">
        <v>12.0</v>
      </c>
      <c r="W115" s="7"/>
      <c r="X115" s="7"/>
      <c r="Y115" s="7"/>
      <c r="Z115" s="7"/>
      <c r="AA115" s="7"/>
      <c r="AG115" s="7"/>
      <c r="AH115" s="7"/>
      <c r="AI115" s="7"/>
      <c r="AJ115" s="35"/>
      <c r="AK115" s="7"/>
      <c r="AL115" s="7"/>
      <c r="AP115" s="7">
        <v>103.52</v>
      </c>
      <c r="AQ115" s="7">
        <v>207.04</v>
      </c>
      <c r="AR115" s="7" t="s">
        <v>205</v>
      </c>
      <c r="AS115" s="7" t="s">
        <v>205</v>
      </c>
      <c r="AT115" s="7" t="s">
        <v>205</v>
      </c>
      <c r="AU115" s="7">
        <v>1.0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2582</v>
      </c>
      <c r="BC115" s="7" t="s">
        <v>2583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261</v>
      </c>
      <c r="E116" s="13" t="s">
        <v>2593</v>
      </c>
      <c r="F116" s="7">
        <v>2.02630400201971E14</v>
      </c>
      <c r="G116" s="13" t="s">
        <v>2451</v>
      </c>
      <c r="H116" s="7" t="s">
        <v>2594</v>
      </c>
      <c r="I116" s="7" t="s">
        <v>1486</v>
      </c>
      <c r="J116" s="7" t="s">
        <v>268</v>
      </c>
      <c r="K116" s="7" t="s">
        <v>75</v>
      </c>
      <c r="L116" s="7">
        <v>84.94</v>
      </c>
      <c r="M116" s="7">
        <v>2734.0</v>
      </c>
      <c r="N116" s="7" t="s">
        <v>181</v>
      </c>
      <c r="O116" s="7" t="s">
        <v>3</v>
      </c>
      <c r="P116" s="35">
        <v>46059.0</v>
      </c>
      <c r="Q116" s="7">
        <v>1.0</v>
      </c>
      <c r="R116" s="7" t="s">
        <v>273</v>
      </c>
      <c r="S116" s="35">
        <v>46059.0</v>
      </c>
      <c r="T116" s="35">
        <v>46059.0</v>
      </c>
      <c r="U116" s="35">
        <v>46071.0</v>
      </c>
      <c r="V116" s="7">
        <v>12.0</v>
      </c>
      <c r="W116" s="7"/>
      <c r="X116" s="7">
        <v>7.0</v>
      </c>
      <c r="Y116" s="7"/>
      <c r="Z116" s="7"/>
      <c r="AA116" s="7"/>
      <c r="AG116" s="7"/>
      <c r="AH116" s="7"/>
      <c r="AI116" s="7"/>
      <c r="AJ116" s="35"/>
      <c r="AK116" s="7"/>
      <c r="AP116" s="7">
        <v>283.7</v>
      </c>
      <c r="AQ116" s="7">
        <v>283.7</v>
      </c>
      <c r="AR116" s="7" t="s">
        <v>205</v>
      </c>
      <c r="AS116" s="7" t="s">
        <v>205</v>
      </c>
      <c r="AT116" s="7" t="s">
        <v>205</v>
      </c>
      <c r="AU116" s="7">
        <v>4.0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2582</v>
      </c>
      <c r="BC116" s="7" t="s">
        <v>2583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261</v>
      </c>
      <c r="E117" s="13" t="s">
        <v>2595</v>
      </c>
      <c r="F117" s="7">
        <v>2.02630400201716E14</v>
      </c>
      <c r="G117" s="13" t="s">
        <v>2452</v>
      </c>
      <c r="H117" s="7" t="s">
        <v>2596</v>
      </c>
      <c r="I117" s="7" t="s">
        <v>574</v>
      </c>
      <c r="J117" s="7">
        <v>76275.0</v>
      </c>
      <c r="K117" s="7" t="s">
        <v>75</v>
      </c>
      <c r="L117" s="7">
        <v>0.0</v>
      </c>
      <c r="M117" s="7">
        <v>2734.0</v>
      </c>
      <c r="N117" s="7" t="s">
        <v>181</v>
      </c>
      <c r="O117" s="7" t="s">
        <v>3</v>
      </c>
      <c r="P117" s="35">
        <v>46059.0</v>
      </c>
      <c r="Q117" s="7">
        <v>30.0</v>
      </c>
      <c r="R117" s="7" t="s">
        <v>273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5"/>
      <c r="AK117" s="7"/>
      <c r="AP117" s="7" t="s">
        <v>314</v>
      </c>
      <c r="AQ117" s="7" t="s">
        <v>314</v>
      </c>
      <c r="AR117" s="7" t="s">
        <v>205</v>
      </c>
      <c r="AS117" s="7" t="s">
        <v>205</v>
      </c>
      <c r="AT117" s="7" t="s">
        <v>205</v>
      </c>
      <c r="AU117" s="7" t="s">
        <v>205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2599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261</v>
      </c>
      <c r="E118" s="13" t="s">
        <v>2601</v>
      </c>
      <c r="F118" s="7">
        <v>2.02630400201717E14</v>
      </c>
      <c r="G118" s="13" t="s">
        <v>2452</v>
      </c>
      <c r="H118" s="7" t="s">
        <v>2596</v>
      </c>
      <c r="I118" s="7" t="s">
        <v>574</v>
      </c>
      <c r="J118" s="7">
        <v>76275.0</v>
      </c>
      <c r="K118" s="7" t="s">
        <v>75</v>
      </c>
      <c r="L118" s="7">
        <v>0.0</v>
      </c>
      <c r="M118" s="7">
        <v>2730.0</v>
      </c>
      <c r="N118" s="7" t="s">
        <v>181</v>
      </c>
      <c r="O118" s="7" t="s">
        <v>3</v>
      </c>
      <c r="P118" s="35">
        <v>46059.0</v>
      </c>
      <c r="Q118" s="7">
        <v>30.0</v>
      </c>
      <c r="R118" s="7" t="s">
        <v>273</v>
      </c>
      <c r="S118" s="35">
        <v>46059.0</v>
      </c>
      <c r="T118" s="35">
        <v>46059.0</v>
      </c>
      <c r="U118" s="35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35"/>
      <c r="AK118" s="7"/>
      <c r="AP118" s="7" t="s">
        <v>314</v>
      </c>
      <c r="AQ118" s="7" t="s">
        <v>314</v>
      </c>
      <c r="AR118" s="7" t="s">
        <v>205</v>
      </c>
      <c r="AS118" s="7" t="s">
        <v>205</v>
      </c>
      <c r="AT118" s="7" t="s">
        <v>205</v>
      </c>
      <c r="AU118" s="7" t="s">
        <v>205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261</v>
      </c>
      <c r="E119" s="13" t="s">
        <v>2602</v>
      </c>
      <c r="F119" s="7">
        <v>2.02630400201707E14</v>
      </c>
      <c r="G119" s="13" t="s">
        <v>1330</v>
      </c>
      <c r="H119" s="7" t="s">
        <v>1332</v>
      </c>
      <c r="I119" s="7" t="s">
        <v>1333</v>
      </c>
      <c r="J119" s="7" t="s">
        <v>268</v>
      </c>
      <c r="K119" s="7" t="s">
        <v>75</v>
      </c>
      <c r="L119" s="7">
        <v>96.56</v>
      </c>
      <c r="M119" s="7">
        <v>2730.0</v>
      </c>
      <c r="N119" s="7" t="s">
        <v>181</v>
      </c>
      <c r="O119" s="7" t="s">
        <v>3</v>
      </c>
      <c r="P119" s="35">
        <v>46059.0</v>
      </c>
      <c r="Q119" s="7">
        <v>1.0</v>
      </c>
      <c r="R119" s="7" t="s">
        <v>273</v>
      </c>
      <c r="S119" s="35">
        <v>46059.0</v>
      </c>
      <c r="T119" s="35">
        <v>46059.0</v>
      </c>
      <c r="U119" s="35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35"/>
      <c r="AK119" s="7"/>
      <c r="AL119" s="7"/>
      <c r="AP119" s="7">
        <v>193.11</v>
      </c>
      <c r="AQ119" s="7">
        <v>193.11</v>
      </c>
      <c r="AR119" s="7" t="s">
        <v>205</v>
      </c>
      <c r="AS119" s="7" t="s">
        <v>205</v>
      </c>
      <c r="AT119" s="7" t="s">
        <v>205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2603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261</v>
      </c>
      <c r="E120" s="13" t="s">
        <v>2604</v>
      </c>
      <c r="F120" s="7">
        <v>2.02630400201709E14</v>
      </c>
      <c r="G120" s="13" t="s">
        <v>1330</v>
      </c>
      <c r="H120" s="7" t="s">
        <v>1332</v>
      </c>
      <c r="I120" s="7" t="s">
        <v>1333</v>
      </c>
      <c r="J120" s="7" t="s">
        <v>268</v>
      </c>
      <c r="K120" s="7" t="s">
        <v>75</v>
      </c>
      <c r="L120" s="7">
        <v>96.56</v>
      </c>
      <c r="M120" s="7">
        <v>2732.0</v>
      </c>
      <c r="N120" s="7" t="s">
        <v>181</v>
      </c>
      <c r="O120" s="7" t="s">
        <v>3</v>
      </c>
      <c r="P120" s="35">
        <v>46059.0</v>
      </c>
      <c r="Q120" s="7">
        <v>1.0</v>
      </c>
      <c r="R120" s="7" t="s">
        <v>273</v>
      </c>
      <c r="S120" s="35">
        <v>46059.0</v>
      </c>
      <c r="T120" s="35">
        <v>46059.0</v>
      </c>
      <c r="U120" s="35">
        <v>46198.0</v>
      </c>
      <c r="V120" s="7">
        <v>139.0</v>
      </c>
      <c r="W120" s="7"/>
      <c r="X120" s="7">
        <v>0.0</v>
      </c>
      <c r="Y120" s="7"/>
      <c r="Z120" s="7"/>
      <c r="AA120" s="7"/>
      <c r="AG120" s="7"/>
      <c r="AH120" s="7"/>
      <c r="AI120" s="7"/>
      <c r="AJ120" s="35"/>
      <c r="AK120" s="7"/>
      <c r="AP120" s="7">
        <v>193.11</v>
      </c>
      <c r="AQ120" s="7">
        <v>193.11</v>
      </c>
      <c r="AR120" s="7" t="s">
        <v>205</v>
      </c>
      <c r="AS120" s="7" t="s">
        <v>205</v>
      </c>
      <c r="AT120" s="7" t="s">
        <v>205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2603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261</v>
      </c>
      <c r="E121" s="13" t="s">
        <v>2605</v>
      </c>
      <c r="F121" s="7">
        <v>2.02630400203167E14</v>
      </c>
      <c r="G121" s="13" t="s">
        <v>1260</v>
      </c>
      <c r="H121" s="7" t="s">
        <v>1262</v>
      </c>
      <c r="I121" s="7" t="s">
        <v>1263</v>
      </c>
      <c r="J121" s="7">
        <v>26433.0</v>
      </c>
      <c r="K121" s="7" t="s">
        <v>83</v>
      </c>
      <c r="L121" s="7">
        <v>9185.28</v>
      </c>
      <c r="M121" s="7">
        <v>2730.0</v>
      </c>
      <c r="N121" s="7" t="s">
        <v>181</v>
      </c>
      <c r="O121" s="7" t="s">
        <v>3</v>
      </c>
      <c r="P121" s="35">
        <v>46059.0</v>
      </c>
      <c r="Q121" s="7">
        <v>1.0</v>
      </c>
      <c r="R121" s="7" t="s">
        <v>273</v>
      </c>
      <c r="S121" s="35">
        <v>46059.0</v>
      </c>
      <c r="T121" s="35">
        <v>46059.0</v>
      </c>
      <c r="U121" s="35">
        <v>46112.0</v>
      </c>
      <c r="V121" s="7">
        <v>53.0</v>
      </c>
      <c r="W121" s="7"/>
      <c r="X121" s="7">
        <v>0.0</v>
      </c>
      <c r="Y121" s="7"/>
      <c r="Z121" s="7"/>
      <c r="AA121" s="7" t="s">
        <v>1271</v>
      </c>
      <c r="AG121" s="7"/>
      <c r="AH121" s="7"/>
      <c r="AI121" s="7"/>
      <c r="AJ121" s="35"/>
      <c r="AK121" s="7"/>
      <c r="AP121" s="7">
        <v>34444.79</v>
      </c>
      <c r="AQ121" s="7">
        <v>34444.79</v>
      </c>
      <c r="AR121" s="7" t="s">
        <v>205</v>
      </c>
      <c r="AS121" s="7">
        <v>1.0</v>
      </c>
      <c r="AT121" s="7">
        <v>1.0</v>
      </c>
      <c r="AU121" s="7">
        <v>13.0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2606</v>
      </c>
      <c r="BC121" s="7" t="s">
        <v>1873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261</v>
      </c>
      <c r="E122" s="13" t="s">
        <v>2607</v>
      </c>
      <c r="F122" s="7">
        <v>2.02630400202562E14</v>
      </c>
      <c r="G122" s="13" t="s">
        <v>167</v>
      </c>
      <c r="H122" s="7" t="s">
        <v>1499</v>
      </c>
      <c r="I122" s="7" t="s">
        <v>168</v>
      </c>
      <c r="J122" s="7" t="s">
        <v>268</v>
      </c>
      <c r="K122" s="7" t="s">
        <v>83</v>
      </c>
      <c r="L122" s="7">
        <v>886.29</v>
      </c>
      <c r="M122" s="7">
        <v>2730.0</v>
      </c>
      <c r="N122" s="7" t="s">
        <v>181</v>
      </c>
      <c r="O122" s="7" t="s">
        <v>3</v>
      </c>
      <c r="P122" s="35">
        <v>46059.0</v>
      </c>
      <c r="Q122" s="7">
        <v>1.0</v>
      </c>
      <c r="R122" s="7" t="s">
        <v>273</v>
      </c>
      <c r="S122" s="35">
        <v>46059.0</v>
      </c>
      <c r="T122" s="35">
        <v>46059.0</v>
      </c>
      <c r="U122" s="35">
        <v>46094.0</v>
      </c>
      <c r="V122" s="7">
        <v>35.0</v>
      </c>
      <c r="W122" s="7"/>
      <c r="X122" s="7">
        <v>0.0</v>
      </c>
      <c r="Y122" s="7">
        <v>3.040261353E9</v>
      </c>
      <c r="Z122" s="7" t="s">
        <v>465</v>
      </c>
      <c r="AA122" s="7" t="s">
        <v>276</v>
      </c>
      <c r="AG122" s="7"/>
      <c r="AH122" s="7"/>
      <c r="AI122" s="7"/>
      <c r="AJ122" s="35"/>
      <c r="AK122" s="7"/>
      <c r="AL122" s="7"/>
      <c r="AP122" s="7">
        <v>1772.58</v>
      </c>
      <c r="AQ122" s="7">
        <v>1772.58</v>
      </c>
      <c r="AR122" s="7" t="s">
        <v>205</v>
      </c>
      <c r="AS122" s="7">
        <v>1.0</v>
      </c>
      <c r="AT122" s="7">
        <v>2.0</v>
      </c>
      <c r="AU122" s="7">
        <v>10.0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2606</v>
      </c>
      <c r="BC122" s="7" t="s">
        <v>2608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261</v>
      </c>
      <c r="E123" s="13" t="s">
        <v>2609</v>
      </c>
      <c r="F123" s="7">
        <v>2.02630400204059E14</v>
      </c>
      <c r="G123" s="13" t="s">
        <v>2459</v>
      </c>
      <c r="H123" s="7" t="s">
        <v>2610</v>
      </c>
      <c r="I123" s="7" t="s">
        <v>2460</v>
      </c>
      <c r="J123" s="7">
        <v>88044.0</v>
      </c>
      <c r="K123" s="7" t="s">
        <v>75</v>
      </c>
      <c r="L123" s="7">
        <v>0.0</v>
      </c>
      <c r="M123" s="7">
        <v>2730.0</v>
      </c>
      <c r="N123" s="7" t="s">
        <v>181</v>
      </c>
      <c r="O123" s="7" t="s">
        <v>3</v>
      </c>
      <c r="P123" s="35">
        <v>46059.0</v>
      </c>
      <c r="Q123" s="7">
        <v>1.0</v>
      </c>
      <c r="R123" s="7" t="s">
        <v>273</v>
      </c>
      <c r="S123" s="35">
        <v>46059.0</v>
      </c>
      <c r="T123" s="35">
        <v>46059.0</v>
      </c>
      <c r="U123" s="35">
        <v>46153.0</v>
      </c>
      <c r="V123" s="7">
        <v>94.0</v>
      </c>
      <c r="W123" s="7"/>
      <c r="X123" s="7"/>
      <c r="Y123" s="7"/>
      <c r="Z123" s="7"/>
      <c r="AA123" s="7"/>
      <c r="AG123" s="7"/>
      <c r="AH123" s="7"/>
      <c r="AI123" s="7"/>
      <c r="AJ123" s="35"/>
      <c r="AK123" s="7"/>
      <c r="AP123" s="7" t="s">
        <v>314</v>
      </c>
      <c r="AQ123" s="7" t="s">
        <v>314</v>
      </c>
      <c r="AR123" s="7" t="s">
        <v>205</v>
      </c>
      <c r="AS123" s="7" t="s">
        <v>205</v>
      </c>
      <c r="AT123" s="7" t="s">
        <v>205</v>
      </c>
      <c r="AU123" s="7" t="s">
        <v>205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2611</v>
      </c>
      <c r="BC123" s="7" t="s">
        <v>2612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261</v>
      </c>
      <c r="E124" s="13" t="s">
        <v>2613</v>
      </c>
      <c r="F124" s="7">
        <v>2.02630400203142E14</v>
      </c>
      <c r="G124" s="13" t="s">
        <v>1146</v>
      </c>
      <c r="H124" s="7" t="s">
        <v>1148</v>
      </c>
      <c r="I124" s="7" t="s">
        <v>860</v>
      </c>
      <c r="J124" s="7" t="s">
        <v>861</v>
      </c>
      <c r="K124" s="7" t="s">
        <v>83</v>
      </c>
      <c r="L124" s="7">
        <v>2752.52</v>
      </c>
      <c r="M124" s="7">
        <v>2730.0</v>
      </c>
      <c r="N124" s="7" t="s">
        <v>181</v>
      </c>
      <c r="O124" s="7" t="s">
        <v>3</v>
      </c>
      <c r="P124" s="35">
        <v>46059.0</v>
      </c>
      <c r="Q124" s="7">
        <v>1.0</v>
      </c>
      <c r="R124" s="7" t="s">
        <v>273</v>
      </c>
      <c r="S124" s="35">
        <v>46059.0</v>
      </c>
      <c r="T124" s="35">
        <v>46059.0</v>
      </c>
      <c r="U124" s="35">
        <v>46112.0</v>
      </c>
      <c r="V124" s="7">
        <v>53.0</v>
      </c>
      <c r="W124" s="7"/>
      <c r="X124" s="7">
        <v>0.0</v>
      </c>
      <c r="Y124" s="7"/>
      <c r="Z124" s="7"/>
      <c r="AA124" s="7" t="s">
        <v>276</v>
      </c>
      <c r="AG124" s="7"/>
      <c r="AH124" s="7"/>
      <c r="AI124" s="7"/>
      <c r="AJ124" s="35"/>
      <c r="AK124" s="7"/>
      <c r="AL124" s="7"/>
      <c r="AP124" s="7">
        <v>4761.86</v>
      </c>
      <c r="AQ124" s="7">
        <v>4761.86</v>
      </c>
      <c r="AR124" s="7" t="s">
        <v>205</v>
      </c>
      <c r="AS124" s="7" t="s">
        <v>205</v>
      </c>
      <c r="AT124" s="7" t="s">
        <v>205</v>
      </c>
      <c r="AU124" s="7">
        <v>2.0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2606</v>
      </c>
      <c r="BC124" s="7" t="s">
        <v>1873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261</v>
      </c>
      <c r="E125" s="13" t="s">
        <v>2614</v>
      </c>
      <c r="F125" s="7">
        <v>2.02630400201932E14</v>
      </c>
      <c r="G125" s="13" t="s">
        <v>1555</v>
      </c>
      <c r="H125" s="7" t="s">
        <v>2615</v>
      </c>
      <c r="I125" s="7" t="s">
        <v>1556</v>
      </c>
      <c r="J125" s="7" t="s">
        <v>268</v>
      </c>
      <c r="K125" s="7" t="s">
        <v>75</v>
      </c>
      <c r="L125" s="7">
        <v>340.44</v>
      </c>
      <c r="M125" s="7">
        <v>2730.0</v>
      </c>
      <c r="N125" s="7" t="s">
        <v>181</v>
      </c>
      <c r="O125" s="7" t="s">
        <v>3</v>
      </c>
      <c r="P125" s="35">
        <v>46059.0</v>
      </c>
      <c r="Q125" s="7">
        <v>2.0</v>
      </c>
      <c r="R125" s="7" t="s">
        <v>273</v>
      </c>
      <c r="S125" s="35">
        <v>46059.0</v>
      </c>
      <c r="T125" s="35">
        <v>46059.0</v>
      </c>
      <c r="U125" s="35">
        <v>46198.0</v>
      </c>
      <c r="V125" s="7">
        <v>139.0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35"/>
      <c r="AK125" s="7"/>
      <c r="AL125" s="7"/>
      <c r="AP125" s="7">
        <v>1123.45</v>
      </c>
      <c r="AQ125" s="7">
        <v>2246.9</v>
      </c>
      <c r="AR125" s="7" t="s">
        <v>205</v>
      </c>
      <c r="AS125" s="7" t="s">
        <v>205</v>
      </c>
      <c r="AT125" s="7" t="s">
        <v>205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2616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261</v>
      </c>
      <c r="E126" s="13" t="s">
        <v>2617</v>
      </c>
      <c r="F126" s="7">
        <v>2.02630400204849E14</v>
      </c>
      <c r="G126" s="13" t="s">
        <v>1616</v>
      </c>
      <c r="H126" s="7" t="s">
        <v>2618</v>
      </c>
      <c r="I126" s="7" t="s">
        <v>1617</v>
      </c>
      <c r="J126" s="7" t="s">
        <v>268</v>
      </c>
      <c r="K126" s="7" t="s">
        <v>75</v>
      </c>
      <c r="L126" s="7">
        <v>73.53</v>
      </c>
      <c r="M126" s="7">
        <v>2730.0</v>
      </c>
      <c r="N126" s="7" t="s">
        <v>181</v>
      </c>
      <c r="O126" s="7" t="s">
        <v>3</v>
      </c>
      <c r="P126" s="35">
        <v>46062.0</v>
      </c>
      <c r="Q126" s="7">
        <v>10.0</v>
      </c>
      <c r="R126" s="7" t="s">
        <v>273</v>
      </c>
      <c r="S126" s="35">
        <v>46062.0</v>
      </c>
      <c r="T126" s="35">
        <v>46062.0</v>
      </c>
      <c r="U126" s="35">
        <v>46233.0</v>
      </c>
      <c r="V126" s="7">
        <v>171.0</v>
      </c>
      <c r="W126" s="7"/>
      <c r="X126" s="7">
        <v>0.0</v>
      </c>
      <c r="Y126" s="7"/>
      <c r="Z126" s="7"/>
      <c r="AA126" s="7"/>
      <c r="AG126" s="7" t="s">
        <v>2619</v>
      </c>
      <c r="AH126" s="7">
        <v>36.0</v>
      </c>
      <c r="AI126" s="7" t="s">
        <v>2069</v>
      </c>
      <c r="AJ126" s="35">
        <v>46233.0</v>
      </c>
      <c r="AK126" s="7" t="s">
        <v>199</v>
      </c>
      <c r="AP126" s="7">
        <v>168.38</v>
      </c>
      <c r="AQ126" s="7">
        <v>1683.8</v>
      </c>
      <c r="AR126" s="7">
        <v>1.0</v>
      </c>
      <c r="AS126" s="7">
        <v>1.0</v>
      </c>
      <c r="AT126" s="7">
        <v>3.0</v>
      </c>
      <c r="AU126" s="7">
        <v>59.0</v>
      </c>
      <c r="AV126" s="7">
        <v>0.0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2620</v>
      </c>
      <c r="BC126" s="7" t="s">
        <v>2621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261</v>
      </c>
      <c r="E127" s="13" t="s">
        <v>2622</v>
      </c>
      <c r="F127" s="7">
        <v>2.02630400204851E14</v>
      </c>
      <c r="G127" s="13" t="s">
        <v>1559</v>
      </c>
      <c r="H127" s="7" t="s">
        <v>2623</v>
      </c>
      <c r="I127" s="7" t="s">
        <v>1560</v>
      </c>
      <c r="J127" s="7" t="s">
        <v>268</v>
      </c>
      <c r="K127" s="7" t="s">
        <v>75</v>
      </c>
      <c r="L127" s="7">
        <v>0.0</v>
      </c>
      <c r="M127" s="7">
        <v>2732.0</v>
      </c>
      <c r="N127" s="7" t="s">
        <v>181</v>
      </c>
      <c r="O127" s="7" t="s">
        <v>3</v>
      </c>
      <c r="P127" s="35">
        <v>46062.0</v>
      </c>
      <c r="Q127" s="7">
        <v>2.0</v>
      </c>
      <c r="R127" s="7" t="s">
        <v>273</v>
      </c>
      <c r="S127" s="35">
        <v>46062.0</v>
      </c>
      <c r="T127" s="35">
        <v>46062.0</v>
      </c>
      <c r="U127" s="35">
        <v>46199.0</v>
      </c>
      <c r="V127" s="7">
        <v>137.0</v>
      </c>
      <c r="W127" s="7"/>
      <c r="X127" s="7">
        <v>0.0</v>
      </c>
      <c r="AA127" s="7"/>
      <c r="AG127" s="7" t="s">
        <v>2624</v>
      </c>
      <c r="AH127" s="7">
        <v>10.0</v>
      </c>
      <c r="AI127" s="7">
        <v>3.0</v>
      </c>
      <c r="AJ127" s="35">
        <v>46238.0</v>
      </c>
      <c r="AK127" s="7" t="s">
        <v>199</v>
      </c>
      <c r="AL127" s="7"/>
      <c r="AP127" s="7" t="s">
        <v>314</v>
      </c>
      <c r="AQ127" s="7" t="s">
        <v>314</v>
      </c>
      <c r="AR127" s="7" t="s">
        <v>205</v>
      </c>
      <c r="AS127" s="7" t="s">
        <v>205</v>
      </c>
      <c r="AT127" s="7" t="s">
        <v>205</v>
      </c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  <c r="AZ127" s="7">
        <v>10.0</v>
      </c>
      <c r="BA127" s="7">
        <v>0.0</v>
      </c>
      <c r="BB127" s="7" t="s">
        <v>2625</v>
      </c>
      <c r="BC127" s="7" t="s">
        <v>2626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261</v>
      </c>
      <c r="E128" s="13" t="s">
        <v>2627</v>
      </c>
      <c r="F128" s="7">
        <v>2.02630400201933E14</v>
      </c>
      <c r="G128" s="13" t="s">
        <v>1555</v>
      </c>
      <c r="H128" s="7" t="s">
        <v>2615</v>
      </c>
      <c r="I128" s="7" t="s">
        <v>1556</v>
      </c>
      <c r="J128" s="7" t="s">
        <v>268</v>
      </c>
      <c r="K128" s="7" t="s">
        <v>75</v>
      </c>
      <c r="L128" s="7">
        <v>340.44</v>
      </c>
      <c r="M128" s="7">
        <v>2734.0</v>
      </c>
      <c r="N128" s="7" t="s">
        <v>181</v>
      </c>
      <c r="O128" s="7" t="s">
        <v>3</v>
      </c>
      <c r="P128" s="35">
        <v>46062.0</v>
      </c>
      <c r="Q128" s="7">
        <v>2.0</v>
      </c>
      <c r="R128" s="7" t="s">
        <v>273</v>
      </c>
      <c r="S128" s="35">
        <v>46062.0</v>
      </c>
      <c r="T128" s="35">
        <v>46062.0</v>
      </c>
      <c r="U128" s="35">
        <v>46198.0</v>
      </c>
      <c r="V128" s="7">
        <v>136.0</v>
      </c>
      <c r="W128" s="7"/>
      <c r="X128" s="7">
        <v>0.0</v>
      </c>
      <c r="Y128" s="7"/>
      <c r="Z128" s="7"/>
      <c r="AA128" s="7"/>
      <c r="AG128" s="7"/>
      <c r="AH128" s="7"/>
      <c r="AI128" s="7"/>
      <c r="AJ128" s="35"/>
      <c r="AK128" s="7"/>
      <c r="AL128" s="7"/>
      <c r="AP128" s="7">
        <v>1123.45</v>
      </c>
      <c r="AQ128" s="7">
        <v>2246.9</v>
      </c>
      <c r="AR128" s="7" t="s">
        <v>205</v>
      </c>
      <c r="AS128" s="7" t="s">
        <v>205</v>
      </c>
      <c r="AT128" s="7" t="s">
        <v>205</v>
      </c>
      <c r="AU128" s="7">
        <v>53.0</v>
      </c>
      <c r="AV128" s="7">
        <v>1.0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2616</v>
      </c>
      <c r="BC128" s="7"/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261</v>
      </c>
      <c r="E129" s="13" t="s">
        <v>2628</v>
      </c>
      <c r="F129" s="7">
        <v>2.02630400204782E14</v>
      </c>
      <c r="G129" s="13" t="s">
        <v>530</v>
      </c>
      <c r="H129" s="7" t="s">
        <v>2302</v>
      </c>
      <c r="I129" s="7" t="s">
        <v>2303</v>
      </c>
      <c r="J129" s="7">
        <v>81205.0</v>
      </c>
      <c r="K129" s="7" t="s">
        <v>123</v>
      </c>
      <c r="L129" s="7">
        <v>0.0</v>
      </c>
      <c r="M129" s="7">
        <v>2734.0</v>
      </c>
      <c r="N129" s="7" t="s">
        <v>2305</v>
      </c>
      <c r="O129" s="7" t="s">
        <v>3</v>
      </c>
      <c r="P129" s="35">
        <v>46062.0</v>
      </c>
      <c r="Q129" s="7">
        <v>1.0</v>
      </c>
      <c r="R129" s="7" t="s">
        <v>273</v>
      </c>
      <c r="S129" s="35">
        <v>46062.0</v>
      </c>
      <c r="T129" s="35">
        <v>46062.0</v>
      </c>
      <c r="U129" s="35">
        <v>46198.0</v>
      </c>
      <c r="V129" s="7">
        <v>136.0</v>
      </c>
      <c r="W129" s="7"/>
      <c r="X129" s="7">
        <v>1.0</v>
      </c>
      <c r="Y129" s="7"/>
      <c r="Z129" s="7"/>
      <c r="AA129" s="7" t="s">
        <v>276</v>
      </c>
      <c r="AG129" s="7"/>
      <c r="AH129" s="7"/>
      <c r="AI129" s="7"/>
      <c r="AJ129" s="35"/>
      <c r="AK129" s="7"/>
      <c r="AL129" s="7"/>
      <c r="AP129" s="7" t="s">
        <v>314</v>
      </c>
      <c r="AQ129" s="7" t="s">
        <v>314</v>
      </c>
      <c r="AR129" s="7" t="s">
        <v>205</v>
      </c>
      <c r="AS129" s="7" t="s">
        <v>205</v>
      </c>
      <c r="AT129" s="7" t="s">
        <v>205</v>
      </c>
      <c r="AU129" s="7" t="s">
        <v>205</v>
      </c>
      <c r="AV129" s="7">
        <v>0.0</v>
      </c>
      <c r="AW129" s="7">
        <v>23.0</v>
      </c>
      <c r="AX129" s="7">
        <v>1535.0</v>
      </c>
      <c r="AY129" s="7">
        <v>0.0</v>
      </c>
      <c r="AZ129" s="7">
        <v>352.0</v>
      </c>
      <c r="BA129" s="7">
        <v>0.0</v>
      </c>
      <c r="BB129" s="7" t="s">
        <v>2629</v>
      </c>
      <c r="BC129" s="7" t="s">
        <v>2317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261</v>
      </c>
      <c r="E130" s="13" t="s">
        <v>2630</v>
      </c>
      <c r="F130" s="7">
        <v>2.02630400201972E14</v>
      </c>
      <c r="G130" s="13" t="s">
        <v>2473</v>
      </c>
      <c r="H130" s="7" t="s">
        <v>2631</v>
      </c>
      <c r="I130" s="7" t="s">
        <v>2474</v>
      </c>
      <c r="J130" s="7" t="s">
        <v>268</v>
      </c>
      <c r="K130" s="7" t="s">
        <v>75</v>
      </c>
      <c r="L130" s="7">
        <v>762.72</v>
      </c>
      <c r="M130" s="7">
        <v>2734.0</v>
      </c>
      <c r="N130" s="7" t="s">
        <v>181</v>
      </c>
      <c r="O130" s="7" t="s">
        <v>3</v>
      </c>
      <c r="P130" s="35">
        <v>46062.0</v>
      </c>
      <c r="Q130" s="7">
        <v>2.0</v>
      </c>
      <c r="R130" s="7" t="s">
        <v>273</v>
      </c>
      <c r="S130" s="35">
        <v>46062.0</v>
      </c>
      <c r="T130" s="35">
        <v>46062.0</v>
      </c>
      <c r="U130" s="35">
        <v>46071.0</v>
      </c>
      <c r="V130" s="7">
        <v>9.0</v>
      </c>
      <c r="X130" s="7">
        <v>1.0</v>
      </c>
      <c r="Y130" s="7"/>
      <c r="Z130" s="7"/>
      <c r="AA130" s="7"/>
      <c r="AG130" s="7"/>
      <c r="AH130" s="7"/>
      <c r="AI130" s="7"/>
      <c r="AJ130" s="35"/>
      <c r="AK130" s="7"/>
      <c r="AL130" s="7"/>
      <c r="AP130" s="7">
        <v>2890.72</v>
      </c>
      <c r="AQ130" s="7">
        <v>5781.44</v>
      </c>
      <c r="AR130" s="7" t="s">
        <v>205</v>
      </c>
      <c r="AS130" s="7" t="s">
        <v>205</v>
      </c>
      <c r="AT130" s="7" t="s">
        <v>205</v>
      </c>
      <c r="AU130" s="7">
        <v>4.0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2629</v>
      </c>
      <c r="BC130" s="7" t="s">
        <v>2583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261</v>
      </c>
      <c r="E131" s="13" t="s">
        <v>2633</v>
      </c>
      <c r="F131" s="7">
        <v>2.02630400204852E14</v>
      </c>
      <c r="G131" s="13" t="s">
        <v>1559</v>
      </c>
      <c r="H131" s="7" t="s">
        <v>2623</v>
      </c>
      <c r="I131" s="7" t="s">
        <v>1560</v>
      </c>
      <c r="J131" s="7" t="s">
        <v>268</v>
      </c>
      <c r="K131" s="7" t="s">
        <v>75</v>
      </c>
      <c r="L131" s="7">
        <v>0.0</v>
      </c>
      <c r="M131" s="7">
        <v>2734.0</v>
      </c>
      <c r="N131" s="7" t="s">
        <v>181</v>
      </c>
      <c r="O131" s="7" t="s">
        <v>3</v>
      </c>
      <c r="P131" s="35">
        <v>46062.0</v>
      </c>
      <c r="Q131" s="7">
        <v>2.0</v>
      </c>
      <c r="R131" s="7" t="s">
        <v>273</v>
      </c>
      <c r="S131" s="35">
        <v>46062.0</v>
      </c>
      <c r="T131" s="35">
        <v>46062.0</v>
      </c>
      <c r="U131" s="35">
        <v>46199.0</v>
      </c>
      <c r="V131" s="7">
        <v>137.0</v>
      </c>
      <c r="W131" s="7"/>
      <c r="X131" s="7">
        <v>0.0</v>
      </c>
      <c r="Y131" s="7"/>
      <c r="Z131" s="7"/>
      <c r="AA131" s="7"/>
      <c r="AG131" s="7" t="s">
        <v>2624</v>
      </c>
      <c r="AH131" s="7">
        <v>10.0</v>
      </c>
      <c r="AI131" s="7">
        <v>3.0</v>
      </c>
      <c r="AJ131" s="35">
        <v>46238.0</v>
      </c>
      <c r="AK131" s="7" t="s">
        <v>199</v>
      </c>
      <c r="AL131" s="7"/>
      <c r="AP131" s="7" t="s">
        <v>314</v>
      </c>
      <c r="AQ131" s="7" t="s">
        <v>314</v>
      </c>
      <c r="AR131" s="7" t="s">
        <v>205</v>
      </c>
      <c r="AS131" s="7" t="s">
        <v>205</v>
      </c>
      <c r="AT131" s="7" t="s">
        <v>205</v>
      </c>
      <c r="AU131" s="7">
        <v>1.0</v>
      </c>
      <c r="AV131" s="7">
        <v>0.0</v>
      </c>
      <c r="AW131" s="7">
        <v>0.0</v>
      </c>
      <c r="AX131" s="7">
        <v>0.0</v>
      </c>
      <c r="AY131" s="7">
        <v>0.0</v>
      </c>
      <c r="AZ131" s="7">
        <v>10.0</v>
      </c>
      <c r="BA131" s="7">
        <v>0.0</v>
      </c>
      <c r="BB131" s="7" t="s">
        <v>2625</v>
      </c>
      <c r="BC131" s="7" t="s">
        <v>2626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261</v>
      </c>
      <c r="E132" s="13" t="s">
        <v>2634</v>
      </c>
      <c r="F132" s="7">
        <v>2.02630400201978E14</v>
      </c>
      <c r="G132" s="13" t="s">
        <v>2476</v>
      </c>
      <c r="H132" s="7" t="s">
        <v>2635</v>
      </c>
      <c r="I132" s="7" t="s">
        <v>2477</v>
      </c>
      <c r="J132" s="7" t="s">
        <v>268</v>
      </c>
      <c r="K132" s="7" t="s">
        <v>75</v>
      </c>
      <c r="L132" s="7">
        <v>599.45</v>
      </c>
      <c r="M132" s="7">
        <v>2734.0</v>
      </c>
      <c r="N132" s="7" t="s">
        <v>181</v>
      </c>
      <c r="O132" s="7" t="s">
        <v>3</v>
      </c>
      <c r="P132" s="35">
        <v>46062.0</v>
      </c>
      <c r="Q132" s="7">
        <v>2.0</v>
      </c>
      <c r="R132" s="7" t="s">
        <v>273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1.0</v>
      </c>
      <c r="Y132" s="7"/>
      <c r="Z132" s="7"/>
      <c r="AA132" s="7"/>
      <c r="AG132" s="7"/>
      <c r="AH132" s="7"/>
      <c r="AI132" s="7"/>
      <c r="AJ132" s="35"/>
      <c r="AK132" s="7"/>
      <c r="AL132" s="7"/>
      <c r="AP132" s="7">
        <v>2325.87</v>
      </c>
      <c r="AQ132" s="7">
        <v>4651.74</v>
      </c>
      <c r="AR132" s="7">
        <v>1.0</v>
      </c>
      <c r="AS132" s="7">
        <v>1.0</v>
      </c>
      <c r="AT132" s="7">
        <v>1.0</v>
      </c>
      <c r="AU132" s="7">
        <v>36.0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2629</v>
      </c>
      <c r="BC132" s="7" t="s">
        <v>2583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261</v>
      </c>
      <c r="E133" s="13" t="s">
        <v>2636</v>
      </c>
      <c r="F133" s="7">
        <v>2.02630400201959E14</v>
      </c>
      <c r="G133" s="13" t="s">
        <v>2433</v>
      </c>
      <c r="H133" s="7" t="s">
        <v>2637</v>
      </c>
      <c r="I133" s="7" t="s">
        <v>1096</v>
      </c>
      <c r="J133" s="7" t="s">
        <v>268</v>
      </c>
      <c r="K133" s="7" t="s">
        <v>75</v>
      </c>
      <c r="L133" s="7">
        <v>0.01</v>
      </c>
      <c r="M133" s="7">
        <v>2734.0</v>
      </c>
      <c r="N133" s="7" t="s">
        <v>181</v>
      </c>
      <c r="O133" s="7" t="s">
        <v>3</v>
      </c>
      <c r="P133" s="35">
        <v>46062.0</v>
      </c>
      <c r="Q133" s="7">
        <v>8.0</v>
      </c>
      <c r="R133" s="7" t="s">
        <v>273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10.0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 t="s">
        <v>2638</v>
      </c>
      <c r="AQ133" s="7">
        <v>0.16</v>
      </c>
      <c r="AR133" s="7" t="s">
        <v>205</v>
      </c>
      <c r="AS133" s="7" t="s">
        <v>205</v>
      </c>
      <c r="AT133" s="7" t="s">
        <v>205</v>
      </c>
      <c r="AU133" s="7">
        <v>46.0</v>
      </c>
      <c r="AV133" s="7">
        <v>0.0</v>
      </c>
      <c r="AW133" s="7">
        <v>10.0</v>
      </c>
      <c r="AX133" s="7">
        <v>40021.0</v>
      </c>
      <c r="AY133" s="7">
        <v>0.0</v>
      </c>
      <c r="AZ133" s="7">
        <v>544.0</v>
      </c>
      <c r="BA133" s="7">
        <v>0.0</v>
      </c>
      <c r="BB133" s="7" t="s">
        <v>2629</v>
      </c>
      <c r="BC133" s="7" t="s">
        <v>2583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261</v>
      </c>
      <c r="E134" s="13" t="s">
        <v>2639</v>
      </c>
      <c r="F134" s="7">
        <v>2.02630400201966E14</v>
      </c>
      <c r="G134" s="13" t="s">
        <v>2431</v>
      </c>
      <c r="H134" s="7" t="s">
        <v>2640</v>
      </c>
      <c r="I134" s="7" t="s">
        <v>2432</v>
      </c>
      <c r="J134" s="7">
        <v>96906.0</v>
      </c>
      <c r="K134" s="7" t="s">
        <v>75</v>
      </c>
      <c r="L134" s="7">
        <v>13.75</v>
      </c>
      <c r="M134" s="7">
        <v>2734.0</v>
      </c>
      <c r="N134" s="7" t="s">
        <v>181</v>
      </c>
      <c r="O134" s="7" t="s">
        <v>3</v>
      </c>
      <c r="P134" s="35">
        <v>46062.0</v>
      </c>
      <c r="Q134" s="7">
        <v>1.0</v>
      </c>
      <c r="R134" s="7" t="s">
        <v>273</v>
      </c>
      <c r="S134" s="35">
        <v>46062.0</v>
      </c>
      <c r="T134" s="35">
        <v>46062.0</v>
      </c>
      <c r="U134" s="35">
        <v>46071.0</v>
      </c>
      <c r="V134" s="7">
        <v>9.0</v>
      </c>
      <c r="W134" s="7"/>
      <c r="X134" s="7">
        <v>7.0</v>
      </c>
      <c r="Y134" s="7"/>
      <c r="Z134" s="7"/>
      <c r="AA134" s="7"/>
      <c r="AG134" s="7"/>
      <c r="AH134" s="7"/>
      <c r="AI134" s="7"/>
      <c r="AJ134" s="35"/>
      <c r="AK134" s="7"/>
      <c r="AP134" s="7">
        <v>29.84</v>
      </c>
      <c r="AQ134" s="7">
        <v>29.84</v>
      </c>
      <c r="AR134" s="7">
        <v>3.0</v>
      </c>
      <c r="AS134" s="7">
        <v>4.0</v>
      </c>
      <c r="AT134" s="7">
        <v>4.0</v>
      </c>
      <c r="AU134" s="7">
        <v>6.0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2629</v>
      </c>
      <c r="BC134" s="7" t="s">
        <v>2583</v>
      </c>
    </row>
    <row r="135">
      <c r="A135" s="7">
        <v>313.0</v>
      </c>
      <c r="B135" s="7">
        <v>313.0</v>
      </c>
      <c r="C135" s="7">
        <v>304.0</v>
      </c>
      <c r="D135" s="7" t="s">
        <v>261</v>
      </c>
      <c r="E135" s="13" t="s">
        <v>2641</v>
      </c>
      <c r="F135" s="7">
        <v>2.02630400201976E14</v>
      </c>
      <c r="G135" s="13" t="s">
        <v>2430</v>
      </c>
      <c r="H135" s="7" t="s">
        <v>2642</v>
      </c>
      <c r="I135" s="7" t="s">
        <v>1093</v>
      </c>
      <c r="J135" s="7" t="s">
        <v>268</v>
      </c>
      <c r="K135" s="7" t="s">
        <v>75</v>
      </c>
      <c r="L135" s="7">
        <v>1.91</v>
      </c>
      <c r="M135" s="7">
        <v>2734.0</v>
      </c>
      <c r="N135" s="7" t="s">
        <v>181</v>
      </c>
      <c r="O135" s="7" t="s">
        <v>3</v>
      </c>
      <c r="P135" s="35">
        <v>46062.0</v>
      </c>
      <c r="Q135" s="7">
        <v>2.0</v>
      </c>
      <c r="R135" s="7" t="s">
        <v>273</v>
      </c>
      <c r="S135" s="35">
        <v>46062.0</v>
      </c>
      <c r="T135" s="35">
        <v>46062.0</v>
      </c>
      <c r="U135" s="35">
        <v>46071.0</v>
      </c>
      <c r="V135" s="7">
        <v>9.0</v>
      </c>
      <c r="W135" s="7"/>
      <c r="X135" s="7">
        <v>25.0</v>
      </c>
      <c r="Y135" s="7"/>
      <c r="Z135" s="7"/>
      <c r="AA135" s="7"/>
      <c r="AG135" s="7"/>
      <c r="AH135" s="7"/>
      <c r="AI135" s="7"/>
      <c r="AJ135" s="35"/>
      <c r="AK135" s="7"/>
      <c r="AL135" s="7"/>
      <c r="AP135" s="7">
        <v>1.91</v>
      </c>
      <c r="AQ135" s="7">
        <v>3.82</v>
      </c>
      <c r="AR135" s="7">
        <v>3.0</v>
      </c>
      <c r="AS135" s="7">
        <v>3.0</v>
      </c>
      <c r="AT135" s="7">
        <v>4.0</v>
      </c>
      <c r="AU135" s="7">
        <v>51.0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2629</v>
      </c>
      <c r="BC135" s="7" t="s">
        <v>2583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261</v>
      </c>
      <c r="E136" s="13" t="s">
        <v>2643</v>
      </c>
      <c r="F136" s="7">
        <v>2.02630400201963E14</v>
      </c>
      <c r="G136" s="13" t="s">
        <v>1742</v>
      </c>
      <c r="H136" s="7" t="s">
        <v>2644</v>
      </c>
      <c r="I136" s="7" t="s">
        <v>1743</v>
      </c>
      <c r="J136" s="7">
        <v>81343.0</v>
      </c>
      <c r="K136" s="7" t="s">
        <v>75</v>
      </c>
      <c r="L136" s="7">
        <v>6.31</v>
      </c>
      <c r="M136" s="7">
        <v>2734.0</v>
      </c>
      <c r="N136" s="7" t="s">
        <v>181</v>
      </c>
      <c r="O136" s="7" t="s">
        <v>3</v>
      </c>
      <c r="P136" s="35">
        <v>46062.0</v>
      </c>
      <c r="Q136" s="7">
        <v>1.0</v>
      </c>
      <c r="R136" s="7" t="s">
        <v>273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>
        <v>16.0</v>
      </c>
      <c r="Y136" s="7"/>
      <c r="Z136" s="7"/>
      <c r="AA136" s="7"/>
      <c r="AG136" s="7"/>
      <c r="AH136" s="7"/>
      <c r="AI136" s="7"/>
      <c r="AJ136" s="35"/>
      <c r="AK136" s="7"/>
      <c r="AL136" s="7"/>
      <c r="AP136" s="7">
        <v>10.29</v>
      </c>
      <c r="AQ136" s="7">
        <v>10.29</v>
      </c>
      <c r="AR136" s="7">
        <v>3.0</v>
      </c>
      <c r="AS136" s="7">
        <v>3.0</v>
      </c>
      <c r="AT136" s="7">
        <v>5.0</v>
      </c>
      <c r="AU136" s="7">
        <v>7.0</v>
      </c>
      <c r="AV136" s="7">
        <v>0.0</v>
      </c>
      <c r="AW136" s="7">
        <v>4.0</v>
      </c>
      <c r="AX136" s="7">
        <v>54.0</v>
      </c>
      <c r="AY136" s="7">
        <v>0.0</v>
      </c>
      <c r="AZ136" s="7">
        <v>0.0</v>
      </c>
      <c r="BA136" s="7">
        <v>0.0</v>
      </c>
      <c r="BB136" s="7" t="s">
        <v>2629</v>
      </c>
      <c r="BC136" s="7" t="s">
        <v>2583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261</v>
      </c>
      <c r="E137" s="13" t="s">
        <v>2645</v>
      </c>
      <c r="F137" s="7">
        <v>2.0263040020199E14</v>
      </c>
      <c r="G137" s="13" t="s">
        <v>2436</v>
      </c>
      <c r="H137" s="7" t="s">
        <v>2646</v>
      </c>
      <c r="I137" s="7" t="s">
        <v>2437</v>
      </c>
      <c r="J137" s="7">
        <v>624.0</v>
      </c>
      <c r="K137" s="7" t="s">
        <v>75</v>
      </c>
      <c r="L137" s="7">
        <v>12.64</v>
      </c>
      <c r="M137" s="7">
        <v>2734.0</v>
      </c>
      <c r="N137" s="7" t="s">
        <v>181</v>
      </c>
      <c r="O137" s="7" t="s">
        <v>3</v>
      </c>
      <c r="P137" s="35">
        <v>46062.0</v>
      </c>
      <c r="Q137" s="7">
        <v>1.0</v>
      </c>
      <c r="R137" s="7" t="s">
        <v>273</v>
      </c>
      <c r="S137" s="35">
        <v>46062.0</v>
      </c>
      <c r="T137" s="35">
        <v>46062.0</v>
      </c>
      <c r="U137" s="35">
        <v>46072.0</v>
      </c>
      <c r="V137" s="7">
        <v>10.0</v>
      </c>
      <c r="W137" s="7"/>
      <c r="X137" s="7">
        <v>5.0</v>
      </c>
      <c r="Y137" s="7"/>
      <c r="Z137" s="7"/>
      <c r="AA137" s="7"/>
      <c r="AG137" s="7"/>
      <c r="AH137" s="7"/>
      <c r="AI137" s="7"/>
      <c r="AJ137" s="35"/>
      <c r="AK137" s="7"/>
      <c r="AL137" s="7"/>
      <c r="AP137" s="7">
        <v>37.17</v>
      </c>
      <c r="AQ137" s="7">
        <v>37.17</v>
      </c>
      <c r="AR137" s="7">
        <v>2.0</v>
      </c>
      <c r="AS137" s="7">
        <v>2.0</v>
      </c>
      <c r="AT137" s="7">
        <v>3.0</v>
      </c>
      <c r="AU137" s="7">
        <v>11.0</v>
      </c>
      <c r="AV137" s="7">
        <v>0.0</v>
      </c>
      <c r="AW137" s="7">
        <v>13.0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2648</v>
      </c>
      <c r="BC137" s="7" t="s">
        <v>968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261</v>
      </c>
      <c r="E138" s="13" t="s">
        <v>2649</v>
      </c>
      <c r="F138" s="7">
        <v>2.02630400201969E14</v>
      </c>
      <c r="G138" s="13" t="s">
        <v>1665</v>
      </c>
      <c r="H138" s="7" t="s">
        <v>2650</v>
      </c>
      <c r="I138" s="7" t="s">
        <v>233</v>
      </c>
      <c r="J138" s="7">
        <v>88044.0</v>
      </c>
      <c r="K138" s="7" t="s">
        <v>75</v>
      </c>
      <c r="L138" s="7">
        <v>1.44</v>
      </c>
      <c r="M138" s="7">
        <v>2734.0</v>
      </c>
      <c r="N138" s="7" t="s">
        <v>181</v>
      </c>
      <c r="O138" s="7" t="s">
        <v>3</v>
      </c>
      <c r="P138" s="35">
        <v>46062.0</v>
      </c>
      <c r="Q138" s="7">
        <v>8.0</v>
      </c>
      <c r="R138" s="7" t="s">
        <v>273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33473.0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>
        <v>2.84</v>
      </c>
      <c r="AQ138" s="7">
        <v>22.72</v>
      </c>
      <c r="AR138" s="7" t="s">
        <v>205</v>
      </c>
      <c r="AS138" s="7">
        <v>92.0</v>
      </c>
      <c r="AT138" s="7">
        <v>132.0</v>
      </c>
      <c r="AU138" s="7">
        <v>455.0</v>
      </c>
      <c r="AV138" s="7">
        <v>0.0</v>
      </c>
      <c r="AW138" s="7">
        <v>28896.0</v>
      </c>
      <c r="AX138" s="7">
        <v>112259.0</v>
      </c>
      <c r="AY138" s="7">
        <v>0.0</v>
      </c>
      <c r="AZ138" s="7">
        <v>110.0</v>
      </c>
      <c r="BA138" s="7">
        <v>0.0</v>
      </c>
      <c r="BB138" s="7" t="s">
        <v>2629</v>
      </c>
      <c r="BC138" s="7" t="s">
        <v>2583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261</v>
      </c>
      <c r="E139" s="13" t="s">
        <v>2651</v>
      </c>
      <c r="F139" s="7">
        <v>2.02630400201962E14</v>
      </c>
      <c r="G139" s="13" t="s">
        <v>2459</v>
      </c>
      <c r="H139" s="7" t="s">
        <v>2610</v>
      </c>
      <c r="I139" s="7" t="s">
        <v>2460</v>
      </c>
      <c r="J139" s="7">
        <v>88044.0</v>
      </c>
      <c r="K139" s="7" t="s">
        <v>75</v>
      </c>
      <c r="L139" s="7">
        <v>0.0</v>
      </c>
      <c r="M139" s="7">
        <v>2734.0</v>
      </c>
      <c r="N139" s="7" t="s">
        <v>181</v>
      </c>
      <c r="O139" s="7" t="s">
        <v>3</v>
      </c>
      <c r="P139" s="35">
        <v>46062.0</v>
      </c>
      <c r="Q139" s="7">
        <v>1.0</v>
      </c>
      <c r="R139" s="7" t="s">
        <v>273</v>
      </c>
      <c r="S139" s="35">
        <v>46062.0</v>
      </c>
      <c r="T139" s="35">
        <v>46062.0</v>
      </c>
      <c r="U139" s="35">
        <v>46071.0</v>
      </c>
      <c r="V139" s="7">
        <v>9.0</v>
      </c>
      <c r="W139" s="7"/>
      <c r="X139" s="7"/>
      <c r="Y139" s="7"/>
      <c r="Z139" s="7"/>
      <c r="AA139" s="7"/>
      <c r="AG139" s="7"/>
      <c r="AH139" s="7"/>
      <c r="AI139" s="7"/>
      <c r="AJ139" s="35"/>
      <c r="AK139" s="7"/>
      <c r="AP139" s="7" t="s">
        <v>314</v>
      </c>
      <c r="AQ139" s="7" t="s">
        <v>314</v>
      </c>
      <c r="AR139" s="7" t="s">
        <v>205</v>
      </c>
      <c r="AS139" s="7" t="s">
        <v>205</v>
      </c>
      <c r="AT139" s="7" t="s">
        <v>205</v>
      </c>
      <c r="AU139" s="7" t="s">
        <v>205</v>
      </c>
      <c r="AV139" s="7">
        <v>0.0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2629</v>
      </c>
      <c r="BC139" s="7" t="s">
        <v>2583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261</v>
      </c>
      <c r="E140" s="13" t="s">
        <v>2652</v>
      </c>
      <c r="F140" s="7">
        <v>2.0263040020196E14</v>
      </c>
      <c r="G140" s="13" t="s">
        <v>2453</v>
      </c>
      <c r="H140" s="7" t="s">
        <v>2653</v>
      </c>
      <c r="I140" s="7" t="s">
        <v>2456</v>
      </c>
      <c r="J140" s="7">
        <v>22995.0</v>
      </c>
      <c r="K140" s="7" t="s">
        <v>75</v>
      </c>
      <c r="L140" s="7">
        <v>505.0</v>
      </c>
      <c r="M140" s="7">
        <v>2734.0</v>
      </c>
      <c r="N140" s="7" t="s">
        <v>181</v>
      </c>
      <c r="O140" s="7" t="s">
        <v>3</v>
      </c>
      <c r="P140" s="35">
        <v>46062.0</v>
      </c>
      <c r="Q140" s="7">
        <v>1.0</v>
      </c>
      <c r="R140" s="7" t="s">
        <v>273</v>
      </c>
      <c r="S140" s="35">
        <v>46062.0</v>
      </c>
      <c r="T140" s="35">
        <v>46062.0</v>
      </c>
      <c r="U140" s="35">
        <v>46071.0</v>
      </c>
      <c r="V140" s="7">
        <v>9.0</v>
      </c>
      <c r="W140" s="7"/>
      <c r="X140" s="7">
        <v>2.0</v>
      </c>
      <c r="Y140" s="7"/>
      <c r="Z140" s="7"/>
      <c r="AA140" s="7"/>
      <c r="AG140" s="7"/>
      <c r="AH140" s="7"/>
      <c r="AI140" s="7"/>
      <c r="AJ140" s="35"/>
      <c r="AK140" s="7"/>
      <c r="AL140" s="7"/>
      <c r="AP140" s="7">
        <v>1171.6</v>
      </c>
      <c r="AQ140" s="7">
        <v>1171.6</v>
      </c>
      <c r="AR140" s="7">
        <v>2.0</v>
      </c>
      <c r="AS140" s="7">
        <v>2.0</v>
      </c>
      <c r="AT140" s="7">
        <v>2.0</v>
      </c>
      <c r="AU140" s="7">
        <v>3.0</v>
      </c>
      <c r="AV140" s="7">
        <v>0.0</v>
      </c>
      <c r="AW140" s="7">
        <v>0.0</v>
      </c>
      <c r="AX140" s="7">
        <v>407.0</v>
      </c>
      <c r="AY140" s="7">
        <v>259.0</v>
      </c>
      <c r="AZ140" s="7">
        <v>0.0</v>
      </c>
      <c r="BA140" s="7">
        <v>0.0</v>
      </c>
      <c r="BB140" s="7" t="s">
        <v>2629</v>
      </c>
      <c r="BC140" s="7" t="s">
        <v>2583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261</v>
      </c>
      <c r="E141" s="13" t="s">
        <v>2655</v>
      </c>
      <c r="F141" s="7">
        <v>2.02630400201968E14</v>
      </c>
      <c r="G141" s="13" t="s">
        <v>2457</v>
      </c>
      <c r="H141" s="7" t="s">
        <v>2656</v>
      </c>
      <c r="I141" s="7" t="s">
        <v>806</v>
      </c>
      <c r="J141" s="7" t="s">
        <v>2657</v>
      </c>
      <c r="K141" s="7" t="s">
        <v>75</v>
      </c>
      <c r="L141" s="7">
        <v>0.0</v>
      </c>
      <c r="M141" s="7">
        <v>2734.0</v>
      </c>
      <c r="N141" s="7" t="s">
        <v>181</v>
      </c>
      <c r="O141" s="7" t="s">
        <v>3</v>
      </c>
      <c r="P141" s="35">
        <v>46062.0</v>
      </c>
      <c r="Q141" s="7">
        <v>1.0</v>
      </c>
      <c r="R141" s="7" t="s">
        <v>273</v>
      </c>
      <c r="S141" s="35">
        <v>46062.0</v>
      </c>
      <c r="T141" s="35">
        <v>46062.0</v>
      </c>
      <c r="U141" s="35">
        <v>46071.0</v>
      </c>
      <c r="V141" s="7">
        <v>9.0</v>
      </c>
      <c r="W141" s="7"/>
      <c r="X141" s="7">
        <v>24.0</v>
      </c>
      <c r="Y141" s="7"/>
      <c r="Z141" s="7"/>
      <c r="AA141" s="7"/>
      <c r="AG141" s="7"/>
      <c r="AH141" s="7"/>
      <c r="AI141" s="7"/>
      <c r="AJ141" s="35"/>
      <c r="AK141" s="7"/>
      <c r="AL141" s="7"/>
      <c r="AP141" s="7" t="s">
        <v>314</v>
      </c>
      <c r="AQ141" s="7" t="s">
        <v>314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11.0</v>
      </c>
      <c r="AX141" s="7">
        <v>1802.0</v>
      </c>
      <c r="AY141" s="7">
        <v>0.0</v>
      </c>
      <c r="AZ141" s="7">
        <v>30.0</v>
      </c>
      <c r="BA141" s="7">
        <v>0.0</v>
      </c>
      <c r="BB141" s="7" t="s">
        <v>2629</v>
      </c>
      <c r="BC141" s="7" t="s">
        <v>2583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261</v>
      </c>
      <c r="E142" s="13" t="s">
        <v>2658</v>
      </c>
      <c r="F142" s="7">
        <v>2.02630400204848E14</v>
      </c>
      <c r="G142" s="13" t="s">
        <v>2482</v>
      </c>
      <c r="H142" s="7" t="s">
        <v>2659</v>
      </c>
      <c r="I142" s="7" t="s">
        <v>2483</v>
      </c>
      <c r="J142" s="7">
        <v>71379.0</v>
      </c>
      <c r="K142" s="7" t="s">
        <v>75</v>
      </c>
      <c r="L142" s="7">
        <v>518.31</v>
      </c>
      <c r="M142" s="7">
        <v>2730.0</v>
      </c>
      <c r="N142" s="7" t="s">
        <v>181</v>
      </c>
      <c r="O142" s="7" t="s">
        <v>3</v>
      </c>
      <c r="P142" s="35">
        <v>46062.0</v>
      </c>
      <c r="Q142" s="7">
        <v>2.0</v>
      </c>
      <c r="R142" s="7" t="s">
        <v>273</v>
      </c>
      <c r="S142" s="35">
        <v>46062.0</v>
      </c>
      <c r="T142" s="35">
        <v>46062.0</v>
      </c>
      <c r="U142" s="35">
        <v>46199.0</v>
      </c>
      <c r="V142" s="7">
        <v>137.0</v>
      </c>
      <c r="W142" s="7"/>
      <c r="X142" s="7">
        <v>1.0</v>
      </c>
      <c r="Y142" s="7"/>
      <c r="Z142" s="7"/>
      <c r="AA142" s="7"/>
      <c r="AG142" s="7" t="s">
        <v>2660</v>
      </c>
      <c r="AH142" s="7">
        <v>2.0</v>
      </c>
      <c r="AI142" s="7" t="s">
        <v>2069</v>
      </c>
      <c r="AJ142" s="35">
        <v>46233.0</v>
      </c>
      <c r="AK142" s="7" t="s">
        <v>199</v>
      </c>
      <c r="AL142" s="7"/>
      <c r="AP142" s="7">
        <v>1140.28</v>
      </c>
      <c r="AQ142" s="7">
        <v>2280.56</v>
      </c>
      <c r="AR142" s="7">
        <v>1.0</v>
      </c>
      <c r="AS142" s="7">
        <v>1.0</v>
      </c>
      <c r="AT142" s="7">
        <v>2.0</v>
      </c>
      <c r="AU142" s="7">
        <v>20.0</v>
      </c>
      <c r="AV142" s="7">
        <v>2.0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2661</v>
      </c>
      <c r="BC142" s="7" t="s">
        <v>2662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261</v>
      </c>
      <c r="E143" s="13" t="s">
        <v>2663</v>
      </c>
      <c r="F143" s="7">
        <v>2.02630400201974E14</v>
      </c>
      <c r="G143" s="13" t="s">
        <v>594</v>
      </c>
      <c r="H143" s="7" t="s">
        <v>2664</v>
      </c>
      <c r="I143" s="7" t="s">
        <v>596</v>
      </c>
      <c r="J143" s="7" t="s">
        <v>268</v>
      </c>
      <c r="K143" s="7" t="s">
        <v>75</v>
      </c>
      <c r="L143" s="7">
        <v>165.4</v>
      </c>
      <c r="M143" s="7">
        <v>2734.0</v>
      </c>
      <c r="N143" s="7" t="s">
        <v>181</v>
      </c>
      <c r="O143" s="7" t="s">
        <v>3</v>
      </c>
      <c r="P143" s="35">
        <v>46064.0</v>
      </c>
      <c r="Q143" s="7">
        <v>1.0</v>
      </c>
      <c r="R143" s="7" t="s">
        <v>273</v>
      </c>
      <c r="S143" s="35">
        <v>46064.0</v>
      </c>
      <c r="T143" s="35">
        <v>46064.0</v>
      </c>
      <c r="U143" s="35">
        <v>46071.0</v>
      </c>
      <c r="V143" s="7">
        <v>7.0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5"/>
      <c r="AK143" s="7"/>
      <c r="AL143" s="7"/>
      <c r="AP143" s="7">
        <v>439.95</v>
      </c>
      <c r="AQ143" s="7">
        <v>439.95</v>
      </c>
      <c r="AR143" s="7">
        <v>1.0</v>
      </c>
      <c r="AS143" s="7">
        <v>1.0</v>
      </c>
      <c r="AT143" s="7">
        <v>1.0</v>
      </c>
      <c r="AU143" s="7">
        <v>12.0</v>
      </c>
      <c r="AV143" s="7">
        <v>1.0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2582</v>
      </c>
      <c r="BC143" s="7" t="s">
        <v>2583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261</v>
      </c>
      <c r="E144" s="13" t="s">
        <v>2665</v>
      </c>
      <c r="F144" s="7">
        <v>2.02630400202122E14</v>
      </c>
      <c r="G144" s="13" t="s">
        <v>2551</v>
      </c>
      <c r="H144" s="7" t="s">
        <v>2666</v>
      </c>
      <c r="I144" s="7" t="s">
        <v>2553</v>
      </c>
      <c r="J144" s="7" t="s">
        <v>268</v>
      </c>
      <c r="K144" s="7" t="s">
        <v>75</v>
      </c>
      <c r="L144" s="7">
        <v>159.12</v>
      </c>
      <c r="M144" s="7">
        <v>2730.0</v>
      </c>
      <c r="N144" s="7" t="s">
        <v>181</v>
      </c>
      <c r="O144" s="7" t="s">
        <v>3</v>
      </c>
      <c r="P144" s="35">
        <v>46076.0</v>
      </c>
      <c r="Q144" s="7">
        <v>4.0</v>
      </c>
      <c r="R144" s="7" t="s">
        <v>273</v>
      </c>
      <c r="S144" s="35">
        <v>46076.0</v>
      </c>
      <c r="T144" s="35">
        <v>46076.0</v>
      </c>
      <c r="U144" s="35">
        <v>46219.0</v>
      </c>
      <c r="V144" s="7">
        <v>143.0</v>
      </c>
      <c r="W144" s="7"/>
      <c r="X144" s="7">
        <v>2.0</v>
      </c>
      <c r="Y144" s="7"/>
      <c r="Z144" s="7"/>
      <c r="AA144" s="7"/>
      <c r="AG144" s="7"/>
      <c r="AH144" s="7"/>
      <c r="AI144" s="7"/>
      <c r="AJ144" s="35"/>
      <c r="AK144" s="7"/>
      <c r="AP144" s="7">
        <v>389.84</v>
      </c>
      <c r="AQ144" s="7">
        <v>1559.36</v>
      </c>
      <c r="AR144" s="7">
        <v>1.0</v>
      </c>
      <c r="AS144" s="7">
        <v>1.0</v>
      </c>
      <c r="AT144" s="7">
        <v>1.0</v>
      </c>
      <c r="AU144" s="7">
        <v>2.0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2667</v>
      </c>
      <c r="BC144" s="7" t="s">
        <v>2668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261</v>
      </c>
      <c r="E145" s="13" t="s">
        <v>2669</v>
      </c>
      <c r="F145" s="7">
        <v>2.02630400205251E14</v>
      </c>
      <c r="G145" s="13" t="s">
        <v>2497</v>
      </c>
      <c r="H145" s="7" t="s">
        <v>2670</v>
      </c>
      <c r="I145" s="7" t="s">
        <v>2498</v>
      </c>
      <c r="J145" s="7" t="s">
        <v>268</v>
      </c>
      <c r="K145" s="7" t="s">
        <v>83</v>
      </c>
      <c r="L145" s="7">
        <v>0.0</v>
      </c>
      <c r="M145" s="7">
        <v>2732.0</v>
      </c>
      <c r="N145" s="7" t="s">
        <v>2305</v>
      </c>
      <c r="O145" s="7" t="s">
        <v>3</v>
      </c>
      <c r="P145" s="35">
        <v>46090.0</v>
      </c>
      <c r="Q145" s="7">
        <v>1.0</v>
      </c>
      <c r="R145" s="7" t="s">
        <v>273</v>
      </c>
      <c r="S145" s="35">
        <v>46090.0</v>
      </c>
      <c r="T145" s="35">
        <v>46090.0</v>
      </c>
      <c r="U145" s="35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5"/>
      <c r="AK145" s="7"/>
      <c r="AL145" s="7"/>
      <c r="AP145" s="7" t="s">
        <v>314</v>
      </c>
      <c r="AQ145" s="7" t="s">
        <v>314</v>
      </c>
      <c r="AR145" s="7" t="s">
        <v>205</v>
      </c>
      <c r="AS145" s="7" t="s">
        <v>205</v>
      </c>
      <c r="AT145" s="7" t="s">
        <v>205</v>
      </c>
      <c r="AU145" s="7" t="s">
        <v>205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2671</v>
      </c>
      <c r="BC145" s="7" t="s">
        <v>2672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261</v>
      </c>
      <c r="E146" s="13" t="s">
        <v>2673</v>
      </c>
      <c r="F146" s="7">
        <v>2.0263040020241E14</v>
      </c>
      <c r="G146" s="13" t="s">
        <v>2497</v>
      </c>
      <c r="H146" s="7" t="s">
        <v>2670</v>
      </c>
      <c r="I146" s="7" t="s">
        <v>2498</v>
      </c>
      <c r="J146" s="7" t="s">
        <v>268</v>
      </c>
      <c r="K146" s="7" t="s">
        <v>83</v>
      </c>
      <c r="L146" s="7">
        <v>0.0</v>
      </c>
      <c r="M146" s="7">
        <v>2734.0</v>
      </c>
      <c r="N146" s="7" t="s">
        <v>181</v>
      </c>
      <c r="O146" s="7" t="s">
        <v>3</v>
      </c>
      <c r="P146" s="35">
        <v>46090.0</v>
      </c>
      <c r="Q146" s="7">
        <v>1.0</v>
      </c>
      <c r="R146" s="7" t="s">
        <v>273</v>
      </c>
      <c r="S146" s="35">
        <v>46090.0</v>
      </c>
      <c r="T146" s="35">
        <v>46090.0</v>
      </c>
      <c r="U146" s="35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5"/>
      <c r="AK146" s="7"/>
      <c r="AP146" s="7" t="s">
        <v>314</v>
      </c>
      <c r="AQ146" s="7" t="s">
        <v>314</v>
      </c>
      <c r="AR146" s="7" t="s">
        <v>205</v>
      </c>
      <c r="AS146" s="7" t="s">
        <v>205</v>
      </c>
      <c r="AT146" s="7" t="s">
        <v>205</v>
      </c>
      <c r="AU146" s="7" t="s">
        <v>205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2674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261</v>
      </c>
      <c r="E147" s="13" t="s">
        <v>2675</v>
      </c>
      <c r="F147" s="7">
        <v>2.02630400204925E14</v>
      </c>
      <c r="G147" s="13" t="s">
        <v>1559</v>
      </c>
      <c r="H147" s="7" t="s">
        <v>2623</v>
      </c>
      <c r="I147" s="7" t="s">
        <v>1560</v>
      </c>
      <c r="J147" s="7" t="s">
        <v>268</v>
      </c>
      <c r="K147" s="7" t="s">
        <v>75</v>
      </c>
      <c r="L147" s="7">
        <v>0.0</v>
      </c>
      <c r="M147" s="7">
        <v>2730.0</v>
      </c>
      <c r="N147" s="7" t="s">
        <v>181</v>
      </c>
      <c r="O147" s="7" t="s">
        <v>3</v>
      </c>
      <c r="P147" s="35">
        <v>46098.0</v>
      </c>
      <c r="Q147" s="7">
        <v>2.0</v>
      </c>
      <c r="R147" s="7" t="s">
        <v>273</v>
      </c>
      <c r="S147" s="35">
        <v>46098.0</v>
      </c>
      <c r="T147" s="35">
        <v>46098.0</v>
      </c>
      <c r="U147" s="35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2624</v>
      </c>
      <c r="AH147" s="7">
        <v>10.0</v>
      </c>
      <c r="AI147" s="7">
        <v>3.0</v>
      </c>
      <c r="AJ147" s="35">
        <v>46238.0</v>
      </c>
      <c r="AK147" s="7" t="s">
        <v>199</v>
      </c>
      <c r="AL147" s="7"/>
      <c r="AP147" s="7" t="s">
        <v>314</v>
      </c>
      <c r="AQ147" s="7" t="s">
        <v>314</v>
      </c>
      <c r="AR147" s="7" t="s">
        <v>205</v>
      </c>
      <c r="AS147" s="7" t="s">
        <v>205</v>
      </c>
      <c r="AT147" s="7" t="s">
        <v>205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2676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261</v>
      </c>
      <c r="E148" s="13" t="s">
        <v>2677</v>
      </c>
      <c r="F148" s="7">
        <v>2.02630400202864E14</v>
      </c>
      <c r="G148" s="13" t="s">
        <v>2476</v>
      </c>
      <c r="H148" s="7" t="s">
        <v>2635</v>
      </c>
      <c r="I148" s="7" t="s">
        <v>2477</v>
      </c>
      <c r="J148" s="7" t="s">
        <v>268</v>
      </c>
      <c r="K148" s="7" t="s">
        <v>75</v>
      </c>
      <c r="L148" s="7">
        <v>599.45</v>
      </c>
      <c r="M148" s="7">
        <v>2734.0</v>
      </c>
      <c r="N148" s="7" t="s">
        <v>181</v>
      </c>
      <c r="O148" s="7" t="s">
        <v>3</v>
      </c>
      <c r="P148" s="35">
        <v>46099.0</v>
      </c>
      <c r="Q148" s="7">
        <v>2.0</v>
      </c>
      <c r="R148" s="7" t="s">
        <v>273</v>
      </c>
      <c r="S148" s="35">
        <v>46099.0</v>
      </c>
      <c r="T148" s="35">
        <v>46099.0</v>
      </c>
      <c r="U148" s="35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5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2678</v>
      </c>
      <c r="BC148" s="7" t="s">
        <v>2679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261</v>
      </c>
      <c r="E149" s="13" t="s">
        <v>2680</v>
      </c>
      <c r="F149" s="7">
        <v>2.02630400202866E14</v>
      </c>
      <c r="G149" s="13" t="s">
        <v>2476</v>
      </c>
      <c r="H149" s="7" t="s">
        <v>2635</v>
      </c>
      <c r="I149" s="7" t="s">
        <v>2477</v>
      </c>
      <c r="J149" s="7" t="s">
        <v>268</v>
      </c>
      <c r="K149" s="7" t="s">
        <v>75</v>
      </c>
      <c r="L149" s="7">
        <v>599.45</v>
      </c>
      <c r="M149" s="7">
        <v>2730.0</v>
      </c>
      <c r="N149" s="7" t="s">
        <v>2681</v>
      </c>
      <c r="O149" s="7" t="s">
        <v>3</v>
      </c>
      <c r="P149" s="35">
        <v>46099.0</v>
      </c>
      <c r="Q149" s="7">
        <v>2.0</v>
      </c>
      <c r="R149" s="7" t="s">
        <v>273</v>
      </c>
      <c r="S149" s="35">
        <v>46099.0</v>
      </c>
      <c r="T149" s="35">
        <v>46099.0</v>
      </c>
      <c r="U149" s="35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2682</v>
      </c>
      <c r="BC149" s="7" t="s">
        <v>2683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261</v>
      </c>
      <c r="E150" s="13" t="s">
        <v>2684</v>
      </c>
      <c r="F150" s="7">
        <v>2.02630400202936E14</v>
      </c>
      <c r="G150" s="13" t="s">
        <v>1812</v>
      </c>
      <c r="H150" s="7" t="s">
        <v>2685</v>
      </c>
      <c r="I150" s="7" t="s">
        <v>2686</v>
      </c>
      <c r="J150" s="7" t="s">
        <v>268</v>
      </c>
      <c r="K150" s="7" t="s">
        <v>75</v>
      </c>
      <c r="L150" s="7">
        <v>4001.57</v>
      </c>
      <c r="M150" s="7">
        <v>2741.0</v>
      </c>
      <c r="N150" s="7" t="s">
        <v>181</v>
      </c>
      <c r="O150" s="7" t="s">
        <v>2600</v>
      </c>
      <c r="P150" s="35">
        <v>46105.0</v>
      </c>
      <c r="Q150" s="7">
        <v>1.0</v>
      </c>
      <c r="R150" s="7" t="s">
        <v>273</v>
      </c>
      <c r="S150" s="35">
        <v>46105.0</v>
      </c>
      <c r="T150" s="35">
        <v>46105.0</v>
      </c>
      <c r="U150" s="35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71"/>
      <c r="AK150" s="7"/>
      <c r="AP150" s="7">
        <v>15766.17</v>
      </c>
      <c r="AQ150" s="7">
        <v>15766.17</v>
      </c>
      <c r="AR150" s="7" t="s">
        <v>205</v>
      </c>
      <c r="AS150" s="7" t="s">
        <v>205</v>
      </c>
      <c r="AT150" s="7" t="s">
        <v>205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2687</v>
      </c>
      <c r="BC150" s="7"/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261</v>
      </c>
      <c r="E151" s="13" t="s">
        <v>2688</v>
      </c>
      <c r="F151" s="7">
        <v>2.02630400204058E14</v>
      </c>
      <c r="G151" s="13" t="s">
        <v>2508</v>
      </c>
      <c r="H151" s="7" t="s">
        <v>2689</v>
      </c>
      <c r="I151" s="7" t="s">
        <v>2510</v>
      </c>
      <c r="J151" s="7">
        <v>779.0</v>
      </c>
      <c r="K151" s="7" t="s">
        <v>75</v>
      </c>
      <c r="L151" s="7">
        <v>26.79</v>
      </c>
      <c r="M151" s="7">
        <v>2734.0</v>
      </c>
      <c r="N151" s="7" t="s">
        <v>181</v>
      </c>
      <c r="O151" s="7" t="s">
        <v>3</v>
      </c>
      <c r="P151" s="35">
        <v>46140.0</v>
      </c>
      <c r="Q151" s="7">
        <v>1.0</v>
      </c>
      <c r="R151" s="7" t="s">
        <v>273</v>
      </c>
      <c r="S151" s="35">
        <v>46140.0</v>
      </c>
      <c r="T151" s="35">
        <v>46140.0</v>
      </c>
      <c r="U151" s="35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5"/>
      <c r="AK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2690</v>
      </c>
      <c r="BC151" s="7" t="s">
        <v>2691</v>
      </c>
      <c r="BD151" s="7"/>
    </row>
    <row r="152">
      <c r="A152" s="7">
        <v>313.0</v>
      </c>
      <c r="B152" s="7">
        <v>313.0</v>
      </c>
      <c r="C152" s="7">
        <v>304.0</v>
      </c>
      <c r="D152" s="7" t="s">
        <v>261</v>
      </c>
      <c r="E152" s="13" t="s">
        <v>2692</v>
      </c>
      <c r="F152" s="7">
        <v>2.02630400204057E14</v>
      </c>
      <c r="G152" s="13" t="s">
        <v>2505</v>
      </c>
      <c r="H152" s="7" t="s">
        <v>2693</v>
      </c>
      <c r="I152" s="7" t="s">
        <v>1402</v>
      </c>
      <c r="J152" s="7">
        <v>779.0</v>
      </c>
      <c r="K152" s="7" t="s">
        <v>75</v>
      </c>
      <c r="L152" s="7">
        <v>0.0</v>
      </c>
      <c r="M152" s="7">
        <v>2734.0</v>
      </c>
      <c r="N152" s="7" t="s">
        <v>181</v>
      </c>
      <c r="O152" s="7" t="s">
        <v>3</v>
      </c>
      <c r="P152" s="35">
        <v>46140.0</v>
      </c>
      <c r="Q152" s="7">
        <v>1.0</v>
      </c>
      <c r="R152" s="7" t="s">
        <v>273</v>
      </c>
      <c r="S152" s="35">
        <v>46140.0</v>
      </c>
      <c r="T152" s="35">
        <v>46140.0</v>
      </c>
      <c r="U152" s="35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5"/>
      <c r="AK152" s="7"/>
      <c r="AL152" s="7"/>
      <c r="AP152" s="7" t="s">
        <v>314</v>
      </c>
      <c r="AQ152" s="7" t="s">
        <v>314</v>
      </c>
      <c r="AR152" s="7" t="s">
        <v>205</v>
      </c>
      <c r="AS152" s="7" t="s">
        <v>205</v>
      </c>
      <c r="AT152" s="7" t="s">
        <v>205</v>
      </c>
      <c r="AU152" s="7" t="s">
        <v>205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2690</v>
      </c>
      <c r="BC152" s="7" t="s">
        <v>2691</v>
      </c>
    </row>
    <row r="153">
      <c r="A153" s="7">
        <v>313.0</v>
      </c>
      <c r="B153" s="7">
        <v>313.0</v>
      </c>
      <c r="C153" s="7">
        <v>304.0</v>
      </c>
      <c r="D153" s="7" t="s">
        <v>261</v>
      </c>
      <c r="E153" s="13" t="s">
        <v>2694</v>
      </c>
      <c r="F153" s="7">
        <v>2.02630400204141E14</v>
      </c>
      <c r="G153" s="13" t="s">
        <v>301</v>
      </c>
      <c r="H153" s="7" t="s">
        <v>2576</v>
      </c>
      <c r="I153" s="7" t="s">
        <v>295</v>
      </c>
      <c r="J153" s="7">
        <v>98891.0</v>
      </c>
      <c r="K153" s="7" t="s">
        <v>75</v>
      </c>
      <c r="L153" s="7">
        <v>5.73</v>
      </c>
      <c r="M153" s="7">
        <v>2730.0</v>
      </c>
      <c r="N153" s="7" t="s">
        <v>181</v>
      </c>
      <c r="O153" s="7" t="s">
        <v>3</v>
      </c>
      <c r="P153" s="35">
        <v>46155.0</v>
      </c>
      <c r="Q153" s="7">
        <v>2.0</v>
      </c>
      <c r="R153" s="7" t="s">
        <v>2016</v>
      </c>
      <c r="S153" s="35">
        <v>46155.0</v>
      </c>
      <c r="T153" s="35">
        <v>46155.0</v>
      </c>
      <c r="U153" s="35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5"/>
      <c r="AK153" s="7"/>
      <c r="AL153" s="7"/>
      <c r="AP153" s="7">
        <v>9.91</v>
      </c>
      <c r="AQ153" s="7">
        <v>19.82</v>
      </c>
      <c r="AR153" s="7" t="s">
        <v>205</v>
      </c>
      <c r="AS153" s="7" t="s">
        <v>205</v>
      </c>
      <c r="AT153" s="7" t="s">
        <v>205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2695</v>
      </c>
      <c r="BC153" s="7" t="s">
        <v>2696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261</v>
      </c>
      <c r="E154" s="13" t="s">
        <v>2697</v>
      </c>
      <c r="F154" s="7">
        <v>2.02630400204245E14</v>
      </c>
      <c r="G154" s="13" t="s">
        <v>301</v>
      </c>
      <c r="H154" s="7" t="s">
        <v>2576</v>
      </c>
      <c r="I154" s="7" t="s">
        <v>295</v>
      </c>
      <c r="J154" s="7">
        <v>98891.0</v>
      </c>
      <c r="K154" s="7" t="s">
        <v>75</v>
      </c>
      <c r="L154" s="7">
        <v>5.73</v>
      </c>
      <c r="M154" s="7">
        <v>2734.0</v>
      </c>
      <c r="N154" s="7" t="s">
        <v>181</v>
      </c>
      <c r="O154" s="7" t="s">
        <v>3</v>
      </c>
      <c r="P154" s="35">
        <v>46155.0</v>
      </c>
      <c r="Q154" s="7">
        <v>2.0</v>
      </c>
      <c r="R154" s="7" t="s">
        <v>2016</v>
      </c>
      <c r="S154" s="35">
        <v>46155.0</v>
      </c>
      <c r="T154" s="35">
        <v>46155.0</v>
      </c>
      <c r="U154" s="35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5"/>
      <c r="AK154" s="7"/>
      <c r="AP154" s="7">
        <v>9.91</v>
      </c>
      <c r="AQ154" s="7">
        <v>19.82</v>
      </c>
      <c r="AR154" s="7" t="s">
        <v>205</v>
      </c>
      <c r="AS154" s="7" t="s">
        <v>205</v>
      </c>
      <c r="AT154" s="7" t="s">
        <v>205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2698</v>
      </c>
      <c r="BC154" s="7" t="s">
        <v>2699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261</v>
      </c>
      <c r="E155" s="13" t="s">
        <v>2700</v>
      </c>
      <c r="F155" s="7">
        <v>2.0263040020478E14</v>
      </c>
      <c r="G155" s="13" t="s">
        <v>2554</v>
      </c>
      <c r="H155" s="7" t="s">
        <v>2701</v>
      </c>
      <c r="I155" s="7" t="s">
        <v>2556</v>
      </c>
      <c r="J155" s="7" t="s">
        <v>268</v>
      </c>
      <c r="K155" s="7" t="s">
        <v>75</v>
      </c>
      <c r="L155" s="7">
        <v>0.0</v>
      </c>
      <c r="M155" s="7">
        <v>2730.0</v>
      </c>
      <c r="N155" s="7" t="s">
        <v>181</v>
      </c>
      <c r="O155" s="7" t="s">
        <v>3</v>
      </c>
      <c r="P155" s="35">
        <v>46188.0</v>
      </c>
      <c r="Q155" s="7">
        <v>1.0</v>
      </c>
      <c r="R155" s="7" t="s">
        <v>2702</v>
      </c>
      <c r="S155" s="35">
        <v>46188.0</v>
      </c>
      <c r="T155" s="35">
        <v>46188.0</v>
      </c>
      <c r="U155" s="35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5"/>
      <c r="AK155" s="7"/>
      <c r="AL155" s="7"/>
      <c r="AP155" s="7" t="s">
        <v>314</v>
      </c>
      <c r="AQ155" s="7" t="s">
        <v>314</v>
      </c>
      <c r="AR155" s="7" t="s">
        <v>205</v>
      </c>
      <c r="AS155" s="7" t="s">
        <v>205</v>
      </c>
      <c r="AT155" s="7" t="s">
        <v>205</v>
      </c>
      <c r="AU155" s="7" t="s">
        <v>205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2703</v>
      </c>
      <c r="BC155" s="7" t="s">
        <v>2704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261</v>
      </c>
      <c r="E156" s="13" t="s">
        <v>2705</v>
      </c>
      <c r="F156" s="7">
        <v>2.02630400204781E14</v>
      </c>
      <c r="G156" s="13" t="s">
        <v>2554</v>
      </c>
      <c r="H156" s="7" t="s">
        <v>2701</v>
      </c>
      <c r="I156" s="7" t="s">
        <v>2556</v>
      </c>
      <c r="J156" s="7" t="s">
        <v>268</v>
      </c>
      <c r="K156" s="7" t="s">
        <v>75</v>
      </c>
      <c r="L156" s="7">
        <v>0.0</v>
      </c>
      <c r="M156" s="7">
        <v>2734.0</v>
      </c>
      <c r="N156" s="7" t="s">
        <v>181</v>
      </c>
      <c r="O156" s="7" t="s">
        <v>3</v>
      </c>
      <c r="P156" s="35">
        <v>46188.0</v>
      </c>
      <c r="Q156" s="7">
        <v>1.0</v>
      </c>
      <c r="R156" s="7" t="s">
        <v>2702</v>
      </c>
      <c r="S156" s="35">
        <v>46188.0</v>
      </c>
      <c r="T156" s="35">
        <v>46188.0</v>
      </c>
      <c r="U156" s="35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5"/>
      <c r="AK156" s="7"/>
      <c r="AL156" s="7"/>
      <c r="AP156" s="7" t="s">
        <v>314</v>
      </c>
      <c r="AQ156" s="7" t="s">
        <v>314</v>
      </c>
      <c r="AR156" s="7" t="s">
        <v>205</v>
      </c>
      <c r="AS156" s="7" t="s">
        <v>205</v>
      </c>
      <c r="AT156" s="7" t="s">
        <v>205</v>
      </c>
      <c r="AU156" s="7" t="s">
        <v>205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2706</v>
      </c>
      <c r="BC156" s="7" t="s">
        <v>2704</v>
      </c>
      <c r="BD156" s="7"/>
      <c r="BE156" s="7"/>
    </row>
    <row r="157">
      <c r="A157" s="7">
        <v>313.0</v>
      </c>
      <c r="B157" s="7">
        <v>313.0</v>
      </c>
      <c r="C157" s="7">
        <v>304.0</v>
      </c>
      <c r="D157" s="7" t="s">
        <v>261</v>
      </c>
      <c r="E157" s="13" t="s">
        <v>2707</v>
      </c>
      <c r="F157" s="7"/>
      <c r="G157" s="13" t="s">
        <v>494</v>
      </c>
      <c r="H157" s="7" t="s">
        <v>2708</v>
      </c>
      <c r="I157" s="7" t="s">
        <v>495</v>
      </c>
      <c r="J157" s="7">
        <v>32108.0</v>
      </c>
      <c r="K157" s="7" t="s">
        <v>83</v>
      </c>
      <c r="L157" s="7">
        <v>0.0</v>
      </c>
      <c r="M157" s="7">
        <v>2736.0</v>
      </c>
      <c r="N157" s="7" t="s">
        <v>270</v>
      </c>
      <c r="O157" s="7" t="s">
        <v>2600</v>
      </c>
      <c r="P157" s="35">
        <v>46205.0</v>
      </c>
      <c r="Q157" s="7">
        <v>3.0</v>
      </c>
      <c r="R157" s="7" t="s">
        <v>273</v>
      </c>
      <c r="S157" s="35">
        <v>46205.0</v>
      </c>
      <c r="T157" s="35">
        <v>46205.0</v>
      </c>
      <c r="U157" s="35">
        <v>46233.0</v>
      </c>
      <c r="V157" s="7">
        <v>28.0</v>
      </c>
      <c r="W157" s="7"/>
      <c r="X157" s="7">
        <v>0.0</v>
      </c>
      <c r="Y157" s="7"/>
      <c r="Z157" s="7"/>
      <c r="AA157" s="7" t="s">
        <v>276</v>
      </c>
      <c r="AG157" s="7"/>
      <c r="AH157" s="7"/>
      <c r="AI157" s="7"/>
      <c r="AJ157" s="35"/>
      <c r="AK157" s="7"/>
      <c r="AL157" s="7"/>
      <c r="AP157" s="7" t="s">
        <v>314</v>
      </c>
      <c r="AQ157" s="7" t="s">
        <v>314</v>
      </c>
      <c r="AR157" s="7">
        <v>9.0</v>
      </c>
      <c r="AS157" s="7">
        <v>9.0</v>
      </c>
      <c r="AT157" s="7">
        <v>9.0</v>
      </c>
      <c r="AU157" s="7">
        <v>63.0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2709</v>
      </c>
      <c r="BC157" s="7"/>
    </row>
    <row r="158">
      <c r="A158" s="7">
        <v>313.0</v>
      </c>
      <c r="B158" s="7">
        <v>313.0</v>
      </c>
      <c r="C158" s="7">
        <v>304.0</v>
      </c>
      <c r="D158" s="7" t="s">
        <v>261</v>
      </c>
      <c r="E158" s="13" t="s">
        <v>2710</v>
      </c>
      <c r="F158" s="7"/>
      <c r="G158" s="13" t="s">
        <v>494</v>
      </c>
      <c r="H158" s="7" t="s">
        <v>2708</v>
      </c>
      <c r="I158" s="7" t="s">
        <v>495</v>
      </c>
      <c r="J158" s="7">
        <v>32108.0</v>
      </c>
      <c r="K158" s="7" t="s">
        <v>83</v>
      </c>
      <c r="L158" s="7">
        <v>0.0</v>
      </c>
      <c r="M158" s="7">
        <v>2737.0</v>
      </c>
      <c r="N158" s="7" t="s">
        <v>270</v>
      </c>
      <c r="O158" s="7" t="s">
        <v>2600</v>
      </c>
      <c r="P158" s="35">
        <v>46205.0</v>
      </c>
      <c r="Q158" s="7">
        <v>3.0</v>
      </c>
      <c r="R158" s="7" t="s">
        <v>273</v>
      </c>
      <c r="S158" s="35">
        <v>46205.0</v>
      </c>
      <c r="T158" s="35">
        <v>46205.0</v>
      </c>
      <c r="U158" s="35">
        <v>46233.0</v>
      </c>
      <c r="V158" s="7">
        <v>28.0</v>
      </c>
      <c r="W158" s="7"/>
      <c r="X158" s="7">
        <v>0.0</v>
      </c>
      <c r="Y158" s="7"/>
      <c r="Z158" s="7"/>
      <c r="AA158" s="7" t="s">
        <v>276</v>
      </c>
      <c r="AG158" s="7"/>
      <c r="AH158" s="7"/>
      <c r="AI158" s="7"/>
      <c r="AJ158" s="35"/>
      <c r="AK158" s="7"/>
      <c r="AL158" s="7"/>
      <c r="AP158" s="7" t="s">
        <v>314</v>
      </c>
      <c r="AQ158" s="7" t="s">
        <v>314</v>
      </c>
      <c r="AR158" s="7">
        <v>9.0</v>
      </c>
      <c r="AS158" s="7">
        <v>9.0</v>
      </c>
      <c r="AT158" s="7">
        <v>9.0</v>
      </c>
      <c r="AU158" s="7">
        <v>63.0</v>
      </c>
      <c r="AV158" s="7">
        <v>0.0</v>
      </c>
      <c r="AW158" s="7">
        <v>82.0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2709</v>
      </c>
      <c r="BC158" s="7"/>
    </row>
    <row r="159">
      <c r="A159" s="7">
        <v>313.0</v>
      </c>
      <c r="B159" s="7">
        <v>313.0</v>
      </c>
      <c r="C159" s="7">
        <v>381.0</v>
      </c>
      <c r="D159" s="7" t="s">
        <v>261</v>
      </c>
      <c r="E159" s="13" t="s">
        <v>2711</v>
      </c>
      <c r="F159" s="7">
        <v>2.02638100221049E14</v>
      </c>
      <c r="G159" s="13" t="s">
        <v>143</v>
      </c>
      <c r="H159" s="7" t="s">
        <v>462</v>
      </c>
      <c r="I159" s="7" t="s">
        <v>145</v>
      </c>
      <c r="J159" s="7">
        <v>198.0</v>
      </c>
      <c r="K159" s="7" t="s">
        <v>123</v>
      </c>
      <c r="L159" s="7">
        <v>288215.57</v>
      </c>
      <c r="M159" s="7">
        <v>2732.0</v>
      </c>
      <c r="N159" s="7" t="s">
        <v>181</v>
      </c>
      <c r="O159" s="7" t="s">
        <v>3</v>
      </c>
      <c r="P159" s="35">
        <v>46216.0</v>
      </c>
      <c r="Q159" s="7">
        <v>1.0</v>
      </c>
      <c r="R159" s="7" t="s">
        <v>273</v>
      </c>
      <c r="S159" s="35">
        <v>46216.0</v>
      </c>
      <c r="T159" s="35">
        <v>46216.0</v>
      </c>
      <c r="U159" s="35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465</v>
      </c>
      <c r="AA159" s="7" t="s">
        <v>1353</v>
      </c>
      <c r="AG159" s="7"/>
      <c r="AH159" s="7"/>
      <c r="AI159" s="7"/>
      <c r="AJ159" s="35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205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2712</v>
      </c>
      <c r="BC159" s="7" t="s">
        <v>2713</v>
      </c>
      <c r="BD159" s="7"/>
    </row>
    <row r="160">
      <c r="A160" s="7">
        <v>329.0</v>
      </c>
      <c r="B160" s="7">
        <v>329.0</v>
      </c>
      <c r="C160" s="7">
        <v>381.0</v>
      </c>
      <c r="D160" s="7" t="s">
        <v>261</v>
      </c>
      <c r="E160" s="13" t="s">
        <v>2714</v>
      </c>
      <c r="F160" s="7">
        <v>2.0263810022069E14</v>
      </c>
      <c r="G160" s="13" t="s">
        <v>143</v>
      </c>
      <c r="H160" s="7" t="s">
        <v>462</v>
      </c>
      <c r="I160" s="7" t="s">
        <v>145</v>
      </c>
      <c r="J160" s="7">
        <v>198.0</v>
      </c>
      <c r="K160" s="7" t="s">
        <v>123</v>
      </c>
      <c r="L160" s="7">
        <v>288215.57</v>
      </c>
      <c r="M160" s="7">
        <v>2721.0</v>
      </c>
      <c r="N160" s="7" t="s">
        <v>181</v>
      </c>
      <c r="O160" s="7" t="s">
        <v>124</v>
      </c>
      <c r="P160" s="35">
        <v>46195.0</v>
      </c>
      <c r="Q160" s="7">
        <v>1.0</v>
      </c>
      <c r="R160" s="7" t="s">
        <v>273</v>
      </c>
      <c r="S160" s="35">
        <v>46195.0</v>
      </c>
      <c r="T160" s="35">
        <v>46195.0</v>
      </c>
      <c r="U160" s="35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465</v>
      </c>
      <c r="AA160" s="7" t="s">
        <v>1353</v>
      </c>
      <c r="AG160" s="7"/>
      <c r="AH160" s="7"/>
      <c r="AI160" s="7"/>
      <c r="AJ160" s="35"/>
      <c r="AK160" s="7"/>
      <c r="AL160" s="7"/>
      <c r="AP160" s="7">
        <v>902114.72</v>
      </c>
      <c r="AQ160" s="7">
        <v>902114.72</v>
      </c>
      <c r="AR160" s="7">
        <v>5.0</v>
      </c>
      <c r="AS160" s="7">
        <v>9.0</v>
      </c>
      <c r="AT160" s="7">
        <v>15.0</v>
      </c>
      <c r="AU160" s="7">
        <v>110.0</v>
      </c>
      <c r="AV160" s="7">
        <v>0.0</v>
      </c>
      <c r="AW160" s="7" t="s">
        <v>205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2715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261</v>
      </c>
      <c r="E161" s="13" t="s">
        <v>2716</v>
      </c>
      <c r="F161" s="7">
        <v>2.02630400205063E14</v>
      </c>
      <c r="G161" s="13" t="s">
        <v>2717</v>
      </c>
      <c r="H161" s="7" t="s">
        <v>2718</v>
      </c>
      <c r="I161" s="7" t="s">
        <v>2719</v>
      </c>
      <c r="J161" s="7">
        <v>96906.0</v>
      </c>
      <c r="K161" s="7" t="s">
        <v>75</v>
      </c>
      <c r="L161" s="7">
        <v>70.8</v>
      </c>
      <c r="M161" s="7">
        <v>2720.0</v>
      </c>
      <c r="N161" s="7" t="s">
        <v>181</v>
      </c>
      <c r="O161" s="7" t="s">
        <v>2600</v>
      </c>
      <c r="P161" s="35">
        <v>46220.0</v>
      </c>
      <c r="Q161" s="7">
        <v>10.0</v>
      </c>
      <c r="R161" s="7" t="s">
        <v>273</v>
      </c>
      <c r="S161" s="35">
        <v>46220.0</v>
      </c>
      <c r="T161" s="35">
        <v>46220.0</v>
      </c>
      <c r="U161" s="35">
        <v>46224.0</v>
      </c>
      <c r="V161" s="7">
        <v>4.0</v>
      </c>
      <c r="W161" s="7"/>
      <c r="X161" s="7">
        <v>2.0</v>
      </c>
      <c r="Y161" s="7"/>
      <c r="Z161" s="7"/>
      <c r="AA161" s="7"/>
      <c r="AG161" s="7"/>
      <c r="AH161" s="7"/>
      <c r="AI161" s="7"/>
      <c r="AJ161" s="35"/>
      <c r="AK161" s="7"/>
      <c r="AL161" s="7"/>
      <c r="AP161" s="7">
        <v>285.33</v>
      </c>
      <c r="AQ161" s="7">
        <v>2853.3</v>
      </c>
      <c r="AR161" s="7">
        <v>1.0</v>
      </c>
      <c r="AS161" s="7">
        <v>1.0</v>
      </c>
      <c r="AT161" s="7">
        <v>6.0</v>
      </c>
      <c r="AU161" s="7">
        <v>99.0</v>
      </c>
      <c r="AV161" s="7">
        <v>50.0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2720</v>
      </c>
      <c r="BC161" s="7" t="s">
        <v>2721</v>
      </c>
      <c r="BD161" s="7" t="s">
        <v>2722</v>
      </c>
      <c r="BE161" s="7" t="s">
        <v>2721</v>
      </c>
    </row>
    <row r="162">
      <c r="A162" s="7">
        <v>384.0</v>
      </c>
      <c r="B162" s="7">
        <v>384.0</v>
      </c>
      <c r="C162" s="7">
        <v>304.0</v>
      </c>
      <c r="D162" s="7" t="s">
        <v>261</v>
      </c>
      <c r="E162" s="13" t="s">
        <v>2723</v>
      </c>
      <c r="F162" s="7">
        <v>2.02630400202125E14</v>
      </c>
      <c r="G162" s="13" t="s">
        <v>2724</v>
      </c>
      <c r="H162" s="7" t="s">
        <v>2725</v>
      </c>
      <c r="I162" s="7" t="s">
        <v>2726</v>
      </c>
      <c r="J162" s="7" t="s">
        <v>268</v>
      </c>
      <c r="K162" s="7" t="s">
        <v>75</v>
      </c>
      <c r="L162" s="7">
        <v>0.0</v>
      </c>
      <c r="M162" s="7">
        <v>2742.0</v>
      </c>
      <c r="N162" s="7" t="s">
        <v>181</v>
      </c>
      <c r="O162" s="7" t="s">
        <v>2600</v>
      </c>
      <c r="P162" s="35">
        <v>46079.0</v>
      </c>
      <c r="Q162" s="7">
        <v>1.0</v>
      </c>
      <c r="R162" s="7" t="s">
        <v>273</v>
      </c>
      <c r="S162" s="35">
        <v>46079.0</v>
      </c>
      <c r="T162" s="35">
        <v>46079.0</v>
      </c>
      <c r="U162" s="35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5"/>
      <c r="AK162" s="7"/>
      <c r="AL162" s="7"/>
      <c r="AP162" s="7" t="s">
        <v>314</v>
      </c>
      <c r="AQ162" s="7" t="s">
        <v>314</v>
      </c>
      <c r="AR162" s="7" t="s">
        <v>205</v>
      </c>
      <c r="AS162" s="7" t="s">
        <v>205</v>
      </c>
      <c r="AT162" s="7" t="s">
        <v>205</v>
      </c>
      <c r="AU162" s="7" t="s">
        <v>205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2727</v>
      </c>
      <c r="BC162" s="7" t="s">
        <v>2728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261</v>
      </c>
      <c r="E163" s="13" t="s">
        <v>2729</v>
      </c>
      <c r="F163" s="7">
        <v>2.02230400166813E14</v>
      </c>
      <c r="G163" s="13" t="s">
        <v>1388</v>
      </c>
      <c r="H163" s="7" t="s">
        <v>2730</v>
      </c>
      <c r="I163" s="7" t="s">
        <v>1390</v>
      </c>
      <c r="J163" s="7" t="s">
        <v>268</v>
      </c>
      <c r="K163" s="7" t="s">
        <v>75</v>
      </c>
      <c r="L163" s="7">
        <v>0.0</v>
      </c>
      <c r="M163" s="7">
        <v>2726.0</v>
      </c>
      <c r="N163" s="7" t="s">
        <v>181</v>
      </c>
      <c r="O163" s="7" t="s">
        <v>124</v>
      </c>
      <c r="P163" s="35">
        <v>44726.0</v>
      </c>
      <c r="Q163" s="7">
        <v>1.0</v>
      </c>
      <c r="R163" s="7" t="s">
        <v>273</v>
      </c>
      <c r="S163" s="35">
        <v>44726.0</v>
      </c>
      <c r="T163" s="35">
        <v>44726.0</v>
      </c>
      <c r="U163" s="35">
        <v>45916.0</v>
      </c>
      <c r="V163" s="7">
        <v>1190.0</v>
      </c>
      <c r="W163" s="7"/>
      <c r="X163" s="7"/>
      <c r="Y163" s="7"/>
      <c r="Z163" s="7"/>
      <c r="AA163" s="7"/>
      <c r="AG163" s="7"/>
      <c r="AH163" s="7"/>
      <c r="AI163" s="7"/>
      <c r="AJ163" s="35"/>
      <c r="AK163" s="7"/>
      <c r="AP163" s="7" t="s">
        <v>314</v>
      </c>
      <c r="AQ163" s="7" t="s">
        <v>314</v>
      </c>
      <c r="AR163" s="7" t="s">
        <v>205</v>
      </c>
      <c r="AS163" s="7" t="s">
        <v>205</v>
      </c>
      <c r="AT163" s="7" t="s">
        <v>205</v>
      </c>
      <c r="AU163" s="7" t="s">
        <v>205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2731</v>
      </c>
      <c r="BC163" s="7" t="s">
        <v>2732</v>
      </c>
    </row>
    <row r="164">
      <c r="A164" s="7">
        <v>396.0</v>
      </c>
      <c r="B164" s="7">
        <v>396.0</v>
      </c>
      <c r="C164" s="7">
        <v>304.0</v>
      </c>
      <c r="D164" s="7" t="s">
        <v>261</v>
      </c>
      <c r="E164" s="13" t="s">
        <v>2733</v>
      </c>
      <c r="F164" s="7">
        <v>2.02530400187157E14</v>
      </c>
      <c r="G164" s="13" t="s">
        <v>670</v>
      </c>
      <c r="H164" s="7" t="s">
        <v>2734</v>
      </c>
      <c r="I164" s="7" t="s">
        <v>671</v>
      </c>
      <c r="J164" s="7" t="s">
        <v>268</v>
      </c>
      <c r="K164" s="7" t="s">
        <v>75</v>
      </c>
      <c r="L164" s="7">
        <v>137.33</v>
      </c>
      <c r="M164" s="7">
        <v>2726.0</v>
      </c>
      <c r="N164" s="7" t="s">
        <v>181</v>
      </c>
      <c r="O164" s="7" t="s">
        <v>124</v>
      </c>
      <c r="P164" s="35">
        <v>44727.0</v>
      </c>
      <c r="Q164" s="7">
        <v>5.0</v>
      </c>
      <c r="R164" s="7" t="s">
        <v>273</v>
      </c>
      <c r="S164" s="35">
        <v>44727.0</v>
      </c>
      <c r="T164" s="35">
        <v>44727.0</v>
      </c>
      <c r="U164" s="35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35"/>
      <c r="AK164" s="7"/>
      <c r="AL164" s="7"/>
      <c r="AP164" s="7">
        <v>248.56</v>
      </c>
      <c r="AQ164" s="7">
        <v>1242.8</v>
      </c>
      <c r="AR164" s="7" t="s">
        <v>205</v>
      </c>
      <c r="AS164" s="7" t="s">
        <v>205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2735</v>
      </c>
      <c r="BC164" s="7" t="s">
        <v>2736</v>
      </c>
    </row>
    <row r="165">
      <c r="A165" s="7">
        <v>396.0</v>
      </c>
      <c r="B165" s="7">
        <v>396.0</v>
      </c>
      <c r="C165" s="7">
        <v>304.0</v>
      </c>
      <c r="D165" s="7" t="s">
        <v>261</v>
      </c>
      <c r="E165" s="13" t="s">
        <v>2738</v>
      </c>
      <c r="F165" s="7">
        <v>2.02330400170642E14</v>
      </c>
      <c r="G165" s="13" t="s">
        <v>1357</v>
      </c>
      <c r="H165" s="7" t="s">
        <v>1961</v>
      </c>
      <c r="I165" s="7" t="s">
        <v>1962</v>
      </c>
      <c r="J165" s="7">
        <v>74025.0</v>
      </c>
      <c r="K165" s="7" t="s">
        <v>83</v>
      </c>
      <c r="L165" s="7">
        <v>8738.4</v>
      </c>
      <c r="M165" s="7">
        <v>2726.0</v>
      </c>
      <c r="N165" s="7" t="s">
        <v>181</v>
      </c>
      <c r="O165" s="7" t="s">
        <v>124</v>
      </c>
      <c r="P165" s="35">
        <v>44727.0</v>
      </c>
      <c r="Q165" s="7">
        <v>1.0</v>
      </c>
      <c r="R165" s="7" t="s">
        <v>273</v>
      </c>
      <c r="S165" s="35">
        <v>44727.0</v>
      </c>
      <c r="T165" s="35">
        <v>44727.0</v>
      </c>
      <c r="U165" s="35">
        <v>45916.0</v>
      </c>
      <c r="V165" s="7">
        <v>1189.0</v>
      </c>
      <c r="W165" s="7"/>
      <c r="X165" s="7">
        <v>0.0</v>
      </c>
      <c r="Y165" s="7"/>
      <c r="Z165" s="7"/>
      <c r="AA165" s="7" t="s">
        <v>1969</v>
      </c>
      <c r="AG165" s="7"/>
      <c r="AH165" s="7"/>
      <c r="AI165" s="7"/>
      <c r="AJ165" s="35"/>
      <c r="AK165" s="7"/>
      <c r="AL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2739</v>
      </c>
      <c r="BC165" s="7" t="s">
        <v>2732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261</v>
      </c>
      <c r="E166" s="13" t="s">
        <v>2740</v>
      </c>
      <c r="F166" s="7">
        <v>2.02330400170614E14</v>
      </c>
      <c r="G166" s="13" t="s">
        <v>473</v>
      </c>
      <c r="H166" s="7" t="s">
        <v>1914</v>
      </c>
      <c r="I166" s="7" t="s">
        <v>474</v>
      </c>
      <c r="J166" s="7">
        <v>83326.0</v>
      </c>
      <c r="K166" s="7" t="s">
        <v>123</v>
      </c>
      <c r="L166" s="7">
        <v>3831.27</v>
      </c>
      <c r="M166" s="7">
        <v>2726.0</v>
      </c>
      <c r="N166" s="7" t="s">
        <v>181</v>
      </c>
      <c r="O166" s="7" t="s">
        <v>124</v>
      </c>
      <c r="P166" s="35">
        <v>44727.0</v>
      </c>
      <c r="Q166" s="7">
        <v>1.0</v>
      </c>
      <c r="R166" s="7" t="s">
        <v>273</v>
      </c>
      <c r="S166" s="35">
        <v>44727.0</v>
      </c>
      <c r="T166" s="35">
        <v>44727.0</v>
      </c>
      <c r="U166" s="35">
        <v>45916.0</v>
      </c>
      <c r="V166" s="7">
        <v>1189.0</v>
      </c>
      <c r="W166" s="7"/>
      <c r="X166" s="7">
        <v>1.0</v>
      </c>
      <c r="Y166" s="7"/>
      <c r="Z166" s="7"/>
      <c r="AA166" s="7" t="s">
        <v>1919</v>
      </c>
      <c r="AG166" s="7"/>
      <c r="AH166" s="7"/>
      <c r="AI166" s="7"/>
      <c r="AJ166" s="35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2741</v>
      </c>
      <c r="BC166" s="7" t="s">
        <v>2742</v>
      </c>
    </row>
    <row r="167">
      <c r="A167" s="7">
        <v>396.0</v>
      </c>
      <c r="B167" s="7">
        <v>396.0</v>
      </c>
      <c r="C167" s="7">
        <v>304.0</v>
      </c>
      <c r="D167" s="7" t="s">
        <v>261</v>
      </c>
      <c r="E167" s="13" t="s">
        <v>2743</v>
      </c>
      <c r="F167" s="7">
        <v>2.02530400188106E14</v>
      </c>
      <c r="G167" s="13" t="s">
        <v>535</v>
      </c>
      <c r="H167" s="7" t="s">
        <v>2744</v>
      </c>
      <c r="I167" s="7" t="s">
        <v>2745</v>
      </c>
      <c r="J167" s="7" t="s">
        <v>268</v>
      </c>
      <c r="K167" s="7" t="s">
        <v>75</v>
      </c>
      <c r="L167" s="7">
        <v>62.24</v>
      </c>
      <c r="M167" s="7">
        <v>2726.0</v>
      </c>
      <c r="N167" s="7" t="s">
        <v>181</v>
      </c>
      <c r="O167" s="7" t="s">
        <v>124</v>
      </c>
      <c r="P167" s="35">
        <v>44727.0</v>
      </c>
      <c r="Q167" s="7">
        <v>20.0</v>
      </c>
      <c r="R167" s="7" t="s">
        <v>273</v>
      </c>
      <c r="S167" s="35">
        <v>44727.0</v>
      </c>
      <c r="T167" s="35">
        <v>44727.0</v>
      </c>
      <c r="U167" s="35">
        <v>45916.0</v>
      </c>
      <c r="V167" s="7">
        <v>1189.0</v>
      </c>
      <c r="W167" s="7"/>
      <c r="X167" s="7">
        <v>1.0</v>
      </c>
      <c r="Y167" s="7"/>
      <c r="Z167" s="7"/>
      <c r="AA167" s="7"/>
      <c r="AG167" s="7"/>
      <c r="AH167" s="7"/>
      <c r="AI167" s="7"/>
      <c r="AJ167" s="71"/>
      <c r="AK167" s="7"/>
      <c r="AP167" s="7">
        <v>132.57</v>
      </c>
      <c r="AQ167" s="7">
        <v>2651.4</v>
      </c>
      <c r="AR167" s="7" t="s">
        <v>205</v>
      </c>
      <c r="AS167" s="7" t="s">
        <v>205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2746</v>
      </c>
      <c r="BC167" s="7" t="s">
        <v>2747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261</v>
      </c>
      <c r="E168" s="13" t="s">
        <v>2748</v>
      </c>
      <c r="F168" s="7">
        <v>2.02530400188107E14</v>
      </c>
      <c r="G168" s="13" t="s">
        <v>450</v>
      </c>
      <c r="H168" s="7" t="s">
        <v>2749</v>
      </c>
      <c r="I168" s="7" t="s">
        <v>451</v>
      </c>
      <c r="J168" s="7" t="s">
        <v>268</v>
      </c>
      <c r="K168" s="7" t="s">
        <v>123</v>
      </c>
      <c r="L168" s="7">
        <v>2857.18</v>
      </c>
      <c r="M168" s="7">
        <v>2726.0</v>
      </c>
      <c r="N168" s="7" t="s">
        <v>181</v>
      </c>
      <c r="O168" s="7" t="s">
        <v>124</v>
      </c>
      <c r="P168" s="35">
        <v>44727.0</v>
      </c>
      <c r="Q168" s="7">
        <v>1.0</v>
      </c>
      <c r="R168" s="7" t="s">
        <v>273</v>
      </c>
      <c r="S168" s="35">
        <v>44727.0</v>
      </c>
      <c r="T168" s="35">
        <v>44727.0</v>
      </c>
      <c r="U168" s="35">
        <v>45916.0</v>
      </c>
      <c r="V168" s="7">
        <v>1189.0</v>
      </c>
      <c r="X168" s="7">
        <v>1.0</v>
      </c>
      <c r="Y168" s="7"/>
      <c r="Z168" s="7"/>
      <c r="AA168" s="7" t="s">
        <v>276</v>
      </c>
      <c r="AG168" s="7"/>
      <c r="AH168" s="7"/>
      <c r="AI168" s="7"/>
      <c r="AJ168" s="35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2747</v>
      </c>
    </row>
    <row r="169">
      <c r="A169" s="7">
        <v>396.0</v>
      </c>
      <c r="B169" s="7">
        <v>396.0</v>
      </c>
      <c r="C169" s="7">
        <v>304.0</v>
      </c>
      <c r="D169" s="7" t="s">
        <v>261</v>
      </c>
      <c r="E169" s="13" t="s">
        <v>2751</v>
      </c>
      <c r="F169" s="7">
        <v>2.02530400188108E14</v>
      </c>
      <c r="G169" s="13" t="s">
        <v>494</v>
      </c>
      <c r="H169" s="7" t="s">
        <v>2708</v>
      </c>
      <c r="I169" s="7" t="s">
        <v>495</v>
      </c>
      <c r="J169" s="7">
        <v>32108.0</v>
      </c>
      <c r="K169" s="7" t="s">
        <v>83</v>
      </c>
      <c r="L169" s="7">
        <v>0.0</v>
      </c>
      <c r="M169" s="7">
        <v>2726.0</v>
      </c>
      <c r="N169" s="7" t="s">
        <v>181</v>
      </c>
      <c r="O169" s="7" t="s">
        <v>2600</v>
      </c>
      <c r="P169" s="35">
        <v>44782.0</v>
      </c>
      <c r="Q169" s="7">
        <v>1.0</v>
      </c>
      <c r="R169" s="7" t="s">
        <v>273</v>
      </c>
      <c r="S169" s="35">
        <v>44782.0</v>
      </c>
      <c r="T169" s="35">
        <v>44782.0</v>
      </c>
      <c r="U169" s="35">
        <v>45736.0</v>
      </c>
      <c r="V169" s="7">
        <v>954.0</v>
      </c>
      <c r="W169" s="7"/>
      <c r="X169" s="7">
        <v>0.0</v>
      </c>
      <c r="Y169" s="7"/>
      <c r="Z169" s="7"/>
      <c r="AA169" s="7" t="s">
        <v>276</v>
      </c>
      <c r="AG169" s="7"/>
      <c r="AH169" s="7"/>
      <c r="AI169" s="7"/>
      <c r="AJ169" s="35"/>
      <c r="AK169" s="7"/>
      <c r="AL169" s="7"/>
      <c r="AP169" s="7" t="s">
        <v>314</v>
      </c>
      <c r="AQ169" s="7" t="s">
        <v>314</v>
      </c>
      <c r="AR169" s="7">
        <v>9.0</v>
      </c>
      <c r="AS169" s="7">
        <v>9.0</v>
      </c>
      <c r="AT169" s="7">
        <v>9.0</v>
      </c>
      <c r="AU169" s="7">
        <v>63.0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2752</v>
      </c>
      <c r="BC169" s="7" t="s">
        <v>2747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261</v>
      </c>
      <c r="E170" s="13" t="s">
        <v>2753</v>
      </c>
      <c r="F170" s="7">
        <v>2.02530400188109E14</v>
      </c>
      <c r="G170" s="13" t="s">
        <v>494</v>
      </c>
      <c r="H170" s="7" t="s">
        <v>2708</v>
      </c>
      <c r="I170" s="7" t="s">
        <v>495</v>
      </c>
      <c r="J170" s="7">
        <v>32108.0</v>
      </c>
      <c r="K170" s="7" t="s">
        <v>83</v>
      </c>
      <c r="L170" s="7">
        <v>0.0</v>
      </c>
      <c r="M170" s="7">
        <v>2726.0</v>
      </c>
      <c r="N170" s="7" t="s">
        <v>181</v>
      </c>
      <c r="O170" s="7" t="s">
        <v>2600</v>
      </c>
      <c r="P170" s="35">
        <v>44782.0</v>
      </c>
      <c r="Q170" s="7">
        <v>1.0</v>
      </c>
      <c r="R170" s="7" t="s">
        <v>273</v>
      </c>
      <c r="S170" s="35">
        <v>44782.0</v>
      </c>
      <c r="T170" s="35">
        <v>44782.0</v>
      </c>
      <c r="U170" s="35">
        <v>45736.0</v>
      </c>
      <c r="V170" s="7">
        <v>954.0</v>
      </c>
      <c r="W170" s="7"/>
      <c r="X170" s="7">
        <v>0.0</v>
      </c>
      <c r="Y170" s="7"/>
      <c r="Z170" s="7"/>
      <c r="AA170" s="7" t="s">
        <v>276</v>
      </c>
      <c r="AG170" s="7"/>
      <c r="AH170" s="7"/>
      <c r="AI170" s="7"/>
      <c r="AJ170" s="71"/>
      <c r="AK170" s="7"/>
      <c r="AL170" s="7"/>
      <c r="AP170" s="7" t="s">
        <v>314</v>
      </c>
      <c r="AQ170" s="7" t="s">
        <v>314</v>
      </c>
      <c r="AR170" s="7">
        <v>9.0</v>
      </c>
      <c r="AS170" s="7">
        <v>9.0</v>
      </c>
      <c r="AT170" s="7">
        <v>9.0</v>
      </c>
      <c r="AU170" s="7">
        <v>63.0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2754</v>
      </c>
      <c r="BC170" s="7" t="s">
        <v>2747</v>
      </c>
    </row>
    <row r="171">
      <c r="A171" s="7">
        <v>396.0</v>
      </c>
      <c r="B171" s="7">
        <v>396.0</v>
      </c>
      <c r="C171" s="7">
        <v>304.0</v>
      </c>
      <c r="D171" s="7" t="s">
        <v>261</v>
      </c>
      <c r="E171" s="13" t="s">
        <v>2755</v>
      </c>
      <c r="F171" s="7">
        <v>2.0253040018811E14</v>
      </c>
      <c r="G171" s="13" t="s">
        <v>494</v>
      </c>
      <c r="H171" s="7" t="s">
        <v>2708</v>
      </c>
      <c r="I171" s="7" t="s">
        <v>495</v>
      </c>
      <c r="J171" s="7">
        <v>32108.0</v>
      </c>
      <c r="K171" s="7" t="s">
        <v>83</v>
      </c>
      <c r="L171" s="7">
        <v>0.0</v>
      </c>
      <c r="M171" s="7">
        <v>2726.0</v>
      </c>
      <c r="N171" s="7" t="s">
        <v>181</v>
      </c>
      <c r="O171" s="7" t="s">
        <v>2600</v>
      </c>
      <c r="P171" s="35">
        <v>44782.0</v>
      </c>
      <c r="Q171" s="7">
        <v>1.0</v>
      </c>
      <c r="R171" s="7" t="s">
        <v>273</v>
      </c>
      <c r="S171" s="35">
        <v>44782.0</v>
      </c>
      <c r="T171" s="35">
        <v>44782.0</v>
      </c>
      <c r="U171" s="35">
        <v>45736.0</v>
      </c>
      <c r="V171" s="7">
        <v>954.0</v>
      </c>
      <c r="W171" s="7"/>
      <c r="X171" s="7">
        <v>0.0</v>
      </c>
      <c r="Y171" s="7"/>
      <c r="Z171" s="7"/>
      <c r="AA171" s="7" t="s">
        <v>276</v>
      </c>
      <c r="AG171" s="7"/>
      <c r="AH171" s="7"/>
      <c r="AI171" s="7"/>
      <c r="AJ171" s="35"/>
      <c r="AK171" s="7"/>
      <c r="AL171" s="7"/>
      <c r="AP171" s="7" t="s">
        <v>314</v>
      </c>
      <c r="AQ171" s="7" t="s">
        <v>314</v>
      </c>
      <c r="AR171" s="7">
        <v>9.0</v>
      </c>
      <c r="AS171" s="7">
        <v>9.0</v>
      </c>
      <c r="AT171" s="7">
        <v>9.0</v>
      </c>
      <c r="AU171" s="7">
        <v>63.0</v>
      </c>
      <c r="AV171" s="7">
        <v>0.0</v>
      </c>
      <c r="AW171" s="7">
        <v>82.0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2756</v>
      </c>
      <c r="BC171" s="7" t="s">
        <v>2747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261</v>
      </c>
      <c r="E172" s="13" t="s">
        <v>2757</v>
      </c>
      <c r="F172" s="7">
        <v>2.02530400188111E14</v>
      </c>
      <c r="G172" s="13" t="s">
        <v>450</v>
      </c>
      <c r="H172" s="7" t="s">
        <v>2749</v>
      </c>
      <c r="I172" s="7" t="s">
        <v>451</v>
      </c>
      <c r="J172" s="7" t="s">
        <v>268</v>
      </c>
      <c r="K172" s="7" t="s">
        <v>123</v>
      </c>
      <c r="L172" s="7">
        <v>2857.18</v>
      </c>
      <c r="M172" s="7">
        <v>2726.0</v>
      </c>
      <c r="N172" s="7" t="s">
        <v>181</v>
      </c>
      <c r="O172" s="7" t="s">
        <v>124</v>
      </c>
      <c r="P172" s="35">
        <v>44958.0</v>
      </c>
      <c r="Q172" s="7">
        <v>1.0</v>
      </c>
      <c r="R172" s="7" t="s">
        <v>273</v>
      </c>
      <c r="S172" s="35">
        <v>44958.0</v>
      </c>
      <c r="T172" s="35">
        <v>44958.0</v>
      </c>
      <c r="U172" s="35">
        <v>45916.0</v>
      </c>
      <c r="V172" s="7">
        <v>958.0</v>
      </c>
      <c r="X172" s="7">
        <v>1.0</v>
      </c>
      <c r="Y172" s="7"/>
      <c r="Z172" s="7"/>
      <c r="AA172" s="7" t="s">
        <v>276</v>
      </c>
      <c r="AG172" s="7"/>
      <c r="AH172" s="7"/>
      <c r="AI172" s="7"/>
      <c r="AJ172" s="35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2758</v>
      </c>
      <c r="BC172" s="7" t="s">
        <v>2747</v>
      </c>
    </row>
    <row r="173">
      <c r="A173" s="7">
        <v>396.0</v>
      </c>
      <c r="B173" s="7">
        <v>396.0</v>
      </c>
      <c r="C173" s="7">
        <v>304.0</v>
      </c>
      <c r="D173" s="7" t="s">
        <v>261</v>
      </c>
      <c r="E173" s="13" t="s">
        <v>2759</v>
      </c>
      <c r="F173" s="7">
        <v>2.02530400188112E14</v>
      </c>
      <c r="G173" s="13" t="s">
        <v>1454</v>
      </c>
      <c r="H173" s="7" t="s">
        <v>2760</v>
      </c>
      <c r="I173" s="7" t="s">
        <v>1897</v>
      </c>
      <c r="J173" s="7" t="s">
        <v>268</v>
      </c>
      <c r="K173" s="7" t="s">
        <v>75</v>
      </c>
      <c r="L173" s="7">
        <v>27.41</v>
      </c>
      <c r="M173" s="7">
        <v>2726.0</v>
      </c>
      <c r="N173" s="7" t="s">
        <v>181</v>
      </c>
      <c r="O173" s="7" t="s">
        <v>124</v>
      </c>
      <c r="P173" s="35">
        <v>44959.0</v>
      </c>
      <c r="Q173" s="7">
        <v>10.0</v>
      </c>
      <c r="R173" s="7" t="s">
        <v>2016</v>
      </c>
      <c r="S173" s="35">
        <v>44959.0</v>
      </c>
      <c r="T173" s="35">
        <v>44959.0</v>
      </c>
      <c r="U173" s="35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5"/>
      <c r="AK173" s="7"/>
      <c r="AL173" s="7"/>
      <c r="AP173" s="7">
        <v>103.87</v>
      </c>
      <c r="AQ173" s="7">
        <v>1038.7</v>
      </c>
      <c r="AR173" s="7" t="s">
        <v>205</v>
      </c>
      <c r="AS173" s="7" t="s">
        <v>205</v>
      </c>
      <c r="AT173" s="7">
        <v>12.0</v>
      </c>
      <c r="AU173" s="7">
        <v>360.66</v>
      </c>
      <c r="AV173" s="7">
        <v>0.0</v>
      </c>
      <c r="AW173" s="7" t="s">
        <v>205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2761</v>
      </c>
      <c r="BC173" s="7" t="s">
        <v>2747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261</v>
      </c>
      <c r="E174" s="13" t="s">
        <v>2762</v>
      </c>
      <c r="F174" s="7">
        <v>2.02530400188099E14</v>
      </c>
      <c r="G174" s="13" t="s">
        <v>1456</v>
      </c>
      <c r="H174" s="7" t="s">
        <v>2763</v>
      </c>
      <c r="I174" s="7" t="s">
        <v>1455</v>
      </c>
      <c r="J174" s="7" t="s">
        <v>268</v>
      </c>
      <c r="K174" s="7" t="s">
        <v>75</v>
      </c>
      <c r="L174" s="7">
        <v>13.91</v>
      </c>
      <c r="M174" s="7">
        <v>2726.0</v>
      </c>
      <c r="N174" s="7" t="s">
        <v>181</v>
      </c>
      <c r="O174" s="7" t="s">
        <v>124</v>
      </c>
      <c r="P174" s="35">
        <v>44960.0</v>
      </c>
      <c r="Q174" s="7">
        <v>10.0</v>
      </c>
      <c r="R174" s="7" t="s">
        <v>2016</v>
      </c>
      <c r="S174" s="35">
        <v>44960.0</v>
      </c>
      <c r="T174" s="35">
        <v>44960.0</v>
      </c>
      <c r="U174" s="35">
        <v>45916.0</v>
      </c>
      <c r="V174" s="7">
        <v>956.0</v>
      </c>
      <c r="W174" s="7"/>
      <c r="X174" s="7"/>
      <c r="Y174" s="7"/>
      <c r="Z174" s="7"/>
      <c r="AA174" s="7"/>
      <c r="AG174" s="7" t="s">
        <v>2764</v>
      </c>
      <c r="AH174" s="7">
        <v>10.0</v>
      </c>
      <c r="AI174" s="7" t="s">
        <v>1532</v>
      </c>
      <c r="AJ174" s="35">
        <v>45708.0</v>
      </c>
      <c r="AK174" s="7" t="s">
        <v>199</v>
      </c>
      <c r="AP174" s="7">
        <v>36.03</v>
      </c>
      <c r="AQ174" s="7">
        <v>360.3</v>
      </c>
      <c r="AR174" s="7" t="s">
        <v>205</v>
      </c>
      <c r="AS174" s="7" t="s">
        <v>205</v>
      </c>
      <c r="AT174" s="7" t="s">
        <v>205</v>
      </c>
      <c r="AU174" s="7">
        <v>8.0</v>
      </c>
      <c r="AV174" s="7">
        <v>30.0</v>
      </c>
      <c r="AW174" s="7">
        <v>0.0</v>
      </c>
      <c r="AX174" s="7" t="s">
        <v>205</v>
      </c>
      <c r="AY174" s="7">
        <v>0.0</v>
      </c>
      <c r="AZ174" s="7">
        <v>60.0</v>
      </c>
      <c r="BA174" s="7">
        <v>0.0</v>
      </c>
      <c r="BB174" s="7" t="s">
        <v>2765</v>
      </c>
      <c r="BC174" s="7" t="s">
        <v>2766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261</v>
      </c>
      <c r="E175" s="13" t="s">
        <v>2767</v>
      </c>
      <c r="F175" s="7">
        <v>2.025304001881E14</v>
      </c>
      <c r="G175" s="13" t="s">
        <v>1261</v>
      </c>
      <c r="H175" s="7" t="s">
        <v>1804</v>
      </c>
      <c r="I175" s="7" t="s">
        <v>1264</v>
      </c>
      <c r="J175" s="7" t="s">
        <v>268</v>
      </c>
      <c r="K175" s="7" t="s">
        <v>83</v>
      </c>
      <c r="L175" s="7">
        <v>12120.27</v>
      </c>
      <c r="M175" s="7">
        <v>2726.0</v>
      </c>
      <c r="N175" s="7" t="s">
        <v>181</v>
      </c>
      <c r="O175" s="7" t="s">
        <v>124</v>
      </c>
      <c r="P175" s="35">
        <v>45019.0</v>
      </c>
      <c r="Q175" s="7">
        <v>1.0</v>
      </c>
      <c r="R175" s="7" t="s">
        <v>273</v>
      </c>
      <c r="S175" s="35">
        <v>45019.0</v>
      </c>
      <c r="T175" s="35">
        <v>45019.0</v>
      </c>
      <c r="U175" s="35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2768</v>
      </c>
      <c r="AA175" s="7" t="s">
        <v>2769</v>
      </c>
      <c r="AG175" s="7"/>
      <c r="AH175" s="7"/>
      <c r="AI175" s="7"/>
      <c r="AJ175" s="35"/>
      <c r="AK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2770</v>
      </c>
      <c r="BC175" s="7" t="s">
        <v>2771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261</v>
      </c>
      <c r="E176" s="13" t="s">
        <v>2772</v>
      </c>
      <c r="F176" s="7">
        <v>2.02530400186605E14</v>
      </c>
      <c r="G176" s="13" t="s">
        <v>427</v>
      </c>
      <c r="H176" s="7" t="s">
        <v>2773</v>
      </c>
      <c r="I176" s="7" t="s">
        <v>2774</v>
      </c>
      <c r="J176" s="7">
        <v>22373.0</v>
      </c>
      <c r="K176" s="7" t="s">
        <v>123</v>
      </c>
      <c r="L176" s="7">
        <v>2148.65</v>
      </c>
      <c r="M176" s="7">
        <v>2726.0</v>
      </c>
      <c r="N176" s="7" t="s">
        <v>181</v>
      </c>
      <c r="O176" s="7" t="s">
        <v>2600</v>
      </c>
      <c r="P176" s="35">
        <v>45019.0</v>
      </c>
      <c r="Q176" s="7">
        <v>1.0</v>
      </c>
      <c r="R176" s="7" t="s">
        <v>273</v>
      </c>
      <c r="S176" s="35">
        <v>45019.0</v>
      </c>
      <c r="T176" s="35">
        <v>45019.0</v>
      </c>
      <c r="U176" s="35">
        <v>45736.0</v>
      </c>
      <c r="V176" s="7">
        <v>717.0</v>
      </c>
      <c r="W176" s="7"/>
      <c r="X176" s="7">
        <v>2.0</v>
      </c>
      <c r="Y176" s="7"/>
      <c r="Z176" s="7"/>
      <c r="AA176" s="7" t="s">
        <v>276</v>
      </c>
      <c r="AG176" s="7"/>
      <c r="AH176" s="7"/>
      <c r="AI176" s="7"/>
      <c r="AJ176" s="35"/>
      <c r="AK176" s="7"/>
      <c r="AL176" s="7"/>
      <c r="AP176" s="7">
        <v>3824.6</v>
      </c>
      <c r="AQ176" s="7">
        <v>3824.6</v>
      </c>
      <c r="AR176" s="7">
        <v>1.0</v>
      </c>
      <c r="AS176" s="7">
        <v>1.0</v>
      </c>
      <c r="AT176" s="7">
        <v>2.0</v>
      </c>
      <c r="AU176" s="7">
        <v>40.0</v>
      </c>
      <c r="AV176" s="7">
        <v>0.0</v>
      </c>
      <c r="AW176" s="7" t="s">
        <v>205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2731</v>
      </c>
      <c r="BC176" s="7" t="s">
        <v>2732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261</v>
      </c>
      <c r="E177" s="13" t="s">
        <v>2775</v>
      </c>
      <c r="F177" s="7">
        <v>2.02530400186668E14</v>
      </c>
      <c r="G177" s="13" t="s">
        <v>331</v>
      </c>
      <c r="H177" s="7" t="s">
        <v>2776</v>
      </c>
      <c r="I177" s="7" t="s">
        <v>291</v>
      </c>
      <c r="J177" s="7">
        <v>22373.0</v>
      </c>
      <c r="K177" s="7" t="s">
        <v>123</v>
      </c>
      <c r="L177" s="7">
        <v>4905.59</v>
      </c>
      <c r="M177" s="7">
        <v>2726.0</v>
      </c>
      <c r="N177" s="7" t="s">
        <v>181</v>
      </c>
      <c r="O177" s="7" t="s">
        <v>2600</v>
      </c>
      <c r="P177" s="35">
        <v>45019.0</v>
      </c>
      <c r="Q177" s="7">
        <v>1.0</v>
      </c>
      <c r="R177" s="7" t="s">
        <v>273</v>
      </c>
      <c r="S177" s="35">
        <v>45019.0</v>
      </c>
      <c r="T177" s="35">
        <v>45019.0</v>
      </c>
      <c r="U177" s="35">
        <v>45736.0</v>
      </c>
      <c r="V177" s="7">
        <v>717.0</v>
      </c>
      <c r="W177" s="7"/>
      <c r="X177" s="7">
        <v>2.0</v>
      </c>
      <c r="Y177" s="7"/>
      <c r="Z177" s="7"/>
      <c r="AA177" s="7" t="s">
        <v>276</v>
      </c>
      <c r="AG177" s="7"/>
      <c r="AH177" s="7"/>
      <c r="AI177" s="7"/>
      <c r="AJ177" s="35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2731</v>
      </c>
      <c r="BC177" s="7" t="s">
        <v>2732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261</v>
      </c>
      <c r="E178" s="13" t="s">
        <v>2777</v>
      </c>
      <c r="F178" s="7">
        <v>2.02330400172785E14</v>
      </c>
      <c r="G178" s="13" t="s">
        <v>1071</v>
      </c>
      <c r="H178" s="7" t="s">
        <v>2778</v>
      </c>
      <c r="I178" s="7" t="s">
        <v>1073</v>
      </c>
      <c r="J178" s="7" t="s">
        <v>268</v>
      </c>
      <c r="K178" s="7" t="s">
        <v>75</v>
      </c>
      <c r="L178" s="7">
        <v>117.07</v>
      </c>
      <c r="M178" s="7">
        <v>2726.0</v>
      </c>
      <c r="N178" s="7" t="s">
        <v>181</v>
      </c>
      <c r="O178" s="7" t="s">
        <v>124</v>
      </c>
      <c r="P178" s="35">
        <v>45020.0</v>
      </c>
      <c r="Q178" s="7">
        <v>3.0</v>
      </c>
      <c r="R178" s="7" t="s">
        <v>273</v>
      </c>
      <c r="S178" s="35">
        <v>45020.0</v>
      </c>
      <c r="T178" s="35">
        <v>45020.0</v>
      </c>
      <c r="U178" s="35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35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205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2731</v>
      </c>
      <c r="BC178" s="7" t="s">
        <v>2732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261</v>
      </c>
      <c r="E179" s="13" t="s">
        <v>2779</v>
      </c>
      <c r="F179" s="7">
        <v>2.02530400196285E14</v>
      </c>
      <c r="G179" s="13" t="s">
        <v>351</v>
      </c>
      <c r="H179" s="7" t="s">
        <v>447</v>
      </c>
      <c r="I179" s="7" t="s">
        <v>352</v>
      </c>
      <c r="J179" s="7">
        <v>76275.0</v>
      </c>
      <c r="K179" s="7" t="s">
        <v>123</v>
      </c>
      <c r="L179" s="7">
        <v>17070.53</v>
      </c>
      <c r="M179" s="7">
        <v>2726.0</v>
      </c>
      <c r="N179" s="7" t="s">
        <v>181</v>
      </c>
      <c r="O179" s="7" t="s">
        <v>124</v>
      </c>
      <c r="P179" s="35">
        <v>45020.0</v>
      </c>
      <c r="Q179" s="7">
        <v>1.0</v>
      </c>
      <c r="R179" s="7" t="s">
        <v>273</v>
      </c>
      <c r="S179" s="35">
        <v>45020.0</v>
      </c>
      <c r="T179" s="35">
        <v>45020.0</v>
      </c>
      <c r="U179" s="35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2780</v>
      </c>
      <c r="AA179" s="7" t="s">
        <v>1769</v>
      </c>
      <c r="AG179" s="7"/>
      <c r="AH179" s="7"/>
      <c r="AI179" s="7"/>
      <c r="AJ179" s="35"/>
      <c r="AK179" s="7"/>
      <c r="AL179" s="7"/>
      <c r="AP179" s="7">
        <v>43700.56</v>
      </c>
      <c r="AQ179" s="7">
        <v>43700.56</v>
      </c>
      <c r="AR179" s="7">
        <v>4.0</v>
      </c>
      <c r="AS179" s="7">
        <v>7.0</v>
      </c>
      <c r="AT179" s="7">
        <v>14.0</v>
      </c>
      <c r="AU179" s="7">
        <v>109.0</v>
      </c>
      <c r="AV179" s="7">
        <v>0.0</v>
      </c>
      <c r="AW179" s="7" t="s">
        <v>205</v>
      </c>
      <c r="AX179" s="7" t="s">
        <v>205</v>
      </c>
      <c r="AY179" s="7">
        <v>0.0</v>
      </c>
      <c r="AZ179" s="7">
        <v>0.0</v>
      </c>
      <c r="BA179" s="7">
        <v>0.0</v>
      </c>
      <c r="BB179" s="7" t="s">
        <v>2781</v>
      </c>
      <c r="BC179" s="7" t="s">
        <v>2782</v>
      </c>
    </row>
    <row r="180">
      <c r="A180" s="7">
        <v>396.0</v>
      </c>
      <c r="B180" s="7">
        <v>396.0</v>
      </c>
      <c r="C180" s="7">
        <v>304.0</v>
      </c>
      <c r="D180" s="7" t="s">
        <v>261</v>
      </c>
      <c r="E180" s="13" t="s">
        <v>2783</v>
      </c>
      <c r="F180" s="7">
        <v>2.02530400192395E14</v>
      </c>
      <c r="G180" s="13" t="s">
        <v>1529</v>
      </c>
      <c r="H180" s="7" t="s">
        <v>2784</v>
      </c>
      <c r="I180" s="7" t="s">
        <v>1530</v>
      </c>
      <c r="J180" s="7" t="s">
        <v>268</v>
      </c>
      <c r="K180" s="7" t="s">
        <v>83</v>
      </c>
      <c r="L180" s="7">
        <v>5410.0</v>
      </c>
      <c r="M180" s="7">
        <v>2726.0</v>
      </c>
      <c r="N180" s="7" t="s">
        <v>181</v>
      </c>
      <c r="O180" s="7" t="s">
        <v>124</v>
      </c>
      <c r="P180" s="35">
        <v>45040.0</v>
      </c>
      <c r="Q180" s="7">
        <v>1.0</v>
      </c>
      <c r="R180" s="7" t="s">
        <v>273</v>
      </c>
      <c r="S180" s="35">
        <v>45040.0</v>
      </c>
      <c r="T180" s="35">
        <v>45040.0</v>
      </c>
      <c r="U180" s="35">
        <v>45916.0</v>
      </c>
      <c r="V180" s="7">
        <v>876.0</v>
      </c>
      <c r="W180" s="7"/>
      <c r="X180" s="7">
        <v>0.0</v>
      </c>
      <c r="Y180" s="7"/>
      <c r="Z180" s="7"/>
      <c r="AA180" s="7" t="s">
        <v>276</v>
      </c>
      <c r="AG180" s="7"/>
      <c r="AH180" s="7"/>
      <c r="AI180" s="7"/>
      <c r="AJ180" s="35"/>
      <c r="AK180" s="7"/>
      <c r="AL180" s="7"/>
      <c r="AP180" s="7">
        <v>12551.2</v>
      </c>
      <c r="AQ180" s="7">
        <v>12551.2</v>
      </c>
      <c r="AR180" s="7" t="s">
        <v>205</v>
      </c>
      <c r="AS180" s="7" t="s">
        <v>205</v>
      </c>
      <c r="AT180" s="7" t="s">
        <v>205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2785</v>
      </c>
      <c r="BC180" s="7" t="s">
        <v>1873</v>
      </c>
      <c r="BD180" s="7"/>
    </row>
    <row r="181">
      <c r="A181" s="7">
        <v>396.0</v>
      </c>
      <c r="B181" s="7">
        <v>396.0</v>
      </c>
      <c r="C181" s="7">
        <v>304.0</v>
      </c>
      <c r="D181" s="7" t="s">
        <v>261</v>
      </c>
      <c r="E181" s="13" t="s">
        <v>2786</v>
      </c>
      <c r="F181" s="7">
        <v>2.02330400172793E14</v>
      </c>
      <c r="G181" s="13" t="s">
        <v>1581</v>
      </c>
      <c r="H181" s="7" t="s">
        <v>2787</v>
      </c>
      <c r="I181" s="7" t="s">
        <v>1582</v>
      </c>
      <c r="J181" s="7" t="s">
        <v>268</v>
      </c>
      <c r="K181" s="7" t="s">
        <v>75</v>
      </c>
      <c r="L181" s="7">
        <v>40.0</v>
      </c>
      <c r="M181" s="7">
        <v>2726.0</v>
      </c>
      <c r="N181" s="7" t="s">
        <v>181</v>
      </c>
      <c r="O181" s="7" t="s">
        <v>124</v>
      </c>
      <c r="P181" s="35">
        <v>45056.0</v>
      </c>
      <c r="Q181" s="7">
        <v>4.0</v>
      </c>
      <c r="R181" s="7" t="s">
        <v>273</v>
      </c>
      <c r="S181" s="35">
        <v>45056.0</v>
      </c>
      <c r="T181" s="35">
        <v>45056.0</v>
      </c>
      <c r="U181" s="35">
        <v>45916.0</v>
      </c>
      <c r="V181" s="7">
        <v>860.0</v>
      </c>
      <c r="X181" s="7">
        <v>0.0</v>
      </c>
      <c r="AA181" s="7"/>
      <c r="AG181" s="7"/>
      <c r="AH181" s="7"/>
      <c r="AI181" s="7"/>
      <c r="AJ181" s="35"/>
      <c r="AK181" s="7"/>
      <c r="AL181" s="7"/>
      <c r="AP181" s="7">
        <v>62.0</v>
      </c>
      <c r="AQ181" s="7">
        <v>248.0</v>
      </c>
      <c r="AR181" s="7" t="s">
        <v>205</v>
      </c>
      <c r="AS181" s="7" t="s">
        <v>205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2731</v>
      </c>
      <c r="BC181" s="7" t="s">
        <v>2732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261</v>
      </c>
      <c r="E182" s="13" t="s">
        <v>2788</v>
      </c>
      <c r="F182" s="7">
        <v>2.023304001728E14</v>
      </c>
      <c r="G182" s="13" t="s">
        <v>1583</v>
      </c>
      <c r="H182" s="7" t="s">
        <v>2789</v>
      </c>
      <c r="I182" s="7" t="s">
        <v>1584</v>
      </c>
      <c r="J182" s="7">
        <v>58880.0</v>
      </c>
      <c r="K182" s="7" t="s">
        <v>75</v>
      </c>
      <c r="L182" s="7">
        <v>2534.85</v>
      </c>
      <c r="M182" s="7">
        <v>2726.0</v>
      </c>
      <c r="N182" s="7" t="s">
        <v>181</v>
      </c>
      <c r="O182" s="7" t="s">
        <v>124</v>
      </c>
      <c r="P182" s="35">
        <v>45061.0</v>
      </c>
      <c r="Q182" s="7">
        <v>1.0</v>
      </c>
      <c r="R182" s="7" t="s">
        <v>273</v>
      </c>
      <c r="S182" s="35">
        <v>45061.0</v>
      </c>
      <c r="T182" s="35">
        <v>45061.0</v>
      </c>
      <c r="U182" s="35">
        <v>45916.0</v>
      </c>
      <c r="V182" s="7">
        <v>855.0</v>
      </c>
      <c r="W182" s="7"/>
      <c r="X182" s="7">
        <v>1.0</v>
      </c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35"/>
      <c r="AK182" s="7"/>
      <c r="AL182" s="7"/>
      <c r="AM182" s="7"/>
      <c r="AN182" s="7"/>
      <c r="AO182" s="7"/>
      <c r="AP182" s="7">
        <v>9835.23</v>
      </c>
      <c r="AQ182" s="7">
        <v>9835.23</v>
      </c>
      <c r="AR182" s="7" t="s">
        <v>205</v>
      </c>
      <c r="AS182" s="7" t="s">
        <v>205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2731</v>
      </c>
      <c r="BC182" s="7" t="s">
        <v>2732</v>
      </c>
      <c r="BD182" s="7"/>
    </row>
    <row r="183">
      <c r="A183" s="7">
        <v>396.0</v>
      </c>
      <c r="B183" s="7">
        <v>396.0</v>
      </c>
      <c r="C183" s="7">
        <v>304.0</v>
      </c>
      <c r="D183" s="7" t="s">
        <v>261</v>
      </c>
      <c r="E183" s="13" t="s">
        <v>2790</v>
      </c>
      <c r="F183" s="7">
        <v>2.02430400185594E14</v>
      </c>
      <c r="G183" s="13" t="s">
        <v>2014</v>
      </c>
      <c r="H183" s="7" t="s">
        <v>2791</v>
      </c>
      <c r="I183" s="7" t="s">
        <v>2017</v>
      </c>
      <c r="J183" s="7">
        <v>78286.0</v>
      </c>
      <c r="K183" s="7" t="s">
        <v>83</v>
      </c>
      <c r="L183" s="7">
        <v>301.88</v>
      </c>
      <c r="M183" s="7">
        <v>2726.0</v>
      </c>
      <c r="N183" s="7" t="s">
        <v>181</v>
      </c>
      <c r="O183" s="7" t="s">
        <v>2600</v>
      </c>
      <c r="P183" s="71">
        <v>45621.0</v>
      </c>
      <c r="Q183" s="7">
        <v>1.0</v>
      </c>
      <c r="R183" s="7" t="s">
        <v>273</v>
      </c>
      <c r="S183" s="71">
        <v>45621.0</v>
      </c>
      <c r="T183" s="71">
        <v>45621.0</v>
      </c>
      <c r="U183" s="71">
        <v>45622.0</v>
      </c>
      <c r="V183" s="7">
        <v>1.0</v>
      </c>
      <c r="X183" s="7">
        <v>17.0</v>
      </c>
      <c r="Y183" s="7"/>
      <c r="Z183" s="7"/>
      <c r="AA183" s="7" t="s">
        <v>2792</v>
      </c>
      <c r="AG183" s="7"/>
      <c r="AH183" s="7"/>
      <c r="AI183" s="7"/>
      <c r="AJ183" s="35"/>
      <c r="AK183" s="7"/>
      <c r="AL183" s="7"/>
      <c r="AP183" s="7">
        <v>736.58</v>
      </c>
      <c r="AQ183" s="7">
        <v>736.58</v>
      </c>
      <c r="AR183" s="7" t="s">
        <v>205</v>
      </c>
      <c r="AS183" s="7" t="s">
        <v>205</v>
      </c>
      <c r="AT183" s="7" t="s">
        <v>205</v>
      </c>
      <c r="AU183" s="7">
        <v>71.0</v>
      </c>
      <c r="AV183" s="7">
        <v>100.0</v>
      </c>
      <c r="AW183" s="7">
        <v>245.0</v>
      </c>
      <c r="AX183" s="7">
        <v>2450.0</v>
      </c>
      <c r="AY183" s="7">
        <v>0.0</v>
      </c>
      <c r="AZ183" s="7">
        <v>566.0</v>
      </c>
      <c r="BA183" s="7">
        <v>0.0</v>
      </c>
      <c r="BB183" s="7" t="s">
        <v>2793</v>
      </c>
      <c r="BC183" s="7" t="s">
        <v>2794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261</v>
      </c>
      <c r="E184" s="13" t="s">
        <v>2795</v>
      </c>
      <c r="F184" s="7">
        <v>2.02530400186399E14</v>
      </c>
      <c r="G184" s="13" t="s">
        <v>880</v>
      </c>
      <c r="H184" s="7" t="s">
        <v>2796</v>
      </c>
      <c r="I184" s="7" t="s">
        <v>882</v>
      </c>
      <c r="J184" s="7" t="s">
        <v>268</v>
      </c>
      <c r="K184" s="7" t="s">
        <v>83</v>
      </c>
      <c r="L184" s="7">
        <v>332.99</v>
      </c>
      <c r="M184" s="7">
        <v>2726.0</v>
      </c>
      <c r="N184" s="7" t="s">
        <v>181</v>
      </c>
      <c r="O184" s="7" t="s">
        <v>124</v>
      </c>
      <c r="P184" s="71">
        <v>45656.0</v>
      </c>
      <c r="Q184" s="7">
        <v>1.0</v>
      </c>
      <c r="R184" s="7" t="s">
        <v>273</v>
      </c>
      <c r="S184" s="71">
        <v>45656.0</v>
      </c>
      <c r="T184" s="71">
        <v>45656.0</v>
      </c>
      <c r="U184" s="35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35"/>
      <c r="AK184" s="7"/>
      <c r="AL184" s="7"/>
      <c r="AP184" s="7">
        <v>592.72</v>
      </c>
      <c r="AQ184" s="7">
        <v>592.72</v>
      </c>
      <c r="AR184" s="7" t="s">
        <v>205</v>
      </c>
      <c r="AS184" s="7" t="s">
        <v>205</v>
      </c>
      <c r="AT184" s="7" t="s">
        <v>205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2797</v>
      </c>
      <c r="BC184" s="7" t="s">
        <v>2798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261</v>
      </c>
      <c r="E185" s="13" t="s">
        <v>2799</v>
      </c>
      <c r="F185" s="7">
        <v>2.02530400188103E14</v>
      </c>
      <c r="G185" s="13" t="s">
        <v>2034</v>
      </c>
      <c r="H185" s="7" t="s">
        <v>2800</v>
      </c>
      <c r="I185" s="7" t="s">
        <v>2035</v>
      </c>
      <c r="J185" s="7" t="s">
        <v>268</v>
      </c>
      <c r="K185" s="7" t="s">
        <v>75</v>
      </c>
      <c r="L185" s="7">
        <v>0.0</v>
      </c>
      <c r="M185" s="7">
        <v>2726.0</v>
      </c>
      <c r="N185" s="7" t="s">
        <v>181</v>
      </c>
      <c r="O185" s="7" t="s">
        <v>124</v>
      </c>
      <c r="P185" s="35">
        <v>45667.0</v>
      </c>
      <c r="Q185" s="7">
        <v>1.0</v>
      </c>
      <c r="R185" s="7" t="s">
        <v>273</v>
      </c>
      <c r="S185" s="35">
        <v>45667.0</v>
      </c>
      <c r="T185" s="35">
        <v>45667.0</v>
      </c>
      <c r="U185" s="35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5"/>
      <c r="AK185" s="7"/>
      <c r="AL185" s="7"/>
      <c r="AP185" s="7" t="s">
        <v>314</v>
      </c>
      <c r="AQ185" s="7" t="s">
        <v>314</v>
      </c>
      <c r="AR185" s="7" t="s">
        <v>205</v>
      </c>
      <c r="AS185" s="7" t="s">
        <v>205</v>
      </c>
      <c r="AT185" s="7" t="s">
        <v>205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2801</v>
      </c>
      <c r="BC185" s="7" t="s">
        <v>2802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261</v>
      </c>
      <c r="E186" s="13" t="s">
        <v>2803</v>
      </c>
      <c r="F186" s="7">
        <v>2.02530400188104E14</v>
      </c>
      <c r="G186" s="13" t="s">
        <v>2036</v>
      </c>
      <c r="H186" s="7" t="s">
        <v>2804</v>
      </c>
      <c r="I186" s="7" t="s">
        <v>2037</v>
      </c>
      <c r="J186" s="7" t="s">
        <v>268</v>
      </c>
      <c r="K186" s="7" t="s">
        <v>75</v>
      </c>
      <c r="L186" s="7">
        <v>0.0</v>
      </c>
      <c r="M186" s="7">
        <v>2726.0</v>
      </c>
      <c r="N186" s="7" t="s">
        <v>181</v>
      </c>
      <c r="O186" s="7" t="s">
        <v>124</v>
      </c>
      <c r="P186" s="35">
        <v>45667.0</v>
      </c>
      <c r="Q186" s="7">
        <v>3.0</v>
      </c>
      <c r="R186" s="7" t="s">
        <v>273</v>
      </c>
      <c r="S186" s="35">
        <v>45667.0</v>
      </c>
      <c r="T186" s="35">
        <v>45667.0</v>
      </c>
      <c r="U186" s="35">
        <v>45916.0</v>
      </c>
      <c r="V186" s="7">
        <v>249.0</v>
      </c>
      <c r="X186" s="7">
        <v>0.0</v>
      </c>
      <c r="AA186" s="7"/>
      <c r="AG186" s="7"/>
      <c r="AH186" s="7"/>
      <c r="AI186" s="7"/>
      <c r="AJ186" s="35"/>
      <c r="AK186" s="7"/>
      <c r="AL186" s="7"/>
      <c r="AP186" s="7" t="s">
        <v>314</v>
      </c>
      <c r="AQ186" s="7" t="s">
        <v>314</v>
      </c>
      <c r="AR186" s="7" t="s">
        <v>205</v>
      </c>
      <c r="AS186" s="7" t="s">
        <v>205</v>
      </c>
      <c r="AT186" s="7" t="s">
        <v>205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2805</v>
      </c>
      <c r="BC186" s="7" t="s">
        <v>2802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261</v>
      </c>
      <c r="E187" s="13" t="s">
        <v>2806</v>
      </c>
      <c r="F187" s="7">
        <v>2.02630400204449E14</v>
      </c>
      <c r="G187" s="13" t="s">
        <v>825</v>
      </c>
      <c r="H187" s="7" t="s">
        <v>2807</v>
      </c>
      <c r="I187" s="7" t="s">
        <v>601</v>
      </c>
      <c r="J187" s="7" t="s">
        <v>268</v>
      </c>
      <c r="K187" s="7" t="s">
        <v>83</v>
      </c>
      <c r="L187" s="7">
        <v>865.97</v>
      </c>
      <c r="M187" s="7">
        <v>2726.0</v>
      </c>
      <c r="N187" s="7" t="s">
        <v>181</v>
      </c>
      <c r="O187" s="7" t="s">
        <v>124</v>
      </c>
      <c r="P187" s="35">
        <v>45680.0</v>
      </c>
      <c r="Q187" s="7">
        <v>2.0</v>
      </c>
      <c r="R187" s="7" t="s">
        <v>273</v>
      </c>
      <c r="S187" s="35">
        <v>45680.0</v>
      </c>
      <c r="T187" s="35">
        <v>45680.0</v>
      </c>
      <c r="U187" s="35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347</v>
      </c>
      <c r="AG187" s="7"/>
      <c r="AH187" s="7"/>
      <c r="AI187" s="7"/>
      <c r="AJ187" s="35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205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2808</v>
      </c>
      <c r="BC187" s="7" t="s">
        <v>2809</v>
      </c>
    </row>
    <row r="188">
      <c r="A188" s="7">
        <v>396.0</v>
      </c>
      <c r="B188" s="7">
        <v>396.0</v>
      </c>
      <c r="C188" s="7">
        <v>304.0</v>
      </c>
      <c r="D188" s="7" t="s">
        <v>261</v>
      </c>
      <c r="E188" s="13" t="s">
        <v>2810</v>
      </c>
      <c r="F188" s="7">
        <v>2.02530400188797E14</v>
      </c>
      <c r="G188" s="13" t="s">
        <v>1884</v>
      </c>
      <c r="H188" s="7" t="s">
        <v>2062</v>
      </c>
      <c r="I188" s="7" t="s">
        <v>1885</v>
      </c>
      <c r="J188" s="7" t="s">
        <v>268</v>
      </c>
      <c r="K188" s="7" t="s">
        <v>75</v>
      </c>
      <c r="L188" s="7">
        <v>707.92</v>
      </c>
      <c r="M188" s="7">
        <v>2726.0</v>
      </c>
      <c r="N188" s="7" t="s">
        <v>181</v>
      </c>
      <c r="O188" s="7" t="s">
        <v>124</v>
      </c>
      <c r="P188" s="35">
        <v>45763.0</v>
      </c>
      <c r="Q188" s="7">
        <v>1.0</v>
      </c>
      <c r="R188" s="7" t="s">
        <v>273</v>
      </c>
      <c r="S188" s="35">
        <v>45763.0</v>
      </c>
      <c r="T188" s="35">
        <v>45763.0</v>
      </c>
      <c r="U188" s="35">
        <v>45916.0</v>
      </c>
      <c r="V188" s="7">
        <v>153.0</v>
      </c>
      <c r="W188" s="7"/>
      <c r="X188" s="7">
        <v>0.0</v>
      </c>
      <c r="Y188" s="7"/>
      <c r="Z188" s="7"/>
      <c r="AA188" s="7"/>
      <c r="AG188" s="7"/>
      <c r="AH188" s="7"/>
      <c r="AI188" s="7"/>
      <c r="AJ188" s="35"/>
      <c r="AK188" s="7"/>
      <c r="AL188" s="7"/>
      <c r="AP188" s="7">
        <v>1578.66</v>
      </c>
      <c r="AQ188" s="7">
        <v>1578.66</v>
      </c>
      <c r="AR188" s="7" t="s">
        <v>205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2811</v>
      </c>
      <c r="BC188" s="7" t="s">
        <v>2811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261</v>
      </c>
      <c r="E189" s="13" t="s">
        <v>2812</v>
      </c>
      <c r="F189" s="7">
        <v>2.02530400194093E14</v>
      </c>
      <c r="G189" s="13" t="s">
        <v>140</v>
      </c>
      <c r="H189" s="7" t="s">
        <v>2813</v>
      </c>
      <c r="I189" s="7" t="s">
        <v>2814</v>
      </c>
      <c r="J189" s="7">
        <v>22373.0</v>
      </c>
      <c r="K189" s="7" t="s">
        <v>123</v>
      </c>
      <c r="L189" s="7">
        <v>15334.12</v>
      </c>
      <c r="M189" s="7">
        <v>2726.0</v>
      </c>
      <c r="N189" s="7" t="s">
        <v>181</v>
      </c>
      <c r="O189" s="7" t="s">
        <v>2600</v>
      </c>
      <c r="P189" s="35">
        <v>45771.0</v>
      </c>
      <c r="Q189" s="7">
        <v>1.0</v>
      </c>
      <c r="R189" s="7" t="s">
        <v>273</v>
      </c>
      <c r="S189" s="35">
        <v>45771.0</v>
      </c>
      <c r="T189" s="35">
        <v>45771.0</v>
      </c>
      <c r="U189" s="35">
        <v>45853.0</v>
      </c>
      <c r="V189" s="7">
        <v>82.0</v>
      </c>
      <c r="X189" s="7">
        <v>0.0</v>
      </c>
      <c r="AA189" s="7" t="s">
        <v>1271</v>
      </c>
      <c r="AG189" s="7"/>
      <c r="AH189" s="7"/>
      <c r="AI189" s="7"/>
      <c r="AJ189" s="35"/>
      <c r="AK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2815</v>
      </c>
      <c r="BC189" s="7" t="s">
        <v>1873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261</v>
      </c>
      <c r="E190" s="13" t="s">
        <v>2816</v>
      </c>
      <c r="F190" s="7">
        <v>2.02530400189153E14</v>
      </c>
      <c r="G190" s="13" t="s">
        <v>2817</v>
      </c>
      <c r="H190" s="7" t="s">
        <v>2818</v>
      </c>
      <c r="I190" s="7" t="s">
        <v>2819</v>
      </c>
      <c r="J190" s="7" t="s">
        <v>268</v>
      </c>
      <c r="K190" s="7" t="s">
        <v>75</v>
      </c>
      <c r="L190" s="7">
        <v>351.52</v>
      </c>
      <c r="M190" s="7">
        <v>2726.0</v>
      </c>
      <c r="N190" s="7" t="s">
        <v>181</v>
      </c>
      <c r="O190" s="7" t="s">
        <v>2600</v>
      </c>
      <c r="P190" s="35">
        <v>45777.0</v>
      </c>
      <c r="Q190" s="7">
        <v>1.0</v>
      </c>
      <c r="R190" s="7" t="s">
        <v>273</v>
      </c>
      <c r="S190" s="35">
        <v>45777.0</v>
      </c>
      <c r="T190" s="35">
        <v>45777.0</v>
      </c>
      <c r="U190" s="35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35"/>
      <c r="AK190" s="7"/>
      <c r="AL190" s="7"/>
      <c r="AP190" s="7">
        <v>1100.25</v>
      </c>
      <c r="AQ190" s="7">
        <v>1100.25</v>
      </c>
      <c r="AR190" s="7" t="s">
        <v>205</v>
      </c>
      <c r="AS190" s="7" t="s">
        <v>205</v>
      </c>
      <c r="AT190" s="7" t="s">
        <v>205</v>
      </c>
      <c r="AU190" s="7">
        <v>23.0</v>
      </c>
      <c r="AV190" s="7" t="s">
        <v>205</v>
      </c>
      <c r="AW190" s="7">
        <v>0.0</v>
      </c>
      <c r="AX190" s="7" t="s">
        <v>205</v>
      </c>
      <c r="AY190" s="7">
        <v>0.0</v>
      </c>
      <c r="AZ190" s="7">
        <v>4.0</v>
      </c>
      <c r="BA190" s="7">
        <v>0.0</v>
      </c>
      <c r="BB190" s="7" t="s">
        <v>2820</v>
      </c>
      <c r="BC190" s="7" t="s">
        <v>2821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261</v>
      </c>
      <c r="E191" s="13" t="s">
        <v>2822</v>
      </c>
      <c r="F191" s="7">
        <v>2.02530400189463E14</v>
      </c>
      <c r="G191" s="13" t="s">
        <v>743</v>
      </c>
      <c r="H191" s="7" t="s">
        <v>2823</v>
      </c>
      <c r="I191" s="7" t="s">
        <v>2825</v>
      </c>
      <c r="J191" s="7">
        <v>33269.0</v>
      </c>
      <c r="K191" s="7" t="s">
        <v>83</v>
      </c>
      <c r="L191" s="7">
        <v>665.18</v>
      </c>
      <c r="M191" s="7">
        <v>2726.0</v>
      </c>
      <c r="N191" s="7" t="s">
        <v>181</v>
      </c>
      <c r="O191" s="7" t="s">
        <v>124</v>
      </c>
      <c r="P191" s="35">
        <v>45782.0</v>
      </c>
      <c r="Q191" s="7">
        <v>1.0</v>
      </c>
      <c r="R191" s="7" t="s">
        <v>273</v>
      </c>
      <c r="S191" s="35">
        <v>45782.0</v>
      </c>
      <c r="T191" s="35">
        <v>45782.0</v>
      </c>
      <c r="U191" s="35">
        <v>45916.0</v>
      </c>
      <c r="V191" s="7">
        <v>134.0</v>
      </c>
      <c r="W191" s="7"/>
      <c r="X191" s="7">
        <v>0.0</v>
      </c>
      <c r="Y191" s="7"/>
      <c r="Z191" s="7"/>
      <c r="AA191" s="7" t="s">
        <v>347</v>
      </c>
      <c r="AG191" s="7"/>
      <c r="AH191" s="7"/>
      <c r="AI191" s="7"/>
      <c r="AJ191" s="35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2826</v>
      </c>
      <c r="BC191" s="7" t="s">
        <v>2827</v>
      </c>
      <c r="BD191" s="7" t="s">
        <v>2828</v>
      </c>
    </row>
    <row r="192">
      <c r="A192" s="7">
        <v>396.0</v>
      </c>
      <c r="B192" s="7">
        <v>396.0</v>
      </c>
      <c r="C192" s="7">
        <v>304.0</v>
      </c>
      <c r="D192" s="7" t="s">
        <v>261</v>
      </c>
      <c r="E192" s="13" t="s">
        <v>2829</v>
      </c>
      <c r="F192" s="7">
        <v>2.02530400189357E14</v>
      </c>
      <c r="G192" s="13" t="s">
        <v>1527</v>
      </c>
      <c r="H192" s="7" t="s">
        <v>2830</v>
      </c>
      <c r="I192" s="7" t="s">
        <v>2831</v>
      </c>
      <c r="J192" s="7" t="s">
        <v>268</v>
      </c>
      <c r="K192" s="7" t="s">
        <v>83</v>
      </c>
      <c r="L192" s="7">
        <v>8200.09</v>
      </c>
      <c r="M192" s="7">
        <v>2726.0</v>
      </c>
      <c r="N192" s="7" t="s">
        <v>181</v>
      </c>
      <c r="O192" s="7" t="s">
        <v>124</v>
      </c>
      <c r="P192" s="35">
        <v>45782.0</v>
      </c>
      <c r="Q192" s="7">
        <v>1.0</v>
      </c>
      <c r="R192" s="7" t="s">
        <v>273</v>
      </c>
      <c r="S192" s="35">
        <v>45782.0</v>
      </c>
      <c r="T192" s="35">
        <v>45782.0</v>
      </c>
      <c r="U192" s="35">
        <v>45916.0</v>
      </c>
      <c r="V192" s="7">
        <v>134.0</v>
      </c>
      <c r="W192" s="7"/>
      <c r="X192" s="7">
        <v>0.0</v>
      </c>
      <c r="AA192" s="7" t="s">
        <v>276</v>
      </c>
      <c r="AG192" s="7"/>
      <c r="AH192" s="7"/>
      <c r="AI192" s="7"/>
      <c r="AJ192" s="35"/>
      <c r="AK192" s="7"/>
      <c r="AL192" s="7"/>
      <c r="AP192" s="7">
        <v>26650.3</v>
      </c>
      <c r="AQ192" s="7">
        <v>26650.3</v>
      </c>
      <c r="AR192" s="7" t="s">
        <v>205</v>
      </c>
      <c r="AS192" s="7" t="s">
        <v>205</v>
      </c>
      <c r="AT192" s="7" t="s">
        <v>205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2832</v>
      </c>
      <c r="BC192" s="7" t="s">
        <v>2833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261</v>
      </c>
      <c r="E193" s="13" t="s">
        <v>2834</v>
      </c>
      <c r="F193" s="7">
        <v>2.02530400189466E14</v>
      </c>
      <c r="G193" s="13" t="s">
        <v>1854</v>
      </c>
      <c r="H193" s="7" t="s">
        <v>2835</v>
      </c>
      <c r="I193" s="7" t="s">
        <v>1856</v>
      </c>
      <c r="J193" s="7" t="s">
        <v>268</v>
      </c>
      <c r="K193" s="7" t="s">
        <v>83</v>
      </c>
      <c r="L193" s="7">
        <v>2194.58</v>
      </c>
      <c r="M193" s="7">
        <v>2726.0</v>
      </c>
      <c r="N193" s="7" t="s">
        <v>181</v>
      </c>
      <c r="O193" s="7" t="s">
        <v>124</v>
      </c>
      <c r="P193" s="35">
        <v>45784.0</v>
      </c>
      <c r="Q193" s="7">
        <v>1.0</v>
      </c>
      <c r="R193" s="7" t="s">
        <v>273</v>
      </c>
      <c r="S193" s="35">
        <v>45784.0</v>
      </c>
      <c r="T193" s="35">
        <v>45784.0</v>
      </c>
      <c r="U193" s="35">
        <v>45916.0</v>
      </c>
      <c r="V193" s="7">
        <v>132.0</v>
      </c>
      <c r="W193" s="7"/>
      <c r="X193" s="7">
        <v>0.0</v>
      </c>
      <c r="Y193" s="7"/>
      <c r="Z193" s="7"/>
      <c r="AA193" s="7" t="s">
        <v>347</v>
      </c>
      <c r="AG193" s="7"/>
      <c r="AH193" s="7"/>
      <c r="AI193" s="7"/>
      <c r="AJ193" s="35"/>
      <c r="AK193" s="7"/>
      <c r="AL193" s="7"/>
      <c r="AP193" s="7">
        <v>3818.57</v>
      </c>
      <c r="AQ193" s="7">
        <v>3818.57</v>
      </c>
      <c r="AR193" s="7" t="s">
        <v>205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2836</v>
      </c>
      <c r="BC193" s="7" t="s">
        <v>2827</v>
      </c>
      <c r="BD193" s="7" t="s">
        <v>2828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261</v>
      </c>
      <c r="E194" s="13" t="s">
        <v>2837</v>
      </c>
      <c r="F194" s="7">
        <v>2.02530400189414E14</v>
      </c>
      <c r="G194" s="13" t="s">
        <v>1675</v>
      </c>
      <c r="H194" s="7" t="s">
        <v>2838</v>
      </c>
      <c r="I194" s="7" t="s">
        <v>1676</v>
      </c>
      <c r="J194" s="7">
        <v>33269.0</v>
      </c>
      <c r="K194" s="7" t="s">
        <v>75</v>
      </c>
      <c r="L194" s="7">
        <v>88.4</v>
      </c>
      <c r="M194" s="7">
        <v>2726.0</v>
      </c>
      <c r="N194" s="7" t="s">
        <v>181</v>
      </c>
      <c r="O194" s="7" t="s">
        <v>124</v>
      </c>
      <c r="P194" s="35">
        <v>45792.0</v>
      </c>
      <c r="Q194" s="7">
        <v>4.0</v>
      </c>
      <c r="R194" s="7" t="s">
        <v>273</v>
      </c>
      <c r="S194" s="35">
        <v>45792.0</v>
      </c>
      <c r="T194" s="35">
        <v>45792.0</v>
      </c>
      <c r="U194" s="35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71"/>
      <c r="AK194" s="7"/>
      <c r="AP194" s="7">
        <v>331.48</v>
      </c>
      <c r="AQ194" s="7">
        <v>1325.92</v>
      </c>
      <c r="AR194" s="7" t="s">
        <v>205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205</v>
      </c>
      <c r="AX194" s="7">
        <v>456.0</v>
      </c>
      <c r="AY194" s="7">
        <v>0.0</v>
      </c>
      <c r="AZ194" s="7">
        <v>0.0</v>
      </c>
      <c r="BA194" s="7">
        <v>0.0</v>
      </c>
      <c r="BB194" s="7" t="s">
        <v>2839</v>
      </c>
      <c r="BC194" s="7" t="s">
        <v>2840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261</v>
      </c>
      <c r="E195" s="13" t="s">
        <v>2841</v>
      </c>
      <c r="F195" s="7">
        <v>2.02530400191059E14</v>
      </c>
      <c r="G195" s="13" t="s">
        <v>1010</v>
      </c>
      <c r="H195" s="7" t="s">
        <v>2842</v>
      </c>
      <c r="I195" s="7" t="s">
        <v>505</v>
      </c>
      <c r="J195" s="7" t="s">
        <v>268</v>
      </c>
      <c r="K195" s="7" t="s">
        <v>75</v>
      </c>
      <c r="L195" s="7">
        <v>94.65</v>
      </c>
      <c r="M195" s="7">
        <v>2726.0</v>
      </c>
      <c r="N195" s="7" t="s">
        <v>2681</v>
      </c>
      <c r="O195" s="7" t="s">
        <v>124</v>
      </c>
      <c r="P195" s="35">
        <v>45798.0</v>
      </c>
      <c r="Q195" s="7">
        <v>3.0</v>
      </c>
      <c r="R195" s="7" t="s">
        <v>273</v>
      </c>
      <c r="S195" s="35">
        <v>45798.0</v>
      </c>
      <c r="T195" s="35">
        <v>45798.0</v>
      </c>
      <c r="U195" s="35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35"/>
      <c r="AK195" s="7"/>
      <c r="AL195" s="7"/>
      <c r="AP195" s="7">
        <v>205.4</v>
      </c>
      <c r="AQ195" s="7">
        <v>616.2</v>
      </c>
      <c r="AR195" s="7" t="s">
        <v>205</v>
      </c>
      <c r="AS195" s="7" t="s">
        <v>205</v>
      </c>
      <c r="AT195" s="7" t="s">
        <v>205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2843</v>
      </c>
      <c r="BC195" s="7" t="s">
        <v>2844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261</v>
      </c>
      <c r="E196" s="13" t="s">
        <v>2845</v>
      </c>
      <c r="F196" s="7">
        <v>2.0253810021387E14</v>
      </c>
      <c r="G196" s="13" t="s">
        <v>143</v>
      </c>
      <c r="H196" s="7" t="s">
        <v>462</v>
      </c>
      <c r="I196" s="7" t="s">
        <v>145</v>
      </c>
      <c r="J196" s="7">
        <v>198.0</v>
      </c>
      <c r="K196" s="7" t="s">
        <v>123</v>
      </c>
      <c r="L196" s="7">
        <v>288215.57</v>
      </c>
      <c r="M196" s="7">
        <v>2726.0</v>
      </c>
      <c r="N196" s="7" t="s">
        <v>181</v>
      </c>
      <c r="O196" s="7" t="s">
        <v>124</v>
      </c>
      <c r="P196" s="35">
        <v>45799.0</v>
      </c>
      <c r="Q196" s="7">
        <v>1.0</v>
      </c>
      <c r="R196" s="7" t="s">
        <v>273</v>
      </c>
      <c r="S196" s="35">
        <v>45799.0</v>
      </c>
      <c r="T196" s="35">
        <v>45799.0</v>
      </c>
      <c r="U196" s="71">
        <v>45975.0</v>
      </c>
      <c r="V196" s="7">
        <v>176.0</v>
      </c>
      <c r="X196" s="7">
        <v>0.0</v>
      </c>
      <c r="Y196" s="7">
        <v>3.810264674E9</v>
      </c>
      <c r="Z196" s="7" t="s">
        <v>465</v>
      </c>
      <c r="AA196" s="7" t="s">
        <v>1353</v>
      </c>
      <c r="AL196" s="7"/>
      <c r="AP196" s="7">
        <v>902114.72</v>
      </c>
      <c r="AQ196" s="7">
        <v>902114.72</v>
      </c>
      <c r="AR196" s="7">
        <v>5.0</v>
      </c>
      <c r="AS196" s="7">
        <v>9.0</v>
      </c>
      <c r="AT196" s="7">
        <v>15.0</v>
      </c>
      <c r="AU196" s="7">
        <v>110.0</v>
      </c>
      <c r="AV196" s="7">
        <v>0.0</v>
      </c>
      <c r="AW196" s="7" t="s">
        <v>205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2846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261</v>
      </c>
      <c r="E197" s="13" t="s">
        <v>2847</v>
      </c>
      <c r="F197" s="7">
        <v>2.02530400192016E14</v>
      </c>
      <c r="G197" s="13" t="s">
        <v>536</v>
      </c>
      <c r="H197" s="7" t="s">
        <v>2848</v>
      </c>
      <c r="I197" s="7" t="s">
        <v>2849</v>
      </c>
      <c r="J197" s="7" t="s">
        <v>268</v>
      </c>
      <c r="K197" s="7" t="s">
        <v>75</v>
      </c>
      <c r="L197" s="7">
        <v>43.36</v>
      </c>
      <c r="M197" s="7">
        <v>2726.0</v>
      </c>
      <c r="N197" s="7" t="s">
        <v>181</v>
      </c>
      <c r="O197" s="7" t="s">
        <v>124</v>
      </c>
      <c r="P197" s="35">
        <v>45813.0</v>
      </c>
      <c r="Q197" s="7">
        <v>4.0</v>
      </c>
      <c r="R197" s="7" t="s">
        <v>273</v>
      </c>
      <c r="S197" s="35">
        <v>45813.0</v>
      </c>
      <c r="T197" s="35">
        <v>45813.0</v>
      </c>
      <c r="U197" s="35">
        <v>45916.0</v>
      </c>
      <c r="V197" s="7">
        <v>103.0</v>
      </c>
      <c r="W197" s="7"/>
      <c r="X197" s="7">
        <v>0.0</v>
      </c>
      <c r="AA197" s="7"/>
      <c r="AG197" s="7"/>
      <c r="AH197" s="7"/>
      <c r="AI197" s="7"/>
      <c r="AJ197" s="71"/>
      <c r="AK197" s="7"/>
      <c r="AL197" s="7"/>
      <c r="AP197" s="7">
        <v>250.18</v>
      </c>
      <c r="AQ197" s="7">
        <v>1000.72</v>
      </c>
      <c r="AR197" s="7" t="s">
        <v>205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2850</v>
      </c>
      <c r="BC197" s="7" t="s">
        <v>2851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261</v>
      </c>
      <c r="E198" s="13" t="s">
        <v>2852</v>
      </c>
      <c r="F198" s="7">
        <v>2.02530400192017E14</v>
      </c>
      <c r="G198" s="13" t="s">
        <v>637</v>
      </c>
      <c r="H198" s="7" t="s">
        <v>638</v>
      </c>
      <c r="I198" s="7" t="s">
        <v>640</v>
      </c>
      <c r="J198" s="7" t="s">
        <v>268</v>
      </c>
      <c r="K198" s="7" t="s">
        <v>75</v>
      </c>
      <c r="L198" s="7">
        <v>21.5</v>
      </c>
      <c r="M198" s="7">
        <v>2726.0</v>
      </c>
      <c r="N198" s="7" t="s">
        <v>2681</v>
      </c>
      <c r="O198" s="7" t="s">
        <v>124</v>
      </c>
      <c r="P198" s="35">
        <v>45813.0</v>
      </c>
      <c r="Q198" s="7">
        <v>2.0</v>
      </c>
      <c r="R198" s="7" t="s">
        <v>273</v>
      </c>
      <c r="S198" s="35">
        <v>45813.0</v>
      </c>
      <c r="T198" s="35">
        <v>45813.0</v>
      </c>
      <c r="U198" s="35">
        <v>45916.0</v>
      </c>
      <c r="V198" s="7">
        <v>103.0</v>
      </c>
      <c r="W198" s="7">
        <v>1.0</v>
      </c>
      <c r="X198" s="7">
        <v>0.0</v>
      </c>
      <c r="AA198" s="7"/>
      <c r="AG198" s="7" t="s">
        <v>1383</v>
      </c>
      <c r="AH198" s="7">
        <v>4.0</v>
      </c>
      <c r="AI198" s="7">
        <v>4.0</v>
      </c>
      <c r="AJ198" s="35">
        <v>46072.0</v>
      </c>
      <c r="AK198" s="7" t="s">
        <v>199</v>
      </c>
      <c r="AL198" s="7"/>
      <c r="AP198" s="7">
        <v>21.5</v>
      </c>
      <c r="AQ198" s="7">
        <v>43.0</v>
      </c>
      <c r="AR198" s="7" t="s">
        <v>205</v>
      </c>
      <c r="AS198" s="7" t="s">
        <v>205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2853</v>
      </c>
      <c r="BC198" s="7" t="s">
        <v>2854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261</v>
      </c>
      <c r="E199" s="13" t="s">
        <v>2855</v>
      </c>
      <c r="F199" s="7">
        <v>2.0253040019202E14</v>
      </c>
      <c r="G199" s="13" t="s">
        <v>321</v>
      </c>
      <c r="H199" s="7" t="s">
        <v>2856</v>
      </c>
      <c r="I199" s="7" t="s">
        <v>2221</v>
      </c>
      <c r="J199" s="7" t="s">
        <v>268</v>
      </c>
      <c r="K199" s="7" t="s">
        <v>75</v>
      </c>
      <c r="L199" s="7">
        <v>445.0</v>
      </c>
      <c r="M199" s="7">
        <v>2726.0</v>
      </c>
      <c r="N199" s="7" t="s">
        <v>181</v>
      </c>
      <c r="O199" s="7" t="s">
        <v>124</v>
      </c>
      <c r="P199" s="35">
        <v>45813.0</v>
      </c>
      <c r="Q199" s="7">
        <v>1.0</v>
      </c>
      <c r="R199" s="7" t="s">
        <v>273</v>
      </c>
      <c r="S199" s="35">
        <v>45813.0</v>
      </c>
      <c r="T199" s="35">
        <v>45813.0</v>
      </c>
      <c r="U199" s="35">
        <v>45916.0</v>
      </c>
      <c r="V199" s="7">
        <v>103.0</v>
      </c>
      <c r="X199" s="7">
        <v>0.0</v>
      </c>
      <c r="Y199" s="7"/>
      <c r="Z199" s="7"/>
      <c r="AA199" s="7"/>
      <c r="AG199" s="7"/>
      <c r="AH199" s="7"/>
      <c r="AI199" s="7"/>
      <c r="AJ199" s="35"/>
      <c r="AK199" s="7"/>
      <c r="AL199" s="7"/>
      <c r="AP199" s="7">
        <v>952.3</v>
      </c>
      <c r="AQ199" s="7">
        <v>952.3</v>
      </c>
      <c r="AR199" s="7" t="s">
        <v>205</v>
      </c>
      <c r="AS199" s="7" t="s">
        <v>205</v>
      </c>
      <c r="AT199" s="7" t="s">
        <v>205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2857</v>
      </c>
      <c r="BC199" s="7" t="s">
        <v>2858</v>
      </c>
    </row>
    <row r="200">
      <c r="A200" s="7">
        <v>396.0</v>
      </c>
      <c r="B200" s="7">
        <v>396.0</v>
      </c>
      <c r="C200" s="7">
        <v>304.0</v>
      </c>
      <c r="D200" s="7" t="s">
        <v>261</v>
      </c>
      <c r="E200" s="13" t="s">
        <v>2859</v>
      </c>
      <c r="F200" s="7">
        <v>2.02530400192014E14</v>
      </c>
      <c r="G200" s="13" t="s">
        <v>817</v>
      </c>
      <c r="H200" s="7" t="s">
        <v>2860</v>
      </c>
      <c r="I200" s="7" t="s">
        <v>2719</v>
      </c>
      <c r="J200" s="7">
        <v>96906.0</v>
      </c>
      <c r="K200" s="7" t="s">
        <v>75</v>
      </c>
      <c r="L200" s="7">
        <v>65.0</v>
      </c>
      <c r="M200" s="7">
        <v>2726.0</v>
      </c>
      <c r="N200" s="7" t="s">
        <v>181</v>
      </c>
      <c r="O200" s="7" t="s">
        <v>124</v>
      </c>
      <c r="P200" s="35">
        <v>45813.0</v>
      </c>
      <c r="Q200" s="7">
        <v>2.0</v>
      </c>
      <c r="R200" s="7" t="s">
        <v>273</v>
      </c>
      <c r="S200" s="35">
        <v>45813.0</v>
      </c>
      <c r="T200" s="35">
        <v>45813.0</v>
      </c>
      <c r="U200" s="35">
        <v>45916.0</v>
      </c>
      <c r="V200" s="7">
        <v>103.0</v>
      </c>
      <c r="X200" s="7">
        <v>1.0</v>
      </c>
      <c r="AA200" s="7"/>
      <c r="AG200" s="7"/>
      <c r="AH200" s="7"/>
      <c r="AI200" s="7"/>
      <c r="AJ200" s="35"/>
      <c r="AK200" s="7"/>
      <c r="AL200" s="7"/>
      <c r="AP200" s="7">
        <v>100.75</v>
      </c>
      <c r="AQ200" s="7">
        <v>201.5</v>
      </c>
      <c r="AR200" s="7" t="s">
        <v>205</v>
      </c>
      <c r="AS200" s="7" t="s">
        <v>205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2861</v>
      </c>
      <c r="BC200" s="7" t="s">
        <v>2862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261</v>
      </c>
      <c r="E201" s="13" t="s">
        <v>2863</v>
      </c>
      <c r="F201" s="7">
        <v>2.02530400192038E14</v>
      </c>
      <c r="G201" s="13" t="s">
        <v>1394</v>
      </c>
      <c r="H201" s="7" t="s">
        <v>2864</v>
      </c>
      <c r="I201" s="7" t="s">
        <v>505</v>
      </c>
      <c r="J201" s="7" t="s">
        <v>268</v>
      </c>
      <c r="K201" s="7" t="s">
        <v>75</v>
      </c>
      <c r="L201" s="7">
        <v>90.42</v>
      </c>
      <c r="M201" s="7">
        <v>2726.0</v>
      </c>
      <c r="N201" s="7" t="s">
        <v>181</v>
      </c>
      <c r="O201" s="7" t="s">
        <v>124</v>
      </c>
      <c r="P201" s="35">
        <v>45813.0</v>
      </c>
      <c r="Q201" s="7">
        <v>1.0</v>
      </c>
      <c r="R201" s="7" t="s">
        <v>273</v>
      </c>
      <c r="S201" s="35">
        <v>45813.0</v>
      </c>
      <c r="T201" s="35">
        <v>45813.0</v>
      </c>
      <c r="U201" s="35">
        <v>45916.0</v>
      </c>
      <c r="V201" s="7">
        <v>103.0</v>
      </c>
      <c r="W201" s="7"/>
      <c r="X201" s="7">
        <v>0.0</v>
      </c>
      <c r="Y201" s="7"/>
      <c r="Z201" s="7"/>
      <c r="AA201" s="7"/>
      <c r="AG201" s="7" t="s">
        <v>2865</v>
      </c>
      <c r="AH201" s="7">
        <v>4.0</v>
      </c>
      <c r="AI201" s="7" t="s">
        <v>1423</v>
      </c>
      <c r="AJ201" s="35">
        <v>46120.0</v>
      </c>
      <c r="AK201" s="7" t="s">
        <v>199</v>
      </c>
      <c r="AL201" s="7"/>
      <c r="AP201" s="7">
        <v>217.0</v>
      </c>
      <c r="AQ201" s="7">
        <v>217.0</v>
      </c>
      <c r="AR201" s="7" t="s">
        <v>205</v>
      </c>
      <c r="AS201" s="7" t="s">
        <v>205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2866</v>
      </c>
      <c r="BC201" s="7" t="s">
        <v>2867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261</v>
      </c>
      <c r="E202" s="13" t="s">
        <v>2868</v>
      </c>
      <c r="F202" s="7">
        <v>2.02530400192063E14</v>
      </c>
      <c r="G202" s="13" t="s">
        <v>85</v>
      </c>
      <c r="H202" s="7" t="s">
        <v>1540</v>
      </c>
      <c r="I202" s="7" t="s">
        <v>81</v>
      </c>
      <c r="J202" s="7">
        <v>33269.0</v>
      </c>
      <c r="K202" s="7" t="s">
        <v>83</v>
      </c>
      <c r="L202" s="7">
        <v>821.67</v>
      </c>
      <c r="M202" s="7">
        <v>2726.0</v>
      </c>
      <c r="N202" s="7" t="s">
        <v>181</v>
      </c>
      <c r="O202" s="7" t="s">
        <v>124</v>
      </c>
      <c r="P202" s="35">
        <v>45813.0</v>
      </c>
      <c r="Q202" s="7">
        <v>2.0</v>
      </c>
      <c r="R202" s="7" t="s">
        <v>273</v>
      </c>
      <c r="S202" s="35">
        <v>45813.0</v>
      </c>
      <c r="T202" s="35">
        <v>45813.0</v>
      </c>
      <c r="U202" s="35">
        <v>45916.0</v>
      </c>
      <c r="V202" s="7">
        <v>103.0</v>
      </c>
      <c r="W202" s="7"/>
      <c r="X202" s="7">
        <v>1.0</v>
      </c>
      <c r="Y202" s="7">
        <v>3.040252936E9</v>
      </c>
      <c r="Z202" s="7" t="s">
        <v>465</v>
      </c>
      <c r="AA202" s="7" t="s">
        <v>276</v>
      </c>
      <c r="AG202" s="7"/>
      <c r="AH202" s="7"/>
      <c r="AI202" s="7"/>
      <c r="AJ202" s="35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205</v>
      </c>
      <c r="AY202" s="7">
        <v>0.0</v>
      </c>
      <c r="AZ202" s="7">
        <v>6.0</v>
      </c>
      <c r="BA202" s="7">
        <v>0.0</v>
      </c>
      <c r="BB202" s="7" t="s">
        <v>2869</v>
      </c>
      <c r="BC202" s="7" t="s">
        <v>2870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261</v>
      </c>
      <c r="E203" s="13" t="s">
        <v>2871</v>
      </c>
      <c r="F203" s="7">
        <v>2.02530400192039E14</v>
      </c>
      <c r="G203" s="13" t="s">
        <v>2225</v>
      </c>
      <c r="H203" s="7" t="s">
        <v>2872</v>
      </c>
      <c r="I203" s="7" t="s">
        <v>2227</v>
      </c>
      <c r="J203" s="7" t="s">
        <v>268</v>
      </c>
      <c r="K203" s="7" t="s">
        <v>75</v>
      </c>
      <c r="L203" s="7">
        <v>25.35</v>
      </c>
      <c r="M203" s="7">
        <v>2726.0</v>
      </c>
      <c r="N203" s="7" t="s">
        <v>181</v>
      </c>
      <c r="O203" s="7" t="s">
        <v>124</v>
      </c>
      <c r="P203" s="35">
        <v>45813.0</v>
      </c>
      <c r="Q203" s="7">
        <v>1.0</v>
      </c>
      <c r="R203" s="7" t="s">
        <v>273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0.0</v>
      </c>
      <c r="AA203" s="7"/>
      <c r="AG203" s="7"/>
      <c r="AH203" s="7"/>
      <c r="AI203" s="7"/>
      <c r="AJ203" s="35"/>
      <c r="AK203" s="7"/>
      <c r="AP203" s="7">
        <v>25.35</v>
      </c>
      <c r="AQ203" s="7">
        <v>25.35</v>
      </c>
      <c r="AR203" s="7" t="s">
        <v>205</v>
      </c>
      <c r="AS203" s="7" t="s">
        <v>205</v>
      </c>
      <c r="AT203" s="7" t="s">
        <v>205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2873</v>
      </c>
      <c r="BC203" s="7" t="s">
        <v>2874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261</v>
      </c>
      <c r="E204" s="13" t="s">
        <v>2875</v>
      </c>
      <c r="F204" s="7">
        <v>2.02530400192041E14</v>
      </c>
      <c r="G204" s="13" t="s">
        <v>2229</v>
      </c>
      <c r="H204" s="7" t="s">
        <v>2876</v>
      </c>
      <c r="I204" s="7" t="s">
        <v>2232</v>
      </c>
      <c r="J204" s="7" t="s">
        <v>268</v>
      </c>
      <c r="K204" s="7" t="s">
        <v>75</v>
      </c>
      <c r="L204" s="7">
        <v>205.02</v>
      </c>
      <c r="M204" s="7">
        <v>2726.0</v>
      </c>
      <c r="N204" s="7" t="s">
        <v>181</v>
      </c>
      <c r="O204" s="7" t="s">
        <v>124</v>
      </c>
      <c r="P204" s="35">
        <v>45813.0</v>
      </c>
      <c r="Q204" s="7">
        <v>1.0</v>
      </c>
      <c r="R204" s="7" t="s">
        <v>273</v>
      </c>
      <c r="S204" s="35">
        <v>45813.0</v>
      </c>
      <c r="T204" s="35">
        <v>45813.0</v>
      </c>
      <c r="U204" s="35">
        <v>45916.0</v>
      </c>
      <c r="V204" s="7">
        <v>103.0</v>
      </c>
      <c r="W204" s="7"/>
      <c r="X204" s="7">
        <v>0.0</v>
      </c>
      <c r="Y204" s="7"/>
      <c r="Z204" s="7"/>
      <c r="AA204" s="7"/>
      <c r="AG204" s="7"/>
      <c r="AH204" s="7"/>
      <c r="AI204" s="7"/>
      <c r="AJ204" s="35"/>
      <c r="AK204" s="7"/>
      <c r="AL204" s="7"/>
      <c r="AP204" s="7">
        <v>420.3</v>
      </c>
      <c r="AQ204" s="7">
        <v>420.3</v>
      </c>
      <c r="AR204" s="7" t="s">
        <v>205</v>
      </c>
      <c r="AS204" s="7" t="s">
        <v>205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2877</v>
      </c>
      <c r="BC204" s="7" t="s">
        <v>2878</v>
      </c>
      <c r="BD204" s="7"/>
    </row>
    <row r="205">
      <c r="A205" s="7">
        <v>396.0</v>
      </c>
      <c r="B205" s="7">
        <v>396.0</v>
      </c>
      <c r="C205" s="7">
        <v>304.0</v>
      </c>
      <c r="D205" s="7" t="s">
        <v>261</v>
      </c>
      <c r="E205" s="13" t="s">
        <v>2879</v>
      </c>
      <c r="F205" s="7">
        <v>2.02530400192109E14</v>
      </c>
      <c r="G205" s="13" t="s">
        <v>1416</v>
      </c>
      <c r="H205" s="7" t="s">
        <v>2880</v>
      </c>
      <c r="I205" s="7" t="s">
        <v>1417</v>
      </c>
      <c r="J205" s="7" t="s">
        <v>268</v>
      </c>
      <c r="K205" s="7" t="s">
        <v>75</v>
      </c>
      <c r="L205" s="7">
        <v>95.0</v>
      </c>
      <c r="M205" s="7">
        <v>2726.0</v>
      </c>
      <c r="N205" s="7" t="s">
        <v>181</v>
      </c>
      <c r="O205" s="7" t="s">
        <v>124</v>
      </c>
      <c r="P205" s="35">
        <v>45813.0</v>
      </c>
      <c r="Q205" s="7">
        <v>2.0</v>
      </c>
      <c r="R205" s="7" t="s">
        <v>273</v>
      </c>
      <c r="S205" s="35">
        <v>45813.0</v>
      </c>
      <c r="T205" s="35">
        <v>45813.0</v>
      </c>
      <c r="U205" s="35">
        <v>45916.0</v>
      </c>
      <c r="V205" s="7">
        <v>103.0</v>
      </c>
      <c r="X205" s="7">
        <v>0.0</v>
      </c>
      <c r="Y205" s="7"/>
      <c r="Z205" s="7"/>
      <c r="AA205" s="7"/>
      <c r="AG205" s="7"/>
      <c r="AH205" s="7"/>
      <c r="AI205" s="7"/>
      <c r="AJ205" s="71"/>
      <c r="AK205" s="7"/>
      <c r="AL205" s="7">
        <v>3.042025000039E13</v>
      </c>
      <c r="AP205" s="7">
        <v>205.2</v>
      </c>
      <c r="AQ205" s="7">
        <v>410.4</v>
      </c>
      <c r="AR205" s="7" t="s">
        <v>205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2881</v>
      </c>
      <c r="BC205" s="7" t="s">
        <v>2882</v>
      </c>
    </row>
    <row r="206">
      <c r="A206" s="7">
        <v>396.0</v>
      </c>
      <c r="B206" s="7">
        <v>396.0</v>
      </c>
      <c r="C206" s="7">
        <v>304.0</v>
      </c>
      <c r="D206" s="7" t="s">
        <v>261</v>
      </c>
      <c r="E206" s="13" t="s">
        <v>2883</v>
      </c>
      <c r="F206" s="7">
        <v>2.02530400192042E14</v>
      </c>
      <c r="G206" s="13" t="s">
        <v>2028</v>
      </c>
      <c r="H206" s="7" t="s">
        <v>2884</v>
      </c>
      <c r="I206" s="7" t="s">
        <v>2030</v>
      </c>
      <c r="J206" s="7" t="s">
        <v>268</v>
      </c>
      <c r="K206" s="7" t="s">
        <v>75</v>
      </c>
      <c r="L206" s="7">
        <v>193.24</v>
      </c>
      <c r="M206" s="7">
        <v>2726.0</v>
      </c>
      <c r="N206" s="7" t="s">
        <v>181</v>
      </c>
      <c r="O206" s="7" t="s">
        <v>124</v>
      </c>
      <c r="P206" s="35">
        <v>45813.0</v>
      </c>
      <c r="Q206" s="7">
        <v>1.0</v>
      </c>
      <c r="R206" s="7" t="s">
        <v>273</v>
      </c>
      <c r="S206" s="35">
        <v>45813.0</v>
      </c>
      <c r="T206" s="35">
        <v>45813.0</v>
      </c>
      <c r="U206" s="35">
        <v>45916.0</v>
      </c>
      <c r="V206" s="7">
        <v>103.0</v>
      </c>
      <c r="W206" s="7"/>
      <c r="X206" s="7">
        <v>1.0</v>
      </c>
      <c r="Y206" s="7"/>
      <c r="Z206" s="7"/>
      <c r="AA206" s="7"/>
      <c r="AG206" s="7" t="s">
        <v>2885</v>
      </c>
      <c r="AH206" s="7">
        <v>1.0</v>
      </c>
      <c r="AI206" s="7" t="s">
        <v>1423</v>
      </c>
      <c r="AJ206" s="35">
        <v>46105.0</v>
      </c>
      <c r="AK206" s="7" t="s">
        <v>199</v>
      </c>
      <c r="AL206" s="7"/>
      <c r="AP206" s="7">
        <v>774.89</v>
      </c>
      <c r="AQ206" s="7">
        <v>774.89</v>
      </c>
      <c r="AR206" s="7" t="s">
        <v>205</v>
      </c>
      <c r="AS206" s="7" t="s">
        <v>205</v>
      </c>
      <c r="AT206" s="7" t="s">
        <v>205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2886</v>
      </c>
      <c r="BC206" s="7" t="s">
        <v>2887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261</v>
      </c>
      <c r="E207" s="13" t="s">
        <v>2888</v>
      </c>
      <c r="F207" s="7">
        <v>2.02530400192111E14</v>
      </c>
      <c r="G207" s="13" t="s">
        <v>2233</v>
      </c>
      <c r="H207" s="7" t="s">
        <v>2889</v>
      </c>
      <c r="I207" s="7" t="s">
        <v>2235</v>
      </c>
      <c r="J207" s="7" t="s">
        <v>268</v>
      </c>
      <c r="K207" s="7" t="s">
        <v>75</v>
      </c>
      <c r="L207" s="7">
        <v>90.52</v>
      </c>
      <c r="M207" s="7">
        <v>2726.0</v>
      </c>
      <c r="N207" s="7" t="s">
        <v>181</v>
      </c>
      <c r="O207" s="7" t="s">
        <v>124</v>
      </c>
      <c r="P207" s="35">
        <v>45813.0</v>
      </c>
      <c r="Q207" s="7">
        <v>1.0</v>
      </c>
      <c r="R207" s="7" t="s">
        <v>273</v>
      </c>
      <c r="S207" s="35">
        <v>45813.0</v>
      </c>
      <c r="T207" s="35">
        <v>45813.0</v>
      </c>
      <c r="U207" s="35">
        <v>45916.0</v>
      </c>
      <c r="V207" s="7">
        <v>103.0</v>
      </c>
      <c r="W207" s="7"/>
      <c r="X207" s="7"/>
      <c r="AA207" s="7"/>
      <c r="AG207" s="7"/>
      <c r="AH207" s="7"/>
      <c r="AI207" s="7"/>
      <c r="AJ207" s="35"/>
      <c r="AK207" s="7"/>
      <c r="AL207" s="7"/>
      <c r="AP207" s="7">
        <v>217.25</v>
      </c>
      <c r="AQ207" s="7">
        <v>217.25</v>
      </c>
      <c r="AR207" s="7" t="s">
        <v>205</v>
      </c>
      <c r="AS207" s="7" t="s">
        <v>205</v>
      </c>
      <c r="AT207" s="7" t="s">
        <v>205</v>
      </c>
      <c r="AU207" s="7" t="s">
        <v>205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2890</v>
      </c>
      <c r="BC207" s="7" t="s">
        <v>2891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261</v>
      </c>
      <c r="E208" s="13" t="s">
        <v>2892</v>
      </c>
      <c r="F208" s="7">
        <v>2.0253040019211E14</v>
      </c>
      <c r="G208" s="13" t="s">
        <v>2236</v>
      </c>
      <c r="H208" s="7" t="s">
        <v>2893</v>
      </c>
      <c r="I208" s="7" t="s">
        <v>2238</v>
      </c>
      <c r="J208" s="7" t="s">
        <v>268</v>
      </c>
      <c r="K208" s="7" t="s">
        <v>75</v>
      </c>
      <c r="L208" s="7">
        <v>3.74</v>
      </c>
      <c r="M208" s="7">
        <v>2726.0</v>
      </c>
      <c r="N208" s="7" t="s">
        <v>181</v>
      </c>
      <c r="O208" s="7" t="s">
        <v>124</v>
      </c>
      <c r="P208" s="35">
        <v>45813.0</v>
      </c>
      <c r="Q208" s="7">
        <v>8.0</v>
      </c>
      <c r="R208" s="7" t="s">
        <v>273</v>
      </c>
      <c r="S208" s="35">
        <v>45813.0</v>
      </c>
      <c r="T208" s="35">
        <v>45813.0</v>
      </c>
      <c r="U208" s="35">
        <v>45916.0</v>
      </c>
      <c r="V208" s="7">
        <v>103.0</v>
      </c>
      <c r="W208" s="7"/>
      <c r="X208" s="7">
        <v>62.0</v>
      </c>
      <c r="AA208" s="7"/>
      <c r="AG208" s="7" t="s">
        <v>2894</v>
      </c>
      <c r="AH208" s="7">
        <v>60.0</v>
      </c>
      <c r="AI208" s="7" t="s">
        <v>1423</v>
      </c>
      <c r="AJ208" s="71">
        <v>45960.0</v>
      </c>
      <c r="AK208" s="7" t="s">
        <v>199</v>
      </c>
      <c r="AL208" s="7"/>
      <c r="AP208" s="7">
        <v>7.55</v>
      </c>
      <c r="AQ208" s="7">
        <v>60.4</v>
      </c>
      <c r="AR208" s="7" t="s">
        <v>205</v>
      </c>
      <c r="AS208" s="7" t="s">
        <v>205</v>
      </c>
      <c r="AT208" s="7" t="s">
        <v>205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2895</v>
      </c>
      <c r="BC208" s="7" t="s">
        <v>2896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261</v>
      </c>
      <c r="E209" s="13" t="s">
        <v>2897</v>
      </c>
      <c r="F209" s="7">
        <v>2.02530400192112E14</v>
      </c>
      <c r="G209" s="13" t="s">
        <v>1081</v>
      </c>
      <c r="H209" s="7" t="s">
        <v>2898</v>
      </c>
      <c r="I209" s="7" t="s">
        <v>1096</v>
      </c>
      <c r="J209" s="7" t="s">
        <v>268</v>
      </c>
      <c r="K209" s="7" t="s">
        <v>75</v>
      </c>
      <c r="L209" s="7">
        <v>3.27</v>
      </c>
      <c r="M209" s="7">
        <v>2726.0</v>
      </c>
      <c r="N209" s="7" t="s">
        <v>181</v>
      </c>
      <c r="O209" s="7" t="s">
        <v>124</v>
      </c>
      <c r="P209" s="35">
        <v>45813.0</v>
      </c>
      <c r="Q209" s="7">
        <v>12.0</v>
      </c>
      <c r="R209" s="7" t="s">
        <v>273</v>
      </c>
      <c r="S209" s="35">
        <v>45813.0</v>
      </c>
      <c r="T209" s="35">
        <v>45813.0</v>
      </c>
      <c r="U209" s="35">
        <v>45916.0</v>
      </c>
      <c r="V209" s="7">
        <v>103.0</v>
      </c>
      <c r="W209" s="7"/>
      <c r="X209" s="7">
        <v>0.0</v>
      </c>
      <c r="AA209" s="7"/>
      <c r="AG209" s="7" t="s">
        <v>2899</v>
      </c>
      <c r="AH209" s="7">
        <v>15.0</v>
      </c>
      <c r="AI209" s="7" t="s">
        <v>1423</v>
      </c>
      <c r="AJ209" s="35">
        <v>46198.0</v>
      </c>
      <c r="AK209" s="7" t="s">
        <v>199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2900</v>
      </c>
      <c r="BC209" s="7" t="s">
        <v>2901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261</v>
      </c>
      <c r="E210" s="13" t="s">
        <v>2902</v>
      </c>
      <c r="F210" s="7">
        <v>2.02530400192113E14</v>
      </c>
      <c r="G210" s="13" t="s">
        <v>1071</v>
      </c>
      <c r="H210" s="7" t="s">
        <v>2778</v>
      </c>
      <c r="I210" s="7" t="s">
        <v>1073</v>
      </c>
      <c r="J210" s="7" t="s">
        <v>268</v>
      </c>
      <c r="K210" s="7" t="s">
        <v>75</v>
      </c>
      <c r="L210" s="7">
        <v>117.07</v>
      </c>
      <c r="M210" s="7">
        <v>2726.0</v>
      </c>
      <c r="N210" s="7" t="s">
        <v>181</v>
      </c>
      <c r="O210" s="7" t="s">
        <v>124</v>
      </c>
      <c r="P210" s="35">
        <v>45813.0</v>
      </c>
      <c r="Q210" s="7">
        <v>3.0</v>
      </c>
      <c r="R210" s="7" t="s">
        <v>273</v>
      </c>
      <c r="S210" s="35">
        <v>45813.0</v>
      </c>
      <c r="T210" s="35">
        <v>45813.0</v>
      </c>
      <c r="U210" s="35">
        <v>45916.0</v>
      </c>
      <c r="V210" s="7">
        <v>103.0</v>
      </c>
      <c r="X210" s="7">
        <v>3.0</v>
      </c>
      <c r="Y210" s="7"/>
      <c r="Z210" s="7"/>
      <c r="AA210" s="7"/>
      <c r="AG210" s="7" t="s">
        <v>2903</v>
      </c>
      <c r="AH210" s="7">
        <v>4.0</v>
      </c>
      <c r="AI210" s="7" t="s">
        <v>2024</v>
      </c>
      <c r="AJ210" s="35">
        <v>45777.0</v>
      </c>
      <c r="AK210" s="7" t="s">
        <v>2904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205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2905</v>
      </c>
      <c r="BC210" s="7" t="s">
        <v>2906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261</v>
      </c>
      <c r="E211" s="13" t="s">
        <v>2907</v>
      </c>
      <c r="F211" s="7">
        <v>2.02530400192166E14</v>
      </c>
      <c r="G211" s="13" t="s">
        <v>892</v>
      </c>
      <c r="H211" s="7" t="s">
        <v>2908</v>
      </c>
      <c r="I211" s="7" t="s">
        <v>2909</v>
      </c>
      <c r="J211" s="7">
        <v>88044.0</v>
      </c>
      <c r="K211" s="7" t="s">
        <v>75</v>
      </c>
      <c r="L211" s="7">
        <v>0.0</v>
      </c>
      <c r="M211" s="7">
        <v>2726.0</v>
      </c>
      <c r="N211" s="7" t="s">
        <v>181</v>
      </c>
      <c r="O211" s="7" t="s">
        <v>124</v>
      </c>
      <c r="P211" s="35">
        <v>45813.0</v>
      </c>
      <c r="Q211" s="7">
        <v>1.0</v>
      </c>
      <c r="R211" s="7" t="s">
        <v>273</v>
      </c>
      <c r="S211" s="35">
        <v>45813.0</v>
      </c>
      <c r="T211" s="35">
        <v>45813.0</v>
      </c>
      <c r="U211" s="35">
        <v>45916.0</v>
      </c>
      <c r="V211" s="7">
        <v>103.0</v>
      </c>
      <c r="X211" s="7">
        <v>0.0</v>
      </c>
      <c r="Y211" s="7"/>
      <c r="Z211" s="7"/>
      <c r="AA211" s="7"/>
      <c r="AG211" s="7"/>
      <c r="AH211" s="7"/>
      <c r="AI211" s="7"/>
      <c r="AJ211" s="35"/>
      <c r="AK211" s="7"/>
      <c r="AL211" s="7"/>
      <c r="AP211" s="7" t="s">
        <v>314</v>
      </c>
      <c r="AQ211" s="7" t="s">
        <v>314</v>
      </c>
      <c r="AR211" s="7" t="s">
        <v>205</v>
      </c>
      <c r="AS211" s="7" t="s">
        <v>205</v>
      </c>
      <c r="AT211" s="7" t="s">
        <v>205</v>
      </c>
      <c r="AU211" s="7" t="s">
        <v>205</v>
      </c>
      <c r="AV211" s="7">
        <v>0.0</v>
      </c>
      <c r="AW211" s="7" t="s">
        <v>205</v>
      </c>
      <c r="AX211" s="7" t="s">
        <v>205</v>
      </c>
      <c r="AY211" s="7">
        <v>0.0</v>
      </c>
      <c r="AZ211" s="7">
        <v>0.0</v>
      </c>
      <c r="BA211" s="7">
        <v>0.0</v>
      </c>
      <c r="BB211" s="7" t="s">
        <v>2910</v>
      </c>
      <c r="BC211" s="7" t="s">
        <v>2911</v>
      </c>
      <c r="BD211" s="7"/>
    </row>
    <row r="212">
      <c r="A212" s="7">
        <v>396.0</v>
      </c>
      <c r="B212" s="7">
        <v>396.0</v>
      </c>
      <c r="C212" s="7">
        <v>304.0</v>
      </c>
      <c r="D212" s="7" t="s">
        <v>261</v>
      </c>
      <c r="E212" s="13" t="s">
        <v>2912</v>
      </c>
      <c r="F212" s="7">
        <v>2.02530400192127E14</v>
      </c>
      <c r="G212" s="13" t="s">
        <v>2245</v>
      </c>
      <c r="H212" s="7" t="s">
        <v>2913</v>
      </c>
      <c r="I212" s="7" t="s">
        <v>2247</v>
      </c>
      <c r="J212" s="7" t="s">
        <v>268</v>
      </c>
      <c r="K212" s="7" t="s">
        <v>75</v>
      </c>
      <c r="L212" s="7">
        <v>516.21</v>
      </c>
      <c r="M212" s="7">
        <v>2726.0</v>
      </c>
      <c r="N212" s="7" t="s">
        <v>181</v>
      </c>
      <c r="O212" s="7" t="s">
        <v>124</v>
      </c>
      <c r="P212" s="35">
        <v>45814.0</v>
      </c>
      <c r="Q212" s="7">
        <v>1.0</v>
      </c>
      <c r="R212" s="7" t="s">
        <v>273</v>
      </c>
      <c r="S212" s="35">
        <v>45814.0</v>
      </c>
      <c r="T212" s="35">
        <v>45814.0</v>
      </c>
      <c r="U212" s="35">
        <v>45916.0</v>
      </c>
      <c r="V212" s="7">
        <v>102.0</v>
      </c>
      <c r="X212" s="7">
        <v>0.0</v>
      </c>
      <c r="AA212" s="7"/>
      <c r="AG212" s="7"/>
      <c r="AH212" s="7"/>
      <c r="AI212" s="7"/>
      <c r="AJ212" s="35"/>
      <c r="AK212" s="7"/>
      <c r="AL212" s="7"/>
      <c r="AP212" s="7">
        <v>1166.64</v>
      </c>
      <c r="AQ212" s="7">
        <v>1166.64</v>
      </c>
      <c r="AR212" s="7" t="s">
        <v>205</v>
      </c>
      <c r="AS212" s="7" t="s">
        <v>205</v>
      </c>
      <c r="AT212" s="7" t="s">
        <v>205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2914</v>
      </c>
      <c r="BC212" s="7" t="s">
        <v>2915</v>
      </c>
    </row>
    <row r="213">
      <c r="A213" s="7">
        <v>396.0</v>
      </c>
      <c r="B213" s="7">
        <v>396.0</v>
      </c>
      <c r="C213" s="7">
        <v>304.0</v>
      </c>
      <c r="D213" s="7" t="s">
        <v>261</v>
      </c>
      <c r="E213" s="13" t="s">
        <v>2916</v>
      </c>
      <c r="F213" s="7">
        <v>2.02630400204672E14</v>
      </c>
      <c r="G213" s="13" t="s">
        <v>697</v>
      </c>
      <c r="H213" s="7" t="s">
        <v>2917</v>
      </c>
      <c r="I213" s="7" t="s">
        <v>2918</v>
      </c>
      <c r="J213" s="7">
        <v>25693.0</v>
      </c>
      <c r="K213" s="7" t="s">
        <v>75</v>
      </c>
      <c r="L213" s="7">
        <v>5.18</v>
      </c>
      <c r="M213" s="7">
        <v>2726.0</v>
      </c>
      <c r="N213" s="7" t="s">
        <v>181</v>
      </c>
      <c r="O213" s="7" t="s">
        <v>124</v>
      </c>
      <c r="P213" s="35">
        <v>45818.0</v>
      </c>
      <c r="Q213" s="7">
        <v>15.0</v>
      </c>
      <c r="R213" s="7" t="s">
        <v>273</v>
      </c>
      <c r="S213" s="35">
        <v>45818.0</v>
      </c>
      <c r="T213" s="35">
        <v>45818.0</v>
      </c>
      <c r="U213" s="35">
        <v>46190.0</v>
      </c>
      <c r="V213" s="7">
        <v>372.0</v>
      </c>
      <c r="W213" s="7"/>
      <c r="X213" s="7">
        <v>0.0</v>
      </c>
      <c r="Y213" s="7"/>
      <c r="Z213" s="7"/>
      <c r="AA213" s="7"/>
      <c r="AG213" s="7"/>
      <c r="AH213" s="7"/>
      <c r="AI213" s="7"/>
      <c r="AJ213" s="35"/>
      <c r="AK213" s="7"/>
      <c r="AL213" s="7">
        <v>3.0420260000457E13</v>
      </c>
      <c r="AP213" s="7">
        <v>14.82</v>
      </c>
      <c r="AQ213" s="7">
        <v>222.3</v>
      </c>
      <c r="AR213" s="7" t="s">
        <v>205</v>
      </c>
      <c r="AS213" s="7" t="s">
        <v>205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2919</v>
      </c>
      <c r="BC213" s="7" t="s">
        <v>2920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261</v>
      </c>
      <c r="E214" s="13" t="s">
        <v>2921</v>
      </c>
      <c r="F214" s="7">
        <v>2.02530400192206E14</v>
      </c>
      <c r="G214" s="13" t="s">
        <v>2251</v>
      </c>
      <c r="H214" s="7" t="s">
        <v>2922</v>
      </c>
      <c r="I214" s="7" t="s">
        <v>2253</v>
      </c>
      <c r="J214" s="7" t="s">
        <v>268</v>
      </c>
      <c r="K214" s="7" t="s">
        <v>75</v>
      </c>
      <c r="L214" s="7">
        <v>762.43</v>
      </c>
      <c r="M214" s="7">
        <v>2726.0</v>
      </c>
      <c r="N214" s="7" t="s">
        <v>181</v>
      </c>
      <c r="O214" s="7" t="s">
        <v>124</v>
      </c>
      <c r="P214" s="35">
        <v>45819.0</v>
      </c>
      <c r="Q214" s="7">
        <v>1.0</v>
      </c>
      <c r="R214" s="7" t="s">
        <v>273</v>
      </c>
      <c r="S214" s="35">
        <v>45819.0</v>
      </c>
      <c r="T214" s="35">
        <v>45819.0</v>
      </c>
      <c r="U214" s="35">
        <v>46198.0</v>
      </c>
      <c r="V214" s="7">
        <v>379.0</v>
      </c>
      <c r="X214" s="7">
        <v>0.0</v>
      </c>
      <c r="AA214" s="7"/>
      <c r="AG214" s="7"/>
      <c r="AH214" s="7"/>
      <c r="AI214" s="7"/>
      <c r="AJ214" s="35"/>
      <c r="AK214" s="7"/>
      <c r="AP214" s="7">
        <v>1654.47</v>
      </c>
      <c r="AQ214" s="7">
        <v>1654.47</v>
      </c>
      <c r="AR214" s="7" t="s">
        <v>205</v>
      </c>
      <c r="AS214" s="7" t="s">
        <v>205</v>
      </c>
      <c r="AT214" s="7" t="s">
        <v>205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2923</v>
      </c>
      <c r="BC214" s="7" t="s">
        <v>2924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261</v>
      </c>
      <c r="E215" s="13" t="s">
        <v>2925</v>
      </c>
      <c r="F215" s="7">
        <v>2.02530400192225E14</v>
      </c>
      <c r="G215" s="13" t="s">
        <v>1909</v>
      </c>
      <c r="H215" s="7" t="s">
        <v>2926</v>
      </c>
      <c r="I215" s="7" t="s">
        <v>1910</v>
      </c>
      <c r="J215" s="7" t="s">
        <v>268</v>
      </c>
      <c r="K215" s="7" t="s">
        <v>75</v>
      </c>
      <c r="L215" s="7">
        <v>0.0</v>
      </c>
      <c r="M215" s="7">
        <v>2726.0</v>
      </c>
      <c r="N215" s="7" t="s">
        <v>181</v>
      </c>
      <c r="O215" s="7" t="s">
        <v>124</v>
      </c>
      <c r="P215" s="35">
        <v>45819.0</v>
      </c>
      <c r="Q215" s="7">
        <v>8.0</v>
      </c>
      <c r="R215" s="7" t="s">
        <v>273</v>
      </c>
      <c r="S215" s="35">
        <v>45819.0</v>
      </c>
      <c r="T215" s="35">
        <v>45819.0</v>
      </c>
      <c r="U215" s="35">
        <v>45916.0</v>
      </c>
      <c r="V215" s="7">
        <v>97.0</v>
      </c>
      <c r="X215" s="7">
        <v>1.0</v>
      </c>
      <c r="Y215" s="7"/>
      <c r="Z215" s="7"/>
      <c r="AA215" s="7"/>
      <c r="AL215" s="7"/>
      <c r="AP215" s="7" t="s">
        <v>314</v>
      </c>
      <c r="AQ215" s="7" t="s">
        <v>314</v>
      </c>
      <c r="AR215" s="7" t="s">
        <v>205</v>
      </c>
      <c r="AS215" s="7" t="s">
        <v>205</v>
      </c>
      <c r="AT215" s="7" t="s">
        <v>205</v>
      </c>
      <c r="AU215" s="7" t="s">
        <v>205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261</v>
      </c>
      <c r="E216" s="13" t="s">
        <v>2929</v>
      </c>
      <c r="F216" s="7">
        <v>2.02530400192228E14</v>
      </c>
      <c r="G216" s="13" t="s">
        <v>2255</v>
      </c>
      <c r="H216" s="7" t="s">
        <v>2930</v>
      </c>
      <c r="I216" s="7" t="s">
        <v>2256</v>
      </c>
      <c r="J216" s="7" t="s">
        <v>268</v>
      </c>
      <c r="K216" s="7" t="s">
        <v>75</v>
      </c>
      <c r="L216" s="7">
        <v>0.0</v>
      </c>
      <c r="M216" s="7">
        <v>2726.0</v>
      </c>
      <c r="N216" s="7" t="s">
        <v>181</v>
      </c>
      <c r="O216" s="7" t="s">
        <v>124</v>
      </c>
      <c r="P216" s="35">
        <v>45819.0</v>
      </c>
      <c r="Q216" s="7">
        <v>1.0</v>
      </c>
      <c r="R216" s="7" t="s">
        <v>273</v>
      </c>
      <c r="S216" s="35">
        <v>45819.0</v>
      </c>
      <c r="T216" s="35">
        <v>45819.0</v>
      </c>
      <c r="U216" s="35">
        <v>45916.0</v>
      </c>
      <c r="V216" s="7">
        <v>97.0</v>
      </c>
      <c r="X216" s="7"/>
      <c r="AA216" s="7"/>
      <c r="AL216" s="7"/>
      <c r="AP216" s="7" t="s">
        <v>314</v>
      </c>
      <c r="AQ216" s="7" t="s">
        <v>314</v>
      </c>
      <c r="AR216" s="7" t="s">
        <v>205</v>
      </c>
      <c r="AS216" s="7" t="s">
        <v>205</v>
      </c>
      <c r="AT216" s="7" t="s">
        <v>205</v>
      </c>
      <c r="AU216" s="7" t="s">
        <v>205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261</v>
      </c>
      <c r="E217" s="13" t="s">
        <v>2933</v>
      </c>
      <c r="F217" s="7">
        <v>2.02530400192227E14</v>
      </c>
      <c r="G217" s="13" t="s">
        <v>2257</v>
      </c>
      <c r="H217" s="7" t="s">
        <v>2934</v>
      </c>
      <c r="I217" s="7" t="s">
        <v>2258</v>
      </c>
      <c r="J217" s="7" t="s">
        <v>268</v>
      </c>
      <c r="K217" s="7" t="s">
        <v>75</v>
      </c>
      <c r="L217" s="7">
        <v>0.0</v>
      </c>
      <c r="M217" s="7">
        <v>2726.0</v>
      </c>
      <c r="N217" s="7" t="s">
        <v>181</v>
      </c>
      <c r="O217" s="7" t="s">
        <v>124</v>
      </c>
      <c r="P217" s="35">
        <v>45819.0</v>
      </c>
      <c r="Q217" s="7">
        <v>1.0</v>
      </c>
      <c r="R217" s="7" t="s">
        <v>273</v>
      </c>
      <c r="S217" s="35">
        <v>45819.0</v>
      </c>
      <c r="T217" s="35">
        <v>45819.0</v>
      </c>
      <c r="U217" s="35">
        <v>45916.0</v>
      </c>
      <c r="V217" s="7">
        <v>97.0</v>
      </c>
      <c r="W217" s="7"/>
      <c r="X217" s="7"/>
      <c r="AA217" s="7"/>
      <c r="AG217" s="7"/>
      <c r="AH217" s="7"/>
      <c r="AI217" s="7"/>
      <c r="AJ217" s="35"/>
      <c r="AK217" s="7"/>
      <c r="AP217" s="7" t="s">
        <v>314</v>
      </c>
      <c r="AQ217" s="7" t="s">
        <v>314</v>
      </c>
      <c r="AR217" s="7" t="s">
        <v>205</v>
      </c>
      <c r="AS217" s="7" t="s">
        <v>205</v>
      </c>
      <c r="AT217" s="7" t="s">
        <v>205</v>
      </c>
      <c r="AU217" s="7" t="s">
        <v>205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2935</v>
      </c>
      <c r="BC217" s="7" t="s">
        <v>2936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261</v>
      </c>
      <c r="E218" s="13" t="s">
        <v>2937</v>
      </c>
      <c r="F218" s="7">
        <v>2.02530400192229E14</v>
      </c>
      <c r="G218" s="13" t="s">
        <v>2259</v>
      </c>
      <c r="H218" s="7" t="s">
        <v>2938</v>
      </c>
      <c r="I218" s="7" t="s">
        <v>2260</v>
      </c>
      <c r="J218" s="7">
        <v>55787.0</v>
      </c>
      <c r="K218" s="7" t="s">
        <v>75</v>
      </c>
      <c r="L218" s="7">
        <v>24.66</v>
      </c>
      <c r="M218" s="7">
        <v>2726.0</v>
      </c>
      <c r="N218" s="7" t="s">
        <v>181</v>
      </c>
      <c r="O218" s="7" t="s">
        <v>124</v>
      </c>
      <c r="P218" s="35">
        <v>45819.0</v>
      </c>
      <c r="Q218" s="7">
        <v>12.0</v>
      </c>
      <c r="R218" s="7" t="s">
        <v>273</v>
      </c>
      <c r="S218" s="35">
        <v>45819.0</v>
      </c>
      <c r="T218" s="35">
        <v>45819.0</v>
      </c>
      <c r="U218" s="35">
        <v>45916.0</v>
      </c>
      <c r="V218" s="7">
        <v>97.0</v>
      </c>
      <c r="X218" s="7">
        <v>11.0</v>
      </c>
      <c r="AA218" s="7"/>
      <c r="AG218" s="7"/>
      <c r="AH218" s="7"/>
      <c r="AI218" s="7"/>
      <c r="AJ218" s="35"/>
      <c r="AK218" s="7"/>
      <c r="AL218" s="7"/>
      <c r="AP218" s="7">
        <v>91.72</v>
      </c>
      <c r="AQ218" s="7">
        <v>1100.64</v>
      </c>
      <c r="AR218" s="7" t="s">
        <v>205</v>
      </c>
      <c r="AS218" s="7" t="s">
        <v>205</v>
      </c>
      <c r="AT218" s="7" t="s">
        <v>205</v>
      </c>
      <c r="AU218" s="7">
        <v>63.0</v>
      </c>
      <c r="AV218" s="7">
        <v>0.0</v>
      </c>
      <c r="AW218" s="7" t="s">
        <v>205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261</v>
      </c>
      <c r="E219" s="13" t="s">
        <v>2941</v>
      </c>
      <c r="F219" s="7">
        <v>2.02530400192226E14</v>
      </c>
      <c r="G219" s="13" t="s">
        <v>2261</v>
      </c>
      <c r="H219" s="7" t="s">
        <v>2942</v>
      </c>
      <c r="I219" s="7" t="s">
        <v>2262</v>
      </c>
      <c r="J219" s="7" t="s">
        <v>268</v>
      </c>
      <c r="K219" s="7" t="s">
        <v>83</v>
      </c>
      <c r="L219" s="7">
        <v>1336.57</v>
      </c>
      <c r="M219" s="7">
        <v>2726.0</v>
      </c>
      <c r="N219" s="7" t="s">
        <v>181</v>
      </c>
      <c r="O219" s="7" t="s">
        <v>124</v>
      </c>
      <c r="P219" s="35">
        <v>45819.0</v>
      </c>
      <c r="Q219" s="7">
        <v>1.0</v>
      </c>
      <c r="R219" s="7" t="s">
        <v>273</v>
      </c>
      <c r="S219" s="35">
        <v>45819.0</v>
      </c>
      <c r="T219" s="35">
        <v>45819.0</v>
      </c>
      <c r="U219" s="35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35"/>
      <c r="AK219" s="7"/>
      <c r="AL219" s="7"/>
      <c r="AP219" s="7">
        <v>5266.07</v>
      </c>
      <c r="AQ219" s="7">
        <v>5266.07</v>
      </c>
      <c r="AR219" s="7" t="s">
        <v>205</v>
      </c>
      <c r="AS219" s="7" t="s">
        <v>205</v>
      </c>
      <c r="AT219" s="7" t="s">
        <v>205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261</v>
      </c>
      <c r="E220" s="13" t="s">
        <v>2945</v>
      </c>
      <c r="F220" s="7">
        <v>2.02530400192264E14</v>
      </c>
      <c r="G220" s="13" t="s">
        <v>2264</v>
      </c>
      <c r="H220" s="7" t="s">
        <v>2946</v>
      </c>
      <c r="I220" s="7" t="s">
        <v>2265</v>
      </c>
      <c r="J220" s="7" t="s">
        <v>268</v>
      </c>
      <c r="K220" s="7" t="s">
        <v>75</v>
      </c>
      <c r="L220" s="7">
        <v>437.28</v>
      </c>
      <c r="M220" s="7">
        <v>2726.0</v>
      </c>
      <c r="N220" s="7" t="s">
        <v>181</v>
      </c>
      <c r="O220" s="7" t="s">
        <v>124</v>
      </c>
      <c r="P220" s="35">
        <v>45824.0</v>
      </c>
      <c r="Q220" s="7">
        <v>2.0</v>
      </c>
      <c r="R220" s="7" t="s">
        <v>273</v>
      </c>
      <c r="S220" s="35">
        <v>45824.0</v>
      </c>
      <c r="T220" s="35">
        <v>45824.0</v>
      </c>
      <c r="U220" s="35">
        <v>45916.0</v>
      </c>
      <c r="V220" s="7">
        <v>92.0</v>
      </c>
      <c r="W220" s="7"/>
      <c r="X220" s="7">
        <v>0.0</v>
      </c>
      <c r="AA220" s="7"/>
      <c r="AG220" s="7"/>
      <c r="AH220" s="7"/>
      <c r="AI220" s="7"/>
      <c r="AJ220" s="35"/>
      <c r="AK220" s="7"/>
      <c r="AL220" s="7"/>
      <c r="AP220" s="7">
        <v>1674.79</v>
      </c>
      <c r="AQ220" s="7">
        <v>3349.58</v>
      </c>
      <c r="AR220" s="7" t="s">
        <v>205</v>
      </c>
      <c r="AS220" s="7" t="s">
        <v>205</v>
      </c>
      <c r="AT220" s="7" t="s">
        <v>205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261</v>
      </c>
      <c r="E221" s="13" t="s">
        <v>2949</v>
      </c>
      <c r="F221" s="7">
        <v>2.0253040019231E14</v>
      </c>
      <c r="G221" s="13" t="s">
        <v>2266</v>
      </c>
      <c r="H221" s="7" t="s">
        <v>2950</v>
      </c>
      <c r="I221" s="7" t="s">
        <v>2267</v>
      </c>
      <c r="J221" s="7" t="s">
        <v>268</v>
      </c>
      <c r="K221" s="7" t="s">
        <v>75</v>
      </c>
      <c r="L221" s="7">
        <v>149.55</v>
      </c>
      <c r="M221" s="7">
        <v>2726.0</v>
      </c>
      <c r="N221" s="7" t="s">
        <v>181</v>
      </c>
      <c r="O221" s="7" t="s">
        <v>124</v>
      </c>
      <c r="P221" s="35">
        <v>45824.0</v>
      </c>
      <c r="Q221" s="7">
        <v>4.0</v>
      </c>
      <c r="R221" s="7" t="s">
        <v>273</v>
      </c>
      <c r="S221" s="35">
        <v>45824.0</v>
      </c>
      <c r="T221" s="35">
        <v>45824.0</v>
      </c>
      <c r="U221" s="35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5"/>
      <c r="AK221" s="7"/>
      <c r="AP221" s="7">
        <v>149.55</v>
      </c>
      <c r="AQ221" s="7">
        <v>598.2</v>
      </c>
      <c r="AR221" s="7" t="s">
        <v>205</v>
      </c>
      <c r="AS221" s="7" t="s">
        <v>205</v>
      </c>
      <c r="AT221" s="7" t="s">
        <v>205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2951</v>
      </c>
      <c r="BC221" s="7" t="s">
        <v>2952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261</v>
      </c>
      <c r="E222" s="13" t="s">
        <v>2953</v>
      </c>
      <c r="F222" s="7">
        <v>2.02630400204662E14</v>
      </c>
      <c r="G222" s="13" t="s">
        <v>2269</v>
      </c>
      <c r="H222" s="7" t="s">
        <v>2954</v>
      </c>
      <c r="I222" s="7" t="s">
        <v>786</v>
      </c>
      <c r="J222" s="7">
        <v>80205.0</v>
      </c>
      <c r="K222" s="7" t="s">
        <v>75</v>
      </c>
      <c r="L222" s="7">
        <v>18.28</v>
      </c>
      <c r="M222" s="7">
        <v>2726.0</v>
      </c>
      <c r="N222" s="7" t="s">
        <v>181</v>
      </c>
      <c r="O222" s="7" t="s">
        <v>124</v>
      </c>
      <c r="P222" s="35">
        <v>45824.0</v>
      </c>
      <c r="Q222" s="7">
        <v>2.0</v>
      </c>
      <c r="R222" s="7" t="s">
        <v>273</v>
      </c>
      <c r="S222" s="35">
        <v>45824.0</v>
      </c>
      <c r="T222" s="35">
        <v>45824.0</v>
      </c>
      <c r="U222" s="35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35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2955</v>
      </c>
      <c r="BC222" s="7" t="s">
        <v>2956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261</v>
      </c>
      <c r="E223" s="13" t="s">
        <v>2957</v>
      </c>
      <c r="F223" s="7">
        <v>2.02630400204663E14</v>
      </c>
      <c r="G223" s="13" t="s">
        <v>2271</v>
      </c>
      <c r="H223" s="7" t="s">
        <v>2958</v>
      </c>
      <c r="I223" s="7" t="s">
        <v>786</v>
      </c>
      <c r="J223" s="7">
        <v>80205.0</v>
      </c>
      <c r="K223" s="7" t="s">
        <v>75</v>
      </c>
      <c r="L223" s="7">
        <v>18.44</v>
      </c>
      <c r="M223" s="7">
        <v>2726.0</v>
      </c>
      <c r="N223" s="7" t="s">
        <v>181</v>
      </c>
      <c r="O223" s="7" t="s">
        <v>124</v>
      </c>
      <c r="P223" s="35">
        <v>45824.0</v>
      </c>
      <c r="Q223" s="7">
        <v>2.0</v>
      </c>
      <c r="R223" s="7" t="s">
        <v>273</v>
      </c>
      <c r="S223" s="35">
        <v>45824.0</v>
      </c>
      <c r="T223" s="35">
        <v>45824.0</v>
      </c>
      <c r="U223" s="35">
        <v>46190.0</v>
      </c>
      <c r="V223" s="7">
        <v>366.0</v>
      </c>
      <c r="X223" s="7">
        <v>0.0</v>
      </c>
      <c r="AA223" s="7"/>
      <c r="AG223" s="7"/>
      <c r="AH223" s="7"/>
      <c r="AI223" s="7"/>
      <c r="AJ223" s="35"/>
      <c r="AK223" s="7"/>
      <c r="AL223" s="7">
        <v>3.042026000045E13</v>
      </c>
      <c r="AP223" s="7">
        <v>45.54</v>
      </c>
      <c r="AQ223" s="7">
        <v>91.08</v>
      </c>
      <c r="AR223" s="7" t="s">
        <v>205</v>
      </c>
      <c r="AS223" s="7" t="s">
        <v>205</v>
      </c>
      <c r="AT223" s="7" t="s">
        <v>205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2959</v>
      </c>
      <c r="BC223" s="7" t="s">
        <v>2960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261</v>
      </c>
      <c r="E224" s="13" t="s">
        <v>2961</v>
      </c>
      <c r="F224" s="7">
        <v>2.02630400203285E14</v>
      </c>
      <c r="G224" s="13" t="s">
        <v>2277</v>
      </c>
      <c r="H224" s="7" t="s">
        <v>2962</v>
      </c>
      <c r="I224" s="7" t="s">
        <v>2278</v>
      </c>
      <c r="J224" s="7" t="s">
        <v>268</v>
      </c>
      <c r="K224" s="7" t="s">
        <v>83</v>
      </c>
      <c r="L224" s="7">
        <v>0.0</v>
      </c>
      <c r="M224" s="7">
        <v>2726.0</v>
      </c>
      <c r="N224" s="7" t="s">
        <v>181</v>
      </c>
      <c r="O224" s="7" t="s">
        <v>124</v>
      </c>
      <c r="P224" s="35">
        <v>45824.0</v>
      </c>
      <c r="Q224" s="7">
        <v>1.0</v>
      </c>
      <c r="R224" s="7" t="s">
        <v>273</v>
      </c>
      <c r="S224" s="35">
        <v>45824.0</v>
      </c>
      <c r="T224" s="35">
        <v>45824.0</v>
      </c>
      <c r="U224" s="35">
        <v>46119.0</v>
      </c>
      <c r="V224" s="7">
        <v>295.0</v>
      </c>
      <c r="W224" s="7"/>
      <c r="X224" s="7"/>
      <c r="Y224" s="7"/>
      <c r="Z224" s="7"/>
      <c r="AA224" s="7"/>
      <c r="AG224" s="7"/>
      <c r="AH224" s="7"/>
      <c r="AI224" s="7"/>
      <c r="AJ224" s="35"/>
      <c r="AK224" s="7"/>
      <c r="AP224" s="7" t="s">
        <v>314</v>
      </c>
      <c r="AQ224" s="7" t="s">
        <v>314</v>
      </c>
      <c r="AR224" s="7" t="s">
        <v>205</v>
      </c>
      <c r="AS224" s="7" t="s">
        <v>205</v>
      </c>
      <c r="AT224" s="7" t="s">
        <v>205</v>
      </c>
      <c r="AU224" s="7" t="s">
        <v>205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2963</v>
      </c>
      <c r="BC224" s="7"/>
      <c r="BD224" s="7"/>
    </row>
    <row r="225">
      <c r="A225" s="7">
        <v>396.0</v>
      </c>
      <c r="B225" s="7">
        <v>396.0</v>
      </c>
      <c r="C225" s="7">
        <v>304.0</v>
      </c>
      <c r="D225" s="7" t="s">
        <v>261</v>
      </c>
      <c r="E225" s="13" t="s">
        <v>2964</v>
      </c>
      <c r="F225" s="7">
        <v>2.02530400192411E14</v>
      </c>
      <c r="G225" s="13" t="s">
        <v>2281</v>
      </c>
      <c r="H225" s="7" t="s">
        <v>2965</v>
      </c>
      <c r="I225" s="7" t="s">
        <v>2283</v>
      </c>
      <c r="J225" s="7" t="s">
        <v>268</v>
      </c>
      <c r="K225" s="7" t="s">
        <v>75</v>
      </c>
      <c r="L225" s="7">
        <v>0.0</v>
      </c>
      <c r="M225" s="7">
        <v>2726.0</v>
      </c>
      <c r="N225" s="7" t="s">
        <v>181</v>
      </c>
      <c r="O225" s="7" t="s">
        <v>124</v>
      </c>
      <c r="P225" s="35">
        <v>45826.0</v>
      </c>
      <c r="Q225" s="7">
        <v>2.0</v>
      </c>
      <c r="R225" s="7" t="s">
        <v>273</v>
      </c>
      <c r="S225" s="35">
        <v>45826.0</v>
      </c>
      <c r="T225" s="35">
        <v>45826.0</v>
      </c>
      <c r="U225" s="35">
        <v>45916.0</v>
      </c>
      <c r="V225" s="7">
        <v>90.0</v>
      </c>
      <c r="X225" s="7">
        <v>0.0</v>
      </c>
      <c r="AA225" s="7"/>
      <c r="AG225" s="7" t="s">
        <v>2966</v>
      </c>
      <c r="AH225" s="7">
        <v>2.0</v>
      </c>
      <c r="AI225" s="7" t="s">
        <v>2024</v>
      </c>
      <c r="AJ225" s="35">
        <v>45049.0</v>
      </c>
      <c r="AK225" s="7" t="s">
        <v>1506</v>
      </c>
      <c r="AP225" s="7" t="s">
        <v>314</v>
      </c>
      <c r="AQ225" s="7" t="s">
        <v>314</v>
      </c>
      <c r="AR225" s="7" t="s">
        <v>205</v>
      </c>
      <c r="AS225" s="7" t="s">
        <v>205</v>
      </c>
      <c r="AT225" s="7" t="s">
        <v>205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2967</v>
      </c>
      <c r="BC225" s="7" t="s">
        <v>2968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261</v>
      </c>
      <c r="E226" s="13" t="s">
        <v>2969</v>
      </c>
      <c r="F226" s="7">
        <v>2.02530400198609E14</v>
      </c>
      <c r="G226" s="13" t="s">
        <v>1468</v>
      </c>
      <c r="H226" s="7" t="s">
        <v>2970</v>
      </c>
      <c r="I226" s="7" t="s">
        <v>1469</v>
      </c>
      <c r="J226" s="7" t="s">
        <v>268</v>
      </c>
      <c r="K226" s="7" t="s">
        <v>83</v>
      </c>
      <c r="L226" s="7">
        <v>5240.64</v>
      </c>
      <c r="M226" s="7">
        <v>2726.0</v>
      </c>
      <c r="N226" s="7" t="s">
        <v>181</v>
      </c>
      <c r="O226" s="7" t="s">
        <v>124</v>
      </c>
      <c r="P226" s="35">
        <v>45852.0</v>
      </c>
      <c r="Q226" s="7">
        <v>1.0</v>
      </c>
      <c r="R226" s="7" t="s">
        <v>273</v>
      </c>
      <c r="S226" s="35">
        <v>45852.0</v>
      </c>
      <c r="T226" s="35">
        <v>45852.0</v>
      </c>
      <c r="U226" s="71">
        <v>45960.0</v>
      </c>
      <c r="V226" s="7">
        <v>108.0</v>
      </c>
      <c r="X226" s="7">
        <v>0.0</v>
      </c>
      <c r="Y226" s="7"/>
      <c r="Z226" s="7"/>
      <c r="AA226" s="7" t="s">
        <v>2971</v>
      </c>
      <c r="AG226" s="7"/>
      <c r="AH226" s="7"/>
      <c r="AI226" s="7"/>
      <c r="AJ226" s="35"/>
      <c r="AK226" s="7"/>
      <c r="AL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2972</v>
      </c>
      <c r="BC226" s="7" t="s">
        <v>2973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261</v>
      </c>
      <c r="E227" s="13" t="s">
        <v>2974</v>
      </c>
      <c r="F227" s="7">
        <v>2.02530400195E14</v>
      </c>
      <c r="G227" s="13" t="s">
        <v>1403</v>
      </c>
      <c r="H227" s="7" t="s">
        <v>2975</v>
      </c>
      <c r="I227" s="7" t="s">
        <v>1405</v>
      </c>
      <c r="J227" s="7" t="s">
        <v>268</v>
      </c>
      <c r="K227" s="7" t="s">
        <v>83</v>
      </c>
      <c r="L227" s="7">
        <v>1199.33</v>
      </c>
      <c r="M227" s="7">
        <v>2726.0</v>
      </c>
      <c r="N227" s="7" t="s">
        <v>181</v>
      </c>
      <c r="O227" s="7" t="s">
        <v>124</v>
      </c>
      <c r="P227" s="35">
        <v>45861.0</v>
      </c>
      <c r="Q227" s="7">
        <v>2.0</v>
      </c>
      <c r="R227" s="7" t="s">
        <v>273</v>
      </c>
      <c r="S227" s="35">
        <v>45861.0</v>
      </c>
      <c r="T227" s="35">
        <v>45861.0</v>
      </c>
      <c r="U227" s="35">
        <v>45916.0</v>
      </c>
      <c r="V227" s="7">
        <v>55.0</v>
      </c>
      <c r="W227" s="7"/>
      <c r="X227" s="7">
        <v>1.0</v>
      </c>
      <c r="AA227" s="7" t="s">
        <v>276</v>
      </c>
      <c r="AG227" s="7"/>
      <c r="AH227" s="7"/>
      <c r="AI227" s="7"/>
      <c r="AJ227" s="35"/>
      <c r="AK227" s="7"/>
      <c r="AP227" s="7">
        <v>4269.61</v>
      </c>
      <c r="AQ227" s="7">
        <v>8539.22</v>
      </c>
      <c r="AR227" s="7" t="s">
        <v>205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1873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261</v>
      </c>
      <c r="E228" s="13" t="s">
        <v>2976</v>
      </c>
      <c r="F228" s="7">
        <v>2.02530400194631E14</v>
      </c>
      <c r="G228" s="13" t="s">
        <v>2255</v>
      </c>
      <c r="H228" s="7" t="s">
        <v>2930</v>
      </c>
      <c r="I228" s="7" t="s">
        <v>2256</v>
      </c>
      <c r="J228" s="7" t="s">
        <v>268</v>
      </c>
      <c r="K228" s="7" t="s">
        <v>75</v>
      </c>
      <c r="L228" s="7">
        <v>0.0</v>
      </c>
      <c r="M228" s="7">
        <v>2726.0</v>
      </c>
      <c r="N228" s="7" t="s">
        <v>181</v>
      </c>
      <c r="O228" s="7" t="s">
        <v>124</v>
      </c>
      <c r="P228" s="35">
        <v>45863.0</v>
      </c>
      <c r="Q228" s="7">
        <v>4.0</v>
      </c>
      <c r="R228" s="7" t="s">
        <v>273</v>
      </c>
      <c r="S228" s="35">
        <v>45863.0</v>
      </c>
      <c r="T228" s="35">
        <v>45863.0</v>
      </c>
      <c r="U228" s="35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5"/>
      <c r="AK228" s="7"/>
      <c r="AP228" s="7" t="s">
        <v>314</v>
      </c>
      <c r="AQ228" s="7" t="s">
        <v>314</v>
      </c>
      <c r="AR228" s="7" t="s">
        <v>205</v>
      </c>
      <c r="AS228" s="7" t="s">
        <v>205</v>
      </c>
      <c r="AT228" s="7" t="s">
        <v>205</v>
      </c>
      <c r="AU228" s="7" t="s">
        <v>205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2977</v>
      </c>
      <c r="BC228" s="7" t="s">
        <v>2687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261</v>
      </c>
      <c r="E229" s="13" t="s">
        <v>2978</v>
      </c>
      <c r="F229" s="7">
        <v>2.02530400194633E14</v>
      </c>
      <c r="G229" s="13" t="s">
        <v>1909</v>
      </c>
      <c r="H229" s="7" t="s">
        <v>2926</v>
      </c>
      <c r="I229" s="7" t="s">
        <v>1910</v>
      </c>
      <c r="J229" s="7" t="s">
        <v>268</v>
      </c>
      <c r="K229" s="7" t="s">
        <v>75</v>
      </c>
      <c r="L229" s="7">
        <v>0.0</v>
      </c>
      <c r="M229" s="7">
        <v>2726.0</v>
      </c>
      <c r="N229" s="7" t="s">
        <v>181</v>
      </c>
      <c r="O229" s="7" t="s">
        <v>124</v>
      </c>
      <c r="P229" s="35">
        <v>45863.0</v>
      </c>
      <c r="Q229" s="7">
        <v>6.0</v>
      </c>
      <c r="R229" s="7" t="s">
        <v>273</v>
      </c>
      <c r="S229" s="35">
        <v>45863.0</v>
      </c>
      <c r="T229" s="35">
        <v>45863.0</v>
      </c>
      <c r="U229" s="35">
        <v>45916.0</v>
      </c>
      <c r="V229" s="7">
        <v>53.0</v>
      </c>
      <c r="X229" s="7">
        <v>1.0</v>
      </c>
      <c r="AA229" s="7"/>
      <c r="AG229" s="7"/>
      <c r="AH229" s="7"/>
      <c r="AI229" s="7"/>
      <c r="AJ229" s="35"/>
      <c r="AK229" s="7"/>
      <c r="AP229" s="7" t="s">
        <v>314</v>
      </c>
      <c r="AQ229" s="7" t="s">
        <v>314</v>
      </c>
      <c r="AR229" s="7" t="s">
        <v>205</v>
      </c>
      <c r="AS229" s="7" t="s">
        <v>205</v>
      </c>
      <c r="AT229" s="7" t="s">
        <v>205</v>
      </c>
      <c r="AU229" s="7" t="s">
        <v>205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2979</v>
      </c>
      <c r="BC229" s="7" t="s">
        <v>2687</v>
      </c>
      <c r="BD229" s="7"/>
    </row>
    <row r="230">
      <c r="A230" s="7">
        <v>396.0</v>
      </c>
      <c r="B230" s="7">
        <v>396.0</v>
      </c>
      <c r="C230" s="7">
        <v>304.0</v>
      </c>
      <c r="D230" s="7" t="s">
        <v>261</v>
      </c>
      <c r="E230" s="13" t="s">
        <v>2980</v>
      </c>
      <c r="F230" s="7">
        <v>2.02530400195026E14</v>
      </c>
      <c r="G230" s="13" t="s">
        <v>2182</v>
      </c>
      <c r="H230" s="7" t="s">
        <v>2981</v>
      </c>
      <c r="I230" s="7" t="s">
        <v>2183</v>
      </c>
      <c r="J230" s="7" t="s">
        <v>268</v>
      </c>
      <c r="K230" s="7" t="s">
        <v>75</v>
      </c>
      <c r="L230" s="7">
        <v>74.3</v>
      </c>
      <c r="M230" s="7">
        <v>2726.0</v>
      </c>
      <c r="N230" s="7" t="s">
        <v>181</v>
      </c>
      <c r="O230" s="7" t="s">
        <v>124</v>
      </c>
      <c r="P230" s="35">
        <v>45875.0</v>
      </c>
      <c r="Q230" s="7">
        <v>4.0</v>
      </c>
      <c r="R230" s="7" t="s">
        <v>273</v>
      </c>
      <c r="S230" s="35">
        <v>45875.0</v>
      </c>
      <c r="T230" s="35">
        <v>45875.0</v>
      </c>
      <c r="U230" s="35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5"/>
      <c r="AK230" s="7"/>
      <c r="AL230" s="7"/>
      <c r="AP230" s="7">
        <v>172.37</v>
      </c>
      <c r="AQ230" s="7">
        <v>689.48</v>
      </c>
      <c r="AR230" s="7" t="s">
        <v>205</v>
      </c>
      <c r="AS230" s="7" t="s">
        <v>205</v>
      </c>
      <c r="AT230" s="7" t="s">
        <v>205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2982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261</v>
      </c>
      <c r="E231" s="13" t="s">
        <v>2983</v>
      </c>
      <c r="F231" s="7">
        <v>2.02530400195216E14</v>
      </c>
      <c r="G231" s="13" t="s">
        <v>618</v>
      </c>
      <c r="H231" s="7" t="s">
        <v>619</v>
      </c>
      <c r="I231" s="7" t="s">
        <v>620</v>
      </c>
      <c r="J231" s="7" t="s">
        <v>268</v>
      </c>
      <c r="K231" s="7" t="s">
        <v>75</v>
      </c>
      <c r="L231" s="7">
        <v>201.26</v>
      </c>
      <c r="M231" s="7">
        <v>2726.0</v>
      </c>
      <c r="N231" s="7" t="s">
        <v>181</v>
      </c>
      <c r="O231" s="7" t="s">
        <v>124</v>
      </c>
      <c r="P231" s="35">
        <v>45887.0</v>
      </c>
      <c r="Q231" s="7">
        <v>1.0</v>
      </c>
      <c r="R231" s="7" t="s">
        <v>273</v>
      </c>
      <c r="S231" s="35">
        <v>45887.0</v>
      </c>
      <c r="T231" s="35">
        <v>45887.0</v>
      </c>
      <c r="U231" s="35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35"/>
      <c r="AK231" s="7"/>
      <c r="AP231" s="7">
        <v>454.84</v>
      </c>
      <c r="AQ231" s="7">
        <v>454.84</v>
      </c>
      <c r="AR231" s="7" t="s">
        <v>205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2984</v>
      </c>
      <c r="BC231" s="7" t="s">
        <v>2985</v>
      </c>
      <c r="BD231" s="7"/>
    </row>
    <row r="232">
      <c r="A232" s="7">
        <v>396.0</v>
      </c>
      <c r="B232" s="7">
        <v>396.0</v>
      </c>
      <c r="C232" s="7">
        <v>304.0</v>
      </c>
      <c r="D232" s="7" t="s">
        <v>261</v>
      </c>
      <c r="E232" s="13" t="s">
        <v>2986</v>
      </c>
      <c r="F232" s="7">
        <v>2.02530400195897E14</v>
      </c>
      <c r="G232" s="13" t="s">
        <v>2146</v>
      </c>
      <c r="H232" s="7" t="s">
        <v>2987</v>
      </c>
      <c r="I232" s="7" t="s">
        <v>2033</v>
      </c>
      <c r="J232" s="7">
        <v>71379.0</v>
      </c>
      <c r="K232" s="7" t="s">
        <v>75</v>
      </c>
      <c r="L232" s="7">
        <v>1307.48</v>
      </c>
      <c r="M232" s="7">
        <v>2726.0</v>
      </c>
      <c r="N232" s="7" t="s">
        <v>181</v>
      </c>
      <c r="O232" s="7" t="s">
        <v>124</v>
      </c>
      <c r="P232" s="35">
        <v>45888.0</v>
      </c>
      <c r="Q232" s="7">
        <v>1.0</v>
      </c>
      <c r="R232" s="7" t="s">
        <v>273</v>
      </c>
      <c r="S232" s="35">
        <v>45888.0</v>
      </c>
      <c r="T232" s="35">
        <v>45888.0</v>
      </c>
      <c r="U232" s="35">
        <v>45916.0</v>
      </c>
      <c r="V232" s="7">
        <v>28.0</v>
      </c>
      <c r="X232" s="7">
        <v>0.0</v>
      </c>
      <c r="AA232" s="7"/>
      <c r="AG232" s="7" t="s">
        <v>2988</v>
      </c>
      <c r="AH232" s="7">
        <v>4.0</v>
      </c>
      <c r="AI232" s="7" t="s">
        <v>1423</v>
      </c>
      <c r="AJ232" s="35">
        <v>46063.0</v>
      </c>
      <c r="AK232" s="7" t="s">
        <v>199</v>
      </c>
      <c r="AP232" s="7">
        <v>5412.98</v>
      </c>
      <c r="AQ232" s="7">
        <v>5412.98</v>
      </c>
      <c r="AR232" s="7" t="s">
        <v>205</v>
      </c>
      <c r="AS232" s="7" t="s">
        <v>205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2989</v>
      </c>
      <c r="BC232" s="7" t="s">
        <v>2990</v>
      </c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261</v>
      </c>
      <c r="E233" s="13" t="s">
        <v>2991</v>
      </c>
      <c r="F233" s="7">
        <v>2.02630400204665E14</v>
      </c>
      <c r="G233" s="13" t="s">
        <v>294</v>
      </c>
      <c r="H233" s="7" t="s">
        <v>2576</v>
      </c>
      <c r="I233" s="7" t="s">
        <v>295</v>
      </c>
      <c r="J233" s="7">
        <v>71379.0</v>
      </c>
      <c r="K233" s="7" t="s">
        <v>75</v>
      </c>
      <c r="L233" s="7">
        <v>15.23</v>
      </c>
      <c r="M233" s="7">
        <v>2726.0</v>
      </c>
      <c r="N233" s="7" t="s">
        <v>181</v>
      </c>
      <c r="O233" s="7" t="s">
        <v>124</v>
      </c>
      <c r="P233" s="35">
        <v>45894.0</v>
      </c>
      <c r="Q233" s="7">
        <v>4.0</v>
      </c>
      <c r="R233" s="7" t="s">
        <v>2016</v>
      </c>
      <c r="S233" s="35">
        <v>45894.0</v>
      </c>
      <c r="T233" s="35">
        <v>45894.0</v>
      </c>
      <c r="U233" s="35">
        <v>46190.0</v>
      </c>
      <c r="V233" s="7">
        <v>296.0</v>
      </c>
      <c r="X233" s="7">
        <v>0.0</v>
      </c>
      <c r="AA233" s="7"/>
      <c r="AG233" s="7"/>
      <c r="AH233" s="7"/>
      <c r="AI233" s="7"/>
      <c r="AJ233" s="35"/>
      <c r="AK233" s="7"/>
      <c r="AL233" s="7">
        <v>3.0420260000452E13</v>
      </c>
      <c r="AP233" s="7">
        <v>49.35</v>
      </c>
      <c r="AQ233" s="7">
        <v>197.4</v>
      </c>
      <c r="AR233" s="7" t="s">
        <v>205</v>
      </c>
      <c r="AS233" s="7" t="s">
        <v>205</v>
      </c>
      <c r="AT233" s="7" t="s">
        <v>205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2992</v>
      </c>
      <c r="BC233" s="7" t="s">
        <v>2586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261</v>
      </c>
      <c r="E234" s="13" t="s">
        <v>2993</v>
      </c>
      <c r="F234" s="7">
        <v>2.02530400195494E14</v>
      </c>
      <c r="G234" s="13" t="s">
        <v>2052</v>
      </c>
      <c r="H234" s="7" t="s">
        <v>2994</v>
      </c>
      <c r="I234" s="7" t="s">
        <v>2053</v>
      </c>
      <c r="J234" s="7" t="s">
        <v>268</v>
      </c>
      <c r="K234" s="7" t="s">
        <v>75</v>
      </c>
      <c r="L234" s="7">
        <v>25.0</v>
      </c>
      <c r="M234" s="7">
        <v>2726.0</v>
      </c>
      <c r="N234" s="7" t="s">
        <v>181</v>
      </c>
      <c r="O234" s="7" t="s">
        <v>124</v>
      </c>
      <c r="P234" s="35">
        <v>45894.0</v>
      </c>
      <c r="Q234" s="7">
        <v>1.0</v>
      </c>
      <c r="R234" s="7" t="s">
        <v>273</v>
      </c>
      <c r="S234" s="35">
        <v>45894.0</v>
      </c>
      <c r="T234" s="35">
        <v>45894.0</v>
      </c>
      <c r="U234" s="35">
        <v>45916.0</v>
      </c>
      <c r="V234" s="7">
        <v>22.0</v>
      </c>
      <c r="X234" s="7">
        <v>0.0</v>
      </c>
      <c r="Y234" s="7"/>
      <c r="Z234" s="7"/>
      <c r="AA234" s="7"/>
      <c r="AP234" s="7">
        <v>89.0</v>
      </c>
      <c r="AQ234" s="7">
        <v>89.0</v>
      </c>
      <c r="AR234" s="7" t="s">
        <v>205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2995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261</v>
      </c>
      <c r="E235" s="13" t="s">
        <v>2996</v>
      </c>
      <c r="F235" s="7">
        <v>2.02530400200511E14</v>
      </c>
      <c r="G235" s="13" t="s">
        <v>1797</v>
      </c>
      <c r="H235" s="7" t="s">
        <v>2481</v>
      </c>
      <c r="I235" s="7" t="s">
        <v>295</v>
      </c>
      <c r="J235" s="7">
        <v>71379.0</v>
      </c>
      <c r="K235" s="7" t="s">
        <v>75</v>
      </c>
      <c r="L235" s="7">
        <v>33.9</v>
      </c>
      <c r="M235" s="7">
        <v>2726.0</v>
      </c>
      <c r="N235" s="7" t="s">
        <v>181</v>
      </c>
      <c r="O235" s="7" t="s">
        <v>124</v>
      </c>
      <c r="P235" s="35">
        <v>45897.0</v>
      </c>
      <c r="Q235" s="7">
        <v>1.0</v>
      </c>
      <c r="R235" s="7" t="s">
        <v>273</v>
      </c>
      <c r="S235" s="35">
        <v>45897.0</v>
      </c>
      <c r="T235" s="35">
        <v>45897.0</v>
      </c>
      <c r="U235" s="71">
        <v>46010.0</v>
      </c>
      <c r="V235" s="7">
        <v>113.0</v>
      </c>
      <c r="X235" s="7"/>
      <c r="Y235" s="7"/>
      <c r="Z235" s="7"/>
      <c r="AA235" s="7"/>
      <c r="AG235" s="7" t="s">
        <v>2489</v>
      </c>
      <c r="AH235" s="7">
        <v>12.0</v>
      </c>
      <c r="AI235" s="7" t="s">
        <v>2490</v>
      </c>
      <c r="AJ235" s="35">
        <v>46175.0</v>
      </c>
      <c r="AK235" s="7" t="s">
        <v>199</v>
      </c>
      <c r="AP235" s="7">
        <v>87.8</v>
      </c>
      <c r="AQ235" s="7">
        <v>87.8</v>
      </c>
      <c r="AR235" s="7" t="s">
        <v>205</v>
      </c>
      <c r="AS235" s="7" t="s">
        <v>205</v>
      </c>
      <c r="AT235" s="7" t="s">
        <v>205</v>
      </c>
      <c r="AU235" s="7" t="s">
        <v>205</v>
      </c>
      <c r="AV235" s="7">
        <v>0.0</v>
      </c>
      <c r="AW235" s="7">
        <v>0.0</v>
      </c>
      <c r="AX235" s="7" t="s">
        <v>205</v>
      </c>
      <c r="AY235" s="7">
        <v>0.0</v>
      </c>
      <c r="AZ235" s="7">
        <v>14.0</v>
      </c>
      <c r="BA235" s="7">
        <v>0.0</v>
      </c>
      <c r="BB235" s="7" t="s">
        <v>2997</v>
      </c>
      <c r="BC235" s="7" t="s">
        <v>2496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261</v>
      </c>
      <c r="E236" s="13" t="s">
        <v>2998</v>
      </c>
      <c r="F236" s="7">
        <v>2.0253040020051E14</v>
      </c>
      <c r="G236" s="13" t="s">
        <v>1797</v>
      </c>
      <c r="H236" s="7" t="s">
        <v>2481</v>
      </c>
      <c r="I236" s="7" t="s">
        <v>295</v>
      </c>
      <c r="J236" s="7">
        <v>71379.0</v>
      </c>
      <c r="K236" s="7" t="s">
        <v>75</v>
      </c>
      <c r="L236" s="7">
        <v>33.9</v>
      </c>
      <c r="M236" s="7">
        <v>2726.0</v>
      </c>
      <c r="N236" s="7" t="s">
        <v>181</v>
      </c>
      <c r="O236" s="7" t="s">
        <v>124</v>
      </c>
      <c r="P236" s="35">
        <v>45904.0</v>
      </c>
      <c r="Q236" s="7">
        <v>1.0</v>
      </c>
      <c r="R236" s="7" t="s">
        <v>273</v>
      </c>
      <c r="S236" s="35">
        <v>45904.0</v>
      </c>
      <c r="T236" s="35">
        <v>45904.0</v>
      </c>
      <c r="U236" s="71">
        <v>46010.0</v>
      </c>
      <c r="V236" s="7">
        <v>106.0</v>
      </c>
      <c r="X236" s="7"/>
      <c r="AA236" s="7"/>
      <c r="AG236" s="7"/>
      <c r="AH236" s="7"/>
      <c r="AI236" s="7"/>
      <c r="AJ236" s="35"/>
      <c r="AK236" s="7"/>
      <c r="AP236" s="7">
        <v>87.8</v>
      </c>
      <c r="AQ236" s="7">
        <v>87.8</v>
      </c>
      <c r="AR236" s="7" t="s">
        <v>205</v>
      </c>
      <c r="AS236" s="7" t="s">
        <v>205</v>
      </c>
      <c r="AT236" s="7" t="s">
        <v>205</v>
      </c>
      <c r="AU236" s="7" t="s">
        <v>205</v>
      </c>
      <c r="AV236" s="7">
        <v>0.0</v>
      </c>
      <c r="AW236" s="7">
        <v>0.0</v>
      </c>
      <c r="AX236" s="7" t="s">
        <v>205</v>
      </c>
      <c r="AY236" s="7">
        <v>0.0</v>
      </c>
      <c r="AZ236" s="7">
        <v>14.0</v>
      </c>
      <c r="BA236" s="7">
        <v>0.0</v>
      </c>
      <c r="BB236" s="7" t="s">
        <v>2999</v>
      </c>
      <c r="BC236" s="7" t="s">
        <v>3000</v>
      </c>
    </row>
    <row r="237">
      <c r="A237" s="7">
        <v>396.0</v>
      </c>
      <c r="B237" s="7">
        <v>396.0</v>
      </c>
      <c r="C237" s="7">
        <v>304.0</v>
      </c>
      <c r="D237" s="7" t="s">
        <v>261</v>
      </c>
      <c r="E237" s="13" t="s">
        <v>3001</v>
      </c>
      <c r="F237" s="7">
        <v>2.02630400203139E14</v>
      </c>
      <c r="G237" s="13" t="s">
        <v>409</v>
      </c>
      <c r="H237" s="7" t="s">
        <v>3002</v>
      </c>
      <c r="I237" s="7" t="s">
        <v>3003</v>
      </c>
      <c r="J237" s="7">
        <v>13068.0</v>
      </c>
      <c r="K237" s="7" t="s">
        <v>123</v>
      </c>
      <c r="L237" s="7">
        <v>1998.0</v>
      </c>
      <c r="M237" s="7">
        <v>2726.0</v>
      </c>
      <c r="N237" s="7" t="s">
        <v>181</v>
      </c>
      <c r="O237" s="7" t="s">
        <v>124</v>
      </c>
      <c r="P237" s="35">
        <v>45912.0</v>
      </c>
      <c r="Q237" s="7">
        <v>1.0</v>
      </c>
      <c r="R237" s="7" t="s">
        <v>273</v>
      </c>
      <c r="S237" s="35">
        <v>45912.0</v>
      </c>
      <c r="T237" s="35">
        <v>45912.0</v>
      </c>
      <c r="U237" s="35">
        <v>46112.0</v>
      </c>
      <c r="V237" s="7">
        <v>200.0</v>
      </c>
      <c r="X237" s="7">
        <v>0.0</v>
      </c>
      <c r="Y237" s="7">
        <v>3.040261371E9</v>
      </c>
      <c r="Z237" s="7" t="s">
        <v>465</v>
      </c>
      <c r="AA237" s="7" t="s">
        <v>276</v>
      </c>
      <c r="AG237" s="7"/>
      <c r="AH237" s="7"/>
      <c r="AI237" s="7"/>
      <c r="AJ237" s="35"/>
      <c r="AK237" s="7"/>
      <c r="AP237" s="7">
        <v>4235.76</v>
      </c>
      <c r="AQ237" s="7">
        <v>4235.76</v>
      </c>
      <c r="AR237" s="7" t="s">
        <v>205</v>
      </c>
      <c r="AS237" s="7" t="s">
        <v>205</v>
      </c>
      <c r="AT237" s="7" t="s">
        <v>205</v>
      </c>
      <c r="AU237" s="7">
        <v>1.0</v>
      </c>
      <c r="AV237" s="7">
        <v>0.0</v>
      </c>
      <c r="AW237" s="7">
        <v>0.0</v>
      </c>
      <c r="AX237" s="7" t="s">
        <v>205</v>
      </c>
      <c r="AY237" s="7">
        <v>0.0</v>
      </c>
      <c r="AZ237" s="7">
        <v>1.0</v>
      </c>
      <c r="BA237" s="7">
        <v>0.0</v>
      </c>
      <c r="BB237" s="7"/>
      <c r="BC237" s="7" t="s">
        <v>3004</v>
      </c>
    </row>
    <row r="238">
      <c r="A238" s="7">
        <v>396.0</v>
      </c>
      <c r="B238" s="7">
        <v>396.0</v>
      </c>
      <c r="C238" s="7">
        <v>304.0</v>
      </c>
      <c r="D238" s="7" t="s">
        <v>261</v>
      </c>
      <c r="E238" s="13" t="s">
        <v>3005</v>
      </c>
      <c r="F238" s="7">
        <v>2.02530400196352E14</v>
      </c>
      <c r="G238" s="13" t="s">
        <v>2217</v>
      </c>
      <c r="H238" s="7" t="s">
        <v>3006</v>
      </c>
      <c r="I238" s="7" t="s">
        <v>739</v>
      </c>
      <c r="J238" s="7" t="s">
        <v>268</v>
      </c>
      <c r="K238" s="7" t="s">
        <v>75</v>
      </c>
      <c r="L238" s="7">
        <v>687.41</v>
      </c>
      <c r="M238" s="7">
        <v>2726.0</v>
      </c>
      <c r="N238" s="7" t="s">
        <v>181</v>
      </c>
      <c r="O238" s="7" t="s">
        <v>124</v>
      </c>
      <c r="P238" s="35">
        <v>45917.0</v>
      </c>
      <c r="Q238" s="7">
        <v>1.0</v>
      </c>
      <c r="R238" s="7" t="s">
        <v>273</v>
      </c>
      <c r="S238" s="35">
        <v>45917.0</v>
      </c>
      <c r="T238" s="35">
        <v>45917.0</v>
      </c>
      <c r="U238" s="35">
        <v>45917.0</v>
      </c>
      <c r="V238" s="7">
        <v>0.0</v>
      </c>
      <c r="X238" s="7">
        <v>1.0</v>
      </c>
      <c r="AA238" s="7"/>
      <c r="AG238" s="7"/>
      <c r="AH238" s="7"/>
      <c r="AI238" s="7"/>
      <c r="AJ238" s="35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3007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261</v>
      </c>
      <c r="E239" s="13" t="s">
        <v>3008</v>
      </c>
      <c r="F239" s="7">
        <v>2.02530400196346E14</v>
      </c>
      <c r="G239" s="13" t="s">
        <v>1557</v>
      </c>
      <c r="H239" s="7" t="s">
        <v>3009</v>
      </c>
      <c r="I239" s="7" t="s">
        <v>1558</v>
      </c>
      <c r="J239" s="7" t="s">
        <v>268</v>
      </c>
      <c r="K239" s="7" t="s">
        <v>75</v>
      </c>
      <c r="L239" s="7">
        <v>333.8</v>
      </c>
      <c r="M239" s="7">
        <v>2726.0</v>
      </c>
      <c r="N239" s="7" t="s">
        <v>181</v>
      </c>
      <c r="O239" s="7" t="s">
        <v>124</v>
      </c>
      <c r="P239" s="35">
        <v>45917.0</v>
      </c>
      <c r="Q239" s="7">
        <v>2.0</v>
      </c>
      <c r="R239" s="7" t="s">
        <v>273</v>
      </c>
      <c r="S239" s="35">
        <v>45917.0</v>
      </c>
      <c r="T239" s="35">
        <v>45917.0</v>
      </c>
      <c r="U239" s="35">
        <v>45917.0</v>
      </c>
      <c r="V239" s="7">
        <v>0.0</v>
      </c>
      <c r="X239" s="7">
        <v>0.0</v>
      </c>
      <c r="Y239" s="7"/>
      <c r="Z239" s="7"/>
      <c r="AA239" s="7"/>
      <c r="AG239" s="7"/>
      <c r="AH239" s="7"/>
      <c r="AI239" s="7"/>
      <c r="AJ239" s="35"/>
      <c r="AK239" s="7"/>
      <c r="AP239" s="7">
        <v>560.78</v>
      </c>
      <c r="AQ239" s="7">
        <v>1121.56</v>
      </c>
      <c r="AR239" s="7" t="s">
        <v>205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3010</v>
      </c>
      <c r="BC239" s="7"/>
      <c r="BD239" s="7"/>
      <c r="BE239" s="7"/>
    </row>
    <row r="240">
      <c r="A240" s="7">
        <v>396.0</v>
      </c>
      <c r="B240" s="7">
        <v>396.0</v>
      </c>
      <c r="C240" s="7">
        <v>304.0</v>
      </c>
      <c r="D240" s="7" t="s">
        <v>261</v>
      </c>
      <c r="E240" s="13" t="s">
        <v>3011</v>
      </c>
      <c r="F240" s="7">
        <v>2.02530400196345E14</v>
      </c>
      <c r="G240" s="13" t="s">
        <v>2065</v>
      </c>
      <c r="H240" s="7" t="s">
        <v>3012</v>
      </c>
      <c r="I240" s="7" t="s">
        <v>2066</v>
      </c>
      <c r="J240" s="7" t="s">
        <v>268</v>
      </c>
      <c r="K240" s="7" t="s">
        <v>75</v>
      </c>
      <c r="L240" s="7">
        <v>0.0</v>
      </c>
      <c r="M240" s="7">
        <v>2726.0</v>
      </c>
      <c r="N240" s="7" t="s">
        <v>181</v>
      </c>
      <c r="O240" s="7" t="s">
        <v>124</v>
      </c>
      <c r="P240" s="35">
        <v>45917.0</v>
      </c>
      <c r="Q240" s="7">
        <v>1.0</v>
      </c>
      <c r="R240" s="7" t="s">
        <v>273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0.0</v>
      </c>
      <c r="AA240" s="7"/>
      <c r="AG240" s="7"/>
      <c r="AH240" s="7"/>
      <c r="AI240" s="7"/>
      <c r="AJ240" s="35"/>
      <c r="AK240" s="7"/>
      <c r="AP240" s="7" t="s">
        <v>314</v>
      </c>
      <c r="AQ240" s="7" t="s">
        <v>314</v>
      </c>
      <c r="AR240" s="7" t="s">
        <v>205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3013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261</v>
      </c>
      <c r="E241" s="13" t="s">
        <v>3014</v>
      </c>
      <c r="F241" s="7">
        <v>2.02530400196353E14</v>
      </c>
      <c r="G241" s="13" t="s">
        <v>2061</v>
      </c>
      <c r="H241" s="7" t="s">
        <v>3015</v>
      </c>
      <c r="I241" s="7" t="s">
        <v>739</v>
      </c>
      <c r="J241" s="7" t="s">
        <v>268</v>
      </c>
      <c r="K241" s="7" t="s">
        <v>75</v>
      </c>
      <c r="L241" s="7">
        <v>921.86</v>
      </c>
      <c r="M241" s="7">
        <v>2726.0</v>
      </c>
      <c r="N241" s="7" t="s">
        <v>181</v>
      </c>
      <c r="O241" s="7" t="s">
        <v>124</v>
      </c>
      <c r="P241" s="35">
        <v>45917.0</v>
      </c>
      <c r="Q241" s="7">
        <v>2.0</v>
      </c>
      <c r="R241" s="7" t="s">
        <v>273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1.0</v>
      </c>
      <c r="AA241" s="7"/>
      <c r="AG241" s="7"/>
      <c r="AH241" s="7"/>
      <c r="AI241" s="7"/>
      <c r="AJ241" s="35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3016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261</v>
      </c>
      <c r="E242" s="13" t="s">
        <v>3017</v>
      </c>
      <c r="F242" s="7">
        <v>2.0253040019635E14</v>
      </c>
      <c r="G242" s="13" t="s">
        <v>2084</v>
      </c>
      <c r="H242" s="7" t="s">
        <v>3018</v>
      </c>
      <c r="I242" s="7" t="s">
        <v>2085</v>
      </c>
      <c r="J242" s="7" t="s">
        <v>268</v>
      </c>
      <c r="K242" s="7" t="s">
        <v>75</v>
      </c>
      <c r="L242" s="7">
        <v>155.2</v>
      </c>
      <c r="M242" s="7">
        <v>2726.0</v>
      </c>
      <c r="N242" s="7" t="s">
        <v>181</v>
      </c>
      <c r="O242" s="7" t="s">
        <v>124</v>
      </c>
      <c r="P242" s="35">
        <v>45917.0</v>
      </c>
      <c r="Q242" s="7">
        <v>1.0</v>
      </c>
      <c r="R242" s="7" t="s">
        <v>273</v>
      </c>
      <c r="S242" s="35">
        <v>45917.0</v>
      </c>
      <c r="T242" s="35">
        <v>45917.0</v>
      </c>
      <c r="U242" s="35">
        <v>45917.0</v>
      </c>
      <c r="V242" s="7">
        <v>0.0</v>
      </c>
      <c r="X242" s="7">
        <v>0.0</v>
      </c>
      <c r="AA242" s="7"/>
      <c r="AG242" s="7" t="s">
        <v>3019</v>
      </c>
      <c r="AH242" s="7">
        <v>1.0</v>
      </c>
      <c r="AI242" s="7" t="s">
        <v>1423</v>
      </c>
      <c r="AJ242" s="35">
        <v>46063.0</v>
      </c>
      <c r="AK242" s="7" t="s">
        <v>199</v>
      </c>
      <c r="AP242" s="7">
        <v>313.5</v>
      </c>
      <c r="AQ242" s="7">
        <v>313.5</v>
      </c>
      <c r="AR242" s="7" t="s">
        <v>205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3020</v>
      </c>
      <c r="BC242" s="7" t="s">
        <v>3021</v>
      </c>
    </row>
    <row r="243">
      <c r="A243" s="7">
        <v>396.0</v>
      </c>
      <c r="B243" s="7">
        <v>396.0</v>
      </c>
      <c r="C243" s="7">
        <v>304.0</v>
      </c>
      <c r="D243" s="7" t="s">
        <v>261</v>
      </c>
      <c r="E243" s="13" t="s">
        <v>3022</v>
      </c>
      <c r="F243" s="7">
        <v>2.02530400196347E14</v>
      </c>
      <c r="G243" s="13" t="s">
        <v>2054</v>
      </c>
      <c r="H243" s="7" t="s">
        <v>3023</v>
      </c>
      <c r="I243" s="7" t="s">
        <v>2056</v>
      </c>
      <c r="J243" s="7" t="s">
        <v>268</v>
      </c>
      <c r="K243" s="7" t="s">
        <v>75</v>
      </c>
      <c r="L243" s="7">
        <v>250.0</v>
      </c>
      <c r="M243" s="7">
        <v>2726.0</v>
      </c>
      <c r="N243" s="7" t="s">
        <v>181</v>
      </c>
      <c r="O243" s="7" t="s">
        <v>124</v>
      </c>
      <c r="P243" s="35">
        <v>45917.0</v>
      </c>
      <c r="Q243" s="7">
        <v>1.0</v>
      </c>
      <c r="R243" s="7" t="s">
        <v>273</v>
      </c>
      <c r="S243" s="35">
        <v>45917.0</v>
      </c>
      <c r="T243" s="35">
        <v>45917.0</v>
      </c>
      <c r="U243" s="35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35"/>
      <c r="AK243" s="7"/>
      <c r="AP243" s="7">
        <v>392.5</v>
      </c>
      <c r="AQ243" s="7">
        <v>392.5</v>
      </c>
      <c r="AR243" s="7" t="s">
        <v>205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3024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261</v>
      </c>
      <c r="E244" s="13" t="s">
        <v>3025</v>
      </c>
      <c r="F244" s="7">
        <v>2.02530400196351E14</v>
      </c>
      <c r="G244" s="13" t="s">
        <v>2086</v>
      </c>
      <c r="H244" s="7" t="s">
        <v>3026</v>
      </c>
      <c r="I244" s="7" t="s">
        <v>2087</v>
      </c>
      <c r="J244" s="7" t="s">
        <v>268</v>
      </c>
      <c r="K244" s="7" t="s">
        <v>75</v>
      </c>
      <c r="L244" s="7">
        <v>233.6</v>
      </c>
      <c r="M244" s="7">
        <v>2726.0</v>
      </c>
      <c r="N244" s="7" t="s">
        <v>181</v>
      </c>
      <c r="O244" s="7" t="s">
        <v>124</v>
      </c>
      <c r="P244" s="35">
        <v>45917.0</v>
      </c>
      <c r="Q244" s="7">
        <v>1.0</v>
      </c>
      <c r="R244" s="7" t="s">
        <v>273</v>
      </c>
      <c r="S244" s="35">
        <v>45917.0</v>
      </c>
      <c r="T244" s="35">
        <v>45917.0</v>
      </c>
      <c r="U244" s="35">
        <v>45917.0</v>
      </c>
      <c r="V244" s="7">
        <v>0.0</v>
      </c>
      <c r="X244" s="7">
        <v>1.0</v>
      </c>
      <c r="AA244" s="7"/>
      <c r="AG244" s="7" t="s">
        <v>3027</v>
      </c>
      <c r="AH244" s="7">
        <v>1.0</v>
      </c>
      <c r="AI244" s="7" t="s">
        <v>1423</v>
      </c>
      <c r="AJ244" s="35">
        <v>46120.0</v>
      </c>
      <c r="AK244" s="7" t="s">
        <v>199</v>
      </c>
      <c r="AP244" s="7">
        <v>471.87</v>
      </c>
      <c r="AQ244" s="7">
        <v>471.87</v>
      </c>
      <c r="AR244" s="7" t="s">
        <v>205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3028</v>
      </c>
      <c r="BC244" s="7" t="s">
        <v>3029</v>
      </c>
    </row>
    <row r="245">
      <c r="A245" s="7">
        <v>396.0</v>
      </c>
      <c r="B245" s="7">
        <v>396.0</v>
      </c>
      <c r="C245" s="7">
        <v>304.0</v>
      </c>
      <c r="D245" s="7" t="s">
        <v>261</v>
      </c>
      <c r="E245" s="13" t="s">
        <v>3030</v>
      </c>
      <c r="F245" s="7">
        <v>2.02630400204054E14</v>
      </c>
      <c r="G245" s="13" t="s">
        <v>2004</v>
      </c>
      <c r="H245" s="7" t="s">
        <v>3031</v>
      </c>
      <c r="I245" s="7" t="s">
        <v>2006</v>
      </c>
      <c r="J245" s="7">
        <v>71513.0</v>
      </c>
      <c r="K245" s="7" t="s">
        <v>83</v>
      </c>
      <c r="L245" s="7">
        <v>788.5</v>
      </c>
      <c r="M245" s="7">
        <v>2726.0</v>
      </c>
      <c r="N245" s="7" t="s">
        <v>181</v>
      </c>
      <c r="O245" s="7" t="s">
        <v>124</v>
      </c>
      <c r="P245" s="35">
        <v>45923.0</v>
      </c>
      <c r="Q245" s="7">
        <v>1.0</v>
      </c>
      <c r="R245" s="7" t="s">
        <v>273</v>
      </c>
      <c r="S245" s="35">
        <v>45923.0</v>
      </c>
      <c r="T245" s="35">
        <v>45923.0</v>
      </c>
      <c r="U245" s="35">
        <v>46153.0</v>
      </c>
      <c r="V245" s="7">
        <v>230.0</v>
      </c>
      <c r="X245" s="7">
        <v>1.0</v>
      </c>
      <c r="AA245" s="7" t="s">
        <v>347</v>
      </c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3032</v>
      </c>
      <c r="BC245" s="7" t="s">
        <v>2691</v>
      </c>
    </row>
    <row r="246">
      <c r="A246" s="7">
        <v>396.0</v>
      </c>
      <c r="B246" s="7">
        <v>396.0</v>
      </c>
      <c r="C246" s="7">
        <v>304.0</v>
      </c>
      <c r="D246" s="7" t="s">
        <v>261</v>
      </c>
      <c r="E246" s="13" t="s">
        <v>3033</v>
      </c>
      <c r="F246" s="7">
        <v>2.0263040020314E14</v>
      </c>
      <c r="G246" s="13" t="s">
        <v>2004</v>
      </c>
      <c r="H246" s="7" t="s">
        <v>3031</v>
      </c>
      <c r="I246" s="7" t="s">
        <v>2006</v>
      </c>
      <c r="J246" s="7">
        <v>71513.0</v>
      </c>
      <c r="K246" s="7" t="s">
        <v>83</v>
      </c>
      <c r="L246" s="7">
        <v>788.5</v>
      </c>
      <c r="M246" s="7">
        <v>2726.0</v>
      </c>
      <c r="N246" s="7" t="s">
        <v>181</v>
      </c>
      <c r="O246" s="7" t="s">
        <v>124</v>
      </c>
      <c r="P246" s="35">
        <v>45923.0</v>
      </c>
      <c r="Q246" s="7">
        <v>1.0</v>
      </c>
      <c r="R246" s="7" t="s">
        <v>273</v>
      </c>
      <c r="S246" s="35">
        <v>45923.0</v>
      </c>
      <c r="T246" s="35">
        <v>45923.0</v>
      </c>
      <c r="U246" s="35">
        <v>46112.0</v>
      </c>
      <c r="V246" s="7">
        <v>189.0</v>
      </c>
      <c r="X246" s="7">
        <v>1.0</v>
      </c>
      <c r="Y246" s="7">
        <v>3.040256672E9</v>
      </c>
      <c r="Z246" s="7" t="s">
        <v>465</v>
      </c>
      <c r="AA246" s="7" t="s">
        <v>276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3034</v>
      </c>
      <c r="BC246" s="7" t="s">
        <v>3035</v>
      </c>
    </row>
    <row r="247">
      <c r="A247" s="7">
        <v>396.0</v>
      </c>
      <c r="B247" s="7">
        <v>396.0</v>
      </c>
      <c r="C247" s="7">
        <v>304.0</v>
      </c>
      <c r="D247" s="7" t="s">
        <v>261</v>
      </c>
      <c r="E247" s="13" t="s">
        <v>3036</v>
      </c>
      <c r="F247" s="7">
        <v>2.02530400198185E14</v>
      </c>
      <c r="G247" s="13" t="s">
        <v>1853</v>
      </c>
      <c r="H247" s="7" t="s">
        <v>3037</v>
      </c>
      <c r="I247" s="7" t="s">
        <v>3038</v>
      </c>
      <c r="J247" s="7" t="s">
        <v>3039</v>
      </c>
      <c r="K247" s="7" t="s">
        <v>83</v>
      </c>
      <c r="L247" s="7">
        <v>3756.42</v>
      </c>
      <c r="M247" s="7">
        <v>2726.0</v>
      </c>
      <c r="N247" s="7" t="s">
        <v>181</v>
      </c>
      <c r="O247" s="7" t="s">
        <v>124</v>
      </c>
      <c r="P247" s="35">
        <v>45923.0</v>
      </c>
      <c r="Q247" s="7">
        <v>1.0</v>
      </c>
      <c r="R247" s="7" t="s">
        <v>273</v>
      </c>
      <c r="S247" s="35">
        <v>45923.0</v>
      </c>
      <c r="T247" s="35">
        <v>45923.0</v>
      </c>
      <c r="U247" s="71">
        <v>45947.0</v>
      </c>
      <c r="V247" s="7">
        <v>24.0</v>
      </c>
      <c r="X247" s="7">
        <v>0.0</v>
      </c>
      <c r="AA247" s="7" t="s">
        <v>276</v>
      </c>
      <c r="AG247" s="7"/>
      <c r="AH247" s="7"/>
      <c r="AI247" s="7"/>
      <c r="AJ247" s="35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3040</v>
      </c>
      <c r="BC247" s="7" t="s">
        <v>3041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261</v>
      </c>
      <c r="E248" s="13" t="s">
        <v>3042</v>
      </c>
      <c r="F248" s="7">
        <v>2.02530400197233E14</v>
      </c>
      <c r="G248" s="13" t="s">
        <v>2281</v>
      </c>
      <c r="H248" s="7" t="s">
        <v>2965</v>
      </c>
      <c r="I248" s="7" t="s">
        <v>2283</v>
      </c>
      <c r="J248" s="7" t="s">
        <v>268</v>
      </c>
      <c r="K248" s="7" t="s">
        <v>75</v>
      </c>
      <c r="L248" s="7">
        <v>0.0</v>
      </c>
      <c r="M248" s="7">
        <v>2726.0</v>
      </c>
      <c r="N248" s="7" t="s">
        <v>181</v>
      </c>
      <c r="O248" s="7" t="s">
        <v>124</v>
      </c>
      <c r="P248" s="35">
        <v>45936.0</v>
      </c>
      <c r="Q248" s="7">
        <v>2.0</v>
      </c>
      <c r="R248" s="7" t="s">
        <v>273</v>
      </c>
      <c r="S248" s="35">
        <v>45936.0</v>
      </c>
      <c r="T248" s="35">
        <v>45936.0</v>
      </c>
      <c r="U248" s="35">
        <v>46198.0</v>
      </c>
      <c r="V248" s="7">
        <v>262.0</v>
      </c>
      <c r="X248" s="7">
        <v>0.0</v>
      </c>
      <c r="AG248" s="7"/>
      <c r="AH248" s="7"/>
      <c r="AI248" s="7"/>
      <c r="AJ248" s="35"/>
      <c r="AK248" s="7"/>
      <c r="AP248" s="7" t="s">
        <v>314</v>
      </c>
      <c r="AQ248" s="7" t="s">
        <v>314</v>
      </c>
      <c r="AR248" s="7" t="s">
        <v>205</v>
      </c>
      <c r="AS248" s="7" t="s">
        <v>205</v>
      </c>
      <c r="AT248" s="7" t="s">
        <v>205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3043</v>
      </c>
    </row>
    <row r="249">
      <c r="A249" s="7">
        <v>396.0</v>
      </c>
      <c r="B249" s="7">
        <v>396.0</v>
      </c>
      <c r="C249" s="7">
        <v>304.0</v>
      </c>
      <c r="D249" s="7" t="s">
        <v>261</v>
      </c>
      <c r="E249" s="13" t="s">
        <v>3044</v>
      </c>
      <c r="F249" s="7">
        <v>2.02530400197234E14</v>
      </c>
      <c r="G249" s="13" t="s">
        <v>2394</v>
      </c>
      <c r="H249" s="7" t="s">
        <v>3045</v>
      </c>
      <c r="I249" s="7" t="s">
        <v>1639</v>
      </c>
      <c r="J249" s="7">
        <v>96906.0</v>
      </c>
      <c r="K249" s="7" t="s">
        <v>75</v>
      </c>
      <c r="L249" s="7">
        <v>0.0</v>
      </c>
      <c r="M249" s="7">
        <v>2726.0</v>
      </c>
      <c r="N249" s="7" t="s">
        <v>181</v>
      </c>
      <c r="O249" s="7" t="s">
        <v>124</v>
      </c>
      <c r="P249" s="35">
        <v>45936.0</v>
      </c>
      <c r="Q249" s="7">
        <v>2.0</v>
      </c>
      <c r="R249" s="7" t="s">
        <v>273</v>
      </c>
      <c r="S249" s="35">
        <v>45936.0</v>
      </c>
      <c r="T249" s="35">
        <v>45936.0</v>
      </c>
      <c r="U249" s="35">
        <v>46198.0</v>
      </c>
      <c r="V249" s="7">
        <v>262.0</v>
      </c>
      <c r="X249" s="7">
        <v>0.0</v>
      </c>
      <c r="AA249" s="7"/>
      <c r="AP249" s="7" t="s">
        <v>314</v>
      </c>
      <c r="AQ249" s="7" t="s">
        <v>314</v>
      </c>
      <c r="AR249" s="7" t="s">
        <v>205</v>
      </c>
      <c r="AS249" s="7" t="s">
        <v>205</v>
      </c>
      <c r="AT249" s="7" t="s">
        <v>205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3043</v>
      </c>
    </row>
    <row r="250">
      <c r="A250" s="7">
        <v>396.0</v>
      </c>
      <c r="B250" s="7">
        <v>396.0</v>
      </c>
      <c r="C250" s="7">
        <v>304.0</v>
      </c>
      <c r="D250" s="7" t="s">
        <v>261</v>
      </c>
      <c r="E250" s="13" t="s">
        <v>3046</v>
      </c>
      <c r="F250" s="7">
        <v>2.02530400197235E14</v>
      </c>
      <c r="G250" s="13" t="s">
        <v>2398</v>
      </c>
      <c r="H250" s="7" t="s">
        <v>3047</v>
      </c>
      <c r="I250" s="7" t="s">
        <v>2400</v>
      </c>
      <c r="J250" s="7" t="s">
        <v>268</v>
      </c>
      <c r="K250" s="7" t="s">
        <v>75</v>
      </c>
      <c r="L250" s="7">
        <v>0.0</v>
      </c>
      <c r="M250" s="7">
        <v>2726.0</v>
      </c>
      <c r="N250" s="7" t="s">
        <v>181</v>
      </c>
      <c r="O250" s="7" t="s">
        <v>124</v>
      </c>
      <c r="P250" s="35">
        <v>45936.0</v>
      </c>
      <c r="Q250" s="7">
        <v>2.0</v>
      </c>
      <c r="R250" s="7" t="s">
        <v>273</v>
      </c>
      <c r="S250" s="35">
        <v>45936.0</v>
      </c>
      <c r="T250" s="35">
        <v>45936.0</v>
      </c>
      <c r="U250" s="35">
        <v>46198.0</v>
      </c>
      <c r="V250" s="7">
        <v>262.0</v>
      </c>
      <c r="X250" s="7">
        <v>0.0</v>
      </c>
      <c r="AA250" s="7"/>
      <c r="AP250" s="7" t="s">
        <v>314</v>
      </c>
      <c r="AQ250" s="7" t="s">
        <v>314</v>
      </c>
      <c r="AR250" s="7" t="s">
        <v>205</v>
      </c>
      <c r="AS250" s="7" t="s">
        <v>205</v>
      </c>
      <c r="AT250" s="7" t="s">
        <v>205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3043</v>
      </c>
    </row>
    <row r="251">
      <c r="A251" s="7">
        <v>396.0</v>
      </c>
      <c r="B251" s="7">
        <v>396.0</v>
      </c>
      <c r="C251" s="7">
        <v>304.0</v>
      </c>
      <c r="D251" s="7" t="s">
        <v>261</v>
      </c>
      <c r="E251" s="13" t="s">
        <v>3048</v>
      </c>
      <c r="F251" s="7">
        <v>2.02530400199482E14</v>
      </c>
      <c r="G251" s="13" t="s">
        <v>1227</v>
      </c>
      <c r="H251" s="7" t="s">
        <v>1229</v>
      </c>
      <c r="I251" s="7" t="s">
        <v>1230</v>
      </c>
      <c r="J251" s="7" t="s">
        <v>268</v>
      </c>
      <c r="K251" s="7" t="s">
        <v>83</v>
      </c>
      <c r="L251" s="7">
        <v>3025.25</v>
      </c>
      <c r="M251" s="7">
        <v>2726.0</v>
      </c>
      <c r="N251" s="7" t="s">
        <v>181</v>
      </c>
      <c r="O251" s="7" t="s">
        <v>124</v>
      </c>
      <c r="P251" s="71">
        <v>45982.0</v>
      </c>
      <c r="Q251" s="7">
        <v>1.0</v>
      </c>
      <c r="R251" s="7" t="s">
        <v>273</v>
      </c>
      <c r="S251" s="71">
        <v>45982.0</v>
      </c>
      <c r="T251" s="71">
        <v>45982.0</v>
      </c>
      <c r="U251" s="35">
        <v>46197.0</v>
      </c>
      <c r="V251" s="7">
        <v>215.0</v>
      </c>
      <c r="X251" s="7">
        <v>0.0</v>
      </c>
      <c r="AA251" s="7"/>
      <c r="AG251" s="7"/>
      <c r="AH251" s="7"/>
      <c r="AI251" s="7"/>
      <c r="AJ251" s="35"/>
      <c r="AK251" s="7"/>
      <c r="AP251" s="7">
        <v>12524.54</v>
      </c>
      <c r="AQ251" s="7">
        <v>12524.54</v>
      </c>
      <c r="AR251" s="7" t="s">
        <v>205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1248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261</v>
      </c>
      <c r="E252" s="13" t="s">
        <v>3049</v>
      </c>
      <c r="F252" s="7">
        <v>2.0253040019977E14</v>
      </c>
      <c r="G252" s="13" t="s">
        <v>2428</v>
      </c>
      <c r="H252" s="7" t="s">
        <v>3050</v>
      </c>
      <c r="I252" s="7" t="s">
        <v>2429</v>
      </c>
      <c r="J252" s="7">
        <v>72962.0</v>
      </c>
      <c r="K252" s="7" t="s">
        <v>75</v>
      </c>
      <c r="L252" s="7">
        <v>106.21</v>
      </c>
      <c r="M252" s="7">
        <v>2726.0</v>
      </c>
      <c r="N252" s="7" t="s">
        <v>181</v>
      </c>
      <c r="O252" s="7" t="s">
        <v>124</v>
      </c>
      <c r="P252" s="71">
        <v>45987.0</v>
      </c>
      <c r="Q252" s="7">
        <v>2.0</v>
      </c>
      <c r="R252" s="7" t="s">
        <v>273</v>
      </c>
      <c r="S252" s="71">
        <v>45987.0</v>
      </c>
      <c r="T252" s="71">
        <v>45987.0</v>
      </c>
      <c r="U252" s="35">
        <v>46198.0</v>
      </c>
      <c r="V252" s="7">
        <v>211.0</v>
      </c>
      <c r="X252" s="7">
        <v>0.0</v>
      </c>
      <c r="AG252" s="7"/>
      <c r="AH252" s="7"/>
      <c r="AI252" s="7"/>
      <c r="AJ252" s="35"/>
      <c r="AK252" s="7"/>
      <c r="AP252" s="7">
        <v>354.74</v>
      </c>
      <c r="AQ252" s="7">
        <v>709.48</v>
      </c>
      <c r="AR252" s="7" t="s">
        <v>205</v>
      </c>
      <c r="AS252" s="7" t="s">
        <v>205</v>
      </c>
      <c r="AT252" s="7" t="s">
        <v>205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3051</v>
      </c>
    </row>
    <row r="253">
      <c r="A253" s="7">
        <v>396.0</v>
      </c>
      <c r="B253" s="7">
        <v>396.0</v>
      </c>
      <c r="C253" s="7">
        <v>304.0</v>
      </c>
      <c r="D253" s="7" t="s">
        <v>261</v>
      </c>
      <c r="E253" s="13" t="s">
        <v>3052</v>
      </c>
      <c r="F253" s="7">
        <v>2.02630400200964E14</v>
      </c>
      <c r="G253" s="13" t="s">
        <v>2148</v>
      </c>
      <c r="H253" s="7" t="s">
        <v>3053</v>
      </c>
      <c r="I253" s="7" t="s">
        <v>2149</v>
      </c>
      <c r="J253" s="7" t="s">
        <v>268</v>
      </c>
      <c r="K253" s="7" t="s">
        <v>75</v>
      </c>
      <c r="L253" s="7">
        <v>0.0</v>
      </c>
      <c r="M253" s="7">
        <v>2726.0</v>
      </c>
      <c r="N253" s="7" t="s">
        <v>181</v>
      </c>
      <c r="O253" s="7" t="s">
        <v>124</v>
      </c>
      <c r="P253" s="35">
        <v>46031.0</v>
      </c>
      <c r="Q253" s="7">
        <v>1.0</v>
      </c>
      <c r="R253" s="7" t="s">
        <v>273</v>
      </c>
      <c r="S253" s="35">
        <v>46031.0</v>
      </c>
      <c r="T253" s="35">
        <v>46031.0</v>
      </c>
      <c r="U253" s="35">
        <v>46197.0</v>
      </c>
      <c r="V253" s="7">
        <v>166.0</v>
      </c>
      <c r="X253" s="7">
        <v>0.0</v>
      </c>
      <c r="AA253" s="7"/>
      <c r="AG253" s="7"/>
      <c r="AH253" s="7"/>
      <c r="AI253" s="7"/>
      <c r="AJ253" s="35"/>
      <c r="AK253" s="7"/>
      <c r="AP253" s="7" t="s">
        <v>314</v>
      </c>
      <c r="AQ253" s="7" t="s">
        <v>314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3054</v>
      </c>
    </row>
    <row r="254">
      <c r="A254" s="7">
        <v>396.0</v>
      </c>
      <c r="B254" s="7">
        <v>396.0</v>
      </c>
      <c r="C254" s="7">
        <v>304.0</v>
      </c>
      <c r="D254" s="7" t="s">
        <v>261</v>
      </c>
      <c r="E254" s="13" t="s">
        <v>3055</v>
      </c>
      <c r="F254" s="7">
        <v>2.02630400201093E14</v>
      </c>
      <c r="G254" s="13" t="s">
        <v>481</v>
      </c>
      <c r="H254" s="7" t="s">
        <v>482</v>
      </c>
      <c r="I254" s="7" t="s">
        <v>484</v>
      </c>
      <c r="J254" s="7" t="s">
        <v>268</v>
      </c>
      <c r="K254" s="7" t="s">
        <v>75</v>
      </c>
      <c r="L254" s="7">
        <v>429.03</v>
      </c>
      <c r="M254" s="7">
        <v>2726.0</v>
      </c>
      <c r="N254" s="7" t="s">
        <v>181</v>
      </c>
      <c r="O254" s="7" t="s">
        <v>124</v>
      </c>
      <c r="P254" s="35">
        <v>46036.0</v>
      </c>
      <c r="Q254" s="7">
        <v>1.0</v>
      </c>
      <c r="R254" s="7" t="s">
        <v>273</v>
      </c>
      <c r="S254" s="35">
        <v>46036.0</v>
      </c>
      <c r="T254" s="35">
        <v>46036.0</v>
      </c>
      <c r="U254" s="35">
        <v>46037.0</v>
      </c>
      <c r="V254" s="7">
        <v>1.0</v>
      </c>
      <c r="X254" s="7">
        <v>0.0</v>
      </c>
      <c r="Y254" s="7"/>
      <c r="Z254" s="7"/>
      <c r="AA254" s="7" t="s">
        <v>490</v>
      </c>
      <c r="AG254" s="7" t="s">
        <v>2588</v>
      </c>
      <c r="AH254" s="7">
        <v>10.0</v>
      </c>
      <c r="AI254" s="7" t="s">
        <v>2490</v>
      </c>
      <c r="AJ254" s="35">
        <v>46035.0</v>
      </c>
      <c r="AK254" s="7" t="s">
        <v>199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3056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261</v>
      </c>
      <c r="E255" s="13" t="s">
        <v>3057</v>
      </c>
      <c r="F255" s="7">
        <v>2.02630400204818E14</v>
      </c>
      <c r="G255" s="13" t="s">
        <v>1384</v>
      </c>
      <c r="H255" s="7" t="s">
        <v>3058</v>
      </c>
      <c r="I255" s="7" t="s">
        <v>596</v>
      </c>
      <c r="J255" s="7" t="s">
        <v>268</v>
      </c>
      <c r="K255" s="7" t="s">
        <v>75</v>
      </c>
      <c r="L255" s="7">
        <v>78.32</v>
      </c>
      <c r="M255" s="7">
        <v>2726.0</v>
      </c>
      <c r="N255" s="7" t="s">
        <v>181</v>
      </c>
      <c r="O255" s="7" t="s">
        <v>124</v>
      </c>
      <c r="P255" s="35">
        <v>46037.0</v>
      </c>
      <c r="Q255" s="7">
        <v>1.0</v>
      </c>
      <c r="R255" s="7" t="s">
        <v>273</v>
      </c>
      <c r="S255" s="35">
        <v>46037.0</v>
      </c>
      <c r="T255" s="35">
        <v>46037.0</v>
      </c>
      <c r="U255" s="35">
        <v>46198.0</v>
      </c>
      <c r="V255" s="7">
        <v>161.0</v>
      </c>
      <c r="X255" s="7">
        <v>0.0</v>
      </c>
      <c r="AA255" s="7"/>
      <c r="AG255" s="7" t="s">
        <v>3059</v>
      </c>
      <c r="AH255" s="7">
        <v>5.0</v>
      </c>
      <c r="AI255" s="7" t="s">
        <v>2024</v>
      </c>
      <c r="AJ255" s="35">
        <v>46119.0</v>
      </c>
      <c r="AK255" s="7" t="s">
        <v>199</v>
      </c>
      <c r="AP255" s="7">
        <v>208.33</v>
      </c>
      <c r="AQ255" s="7">
        <v>208.33</v>
      </c>
      <c r="AR255" s="7" t="s">
        <v>205</v>
      </c>
      <c r="AS255" s="7" t="s">
        <v>205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3060</v>
      </c>
    </row>
    <row r="256">
      <c r="A256" s="7">
        <v>396.0</v>
      </c>
      <c r="B256" s="7">
        <v>396.0</v>
      </c>
      <c r="C256" s="7">
        <v>304.0</v>
      </c>
      <c r="D256" s="7" t="s">
        <v>261</v>
      </c>
      <c r="E256" s="13" t="s">
        <v>3061</v>
      </c>
      <c r="F256" s="7">
        <v>2.02630400201367E14</v>
      </c>
      <c r="G256" s="13" t="s">
        <v>754</v>
      </c>
      <c r="H256" s="7" t="s">
        <v>3062</v>
      </c>
      <c r="I256" s="7" t="s">
        <v>755</v>
      </c>
      <c r="J256" s="7">
        <v>30467.0</v>
      </c>
      <c r="K256" s="7" t="s">
        <v>123</v>
      </c>
      <c r="L256" s="7">
        <v>490.0</v>
      </c>
      <c r="M256" s="7">
        <v>2726.0</v>
      </c>
      <c r="N256" s="7" t="s">
        <v>181</v>
      </c>
      <c r="O256" s="7" t="s">
        <v>124</v>
      </c>
      <c r="P256" s="35">
        <v>46049.0</v>
      </c>
      <c r="Q256" s="7">
        <v>1.0</v>
      </c>
      <c r="R256" s="7" t="s">
        <v>273</v>
      </c>
      <c r="S256" s="35">
        <v>46049.0</v>
      </c>
      <c r="T256" s="35">
        <v>46049.0</v>
      </c>
      <c r="U256" s="35">
        <v>46198.0</v>
      </c>
      <c r="V256" s="7">
        <v>149.0</v>
      </c>
      <c r="X256" s="7">
        <v>0.0</v>
      </c>
      <c r="AA256" s="7" t="s">
        <v>276</v>
      </c>
      <c r="AP256" s="7">
        <v>1136.0</v>
      </c>
      <c r="AQ256" s="7">
        <v>1136.0</v>
      </c>
      <c r="AR256" s="7" t="s">
        <v>205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3063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261</v>
      </c>
      <c r="E257" s="13" t="s">
        <v>3064</v>
      </c>
      <c r="F257" s="7">
        <v>2.02630400202412E14</v>
      </c>
      <c r="G257" s="13" t="s">
        <v>481</v>
      </c>
      <c r="H257" s="7" t="s">
        <v>482</v>
      </c>
      <c r="I257" s="7" t="s">
        <v>484</v>
      </c>
      <c r="J257" s="7" t="s">
        <v>268</v>
      </c>
      <c r="K257" s="7" t="s">
        <v>75</v>
      </c>
      <c r="L257" s="7">
        <v>429.03</v>
      </c>
      <c r="M257" s="7">
        <v>2726.0</v>
      </c>
      <c r="N257" s="7" t="s">
        <v>181</v>
      </c>
      <c r="O257" s="7" t="s">
        <v>124</v>
      </c>
      <c r="P257" s="35">
        <v>46090.0</v>
      </c>
      <c r="Q257" s="7">
        <v>1.0</v>
      </c>
      <c r="R257" s="7" t="s">
        <v>273</v>
      </c>
      <c r="S257" s="35">
        <v>46090.0</v>
      </c>
      <c r="T257" s="35">
        <v>46090.0</v>
      </c>
      <c r="U257" s="35">
        <v>46091.0</v>
      </c>
      <c r="V257" s="7">
        <v>1.0</v>
      </c>
      <c r="X257" s="7">
        <v>0.0</v>
      </c>
      <c r="AA257" s="7" t="s">
        <v>490</v>
      </c>
      <c r="AG257" s="7" t="s">
        <v>2588</v>
      </c>
      <c r="AH257" s="7">
        <v>10.0</v>
      </c>
      <c r="AI257" s="7" t="s">
        <v>2490</v>
      </c>
      <c r="AJ257" s="35">
        <v>46035.0</v>
      </c>
      <c r="AK257" s="7" t="s">
        <v>199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3065</v>
      </c>
    </row>
    <row r="258">
      <c r="A258" s="7">
        <v>396.0</v>
      </c>
      <c r="B258" s="7">
        <v>396.0</v>
      </c>
      <c r="C258" s="7">
        <v>304.0</v>
      </c>
      <c r="D258" s="7" t="s">
        <v>261</v>
      </c>
      <c r="E258" s="13" t="s">
        <v>3066</v>
      </c>
      <c r="F258" s="7">
        <v>2.02630400205534E14</v>
      </c>
      <c r="G258" s="13" t="s">
        <v>351</v>
      </c>
      <c r="H258" s="7" t="s">
        <v>447</v>
      </c>
      <c r="I258" s="7" t="s">
        <v>352</v>
      </c>
      <c r="J258" s="7">
        <v>76275.0</v>
      </c>
      <c r="K258" s="7" t="s">
        <v>123</v>
      </c>
      <c r="L258" s="7">
        <v>17070.53</v>
      </c>
      <c r="M258" s="7">
        <v>2731.0</v>
      </c>
      <c r="N258" s="7" t="s">
        <v>181</v>
      </c>
      <c r="O258" s="7" t="s">
        <v>124</v>
      </c>
      <c r="P258" s="35">
        <v>46233.0</v>
      </c>
      <c r="Q258" s="7">
        <v>1.0</v>
      </c>
      <c r="R258" s="7" t="s">
        <v>273</v>
      </c>
      <c r="S258" s="35">
        <v>46233.0</v>
      </c>
      <c r="T258" s="35">
        <v>46233.0</v>
      </c>
      <c r="U258" s="35">
        <v>46239.0</v>
      </c>
      <c r="V258" s="7">
        <v>6.0</v>
      </c>
      <c r="X258" s="7">
        <v>0.0</v>
      </c>
      <c r="Y258" s="7">
        <v>3.04026551E9</v>
      </c>
      <c r="Z258" s="7" t="s">
        <v>465</v>
      </c>
      <c r="AA258" s="7" t="s">
        <v>1769</v>
      </c>
      <c r="AP258" s="7">
        <v>43700.56</v>
      </c>
      <c r="AQ258" s="7">
        <v>43700.56</v>
      </c>
      <c r="AR258" s="7">
        <v>4.0</v>
      </c>
      <c r="AS258" s="7">
        <v>7.0</v>
      </c>
      <c r="AT258" s="7">
        <v>14.0</v>
      </c>
      <c r="AU258" s="7">
        <v>109.0</v>
      </c>
      <c r="AV258" s="7">
        <v>0.0</v>
      </c>
      <c r="AW258" s="7" t="s">
        <v>205</v>
      </c>
      <c r="AX258" s="7" t="s">
        <v>205</v>
      </c>
      <c r="AY258" s="7">
        <v>0.0</v>
      </c>
      <c r="AZ258" s="7">
        <v>0.0</v>
      </c>
      <c r="BA258" s="7">
        <v>0.0</v>
      </c>
      <c r="BB258" s="7" t="s">
        <v>3067</v>
      </c>
      <c r="BC258" s="7" t="s">
        <v>3068</v>
      </c>
    </row>
    <row r="259">
      <c r="A259" s="7">
        <v>396.0</v>
      </c>
      <c r="B259" s="7">
        <v>396.0</v>
      </c>
      <c r="C259" s="7">
        <v>304.0</v>
      </c>
      <c r="D259" s="7" t="s">
        <v>261</v>
      </c>
      <c r="E259" s="13" t="s">
        <v>3069</v>
      </c>
      <c r="G259" s="13" t="s">
        <v>812</v>
      </c>
      <c r="H259" s="7" t="s">
        <v>3070</v>
      </c>
      <c r="I259" s="7" t="s">
        <v>1035</v>
      </c>
      <c r="J259" s="7" t="s">
        <v>268</v>
      </c>
      <c r="K259" s="7" t="s">
        <v>75</v>
      </c>
      <c r="L259" s="7">
        <v>7058.19</v>
      </c>
      <c r="M259" s="7">
        <v>2733.0</v>
      </c>
      <c r="N259" s="7" t="s">
        <v>270</v>
      </c>
      <c r="O259" s="7" t="s">
        <v>2600</v>
      </c>
      <c r="P259" s="35">
        <v>46238.0</v>
      </c>
      <c r="Q259" s="7">
        <v>1.0</v>
      </c>
      <c r="R259" s="7" t="s">
        <v>273</v>
      </c>
      <c r="S259" s="35">
        <v>46238.0</v>
      </c>
      <c r="T259" s="35">
        <v>46238.0</v>
      </c>
      <c r="U259" s="35">
        <v>46238.0</v>
      </c>
      <c r="V259" s="7">
        <v>0.0</v>
      </c>
      <c r="X259" s="7">
        <v>0.0</v>
      </c>
      <c r="AA259" s="7" t="s">
        <v>276</v>
      </c>
      <c r="AP259" s="7">
        <v>22868.55</v>
      </c>
      <c r="AQ259" s="7">
        <v>22868.55</v>
      </c>
      <c r="AR259" s="7" t="s">
        <v>205</v>
      </c>
      <c r="AS259" s="7" t="s">
        <v>205</v>
      </c>
      <c r="AT259" s="7" t="s">
        <v>205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3071</v>
      </c>
    </row>
    <row r="260">
      <c r="A260" s="7">
        <v>685.0</v>
      </c>
      <c r="B260" s="7">
        <v>685.0</v>
      </c>
      <c r="C260" s="7">
        <v>304.0</v>
      </c>
      <c r="D260" s="7" t="s">
        <v>261</v>
      </c>
      <c r="E260" s="13" t="s">
        <v>3072</v>
      </c>
      <c r="F260" s="7">
        <v>2.02630400205034E14</v>
      </c>
      <c r="G260" s="13" t="s">
        <v>865</v>
      </c>
      <c r="H260" s="7" t="s">
        <v>3073</v>
      </c>
      <c r="I260" s="7" t="s">
        <v>3074</v>
      </c>
      <c r="J260" s="7">
        <v>22373.0</v>
      </c>
      <c r="K260" s="7" t="s">
        <v>123</v>
      </c>
      <c r="L260" s="7">
        <v>2171.6</v>
      </c>
      <c r="M260" s="7">
        <v>2722.0</v>
      </c>
      <c r="N260" s="7" t="s">
        <v>181</v>
      </c>
      <c r="O260" s="7" t="s">
        <v>2600</v>
      </c>
      <c r="P260" s="35">
        <v>46219.0</v>
      </c>
      <c r="Q260" s="7">
        <v>1.0</v>
      </c>
      <c r="R260" s="7" t="s">
        <v>273</v>
      </c>
      <c r="S260" s="35">
        <v>46219.0</v>
      </c>
      <c r="T260" s="35">
        <v>46219.0</v>
      </c>
      <c r="U260" s="35">
        <v>46225.0</v>
      </c>
      <c r="V260" s="7">
        <v>6.0</v>
      </c>
      <c r="X260" s="7">
        <v>0.0</v>
      </c>
      <c r="AA260" s="7" t="s">
        <v>276</v>
      </c>
      <c r="AP260" s="7">
        <v>3930.59</v>
      </c>
      <c r="AQ260" s="7">
        <v>3930.59</v>
      </c>
      <c r="AR260" s="7">
        <v>2.0</v>
      </c>
      <c r="AS260" s="7">
        <v>3.0</v>
      </c>
      <c r="AT260" s="7">
        <v>4.0</v>
      </c>
      <c r="AU260" s="7">
        <v>45.0</v>
      </c>
      <c r="AV260" s="7">
        <v>0.0</v>
      </c>
      <c r="AW260" s="7">
        <v>1.0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2720</v>
      </c>
      <c r="BC260" s="7" t="s">
        <v>3075</v>
      </c>
      <c r="BD260" s="7" t="s">
        <v>3076</v>
      </c>
      <c r="BE260" s="7" t="s">
        <v>3077</v>
      </c>
    </row>
    <row r="261">
      <c r="A261" s="7" t="s">
        <v>3078</v>
      </c>
      <c r="E261" s="27"/>
      <c r="G261" s="27"/>
    </row>
    <row r="266">
      <c r="E266" s="27"/>
      <c r="G266" s="27"/>
    </row>
    <row r="267">
      <c r="E267" s="27"/>
      <c r="G267" s="27"/>
    </row>
    <row r="268">
      <c r="E268" s="27"/>
      <c r="G268" s="27"/>
    </row>
    <row r="269">
      <c r="E269" s="27"/>
      <c r="G269" s="27"/>
    </row>
    <row r="270">
      <c r="E270" s="27"/>
      <c r="G270" s="27"/>
    </row>
    <row r="271">
      <c r="E271" s="27"/>
      <c r="G271" s="27"/>
    </row>
    <row r="272">
      <c r="E272" s="27"/>
      <c r="G272" s="27"/>
    </row>
    <row r="273">
      <c r="E273" s="27"/>
      <c r="G273" s="27"/>
    </row>
    <row r="274">
      <c r="E274" s="27"/>
      <c r="G274" s="27"/>
    </row>
    <row r="275">
      <c r="E275" s="27"/>
      <c r="G275" s="27"/>
    </row>
    <row r="276">
      <c r="E276" s="27"/>
      <c r="G276" s="27"/>
    </row>
    <row r="277">
      <c r="E277" s="27"/>
      <c r="G277" s="27"/>
    </row>
    <row r="278">
      <c r="E278" s="27"/>
      <c r="G278" s="27"/>
    </row>
    <row r="279">
      <c r="E279" s="27"/>
      <c r="G279" s="27"/>
    </row>
    <row r="280">
      <c r="E280" s="27"/>
      <c r="G280" s="27"/>
    </row>
    <row r="281">
      <c r="A281" s="7"/>
      <c r="B281" s="7"/>
      <c r="C281" s="7"/>
      <c r="D281" s="7"/>
      <c r="E281" s="13"/>
      <c r="G281" s="13"/>
      <c r="H281" s="7"/>
      <c r="I281" s="7"/>
      <c r="J281" s="7"/>
      <c r="K281" s="7"/>
      <c r="L281" s="7"/>
      <c r="M281" s="7"/>
      <c r="N281" s="7"/>
      <c r="O281" s="7"/>
      <c r="P281" s="35"/>
      <c r="Q281" s="7"/>
      <c r="R281" s="7"/>
      <c r="S281" s="35"/>
      <c r="T281" s="35"/>
      <c r="U281" s="35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3"/>
      <c r="G282" s="13"/>
      <c r="H282" s="7"/>
      <c r="I282" s="7"/>
      <c r="J282" s="7"/>
      <c r="K282" s="7"/>
      <c r="L282" s="7"/>
      <c r="M282" s="7"/>
      <c r="N282" s="7"/>
      <c r="O282" s="7"/>
      <c r="P282" s="35"/>
      <c r="Q282" s="7"/>
      <c r="R282" s="7"/>
      <c r="S282" s="35"/>
      <c r="T282" s="35"/>
      <c r="U282" s="35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3"/>
      <c r="G283" s="13"/>
      <c r="H283" s="7"/>
      <c r="I283" s="7"/>
      <c r="J283" s="7"/>
      <c r="K283" s="7"/>
      <c r="L283" s="7"/>
      <c r="M283" s="7"/>
      <c r="N283" s="7"/>
      <c r="O283" s="7"/>
      <c r="P283" s="35"/>
      <c r="Q283" s="7"/>
      <c r="R283" s="7"/>
      <c r="S283" s="35"/>
      <c r="T283" s="35"/>
      <c r="U283" s="35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3"/>
      <c r="G284" s="13"/>
      <c r="H284" s="7"/>
      <c r="I284" s="7"/>
      <c r="J284" s="7"/>
      <c r="K284" s="7"/>
      <c r="L284" s="7"/>
      <c r="M284" s="7"/>
      <c r="N284" s="7"/>
      <c r="O284" s="7"/>
      <c r="P284" s="35"/>
      <c r="Q284" s="7"/>
      <c r="R284" s="7"/>
      <c r="S284" s="35"/>
      <c r="T284" s="35"/>
      <c r="U284" s="35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3"/>
      <c r="G285" s="13"/>
      <c r="H285" s="7"/>
      <c r="I285" s="7"/>
      <c r="J285" s="7"/>
      <c r="K285" s="7"/>
      <c r="L285" s="7"/>
      <c r="M285" s="7"/>
      <c r="N285" s="7"/>
      <c r="O285" s="7"/>
      <c r="P285" s="35"/>
      <c r="Q285" s="7"/>
      <c r="R285" s="7"/>
      <c r="S285" s="35"/>
      <c r="T285" s="35"/>
      <c r="U285" s="35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3"/>
      <c r="G286" s="13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3"/>
      <c r="G287" s="13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3"/>
      <c r="G288" s="13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3"/>
      <c r="G289" s="13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3"/>
      <c r="G290" s="13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3"/>
      <c r="G291" s="13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3"/>
      <c r="G292" s="13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3"/>
      <c r="G293" s="13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3"/>
      <c r="G294" s="13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3"/>
      <c r="G295" s="13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3"/>
      <c r="G296" s="13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3"/>
      <c r="G297" s="13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3"/>
      <c r="G298" s="13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3"/>
      <c r="G299" s="13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3"/>
      <c r="G300" s="13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3"/>
      <c r="G301" s="13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3"/>
      <c r="G302" s="13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3"/>
      <c r="G303" s="13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3"/>
      <c r="G304" s="13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3"/>
      <c r="G305" s="13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3"/>
      <c r="G306" s="13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3"/>
      <c r="G307" s="13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3"/>
      <c r="G308" s="13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3"/>
      <c r="G309" s="13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3"/>
      <c r="G310" s="13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3"/>
      <c r="G311" s="13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3"/>
      <c r="G312" s="13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3"/>
      <c r="G313" s="13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3"/>
      <c r="G314" s="13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3"/>
      <c r="G315" s="13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3"/>
      <c r="G316" s="13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3"/>
      <c r="G317" s="13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3"/>
      <c r="G318" s="13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3"/>
      <c r="G319" s="13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3"/>
      <c r="G320" s="13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3"/>
      <c r="G321" s="13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3"/>
      <c r="G322" s="13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3"/>
      <c r="G323" s="13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3"/>
      <c r="G324" s="13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3"/>
      <c r="G325" s="13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3"/>
      <c r="G326" s="13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3"/>
      <c r="G327" s="13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3"/>
      <c r="G328" s="13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3"/>
      <c r="G329" s="13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3"/>
      <c r="G330" s="13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3"/>
      <c r="G331" s="13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3"/>
      <c r="G332" s="13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3"/>
      <c r="G333" s="13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3"/>
      <c r="G334" s="13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3"/>
      <c r="G335" s="13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3"/>
      <c r="G336" s="13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3"/>
      <c r="G337" s="13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3"/>
      <c r="G338" s="13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3"/>
      <c r="G339" s="13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3"/>
      <c r="G340" s="13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3"/>
      <c r="G341" s="13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3"/>
      <c r="G342" s="13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3"/>
      <c r="G343" s="13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3"/>
      <c r="G344" s="13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3"/>
      <c r="G345" s="13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3"/>
      <c r="G346" s="13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3"/>
      <c r="G347" s="13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3"/>
      <c r="G348" s="13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3"/>
      <c r="G349" s="13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3"/>
      <c r="G350" s="13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3"/>
      <c r="G351" s="13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3"/>
      <c r="G352" s="13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3"/>
      <c r="G353" s="13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3"/>
      <c r="G354" s="13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3"/>
      <c r="G355" s="13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3"/>
      <c r="G356" s="13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3"/>
      <c r="G357" s="13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3"/>
      <c r="G358" s="13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3"/>
      <c r="G359" s="13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3"/>
      <c r="G360" s="13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3"/>
      <c r="G361" s="13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3"/>
      <c r="G362" s="13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3"/>
      <c r="G363" s="13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3"/>
      <c r="G364" s="13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3"/>
      <c r="G365" s="13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3"/>
      <c r="G366" s="13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3"/>
      <c r="G367" s="13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3"/>
      <c r="G368" s="13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3"/>
      <c r="G369" s="13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3"/>
      <c r="G370" s="13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3"/>
      <c r="G371" s="13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3"/>
      <c r="G372" s="13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3"/>
      <c r="G373" s="13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3"/>
      <c r="G374" s="13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3"/>
      <c r="G375" s="13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3"/>
      <c r="G376" s="13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3"/>
      <c r="G377" s="13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3"/>
      <c r="G378" s="13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3"/>
      <c r="G379" s="13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3"/>
      <c r="G380" s="13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3"/>
      <c r="G381" s="13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3"/>
      <c r="G382" s="13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3"/>
      <c r="G383" s="13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3"/>
      <c r="G384" s="13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3"/>
      <c r="G385" s="13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3"/>
      <c r="G386" s="13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3"/>
      <c r="G387" s="13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3"/>
      <c r="G388" s="13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3"/>
      <c r="G389" s="13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3"/>
      <c r="G390" s="13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3"/>
      <c r="G391" s="13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3"/>
      <c r="G392" s="13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3"/>
      <c r="G393" s="13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3"/>
      <c r="G394" s="13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3"/>
      <c r="G395" s="13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3"/>
      <c r="G396" s="13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3"/>
      <c r="G397" s="13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3"/>
      <c r="G398" s="13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3"/>
      <c r="G399" s="13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3"/>
      <c r="G400" s="13"/>
      <c r="H400" s="7"/>
      <c r="I400" s="7"/>
      <c r="J400" s="7"/>
      <c r="K400" s="7"/>
      <c r="L400" s="7"/>
      <c r="M400" s="7"/>
      <c r="N400" s="7"/>
      <c r="O400" s="7"/>
      <c r="P400" s="71"/>
      <c r="Q400" s="7"/>
      <c r="R400" s="7"/>
      <c r="S400" s="71"/>
      <c r="T400" s="71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3"/>
      <c r="G401" s="13"/>
      <c r="H401" s="7"/>
      <c r="I401" s="7"/>
      <c r="J401" s="7"/>
      <c r="K401" s="7"/>
      <c r="L401" s="7"/>
      <c r="N401" s="7"/>
      <c r="O401" s="7"/>
      <c r="P401" s="71"/>
      <c r="Q401" s="7"/>
      <c r="R401" s="7"/>
      <c r="S401" s="71"/>
      <c r="T401" s="71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3"/>
      <c r="G402" s="13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3"/>
      <c r="G403" s="13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3"/>
      <c r="G404" s="13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3"/>
      <c r="G405" s="13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3"/>
      <c r="G406" s="13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3"/>
      <c r="G407" s="13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3"/>
      <c r="G408" s="13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71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3"/>
      <c r="G409" s="13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71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3"/>
      <c r="G410" s="13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3"/>
      <c r="G411" s="13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3"/>
      <c r="G412" s="13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3"/>
      <c r="G413" s="13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3"/>
      <c r="G414" s="13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3"/>
      <c r="G415" s="13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3"/>
      <c r="G416" s="13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3"/>
      <c r="G417" s="13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3"/>
      <c r="G418" s="13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3"/>
      <c r="G419" s="13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3"/>
      <c r="G420" s="13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3"/>
      <c r="G421" s="13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3"/>
      <c r="G422" s="13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3"/>
      <c r="G423" s="13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3"/>
      <c r="G424" s="13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3"/>
      <c r="G425" s="13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3"/>
      <c r="G426" s="13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3"/>
      <c r="G427" s="13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3"/>
      <c r="G428" s="13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3"/>
      <c r="G429" s="13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3"/>
      <c r="G430" s="13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3"/>
      <c r="G431" s="13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3"/>
      <c r="G432" s="13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3"/>
      <c r="G433" s="13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3"/>
      <c r="G434" s="13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3"/>
      <c r="G435" s="13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3"/>
      <c r="G436" s="13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3"/>
      <c r="G437" s="13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3"/>
      <c r="G438" s="13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3"/>
      <c r="G439" s="13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3"/>
      <c r="G440" s="13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3"/>
      <c r="G441" s="13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3"/>
      <c r="G442" s="13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3"/>
      <c r="G443" s="13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3"/>
      <c r="G444" s="13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3"/>
      <c r="G445" s="13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3"/>
      <c r="G446" s="13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3"/>
      <c r="G447" s="13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3"/>
      <c r="G448" s="13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3"/>
      <c r="G449" s="13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71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3"/>
      <c r="G450" s="13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3"/>
      <c r="G451" s="13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3"/>
      <c r="G452" s="13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3"/>
      <c r="G453" s="13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71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3"/>
      <c r="G454" s="13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3"/>
      <c r="G455" s="13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3"/>
      <c r="G456" s="13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3"/>
      <c r="G457" s="13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3"/>
      <c r="G458" s="13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3"/>
      <c r="G459" s="13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3"/>
      <c r="G460" s="13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3"/>
      <c r="G461" s="13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3"/>
      <c r="G462" s="13"/>
      <c r="H462" s="7"/>
      <c r="I462" s="7"/>
      <c r="J462" s="7"/>
      <c r="K462" s="7"/>
      <c r="L462" s="7"/>
      <c r="M462" s="7"/>
      <c r="N462" s="7"/>
      <c r="O462" s="7"/>
      <c r="P462" s="71"/>
      <c r="Q462" s="7"/>
      <c r="R462" s="7"/>
      <c r="S462" s="71"/>
      <c r="T462" s="71"/>
      <c r="U462" s="71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3"/>
      <c r="G463" s="13"/>
      <c r="H463" s="7"/>
      <c r="I463" s="7"/>
      <c r="J463" s="7"/>
      <c r="K463" s="7"/>
      <c r="L463" s="7"/>
      <c r="M463" s="7"/>
      <c r="N463" s="7"/>
      <c r="O463" s="7"/>
      <c r="P463" s="71"/>
      <c r="Q463" s="7"/>
      <c r="R463" s="7"/>
      <c r="S463" s="71"/>
      <c r="T463" s="71"/>
      <c r="U463" s="71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3"/>
      <c r="G464" s="13"/>
      <c r="H464" s="7"/>
      <c r="I464" s="7"/>
      <c r="J464" s="7"/>
      <c r="K464" s="7"/>
      <c r="L464" s="7"/>
      <c r="M464" s="7"/>
      <c r="N464" s="7"/>
      <c r="O464" s="7"/>
      <c r="P464" s="71"/>
      <c r="Q464" s="7"/>
      <c r="R464" s="7"/>
      <c r="S464" s="71"/>
      <c r="T464" s="71"/>
      <c r="U464" s="71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3"/>
      <c r="G465" s="13"/>
      <c r="H465" s="7"/>
      <c r="I465" s="7"/>
      <c r="J465" s="7"/>
      <c r="K465" s="7"/>
      <c r="L465" s="7"/>
      <c r="M465" s="7"/>
      <c r="N465" s="7"/>
      <c r="O465" s="7"/>
      <c r="P465" s="71"/>
      <c r="Q465" s="7"/>
      <c r="R465" s="7"/>
      <c r="S465" s="71"/>
      <c r="T465" s="71"/>
      <c r="U465" s="71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3"/>
      <c r="G466" s="13"/>
      <c r="H466" s="7"/>
      <c r="I466" s="7"/>
      <c r="J466" s="7"/>
      <c r="K466" s="7"/>
      <c r="L466" s="7"/>
      <c r="M466" s="7"/>
      <c r="N466" s="7"/>
      <c r="O466" s="7"/>
      <c r="P466" s="71"/>
      <c r="Q466" s="7"/>
      <c r="R466" s="7"/>
      <c r="S466" s="71"/>
      <c r="T466" s="71"/>
      <c r="U466" s="71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3"/>
      <c r="G467" s="13"/>
      <c r="H467" s="7"/>
      <c r="I467" s="7"/>
      <c r="J467" s="7"/>
      <c r="K467" s="7"/>
      <c r="L467" s="7"/>
      <c r="M467" s="7"/>
      <c r="N467" s="7"/>
      <c r="O467" s="7"/>
      <c r="P467" s="71"/>
      <c r="Q467" s="7"/>
      <c r="R467" s="7"/>
      <c r="S467" s="71"/>
      <c r="T467" s="71"/>
      <c r="U467" s="71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3"/>
      <c r="G468" s="13"/>
      <c r="H468" s="7"/>
      <c r="I468" s="7"/>
      <c r="J468" s="7"/>
      <c r="K468" s="7"/>
      <c r="L468" s="7"/>
      <c r="M468" s="7"/>
      <c r="N468" s="7"/>
      <c r="O468" s="7"/>
      <c r="P468" s="71"/>
      <c r="Q468" s="7"/>
      <c r="R468" s="7"/>
      <c r="S468" s="71"/>
      <c r="T468" s="71"/>
      <c r="U468" s="71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3"/>
      <c r="G469" s="13"/>
      <c r="H469" s="7"/>
      <c r="I469" s="7"/>
      <c r="J469" s="7"/>
      <c r="K469" s="7"/>
      <c r="L469" s="7"/>
      <c r="M469" s="7"/>
      <c r="N469" s="7"/>
      <c r="O469" s="7"/>
      <c r="P469" s="71"/>
      <c r="Q469" s="7"/>
      <c r="R469" s="7"/>
      <c r="S469" s="71"/>
      <c r="T469" s="71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3"/>
      <c r="G470" s="13"/>
      <c r="H470" s="7"/>
      <c r="I470" s="7"/>
      <c r="J470" s="7"/>
      <c r="K470" s="7"/>
      <c r="L470" s="7"/>
      <c r="M470" s="7"/>
      <c r="N470" s="7"/>
      <c r="O470" s="7"/>
      <c r="P470" s="71"/>
      <c r="Q470" s="7"/>
      <c r="R470" s="7"/>
      <c r="S470" s="71"/>
      <c r="T470" s="71"/>
      <c r="U470" s="71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3"/>
      <c r="G471" s="13"/>
      <c r="H471" s="7"/>
      <c r="I471" s="7"/>
      <c r="J471" s="7"/>
      <c r="K471" s="7"/>
      <c r="L471" s="7"/>
      <c r="M471" s="7"/>
      <c r="N471" s="7"/>
      <c r="O471" s="7"/>
      <c r="P471" s="71"/>
      <c r="Q471" s="7"/>
      <c r="R471" s="7"/>
      <c r="S471" s="71"/>
      <c r="T471" s="71"/>
      <c r="U471" s="71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3"/>
      <c r="G472" s="13"/>
      <c r="H472" s="7"/>
      <c r="I472" s="7"/>
      <c r="J472" s="7"/>
      <c r="K472" s="7"/>
      <c r="L472" s="7"/>
      <c r="M472" s="7"/>
      <c r="N472" s="7"/>
      <c r="O472" s="7"/>
      <c r="P472" s="71"/>
      <c r="Q472" s="7"/>
      <c r="R472" s="7"/>
      <c r="S472" s="71"/>
      <c r="T472" s="71"/>
      <c r="U472" s="71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3"/>
      <c r="G473" s="13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71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3"/>
      <c r="G474" s="13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71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3"/>
      <c r="G475" s="13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71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3"/>
      <c r="G476" s="13"/>
      <c r="H476" s="7"/>
      <c r="I476" s="7"/>
      <c r="J476" s="7"/>
      <c r="K476" s="7"/>
      <c r="L476" s="7"/>
      <c r="M476" s="7"/>
      <c r="N476" s="7"/>
      <c r="O476" s="7"/>
      <c r="P476" s="71"/>
      <c r="Q476" s="7"/>
      <c r="R476" s="7"/>
      <c r="S476" s="71"/>
      <c r="T476" s="71"/>
      <c r="U476" s="71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3"/>
      <c r="G477" s="13"/>
      <c r="H477" s="7"/>
      <c r="I477" s="7"/>
      <c r="J477" s="7"/>
      <c r="K477" s="7"/>
      <c r="L477" s="7"/>
      <c r="M477" s="7"/>
      <c r="N477" s="7"/>
      <c r="O477" s="7"/>
      <c r="P477" s="71"/>
      <c r="Q477" s="7"/>
      <c r="R477" s="7"/>
      <c r="S477" s="71"/>
      <c r="T477" s="71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3"/>
      <c r="G478" s="13"/>
      <c r="H478" s="7"/>
      <c r="I478" s="7"/>
      <c r="J478" s="7"/>
      <c r="K478" s="7"/>
      <c r="L478" s="7"/>
      <c r="M478" s="7"/>
      <c r="N478" s="7"/>
      <c r="O478" s="7"/>
      <c r="P478" s="71"/>
      <c r="Q478" s="7"/>
      <c r="R478" s="7"/>
      <c r="S478" s="71"/>
      <c r="T478" s="71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3"/>
      <c r="G479" s="13"/>
      <c r="H479" s="7"/>
      <c r="I479" s="7"/>
      <c r="J479" s="7"/>
      <c r="K479" s="7"/>
      <c r="L479" s="7"/>
      <c r="M479" s="7"/>
      <c r="N479" s="7"/>
      <c r="O479" s="7"/>
      <c r="P479" s="71"/>
      <c r="Q479" s="7"/>
      <c r="R479" s="7"/>
      <c r="S479" s="71"/>
      <c r="T479" s="71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3"/>
      <c r="G480" s="13"/>
      <c r="H480" s="7"/>
      <c r="I480" s="7"/>
      <c r="J480" s="7"/>
      <c r="K480" s="7"/>
      <c r="L480" s="7"/>
      <c r="M480" s="7"/>
      <c r="N480" s="7"/>
      <c r="O480" s="7"/>
      <c r="P480" s="71"/>
      <c r="Q480" s="7"/>
      <c r="R480" s="7"/>
      <c r="S480" s="71"/>
      <c r="T480" s="71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3"/>
      <c r="G481" s="13"/>
      <c r="H481" s="7"/>
      <c r="I481" s="7"/>
      <c r="J481" s="7"/>
      <c r="K481" s="7"/>
      <c r="L481" s="7"/>
      <c r="M481" s="7"/>
      <c r="N481" s="7"/>
      <c r="O481" s="7"/>
      <c r="P481" s="71"/>
      <c r="Q481" s="7"/>
      <c r="R481" s="7"/>
      <c r="S481" s="71"/>
      <c r="T481" s="71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3"/>
      <c r="G482" s="13"/>
      <c r="H482" s="7"/>
      <c r="I482" s="7"/>
      <c r="J482" s="7"/>
      <c r="K482" s="7"/>
      <c r="L482" s="7"/>
      <c r="M482" s="7"/>
      <c r="N482" s="7"/>
      <c r="O482" s="7"/>
      <c r="P482" s="71"/>
      <c r="Q482" s="7"/>
      <c r="R482" s="7"/>
      <c r="S482" s="71"/>
      <c r="T482" s="71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3"/>
      <c r="G483" s="13"/>
      <c r="H483" s="7"/>
      <c r="I483" s="7"/>
      <c r="J483" s="7"/>
      <c r="K483" s="7"/>
      <c r="L483" s="7"/>
      <c r="M483" s="7"/>
      <c r="N483" s="7"/>
      <c r="O483" s="7"/>
      <c r="P483" s="71"/>
      <c r="Q483" s="7"/>
      <c r="R483" s="7"/>
      <c r="S483" s="71"/>
      <c r="T483" s="71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3"/>
      <c r="G484" s="13"/>
      <c r="H484" s="7"/>
      <c r="I484" s="7"/>
      <c r="J484" s="7"/>
      <c r="K484" s="7"/>
      <c r="L484" s="7"/>
      <c r="M484" s="7"/>
      <c r="N484" s="7"/>
      <c r="O484" s="7"/>
      <c r="P484" s="71"/>
      <c r="Q484" s="7"/>
      <c r="R484" s="7"/>
      <c r="S484" s="71"/>
      <c r="T484" s="71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3"/>
      <c r="G485" s="13"/>
      <c r="H485" s="7"/>
      <c r="I485" s="7"/>
      <c r="J485" s="7"/>
      <c r="K485" s="7"/>
      <c r="L485" s="7"/>
      <c r="M485" s="7"/>
      <c r="N485" s="7"/>
      <c r="O485" s="7"/>
      <c r="P485" s="71"/>
      <c r="Q485" s="7"/>
      <c r="R485" s="7"/>
      <c r="S485" s="71"/>
      <c r="T485" s="71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3"/>
      <c r="G486" s="13"/>
      <c r="H486" s="7"/>
      <c r="I486" s="7"/>
      <c r="J486" s="7"/>
      <c r="K486" s="7"/>
      <c r="L486" s="7"/>
      <c r="M486" s="7"/>
      <c r="N486" s="7"/>
      <c r="O486" s="7"/>
      <c r="P486" s="71"/>
      <c r="Q486" s="7"/>
      <c r="R486" s="7"/>
      <c r="S486" s="71"/>
      <c r="T486" s="71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3"/>
      <c r="G487" s="13"/>
      <c r="H487" s="7"/>
      <c r="I487" s="7"/>
      <c r="J487" s="7"/>
      <c r="K487" s="7"/>
      <c r="L487" s="7"/>
      <c r="M487" s="7"/>
      <c r="N487" s="7"/>
      <c r="O487" s="7"/>
      <c r="P487" s="71"/>
      <c r="Q487" s="7"/>
      <c r="R487" s="7"/>
      <c r="S487" s="71"/>
      <c r="T487" s="71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3"/>
      <c r="G488" s="13"/>
      <c r="H488" s="7"/>
      <c r="I488" s="7"/>
      <c r="J488" s="7"/>
      <c r="K488" s="7"/>
      <c r="L488" s="7"/>
      <c r="M488" s="7"/>
      <c r="N488" s="7"/>
      <c r="O488" s="7"/>
      <c r="P488" s="71"/>
      <c r="Q488" s="7"/>
      <c r="R488" s="7"/>
      <c r="S488" s="71"/>
      <c r="T488" s="71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3"/>
      <c r="G489" s="13"/>
      <c r="H489" s="7"/>
      <c r="I489" s="7"/>
      <c r="J489" s="7"/>
      <c r="K489" s="7"/>
      <c r="L489" s="7"/>
      <c r="M489" s="7"/>
      <c r="N489" s="7"/>
      <c r="O489" s="7"/>
      <c r="P489" s="71"/>
      <c r="Q489" s="7"/>
      <c r="R489" s="7"/>
      <c r="S489" s="71"/>
      <c r="T489" s="71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3"/>
      <c r="G490" s="13"/>
      <c r="H490" s="7"/>
      <c r="I490" s="7"/>
      <c r="J490" s="7"/>
      <c r="K490" s="7"/>
      <c r="L490" s="7"/>
      <c r="M490" s="7"/>
      <c r="N490" s="7"/>
      <c r="O490" s="7"/>
      <c r="P490" s="71"/>
      <c r="Q490" s="7"/>
      <c r="R490" s="7"/>
      <c r="S490" s="71"/>
      <c r="T490" s="71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3"/>
      <c r="G491" s="13"/>
      <c r="H491" s="7"/>
      <c r="I491" s="7"/>
      <c r="J491" s="7"/>
      <c r="K491" s="7"/>
      <c r="L491" s="7"/>
      <c r="M491" s="7"/>
      <c r="N491" s="7"/>
      <c r="O491" s="7"/>
      <c r="P491" s="71"/>
      <c r="Q491" s="7"/>
      <c r="R491" s="7"/>
      <c r="S491" s="71"/>
      <c r="T491" s="71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3"/>
      <c r="G492" s="13"/>
      <c r="H492" s="7"/>
      <c r="I492" s="7"/>
      <c r="J492" s="7"/>
      <c r="K492" s="7"/>
      <c r="L492" s="7"/>
      <c r="M492" s="7"/>
      <c r="N492" s="7"/>
      <c r="O492" s="7"/>
      <c r="P492" s="71"/>
      <c r="Q492" s="7"/>
      <c r="R492" s="7"/>
      <c r="S492" s="71"/>
      <c r="T492" s="71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3"/>
      <c r="G493" s="13"/>
      <c r="H493" s="7"/>
      <c r="I493" s="7"/>
      <c r="J493" s="7"/>
      <c r="K493" s="7"/>
      <c r="L493" s="7"/>
      <c r="M493" s="7"/>
      <c r="N493" s="7"/>
      <c r="O493" s="7"/>
      <c r="P493" s="71"/>
      <c r="Q493" s="7"/>
      <c r="R493" s="7"/>
      <c r="S493" s="71"/>
      <c r="T493" s="71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3"/>
      <c r="G494" s="13"/>
      <c r="H494" s="7"/>
      <c r="I494" s="7"/>
      <c r="J494" s="7"/>
      <c r="K494" s="7"/>
      <c r="L494" s="7"/>
      <c r="M494" s="7"/>
      <c r="N494" s="7"/>
      <c r="O494" s="7"/>
      <c r="P494" s="71"/>
      <c r="Q494" s="7"/>
      <c r="R494" s="7"/>
      <c r="S494" s="71"/>
      <c r="T494" s="71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3"/>
      <c r="G495" s="13"/>
      <c r="H495" s="7"/>
      <c r="I495" s="7"/>
      <c r="J495" s="7"/>
      <c r="K495" s="7"/>
      <c r="L495" s="7"/>
      <c r="M495" s="7"/>
      <c r="N495" s="7"/>
      <c r="O495" s="7"/>
      <c r="P495" s="71"/>
      <c r="Q495" s="7"/>
      <c r="R495" s="7"/>
      <c r="S495" s="71"/>
      <c r="T495" s="71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3"/>
      <c r="G496" s="13"/>
      <c r="H496" s="7"/>
      <c r="I496" s="7"/>
      <c r="J496" s="7"/>
      <c r="K496" s="7"/>
      <c r="L496" s="7"/>
      <c r="M496" s="7"/>
      <c r="N496" s="7"/>
      <c r="O496" s="7"/>
      <c r="P496" s="71"/>
      <c r="Q496" s="7"/>
      <c r="R496" s="7"/>
      <c r="S496" s="71"/>
      <c r="T496" s="71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3"/>
      <c r="G497" s="13"/>
      <c r="H497" s="7"/>
      <c r="I497" s="7"/>
      <c r="J497" s="7"/>
      <c r="K497" s="7"/>
      <c r="L497" s="7"/>
      <c r="M497" s="7"/>
      <c r="N497" s="7"/>
      <c r="O497" s="7"/>
      <c r="P497" s="71"/>
      <c r="Q497" s="7"/>
      <c r="R497" s="7"/>
      <c r="S497" s="71"/>
      <c r="T497" s="71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3"/>
      <c r="G498" s="13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71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3"/>
      <c r="G499" s="13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71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3"/>
      <c r="G500" s="13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3"/>
      <c r="G501" s="13"/>
      <c r="H501" s="7"/>
      <c r="I501" s="7"/>
      <c r="J501" s="7"/>
      <c r="K501" s="7"/>
      <c r="L501" s="7"/>
      <c r="M501" s="7"/>
      <c r="N501" s="7"/>
      <c r="O501" s="7"/>
      <c r="P501" s="71"/>
      <c r="Q501" s="7"/>
      <c r="R501" s="7"/>
      <c r="S501" s="71"/>
      <c r="T501" s="71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3"/>
      <c r="G502" s="13"/>
      <c r="H502" s="7"/>
      <c r="I502" s="7"/>
      <c r="J502" s="7"/>
      <c r="K502" s="7"/>
      <c r="L502" s="7"/>
      <c r="M502" s="7"/>
      <c r="N502" s="7"/>
      <c r="O502" s="7"/>
      <c r="P502" s="71"/>
      <c r="Q502" s="7"/>
      <c r="R502" s="7"/>
      <c r="S502" s="71"/>
      <c r="T502" s="71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3"/>
      <c r="G503" s="13"/>
      <c r="H503" s="7"/>
      <c r="I503" s="7"/>
      <c r="J503" s="7"/>
      <c r="K503" s="7"/>
      <c r="L503" s="7"/>
      <c r="M503" s="7"/>
      <c r="N503" s="7"/>
      <c r="O503" s="7"/>
      <c r="P503" s="71"/>
      <c r="Q503" s="7"/>
      <c r="R503" s="7"/>
      <c r="S503" s="71"/>
      <c r="T503" s="71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3"/>
      <c r="G504" s="13"/>
      <c r="H504" s="7"/>
      <c r="I504" s="7"/>
      <c r="J504" s="7"/>
      <c r="K504" s="7"/>
      <c r="L504" s="7"/>
      <c r="M504" s="7"/>
      <c r="N504" s="7"/>
      <c r="O504" s="7"/>
      <c r="P504" s="71"/>
      <c r="Q504" s="7"/>
      <c r="R504" s="7"/>
      <c r="S504" s="71"/>
      <c r="T504" s="71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3"/>
      <c r="G505" s="13"/>
      <c r="H505" s="7"/>
      <c r="I505" s="7"/>
      <c r="J505" s="7"/>
      <c r="K505" s="7"/>
      <c r="L505" s="7"/>
      <c r="M505" s="7"/>
      <c r="N505" s="7"/>
      <c r="O505" s="7"/>
      <c r="P505" s="71"/>
      <c r="Q505" s="7"/>
      <c r="R505" s="7"/>
      <c r="S505" s="71"/>
      <c r="T505" s="71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3"/>
      <c r="G506" s="13"/>
      <c r="H506" s="7"/>
      <c r="I506" s="7"/>
      <c r="J506" s="7"/>
      <c r="K506" s="7"/>
      <c r="L506" s="7"/>
      <c r="M506" s="7"/>
      <c r="N506" s="7"/>
      <c r="O506" s="7"/>
      <c r="P506" s="71"/>
      <c r="Q506" s="7"/>
      <c r="R506" s="7"/>
      <c r="S506" s="71"/>
      <c r="T506" s="71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3"/>
      <c r="G507" s="13"/>
      <c r="H507" s="7"/>
      <c r="I507" s="7"/>
      <c r="J507" s="7"/>
      <c r="K507" s="7"/>
      <c r="L507" s="7"/>
      <c r="M507" s="7"/>
      <c r="N507" s="7"/>
      <c r="O507" s="7"/>
      <c r="P507" s="71"/>
      <c r="Q507" s="7"/>
      <c r="R507" s="7"/>
      <c r="S507" s="71"/>
      <c r="T507" s="71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3"/>
      <c r="G508" s="13"/>
      <c r="H508" s="7"/>
      <c r="I508" s="7"/>
      <c r="J508" s="7"/>
      <c r="K508" s="7"/>
      <c r="L508" s="7"/>
      <c r="M508" s="7"/>
      <c r="N508" s="7"/>
      <c r="O508" s="7"/>
      <c r="P508" s="71"/>
      <c r="Q508" s="7"/>
      <c r="R508" s="7"/>
      <c r="S508" s="71"/>
      <c r="T508" s="71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3"/>
      <c r="G509" s="13"/>
      <c r="H509" s="7"/>
      <c r="I509" s="7"/>
      <c r="J509" s="7"/>
      <c r="K509" s="7"/>
      <c r="L509" s="7"/>
      <c r="M509" s="7"/>
      <c r="N509" s="7"/>
      <c r="O509" s="7"/>
      <c r="P509" s="71"/>
      <c r="Q509" s="7"/>
      <c r="R509" s="7"/>
      <c r="S509" s="71"/>
      <c r="T509" s="71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3"/>
      <c r="G510" s="13"/>
      <c r="H510" s="7"/>
      <c r="I510" s="7"/>
      <c r="J510" s="7"/>
      <c r="K510" s="7"/>
      <c r="L510" s="7"/>
      <c r="M510" s="7"/>
      <c r="N510" s="7"/>
      <c r="O510" s="7"/>
      <c r="P510" s="71"/>
      <c r="Q510" s="7"/>
      <c r="R510" s="7"/>
      <c r="S510" s="71"/>
      <c r="T510" s="71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3"/>
      <c r="G511" s="13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71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3"/>
      <c r="G512" s="13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71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3"/>
      <c r="G513" s="13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3"/>
      <c r="G514" s="13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3"/>
      <c r="G515" s="13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3"/>
      <c r="G516" s="13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3"/>
      <c r="G517" s="13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3"/>
      <c r="G518" s="13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3"/>
      <c r="G519" s="13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3"/>
      <c r="G520" s="13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3"/>
      <c r="G521" s="13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3"/>
      <c r="G522" s="13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3"/>
      <c r="G523" s="13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3"/>
      <c r="G524" s="13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3"/>
      <c r="G525" s="13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3"/>
      <c r="G526" s="13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3"/>
      <c r="G527" s="13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3"/>
      <c r="G528" s="13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3"/>
      <c r="G529" s="13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3"/>
      <c r="G530" s="13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3"/>
      <c r="G531" s="13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3"/>
      <c r="G532" s="13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3"/>
      <c r="G533" s="13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3"/>
      <c r="G534" s="13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3"/>
      <c r="G535" s="13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3"/>
      <c r="G536" s="13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3"/>
      <c r="G537" s="13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3"/>
      <c r="G538" s="13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3"/>
      <c r="G539" s="13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71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3"/>
      <c r="G540" s="13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71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3"/>
      <c r="G541" s="13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3"/>
      <c r="G542" s="13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3"/>
      <c r="G543" s="13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3"/>
      <c r="G544" s="13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3"/>
      <c r="G545" s="13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3"/>
      <c r="G546" s="13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3"/>
      <c r="G547" s="13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3"/>
      <c r="G548" s="13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3"/>
      <c r="G549" s="13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3"/>
      <c r="G550" s="13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3"/>
      <c r="G551" s="13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3"/>
      <c r="G552" s="13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3"/>
      <c r="G553" s="13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3"/>
      <c r="G554" s="13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3"/>
      <c r="G555" s="13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3"/>
      <c r="G556" s="13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3"/>
      <c r="G557" s="13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71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3"/>
      <c r="G558" s="13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3"/>
      <c r="G559" s="13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3"/>
      <c r="G560" s="13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71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3"/>
      <c r="G561" s="13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3"/>
      <c r="G562" s="13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71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3"/>
      <c r="G563" s="13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3"/>
      <c r="G564" s="13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71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3"/>
      <c r="G565" s="13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71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3"/>
      <c r="G566" s="13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3"/>
      <c r="G567" s="13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71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3"/>
      <c r="G568" s="13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71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3"/>
      <c r="G569" s="13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71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3"/>
      <c r="G570" s="13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71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3"/>
      <c r="G571" s="13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3"/>
      <c r="G572" s="13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3"/>
      <c r="G573" s="13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3"/>
      <c r="G574" s="13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3"/>
      <c r="G575" s="13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3"/>
      <c r="G576" s="13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3"/>
      <c r="G577" s="13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3"/>
      <c r="G578" s="13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3"/>
      <c r="G579" s="13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71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3"/>
      <c r="G580" s="13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71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3"/>
      <c r="G581" s="13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3"/>
      <c r="G582" s="13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3"/>
      <c r="G583" s="13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3"/>
      <c r="G584" s="13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3"/>
      <c r="G585" s="13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3"/>
      <c r="G586" s="13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3"/>
      <c r="G587" s="13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71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3"/>
      <c r="G588" s="13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71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3"/>
      <c r="G589" s="13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71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3"/>
      <c r="G590" s="13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71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3"/>
      <c r="G591" s="13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71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3"/>
      <c r="G592" s="13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71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3"/>
      <c r="G593" s="13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71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3"/>
      <c r="G594" s="13"/>
      <c r="H594" s="7"/>
      <c r="I594" s="7"/>
      <c r="J594" s="7"/>
      <c r="K594" s="7"/>
      <c r="L594" s="7"/>
      <c r="M594" s="7"/>
      <c r="N594" s="7"/>
      <c r="O594" s="7"/>
      <c r="P594" s="71"/>
      <c r="Q594" s="7"/>
      <c r="R594" s="7"/>
      <c r="S594" s="71"/>
      <c r="T594" s="71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3"/>
      <c r="G595" s="13"/>
      <c r="H595" s="7"/>
      <c r="I595" s="7"/>
      <c r="J595" s="7"/>
      <c r="K595" s="7"/>
      <c r="L595" s="7"/>
      <c r="M595" s="7"/>
      <c r="N595" s="7"/>
      <c r="O595" s="7"/>
      <c r="P595" s="71"/>
      <c r="Q595" s="7"/>
      <c r="R595" s="7"/>
      <c r="S595" s="71"/>
      <c r="T595" s="71"/>
      <c r="U595" s="71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3"/>
      <c r="G596" s="13"/>
      <c r="H596" s="7"/>
      <c r="I596" s="7"/>
      <c r="J596" s="7"/>
      <c r="K596" s="7"/>
      <c r="L596" s="7"/>
      <c r="M596" s="7"/>
      <c r="N596" s="7"/>
      <c r="O596" s="7"/>
      <c r="P596" s="71"/>
      <c r="Q596" s="7"/>
      <c r="R596" s="7"/>
      <c r="S596" s="71"/>
      <c r="T596" s="71"/>
      <c r="U596" s="71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3"/>
      <c r="G597" s="13"/>
      <c r="H597" s="7"/>
      <c r="I597" s="7"/>
      <c r="J597" s="7"/>
      <c r="K597" s="7"/>
      <c r="L597" s="7"/>
      <c r="M597" s="7"/>
      <c r="N597" s="7"/>
      <c r="O597" s="7"/>
      <c r="P597" s="71"/>
      <c r="Q597" s="7"/>
      <c r="R597" s="7"/>
      <c r="S597" s="71"/>
      <c r="T597" s="71"/>
      <c r="U597" s="71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3"/>
      <c r="G598" s="13"/>
      <c r="H598" s="7"/>
      <c r="I598" s="7"/>
      <c r="J598" s="7"/>
      <c r="K598" s="7"/>
      <c r="L598" s="7"/>
      <c r="M598" s="7"/>
      <c r="N598" s="7"/>
      <c r="O598" s="7"/>
      <c r="P598" s="71"/>
      <c r="Q598" s="7"/>
      <c r="R598" s="7"/>
      <c r="S598" s="71"/>
      <c r="T598" s="71"/>
      <c r="U598" s="71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3"/>
      <c r="G599" s="13"/>
      <c r="H599" s="7"/>
      <c r="I599" s="7"/>
      <c r="J599" s="7"/>
      <c r="K599" s="7"/>
      <c r="L599" s="7"/>
      <c r="M599" s="7"/>
      <c r="N599" s="7"/>
      <c r="O599" s="7"/>
      <c r="P599" s="71"/>
      <c r="Q599" s="7"/>
      <c r="R599" s="7"/>
      <c r="S599" s="71"/>
      <c r="T599" s="71"/>
      <c r="U599" s="71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3"/>
      <c r="G600" s="13"/>
      <c r="H600" s="7"/>
      <c r="I600" s="7"/>
      <c r="J600" s="7"/>
      <c r="K600" s="7"/>
      <c r="L600" s="7"/>
      <c r="M600" s="7"/>
      <c r="N600" s="7"/>
      <c r="O600" s="7"/>
      <c r="P600" s="71"/>
      <c r="Q600" s="7"/>
      <c r="R600" s="7"/>
      <c r="S600" s="71"/>
      <c r="T600" s="71"/>
      <c r="U600" s="71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3"/>
      <c r="G601" s="13"/>
      <c r="H601" s="7"/>
      <c r="I601" s="7"/>
      <c r="J601" s="7"/>
      <c r="K601" s="7"/>
      <c r="L601" s="7"/>
      <c r="M601" s="7"/>
      <c r="N601" s="7"/>
      <c r="O601" s="7"/>
      <c r="P601" s="71"/>
      <c r="Q601" s="7"/>
      <c r="R601" s="7"/>
      <c r="S601" s="71"/>
      <c r="T601" s="71"/>
      <c r="U601" s="71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3"/>
      <c r="G602" s="13"/>
      <c r="H602" s="7"/>
      <c r="I602" s="7"/>
      <c r="J602" s="7"/>
      <c r="K602" s="7"/>
      <c r="L602" s="7"/>
      <c r="M602" s="7"/>
      <c r="N602" s="7"/>
      <c r="O602" s="7"/>
      <c r="P602" s="71"/>
      <c r="Q602" s="7"/>
      <c r="R602" s="7"/>
      <c r="S602" s="71"/>
      <c r="T602" s="71"/>
      <c r="U602" s="71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3"/>
      <c r="G603" s="13"/>
      <c r="H603" s="7"/>
      <c r="I603" s="7"/>
      <c r="J603" s="7"/>
      <c r="K603" s="7"/>
      <c r="L603" s="7"/>
      <c r="M603" s="7"/>
      <c r="N603" s="7"/>
      <c r="O603" s="7"/>
      <c r="P603" s="71"/>
      <c r="Q603" s="7"/>
      <c r="R603" s="7"/>
      <c r="S603" s="71"/>
      <c r="T603" s="71"/>
      <c r="U603" s="71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3"/>
      <c r="G604" s="13"/>
      <c r="H604" s="7"/>
      <c r="I604" s="7"/>
      <c r="J604" s="7"/>
      <c r="K604" s="7"/>
      <c r="L604" s="7"/>
      <c r="M604" s="7"/>
      <c r="N604" s="7"/>
      <c r="O604" s="7"/>
      <c r="P604" s="71"/>
      <c r="Q604" s="7"/>
      <c r="R604" s="7"/>
      <c r="S604" s="71"/>
      <c r="T604" s="71"/>
      <c r="U604" s="71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3"/>
      <c r="G605" s="13"/>
      <c r="H605" s="7"/>
      <c r="I605" s="7"/>
      <c r="J605" s="7"/>
      <c r="K605" s="7"/>
      <c r="L605" s="7"/>
      <c r="M605" s="7"/>
      <c r="N605" s="7"/>
      <c r="O605" s="7"/>
      <c r="P605" s="71"/>
      <c r="Q605" s="7"/>
      <c r="R605" s="7"/>
      <c r="S605" s="71"/>
      <c r="T605" s="71"/>
      <c r="U605" s="71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3"/>
      <c r="G606" s="13"/>
      <c r="H606" s="7"/>
      <c r="I606" s="7"/>
      <c r="J606" s="7"/>
      <c r="K606" s="7"/>
      <c r="L606" s="7"/>
      <c r="M606" s="7"/>
      <c r="N606" s="7"/>
      <c r="O606" s="7"/>
      <c r="P606" s="71"/>
      <c r="Q606" s="7"/>
      <c r="R606" s="7"/>
      <c r="S606" s="71"/>
      <c r="T606" s="71"/>
      <c r="U606" s="71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3"/>
      <c r="G607" s="13"/>
      <c r="H607" s="7"/>
      <c r="I607" s="7"/>
      <c r="J607" s="7"/>
      <c r="K607" s="7"/>
      <c r="L607" s="7"/>
      <c r="M607" s="7"/>
      <c r="N607" s="7"/>
      <c r="O607" s="7"/>
      <c r="P607" s="71"/>
      <c r="Q607" s="7"/>
      <c r="R607" s="7"/>
      <c r="S607" s="71"/>
      <c r="T607" s="71"/>
      <c r="U607" s="71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3"/>
      <c r="G608" s="13"/>
      <c r="H608" s="7"/>
      <c r="I608" s="7"/>
      <c r="J608" s="7"/>
      <c r="K608" s="7"/>
      <c r="L608" s="7"/>
      <c r="M608" s="7"/>
      <c r="N608" s="7"/>
      <c r="O608" s="7"/>
      <c r="P608" s="71"/>
      <c r="Q608" s="7"/>
      <c r="R608" s="7"/>
      <c r="S608" s="71"/>
      <c r="T608" s="71"/>
      <c r="U608" s="71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3"/>
      <c r="G609" s="13"/>
      <c r="H609" s="7"/>
      <c r="I609" s="7"/>
      <c r="J609" s="7"/>
      <c r="K609" s="7"/>
      <c r="L609" s="7"/>
      <c r="M609" s="7"/>
      <c r="N609" s="7"/>
      <c r="O609" s="7"/>
      <c r="P609" s="71"/>
      <c r="Q609" s="7"/>
      <c r="R609" s="7"/>
      <c r="S609" s="71"/>
      <c r="T609" s="71"/>
      <c r="U609" s="71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3"/>
      <c r="G610" s="13"/>
      <c r="H610" s="7"/>
      <c r="I610" s="7"/>
      <c r="J610" s="7"/>
      <c r="K610" s="7"/>
      <c r="L610" s="7"/>
      <c r="M610" s="7"/>
      <c r="N610" s="7"/>
      <c r="O610" s="7"/>
      <c r="P610" s="71"/>
      <c r="Q610" s="7"/>
      <c r="R610" s="7"/>
      <c r="S610" s="71"/>
      <c r="T610" s="71"/>
      <c r="U610" s="71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3"/>
      <c r="G611" s="13"/>
      <c r="H611" s="7"/>
      <c r="I611" s="7"/>
      <c r="J611" s="7"/>
      <c r="K611" s="7"/>
      <c r="L611" s="7"/>
      <c r="M611" s="7"/>
      <c r="N611" s="7"/>
      <c r="O611" s="7"/>
      <c r="P611" s="71"/>
      <c r="Q611" s="7"/>
      <c r="R611" s="7"/>
      <c r="S611" s="71"/>
      <c r="T611" s="71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3"/>
      <c r="G612" s="13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3"/>
      <c r="G613" s="13"/>
      <c r="H613" s="7"/>
      <c r="I613" s="7"/>
      <c r="J613" s="7"/>
      <c r="K613" s="7"/>
      <c r="L613" s="7"/>
      <c r="M613" s="7"/>
      <c r="N613" s="7"/>
      <c r="O613" s="7"/>
      <c r="P613" s="71"/>
      <c r="Q613" s="7"/>
      <c r="R613" s="7"/>
      <c r="S613" s="71"/>
      <c r="T613" s="71"/>
      <c r="U613" s="71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3"/>
      <c r="G614" s="13"/>
      <c r="H614" s="7"/>
      <c r="I614" s="7"/>
      <c r="J614" s="7"/>
      <c r="K614" s="7"/>
      <c r="L614" s="7"/>
      <c r="M614" s="7"/>
      <c r="N614" s="7"/>
      <c r="O614" s="7"/>
      <c r="P614" s="71"/>
      <c r="Q614" s="7"/>
      <c r="R614" s="7"/>
      <c r="S614" s="71"/>
      <c r="T614" s="71"/>
      <c r="U614" s="71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3"/>
      <c r="G615" s="13"/>
      <c r="H615" s="7"/>
      <c r="I615" s="7"/>
      <c r="J615" s="7"/>
      <c r="K615" s="7"/>
      <c r="L615" s="7"/>
      <c r="M615" s="7"/>
      <c r="N615" s="7"/>
      <c r="O615" s="7"/>
      <c r="P615" s="71"/>
      <c r="Q615" s="7"/>
      <c r="R615" s="7"/>
      <c r="S615" s="71"/>
      <c r="T615" s="71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3"/>
      <c r="G616" s="13"/>
      <c r="H616" s="7"/>
      <c r="I616" s="7"/>
      <c r="J616" s="7"/>
      <c r="K616" s="7"/>
      <c r="L616" s="7"/>
      <c r="M616" s="7"/>
      <c r="N616" s="7"/>
      <c r="O616" s="7"/>
      <c r="P616" s="71"/>
      <c r="Q616" s="7"/>
      <c r="R616" s="7"/>
      <c r="S616" s="71"/>
      <c r="T616" s="71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3"/>
      <c r="G617" s="13"/>
      <c r="H617" s="7"/>
      <c r="I617" s="7"/>
      <c r="J617" s="7"/>
      <c r="K617" s="7"/>
      <c r="L617" s="7"/>
      <c r="M617" s="7"/>
      <c r="N617" s="7"/>
      <c r="O617" s="7"/>
      <c r="P617" s="71"/>
      <c r="Q617" s="7"/>
      <c r="R617" s="7"/>
      <c r="S617" s="71"/>
      <c r="T617" s="71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3"/>
      <c r="G618" s="13"/>
      <c r="H618" s="7"/>
      <c r="I618" s="7"/>
      <c r="J618" s="7"/>
      <c r="K618" s="7"/>
      <c r="L618" s="7"/>
      <c r="M618" s="7"/>
      <c r="N618" s="7"/>
      <c r="O618" s="7"/>
      <c r="P618" s="71"/>
      <c r="Q618" s="7"/>
      <c r="R618" s="7"/>
      <c r="S618" s="71"/>
      <c r="T618" s="71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3"/>
      <c r="G619" s="13"/>
      <c r="H619" s="7"/>
      <c r="I619" s="7"/>
      <c r="J619" s="7"/>
      <c r="K619" s="7"/>
      <c r="L619" s="7"/>
      <c r="M619" s="7"/>
      <c r="N619" s="7"/>
      <c r="O619" s="7"/>
      <c r="P619" s="71"/>
      <c r="Q619" s="7"/>
      <c r="R619" s="7"/>
      <c r="S619" s="71"/>
      <c r="T619" s="71"/>
      <c r="U619" s="71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3"/>
      <c r="G620" s="13"/>
      <c r="H620" s="7"/>
      <c r="I620" s="7"/>
      <c r="J620" s="7"/>
      <c r="K620" s="7"/>
      <c r="L620" s="7"/>
      <c r="M620" s="7"/>
      <c r="N620" s="7"/>
      <c r="O620" s="7"/>
      <c r="P620" s="71"/>
      <c r="Q620" s="7"/>
      <c r="R620" s="7"/>
      <c r="S620" s="71"/>
      <c r="T620" s="71"/>
      <c r="U620" s="71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3"/>
      <c r="G621" s="13"/>
      <c r="H621" s="7"/>
      <c r="I621" s="7"/>
      <c r="J621" s="7"/>
      <c r="K621" s="7"/>
      <c r="L621" s="7"/>
      <c r="M621" s="7"/>
      <c r="N621" s="7"/>
      <c r="O621" s="7"/>
      <c r="P621" s="71"/>
      <c r="Q621" s="7"/>
      <c r="R621" s="7"/>
      <c r="S621" s="71"/>
      <c r="T621" s="71"/>
      <c r="U621" s="71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3"/>
      <c r="G622" s="13"/>
      <c r="H622" s="7"/>
      <c r="I622" s="7"/>
      <c r="J622" s="7"/>
      <c r="K622" s="7"/>
      <c r="L622" s="7"/>
      <c r="M622" s="7"/>
      <c r="N622" s="7"/>
      <c r="O622" s="7"/>
      <c r="P622" s="71"/>
      <c r="Q622" s="7"/>
      <c r="R622" s="7"/>
      <c r="S622" s="71"/>
      <c r="T622" s="71"/>
      <c r="U622" s="71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3"/>
      <c r="G623" s="13"/>
      <c r="H623" s="7"/>
      <c r="I623" s="7"/>
      <c r="J623" s="7"/>
      <c r="K623" s="7"/>
      <c r="L623" s="7"/>
      <c r="M623" s="7"/>
      <c r="N623" s="7"/>
      <c r="O623" s="7"/>
      <c r="P623" s="71"/>
      <c r="Q623" s="7"/>
      <c r="R623" s="7"/>
      <c r="S623" s="71"/>
      <c r="T623" s="71"/>
      <c r="U623" s="71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3"/>
      <c r="G624" s="13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3"/>
      <c r="G625" s="13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3"/>
      <c r="G626" s="13"/>
      <c r="H626" s="7"/>
      <c r="I626" s="7"/>
      <c r="J626" s="7"/>
      <c r="K626" s="7"/>
      <c r="L626" s="7"/>
      <c r="M626" s="7"/>
      <c r="N626" s="7"/>
      <c r="O626" s="7"/>
      <c r="P626" s="71"/>
      <c r="Q626" s="7"/>
      <c r="R626" s="7"/>
      <c r="S626" s="71"/>
      <c r="T626" s="71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3"/>
      <c r="G627" s="13"/>
      <c r="H627" s="7"/>
      <c r="I627" s="7"/>
      <c r="J627" s="7"/>
      <c r="K627" s="7"/>
      <c r="L627" s="7"/>
      <c r="M627" s="7"/>
      <c r="N627" s="7"/>
      <c r="O627" s="7"/>
      <c r="P627" s="71"/>
      <c r="Q627" s="7"/>
      <c r="R627" s="7"/>
      <c r="S627" s="71"/>
      <c r="T627" s="71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3"/>
      <c r="G628" s="13"/>
      <c r="H628" s="7"/>
      <c r="I628" s="7"/>
      <c r="J628" s="7"/>
      <c r="K628" s="7"/>
      <c r="L628" s="7"/>
      <c r="M628" s="7"/>
      <c r="N628" s="7"/>
      <c r="O628" s="7"/>
      <c r="P628" s="71"/>
      <c r="Q628" s="7"/>
      <c r="R628" s="7"/>
      <c r="S628" s="71"/>
      <c r="T628" s="71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3"/>
      <c r="G629" s="13"/>
      <c r="H629" s="7"/>
      <c r="I629" s="7"/>
      <c r="J629" s="7"/>
      <c r="K629" s="7"/>
      <c r="L629" s="7"/>
      <c r="M629" s="7"/>
      <c r="N629" s="7"/>
      <c r="O629" s="7"/>
      <c r="P629" s="71"/>
      <c r="Q629" s="7"/>
      <c r="R629" s="7"/>
      <c r="S629" s="71"/>
      <c r="T629" s="71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3"/>
      <c r="G630" s="13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3"/>
      <c r="G631" s="13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3"/>
      <c r="G632" s="13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3"/>
      <c r="G633" s="13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3"/>
      <c r="G634" s="13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3"/>
      <c r="G635" s="13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3"/>
      <c r="G636" s="13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3"/>
      <c r="G637" s="13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3"/>
      <c r="G638" s="13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3"/>
      <c r="G639" s="13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3"/>
      <c r="G640" s="13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3"/>
      <c r="G641" s="13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3"/>
      <c r="G642" s="13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3"/>
      <c r="G643" s="13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71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3"/>
      <c r="G644" s="13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3"/>
      <c r="G645" s="13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71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3"/>
      <c r="G646" s="13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3"/>
      <c r="G647" s="13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3"/>
      <c r="G648" s="13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3"/>
      <c r="G649" s="13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3"/>
      <c r="G650" s="13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3"/>
      <c r="G651" s="13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3"/>
      <c r="G652" s="13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3"/>
      <c r="G653" s="13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3"/>
      <c r="G654" s="13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3"/>
      <c r="G655" s="13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3"/>
      <c r="G656" s="13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3"/>
      <c r="G657" s="13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71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3"/>
      <c r="G658" s="13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3"/>
      <c r="G659" s="13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71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3"/>
      <c r="G660" s="13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71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3"/>
      <c r="G661" s="13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3"/>
      <c r="G662" s="13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3"/>
      <c r="G663" s="13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3"/>
      <c r="G664" s="13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3"/>
      <c r="G665" s="13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3"/>
      <c r="G666" s="13"/>
      <c r="H666" s="7"/>
      <c r="I666" s="7"/>
      <c r="J666" s="7"/>
      <c r="K666" s="7"/>
      <c r="L666" s="7"/>
      <c r="N666" s="7"/>
      <c r="O666" s="7"/>
      <c r="P666" s="71"/>
      <c r="Q666" s="7"/>
      <c r="R666" s="7"/>
      <c r="S666" s="71"/>
      <c r="T666" s="71"/>
      <c r="U666" s="71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3"/>
      <c r="G667" s="13"/>
      <c r="H667" s="7"/>
      <c r="I667" s="7"/>
      <c r="J667" s="7"/>
      <c r="K667" s="7"/>
      <c r="L667" s="7"/>
      <c r="M667" s="7"/>
      <c r="N667" s="7"/>
      <c r="O667" s="7"/>
      <c r="P667" s="71"/>
      <c r="Q667" s="7"/>
      <c r="R667" s="7"/>
      <c r="S667" s="71"/>
      <c r="T667" s="71"/>
      <c r="U667" s="71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3"/>
      <c r="G668" s="13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3"/>
      <c r="G669" s="13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3"/>
      <c r="G670" s="13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3"/>
      <c r="G671" s="13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3"/>
      <c r="G672" s="13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3"/>
      <c r="G673" s="13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3"/>
      <c r="G674" s="13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3"/>
      <c r="G675" s="13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3"/>
      <c r="G676" s="13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3"/>
      <c r="G677" s="13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3"/>
      <c r="G678" s="13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3"/>
      <c r="G679" s="13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3"/>
      <c r="G680" s="13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71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3"/>
      <c r="G681" s="13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3"/>
      <c r="G682" s="13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3"/>
      <c r="G683" s="13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3"/>
      <c r="G684" s="13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3"/>
      <c r="G685" s="13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3"/>
      <c r="G686" s="13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3"/>
      <c r="G687" s="13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3"/>
      <c r="G688" s="13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3"/>
      <c r="G689" s="13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3"/>
      <c r="G690" s="13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3"/>
      <c r="G691" s="13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3"/>
      <c r="G692" s="13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3"/>
      <c r="G693" s="13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3"/>
      <c r="G694" s="13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3"/>
      <c r="G695" s="13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3"/>
      <c r="G696" s="13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3"/>
      <c r="G697" s="13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3"/>
      <c r="G698" s="13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3"/>
      <c r="G699" s="13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3"/>
      <c r="G700" s="13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3"/>
      <c r="G701" s="13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3"/>
      <c r="G702" s="13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3"/>
      <c r="G703" s="13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3"/>
      <c r="G704" s="13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3"/>
      <c r="G705" s="13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3"/>
      <c r="G706" s="13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3"/>
      <c r="G707" s="13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3"/>
      <c r="G708" s="13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3"/>
      <c r="G709" s="13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3"/>
      <c r="G710" s="13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3"/>
      <c r="G711" s="13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3"/>
      <c r="G712" s="13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3"/>
      <c r="G713" s="13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3"/>
      <c r="G714" s="13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3"/>
      <c r="G715" s="13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3"/>
      <c r="G716" s="13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3"/>
      <c r="G717" s="13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3"/>
      <c r="G718" s="13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3"/>
      <c r="G719" s="13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3"/>
      <c r="G720" s="13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3"/>
      <c r="G721" s="13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3"/>
      <c r="G722" s="13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3"/>
      <c r="G723" s="13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3"/>
      <c r="G724" s="13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3"/>
      <c r="G725" s="13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3"/>
      <c r="G726" s="13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3"/>
      <c r="G727" s="13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3"/>
      <c r="G728" s="13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3"/>
      <c r="G729" s="13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3"/>
      <c r="G730" s="13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3"/>
      <c r="G731" s="13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3"/>
      <c r="G732" s="13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3"/>
      <c r="G733" s="13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3"/>
      <c r="G734" s="13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3"/>
      <c r="G735" s="13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3"/>
      <c r="G736" s="13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3"/>
      <c r="G737" s="13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3"/>
      <c r="G738" s="13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3"/>
      <c r="G739" s="13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3"/>
      <c r="G740" s="13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3"/>
      <c r="G741" s="13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3"/>
      <c r="G742" s="13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3"/>
      <c r="G743" s="13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3"/>
      <c r="G744" s="13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3"/>
      <c r="G745" s="13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71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3"/>
      <c r="G746" s="13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71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3"/>
      <c r="G747" s="13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3"/>
      <c r="G748" s="13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3"/>
      <c r="G749" s="13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3"/>
      <c r="G750" s="13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3"/>
      <c r="G751" s="13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3"/>
      <c r="G752" s="13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3"/>
      <c r="G753" s="13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3"/>
      <c r="G754" s="13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3"/>
      <c r="G755" s="13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3"/>
      <c r="G756" s="13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3"/>
      <c r="G757" s="13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3"/>
      <c r="G758" s="13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3"/>
      <c r="G759" s="13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3"/>
      <c r="G760" s="13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3"/>
      <c r="G761" s="13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3"/>
      <c r="G762" s="13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3"/>
      <c r="G763" s="13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3"/>
      <c r="G764" s="13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3"/>
      <c r="G765" s="13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3"/>
      <c r="G766" s="13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3"/>
      <c r="G767" s="13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3"/>
      <c r="G768" s="13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3"/>
      <c r="G769" s="13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3"/>
      <c r="G770" s="13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3"/>
      <c r="G771" s="13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3"/>
      <c r="G772" s="13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3"/>
      <c r="G773" s="13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3"/>
      <c r="G774" s="13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3"/>
      <c r="G775" s="13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3"/>
      <c r="G776" s="13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3"/>
      <c r="G777" s="13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3"/>
      <c r="G778" s="13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3"/>
      <c r="G779" s="13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3"/>
      <c r="G780" s="13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3"/>
      <c r="G781" s="13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3"/>
      <c r="G782" s="13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3"/>
      <c r="G783" s="13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3"/>
      <c r="G784" s="13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3"/>
      <c r="G785" s="13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3"/>
      <c r="G786" s="13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3"/>
      <c r="G787" s="13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3"/>
      <c r="G788" s="13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3"/>
      <c r="G789" s="13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71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3080</v>
      </c>
      <c r="B1" s="127" t="s">
        <v>3081</v>
      </c>
      <c r="C1" s="127" t="s">
        <v>3082</v>
      </c>
      <c r="D1" s="127" t="s">
        <v>3083</v>
      </c>
      <c r="E1" s="127" t="s">
        <v>3084</v>
      </c>
      <c r="F1" s="127" t="s">
        <v>3085</v>
      </c>
      <c r="G1" s="127" t="s">
        <v>0</v>
      </c>
      <c r="H1" s="127" t="s">
        <v>4</v>
      </c>
      <c r="I1" s="127" t="s">
        <v>24</v>
      </c>
      <c r="J1" s="127" t="s">
        <v>6</v>
      </c>
      <c r="K1" s="127" t="s">
        <v>3086</v>
      </c>
      <c r="L1" s="127" t="s">
        <v>3087</v>
      </c>
    </row>
    <row r="2">
      <c r="A2" s="128">
        <v>2743.0</v>
      </c>
      <c r="B2" s="129">
        <v>3.86240012098E11</v>
      </c>
      <c r="C2" s="130">
        <v>45544.0</v>
      </c>
      <c r="D2" s="128" t="s">
        <v>2600</v>
      </c>
      <c r="E2" s="128" t="s">
        <v>3088</v>
      </c>
      <c r="F2" s="118" t="s">
        <v>3089</v>
      </c>
      <c r="G2" s="131" t="s">
        <v>1285</v>
      </c>
      <c r="H2" s="131" t="s">
        <v>784</v>
      </c>
      <c r="I2" s="128">
        <v>70898.0</v>
      </c>
      <c r="J2" s="128" t="s">
        <v>75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2600</v>
      </c>
      <c r="E3" s="128" t="s">
        <v>3088</v>
      </c>
      <c r="F3" s="118" t="s">
        <v>3089</v>
      </c>
      <c r="G3" s="131" t="s">
        <v>3090</v>
      </c>
      <c r="H3" s="131" t="s">
        <v>1645</v>
      </c>
      <c r="I3" s="128" t="s">
        <v>268</v>
      </c>
      <c r="J3" s="128" t="s">
        <v>75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2600</v>
      </c>
      <c r="E4" s="128" t="s">
        <v>3088</v>
      </c>
      <c r="F4" s="118" t="s">
        <v>3089</v>
      </c>
      <c r="G4" s="131" t="s">
        <v>326</v>
      </c>
      <c r="H4" s="131" t="s">
        <v>327</v>
      </c>
      <c r="I4" s="128" t="s">
        <v>3091</v>
      </c>
      <c r="J4" s="128" t="s">
        <v>123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2600</v>
      </c>
      <c r="E5" s="128" t="s">
        <v>3088</v>
      </c>
      <c r="F5" s="89"/>
      <c r="G5" s="131" t="s">
        <v>3092</v>
      </c>
      <c r="H5" s="131" t="s">
        <v>977</v>
      </c>
      <c r="I5" s="128" t="s">
        <v>268</v>
      </c>
      <c r="J5" s="128" t="s">
        <v>75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2600</v>
      </c>
      <c r="E6" s="128" t="s">
        <v>3088</v>
      </c>
      <c r="F6" s="118" t="s">
        <v>3089</v>
      </c>
      <c r="G6" s="131" t="s">
        <v>3093</v>
      </c>
      <c r="H6" s="131" t="s">
        <v>3094</v>
      </c>
      <c r="I6" s="128" t="s">
        <v>3095</v>
      </c>
      <c r="J6" s="128" t="s">
        <v>75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3096</v>
      </c>
      <c r="E7" s="128" t="s">
        <v>3088</v>
      </c>
      <c r="F7" s="89"/>
      <c r="G7" s="131" t="s">
        <v>351</v>
      </c>
      <c r="H7" s="131" t="s">
        <v>352</v>
      </c>
      <c r="I7" s="128">
        <v>76275.0</v>
      </c>
      <c r="J7" s="128" t="s">
        <v>123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2600</v>
      </c>
      <c r="E8" s="128" t="s">
        <v>3088</v>
      </c>
      <c r="F8" s="118" t="s">
        <v>3097</v>
      </c>
      <c r="G8" s="131" t="s">
        <v>862</v>
      </c>
      <c r="H8" s="131" t="s">
        <v>863</v>
      </c>
      <c r="I8" s="128" t="s">
        <v>268</v>
      </c>
      <c r="J8" s="128" t="s">
        <v>75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2600</v>
      </c>
      <c r="E9" s="128" t="s">
        <v>3088</v>
      </c>
      <c r="F9" s="89"/>
      <c r="G9" s="131" t="s">
        <v>3098</v>
      </c>
      <c r="H9" s="131" t="s">
        <v>3099</v>
      </c>
      <c r="I9" s="128" t="s">
        <v>268</v>
      </c>
      <c r="J9" s="128" t="s">
        <v>75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2600</v>
      </c>
      <c r="E10" s="128" t="s">
        <v>3088</v>
      </c>
      <c r="F10" s="118" t="s">
        <v>3089</v>
      </c>
      <c r="G10" s="131" t="s">
        <v>3100</v>
      </c>
      <c r="H10" s="131" t="s">
        <v>948</v>
      </c>
      <c r="I10" s="128" t="s">
        <v>268</v>
      </c>
      <c r="J10" s="128" t="s">
        <v>75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2600</v>
      </c>
      <c r="E11" s="128" t="s">
        <v>3088</v>
      </c>
      <c r="F11" s="118" t="s">
        <v>3089</v>
      </c>
      <c r="G11" s="131" t="s">
        <v>1379</v>
      </c>
      <c r="H11" s="131" t="s">
        <v>1381</v>
      </c>
      <c r="I11" s="128" t="s">
        <v>268</v>
      </c>
      <c r="J11" s="128" t="s">
        <v>75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2600</v>
      </c>
      <c r="E12" s="128" t="s">
        <v>3088</v>
      </c>
      <c r="F12" s="118" t="s">
        <v>3089</v>
      </c>
      <c r="G12" s="131" t="s">
        <v>1896</v>
      </c>
      <c r="H12" s="131" t="s">
        <v>1897</v>
      </c>
      <c r="I12" s="128" t="s">
        <v>268</v>
      </c>
      <c r="J12" s="128" t="s">
        <v>75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2600</v>
      </c>
      <c r="E13" s="128" t="s">
        <v>3088</v>
      </c>
      <c r="F13" s="118" t="s">
        <v>3089</v>
      </c>
      <c r="G13" s="131" t="s">
        <v>1456</v>
      </c>
      <c r="H13" s="131" t="s">
        <v>1455</v>
      </c>
      <c r="I13" s="128" t="s">
        <v>268</v>
      </c>
      <c r="J13" s="128" t="s">
        <v>75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2600</v>
      </c>
      <c r="E14" s="128" t="s">
        <v>3088</v>
      </c>
      <c r="F14" s="118" t="s">
        <v>3089</v>
      </c>
      <c r="G14" s="131" t="s">
        <v>523</v>
      </c>
      <c r="H14" s="131" t="s">
        <v>524</v>
      </c>
      <c r="I14" s="128" t="s">
        <v>2363</v>
      </c>
      <c r="J14" s="128" t="s">
        <v>75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2600</v>
      </c>
      <c r="E15" s="128" t="s">
        <v>3088</v>
      </c>
      <c r="F15" s="118" t="s">
        <v>3089</v>
      </c>
      <c r="G15" s="131" t="s">
        <v>559</v>
      </c>
      <c r="H15" s="131" t="s">
        <v>560</v>
      </c>
      <c r="I15" s="128">
        <v>33269.0</v>
      </c>
      <c r="J15" s="128" t="s">
        <v>75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2600</v>
      </c>
      <c r="E16" s="128" t="s">
        <v>3088</v>
      </c>
      <c r="F16" s="89"/>
      <c r="G16" s="131" t="s">
        <v>3101</v>
      </c>
      <c r="H16" s="131" t="s">
        <v>3102</v>
      </c>
      <c r="I16" s="128">
        <v>71379.0</v>
      </c>
      <c r="J16" s="128" t="s">
        <v>75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2600</v>
      </c>
      <c r="E17" s="128" t="s">
        <v>3088</v>
      </c>
      <c r="F17" s="89"/>
      <c r="G17" s="131" t="s">
        <v>3103</v>
      </c>
      <c r="H17" s="131" t="s">
        <v>3104</v>
      </c>
      <c r="I17" s="128" t="s">
        <v>268</v>
      </c>
      <c r="J17" s="128" t="s">
        <v>75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2600</v>
      </c>
      <c r="E18" s="128" t="s">
        <v>3088</v>
      </c>
      <c r="F18" s="89"/>
      <c r="G18" s="131" t="s">
        <v>3105</v>
      </c>
      <c r="H18" s="131" t="s">
        <v>3106</v>
      </c>
      <c r="I18" s="128" t="s">
        <v>268</v>
      </c>
      <c r="J18" s="128" t="s">
        <v>75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2600</v>
      </c>
      <c r="E19" s="128" t="s">
        <v>3088</v>
      </c>
      <c r="F19" s="89"/>
      <c r="G19" s="131" t="s">
        <v>3107</v>
      </c>
      <c r="H19" s="131" t="s">
        <v>3108</v>
      </c>
      <c r="I19" s="128">
        <v>74025.0</v>
      </c>
      <c r="J19" s="128" t="s">
        <v>75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2600</v>
      </c>
      <c r="E20" s="128" t="s">
        <v>3088</v>
      </c>
      <c r="F20" s="118" t="s">
        <v>3089</v>
      </c>
      <c r="G20" s="131" t="s">
        <v>2014</v>
      </c>
      <c r="H20" s="131" t="s">
        <v>3109</v>
      </c>
      <c r="I20" s="128">
        <v>74703.0</v>
      </c>
      <c r="J20" s="128" t="s">
        <v>83</v>
      </c>
      <c r="K20" s="132">
        <v>1.0</v>
      </c>
      <c r="L20" s="132">
        <v>0.0</v>
      </c>
    </row>
    <row r="22">
      <c r="A22" s="127" t="s">
        <v>3080</v>
      </c>
      <c r="B22" s="127" t="s">
        <v>3081</v>
      </c>
      <c r="C22" s="127" t="s">
        <v>3082</v>
      </c>
      <c r="D22" s="127" t="s">
        <v>3083</v>
      </c>
      <c r="E22" s="127" t="s">
        <v>3084</v>
      </c>
      <c r="F22" s="127" t="s">
        <v>3085</v>
      </c>
      <c r="G22" s="127" t="s">
        <v>0</v>
      </c>
      <c r="H22" s="127" t="s">
        <v>4</v>
      </c>
      <c r="I22" s="127" t="s">
        <v>24</v>
      </c>
      <c r="J22" s="127" t="s">
        <v>6</v>
      </c>
      <c r="K22" s="127" t="s">
        <v>3086</v>
      </c>
      <c r="L22" s="127" t="s">
        <v>3087</v>
      </c>
    </row>
    <row r="23">
      <c r="A23" s="128">
        <v>2727.0</v>
      </c>
      <c r="B23" s="129">
        <v>6.90230000669E11</v>
      </c>
      <c r="C23" s="130">
        <v>45231.0</v>
      </c>
      <c r="D23" s="128" t="s">
        <v>2600</v>
      </c>
      <c r="E23" s="128" t="s">
        <v>3088</v>
      </c>
      <c r="F23" s="118"/>
      <c r="G23" s="131" t="s">
        <v>1728</v>
      </c>
      <c r="H23" s="131" t="s">
        <v>1729</v>
      </c>
      <c r="I23" s="128" t="s">
        <v>268</v>
      </c>
      <c r="J23" s="128" t="s">
        <v>75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2600</v>
      </c>
      <c r="E24" s="128" t="s">
        <v>3088</v>
      </c>
      <c r="F24" s="118"/>
      <c r="G24" s="131" t="s">
        <v>1730</v>
      </c>
      <c r="H24" s="131" t="s">
        <v>1731</v>
      </c>
      <c r="I24" s="128" t="s">
        <v>268</v>
      </c>
      <c r="J24" s="128" t="s">
        <v>75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2600</v>
      </c>
      <c r="E25" s="128" t="s">
        <v>3088</v>
      </c>
      <c r="F25" s="118"/>
      <c r="G25" s="131" t="s">
        <v>1732</v>
      </c>
      <c r="H25" s="131" t="s">
        <v>1733</v>
      </c>
      <c r="I25" s="128" t="s">
        <v>268</v>
      </c>
      <c r="J25" s="128" t="s">
        <v>75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2600</v>
      </c>
      <c r="E26" s="128" t="s">
        <v>3088</v>
      </c>
      <c r="F26" s="118" t="s">
        <v>3089</v>
      </c>
      <c r="G26" s="131" t="s">
        <v>1720</v>
      </c>
      <c r="H26" s="131" t="s">
        <v>1722</v>
      </c>
      <c r="I26" s="128" t="s">
        <v>268</v>
      </c>
      <c r="J26" s="128" t="s">
        <v>75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2600</v>
      </c>
      <c r="E27" s="128" t="s">
        <v>3088</v>
      </c>
      <c r="F27" s="118" t="s">
        <v>3089</v>
      </c>
      <c r="G27" s="131" t="s">
        <v>1720</v>
      </c>
      <c r="H27" s="131" t="s">
        <v>1722</v>
      </c>
      <c r="I27" s="128" t="s">
        <v>268</v>
      </c>
      <c r="J27" s="128" t="s">
        <v>75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2600</v>
      </c>
      <c r="E28" s="128" t="s">
        <v>3088</v>
      </c>
      <c r="F28" s="118"/>
      <c r="G28" s="131" t="s">
        <v>674</v>
      </c>
      <c r="H28" s="131" t="s">
        <v>3110</v>
      </c>
      <c r="I28" s="128" t="s">
        <v>268</v>
      </c>
      <c r="J28" s="128" t="s">
        <v>123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2600</v>
      </c>
      <c r="E29" s="128" t="s">
        <v>3088</v>
      </c>
      <c r="F29" s="118" t="s">
        <v>3089</v>
      </c>
      <c r="G29" s="131" t="s">
        <v>2146</v>
      </c>
      <c r="H29" s="131" t="s">
        <v>2033</v>
      </c>
      <c r="I29" s="128">
        <v>71379.0</v>
      </c>
      <c r="J29" s="128" t="s">
        <v>75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2600</v>
      </c>
      <c r="E30" s="128" t="s">
        <v>3088</v>
      </c>
      <c r="F30" s="118" t="s">
        <v>3097</v>
      </c>
      <c r="G30" s="131" t="s">
        <v>3111</v>
      </c>
      <c r="H30" s="131" t="s">
        <v>3112</v>
      </c>
      <c r="I30" s="128" t="s">
        <v>3113</v>
      </c>
      <c r="J30" s="128" t="s">
        <v>123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2600</v>
      </c>
      <c r="E31" s="128" t="s">
        <v>3088</v>
      </c>
      <c r="F31" s="118" t="s">
        <v>3089</v>
      </c>
      <c r="G31" s="131" t="s">
        <v>629</v>
      </c>
      <c r="H31" s="131" t="s">
        <v>630</v>
      </c>
      <c r="I31" s="128" t="s">
        <v>268</v>
      </c>
      <c r="J31" s="128" t="s">
        <v>75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2600</v>
      </c>
      <c r="E32" s="128" t="s">
        <v>3088</v>
      </c>
      <c r="F32" s="118" t="s">
        <v>3097</v>
      </c>
      <c r="G32" s="131" t="s">
        <v>3114</v>
      </c>
      <c r="H32" s="131" t="s">
        <v>3115</v>
      </c>
      <c r="I32" s="128">
        <v>71379.0</v>
      </c>
      <c r="J32" s="128" t="s">
        <v>75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124</v>
      </c>
      <c r="E33" s="128" t="s">
        <v>3088</v>
      </c>
      <c r="F33" s="118"/>
      <c r="G33" s="131" t="s">
        <v>85</v>
      </c>
      <c r="H33" s="131" t="s">
        <v>81</v>
      </c>
      <c r="I33" s="128">
        <v>33269.0</v>
      </c>
      <c r="J33" s="128" t="s">
        <v>83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2600</v>
      </c>
      <c r="E34" s="128" t="s">
        <v>3088</v>
      </c>
      <c r="F34" s="118"/>
      <c r="G34" s="131" t="s">
        <v>427</v>
      </c>
      <c r="H34" s="131" t="s">
        <v>428</v>
      </c>
      <c r="I34" s="128">
        <v>22373.0</v>
      </c>
      <c r="J34" s="128" t="s">
        <v>123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2600</v>
      </c>
      <c r="E35" s="128" t="s">
        <v>3088</v>
      </c>
      <c r="F35" s="118"/>
      <c r="G35" s="131" t="s">
        <v>2493</v>
      </c>
      <c r="H35" s="131" t="s">
        <v>3116</v>
      </c>
      <c r="I35" s="128">
        <v>22373.0</v>
      </c>
      <c r="J35" s="128" t="s">
        <v>123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2600</v>
      </c>
      <c r="E36" s="128" t="s">
        <v>3117</v>
      </c>
      <c r="F36" s="118" t="s">
        <v>3089</v>
      </c>
      <c r="G36" s="131" t="s">
        <v>331</v>
      </c>
      <c r="H36" s="131" t="s">
        <v>291</v>
      </c>
      <c r="I36" s="128">
        <v>22373.0</v>
      </c>
      <c r="J36" s="128" t="s">
        <v>123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2600</v>
      </c>
      <c r="E37" s="128" t="s">
        <v>3088</v>
      </c>
      <c r="F37" s="118"/>
      <c r="G37" s="131" t="s">
        <v>331</v>
      </c>
      <c r="H37" s="131" t="s">
        <v>291</v>
      </c>
      <c r="I37" s="128">
        <v>22373.0</v>
      </c>
      <c r="J37" s="128" t="s">
        <v>123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2600</v>
      </c>
      <c r="E38" s="128" t="s">
        <v>3088</v>
      </c>
      <c r="F38" s="118" t="s">
        <v>3097</v>
      </c>
      <c r="G38" s="131" t="s">
        <v>1737</v>
      </c>
      <c r="H38" s="131" t="s">
        <v>1739</v>
      </c>
      <c r="I38" s="128" t="s">
        <v>268</v>
      </c>
      <c r="J38" s="128" t="s">
        <v>75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124</v>
      </c>
      <c r="E39" s="128" t="s">
        <v>3088</v>
      </c>
      <c r="F39" s="118"/>
      <c r="G39" s="131" t="s">
        <v>607</v>
      </c>
      <c r="H39" s="131" t="s">
        <v>605</v>
      </c>
      <c r="I39" s="128">
        <v>7213.0</v>
      </c>
      <c r="J39" s="128" t="s">
        <v>123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2600</v>
      </c>
      <c r="E40" s="128" t="s">
        <v>3088</v>
      </c>
      <c r="F40" s="118" t="s">
        <v>3097</v>
      </c>
      <c r="G40" s="131" t="s">
        <v>3118</v>
      </c>
      <c r="H40" s="131" t="s">
        <v>3119</v>
      </c>
      <c r="I40" s="128">
        <v>16455.0</v>
      </c>
      <c r="J40" s="128" t="s">
        <v>123</v>
      </c>
      <c r="K40" s="132">
        <v>1.0</v>
      </c>
      <c r="L40" s="132">
        <v>0.0</v>
      </c>
    </row>
    <row r="42">
      <c r="A42" s="127" t="s">
        <v>3080</v>
      </c>
      <c r="B42" s="127" t="s">
        <v>3081</v>
      </c>
      <c r="C42" s="127" t="s">
        <v>3082</v>
      </c>
      <c r="D42" s="127" t="s">
        <v>3083</v>
      </c>
      <c r="E42" s="127" t="s">
        <v>3084</v>
      </c>
      <c r="F42" s="127" t="s">
        <v>3085</v>
      </c>
      <c r="G42" s="127" t="s">
        <v>0</v>
      </c>
      <c r="H42" s="127" t="s">
        <v>4</v>
      </c>
      <c r="I42" s="127" t="s">
        <v>24</v>
      </c>
      <c r="J42" s="127" t="s">
        <v>6</v>
      </c>
      <c r="K42" s="127" t="s">
        <v>3086</v>
      </c>
      <c r="L42" s="127" t="s">
        <v>3087</v>
      </c>
    </row>
    <row r="43">
      <c r="A43" s="128">
        <v>2708.0</v>
      </c>
      <c r="B43" s="129">
        <v>6.94230000538E11</v>
      </c>
      <c r="C43" s="130">
        <v>45019.0</v>
      </c>
      <c r="D43" s="128" t="s">
        <v>2600</v>
      </c>
      <c r="E43" s="128" t="s">
        <v>3088</v>
      </c>
      <c r="F43" s="118" t="s">
        <v>3089</v>
      </c>
      <c r="G43" s="131" t="s">
        <v>1740</v>
      </c>
      <c r="H43" s="131" t="s">
        <v>1741</v>
      </c>
      <c r="I43" s="128" t="s">
        <v>3113</v>
      </c>
      <c r="J43" s="128" t="s">
        <v>75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2600</v>
      </c>
      <c r="E44" s="128" t="s">
        <v>3088</v>
      </c>
      <c r="F44" s="118" t="s">
        <v>3089</v>
      </c>
      <c r="G44" s="131" t="s">
        <v>3120</v>
      </c>
      <c r="H44" s="131" t="s">
        <v>492</v>
      </c>
      <c r="I44" s="128" t="s">
        <v>3121</v>
      </c>
      <c r="J44" s="128" t="s">
        <v>75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2600</v>
      </c>
      <c r="E45" s="128" t="s">
        <v>3088</v>
      </c>
      <c r="F45" s="118" t="s">
        <v>3089</v>
      </c>
      <c r="G45" s="131" t="s">
        <v>3122</v>
      </c>
      <c r="H45" s="131" t="s">
        <v>492</v>
      </c>
      <c r="I45" s="128" t="s">
        <v>3121</v>
      </c>
      <c r="J45" s="128" t="s">
        <v>75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2600</v>
      </c>
      <c r="E46" s="128" t="s">
        <v>3088</v>
      </c>
      <c r="F46" s="118" t="s">
        <v>3089</v>
      </c>
      <c r="G46" s="131" t="s">
        <v>3123</v>
      </c>
      <c r="H46" s="131" t="s">
        <v>492</v>
      </c>
      <c r="I46" s="128" t="s">
        <v>3121</v>
      </c>
      <c r="J46" s="128" t="s">
        <v>75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2600</v>
      </c>
      <c r="E47" s="128" t="s">
        <v>3088</v>
      </c>
      <c r="F47" s="118"/>
      <c r="G47" s="131" t="s">
        <v>353</v>
      </c>
      <c r="H47" s="131" t="s">
        <v>3124</v>
      </c>
      <c r="I47" s="128">
        <v>76275.0</v>
      </c>
      <c r="J47" s="128" t="s">
        <v>123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2600</v>
      </c>
      <c r="E48" s="128" t="s">
        <v>3088</v>
      </c>
      <c r="F48" s="118" t="s">
        <v>3089</v>
      </c>
      <c r="G48" s="131" t="s">
        <v>1457</v>
      </c>
      <c r="H48" s="131" t="s">
        <v>3125</v>
      </c>
      <c r="I48" s="128">
        <v>71379.0</v>
      </c>
      <c r="J48" s="128" t="s">
        <v>75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2600</v>
      </c>
      <c r="E49" s="128" t="s">
        <v>3088</v>
      </c>
      <c r="F49" s="118" t="s">
        <v>3089</v>
      </c>
      <c r="G49" s="131" t="s">
        <v>1149</v>
      </c>
      <c r="H49" s="131" t="s">
        <v>1151</v>
      </c>
      <c r="I49" s="128" t="s">
        <v>268</v>
      </c>
      <c r="J49" s="128" t="s">
        <v>75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2600</v>
      </c>
      <c r="E50" s="128" t="s">
        <v>3088</v>
      </c>
      <c r="F50" s="118" t="s">
        <v>3089</v>
      </c>
      <c r="G50" s="131" t="s">
        <v>2236</v>
      </c>
      <c r="H50" s="131" t="s">
        <v>2238</v>
      </c>
      <c r="I50" s="128">
        <v>71379.0</v>
      </c>
      <c r="J50" s="128" t="s">
        <v>75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2600</v>
      </c>
      <c r="E51" s="128" t="s">
        <v>3088</v>
      </c>
      <c r="F51" s="118" t="s">
        <v>3089</v>
      </c>
      <c r="G51" s="131" t="s">
        <v>1557</v>
      </c>
      <c r="H51" s="131" t="s">
        <v>1558</v>
      </c>
      <c r="I51" s="128" t="s">
        <v>268</v>
      </c>
      <c r="J51" s="128" t="s">
        <v>75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2600</v>
      </c>
      <c r="E52" s="128" t="s">
        <v>3088</v>
      </c>
      <c r="F52" s="118" t="s">
        <v>3089</v>
      </c>
      <c r="G52" s="131" t="s">
        <v>456</v>
      </c>
      <c r="H52" s="131" t="s">
        <v>457</v>
      </c>
      <c r="I52" s="128">
        <v>22373.0</v>
      </c>
      <c r="J52" s="128" t="s">
        <v>123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2600</v>
      </c>
      <c r="E53" s="128" t="s">
        <v>3088</v>
      </c>
      <c r="F53" s="118" t="s">
        <v>3089</v>
      </c>
      <c r="G53" s="131" t="s">
        <v>119</v>
      </c>
      <c r="H53" s="131" t="s">
        <v>121</v>
      </c>
      <c r="I53" s="128">
        <v>22373.0</v>
      </c>
      <c r="J53" s="128" t="s">
        <v>123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2600</v>
      </c>
      <c r="E54" s="128" t="s">
        <v>3088</v>
      </c>
      <c r="F54" s="118" t="s">
        <v>3089</v>
      </c>
      <c r="G54" s="131" t="s">
        <v>514</v>
      </c>
      <c r="H54" s="131" t="s">
        <v>515</v>
      </c>
      <c r="I54" s="128">
        <v>22373.0</v>
      </c>
      <c r="J54" s="128" t="s">
        <v>123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2600</v>
      </c>
      <c r="E55" s="128" t="s">
        <v>3088</v>
      </c>
      <c r="F55" s="118" t="s">
        <v>3089</v>
      </c>
      <c r="G55" s="131" t="s">
        <v>498</v>
      </c>
      <c r="H55" s="131" t="s">
        <v>499</v>
      </c>
      <c r="I55" s="128">
        <v>22373.0</v>
      </c>
      <c r="J55" s="128" t="s">
        <v>123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124</v>
      </c>
      <c r="E56" s="128" t="s">
        <v>3088</v>
      </c>
      <c r="F56" s="118"/>
      <c r="G56" s="131" t="s">
        <v>498</v>
      </c>
      <c r="H56" s="131" t="s">
        <v>499</v>
      </c>
      <c r="I56" s="128">
        <v>22373.0</v>
      </c>
      <c r="J56" s="128" t="s">
        <v>123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2600</v>
      </c>
      <c r="E57" s="128" t="s">
        <v>3088</v>
      </c>
      <c r="F57" s="118" t="s">
        <v>3089</v>
      </c>
      <c r="G57" s="131" t="s">
        <v>3126</v>
      </c>
      <c r="H57" s="131" t="s">
        <v>3127</v>
      </c>
      <c r="I57" s="128" t="s">
        <v>268</v>
      </c>
      <c r="J57" s="128" t="s">
        <v>75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2600</v>
      </c>
      <c r="E58" s="128" t="s">
        <v>3088</v>
      </c>
      <c r="F58" s="118"/>
      <c r="G58" s="131" t="s">
        <v>1791</v>
      </c>
      <c r="H58" s="131" t="s">
        <v>320</v>
      </c>
      <c r="I58" s="128" t="s">
        <v>268</v>
      </c>
      <c r="J58" s="128" t="s">
        <v>75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2600</v>
      </c>
      <c r="E59" s="128" t="s">
        <v>3128</v>
      </c>
      <c r="F59" s="118" t="s">
        <v>3129</v>
      </c>
      <c r="G59" s="131" t="s">
        <v>371</v>
      </c>
      <c r="H59" s="131" t="s">
        <v>372</v>
      </c>
      <c r="I59" s="128" t="s">
        <v>268</v>
      </c>
      <c r="J59" s="128" t="s">
        <v>83</v>
      </c>
      <c r="K59" s="132">
        <v>2.0</v>
      </c>
      <c r="L59" s="132">
        <v>0.0</v>
      </c>
    </row>
    <row r="61">
      <c r="A61" s="127" t="s">
        <v>3080</v>
      </c>
      <c r="B61" s="127" t="s">
        <v>3081</v>
      </c>
      <c r="C61" s="127" t="s">
        <v>3082</v>
      </c>
      <c r="D61" s="127" t="s">
        <v>3083</v>
      </c>
      <c r="E61" s="127" t="s">
        <v>3084</v>
      </c>
      <c r="F61" s="127" t="s">
        <v>3085</v>
      </c>
      <c r="G61" s="127" t="s">
        <v>0</v>
      </c>
      <c r="H61" s="127" t="s">
        <v>4</v>
      </c>
      <c r="I61" s="127" t="s">
        <v>24</v>
      </c>
      <c r="J61" s="127" t="s">
        <v>6</v>
      </c>
      <c r="K61" s="127" t="s">
        <v>3086</v>
      </c>
      <c r="L61" s="127" t="s">
        <v>3087</v>
      </c>
    </row>
    <row r="62">
      <c r="A62" s="128">
        <v>2703.0</v>
      </c>
      <c r="B62" s="129">
        <v>3.77250001905E11</v>
      </c>
      <c r="C62" s="130">
        <v>45749.0</v>
      </c>
      <c r="D62" s="128" t="s">
        <v>2600</v>
      </c>
      <c r="E62" s="128" t="s">
        <v>3117</v>
      </c>
      <c r="F62" s="118" t="s">
        <v>3089</v>
      </c>
      <c r="G62" s="131" t="s">
        <v>3130</v>
      </c>
      <c r="H62" s="131" t="s">
        <v>3131</v>
      </c>
      <c r="I62" s="128">
        <v>71379.0</v>
      </c>
      <c r="J62" s="128" t="s">
        <v>75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2600</v>
      </c>
      <c r="E63" s="128" t="s">
        <v>3117</v>
      </c>
      <c r="F63" s="118" t="s">
        <v>3089</v>
      </c>
      <c r="G63" s="131" t="s">
        <v>3132</v>
      </c>
      <c r="H63" s="131" t="s">
        <v>3133</v>
      </c>
      <c r="I63" s="128" t="s">
        <v>268</v>
      </c>
      <c r="J63" s="128" t="s">
        <v>75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2600</v>
      </c>
      <c r="E64" s="128" t="s">
        <v>3117</v>
      </c>
      <c r="F64" s="118" t="s">
        <v>3089</v>
      </c>
      <c r="G64" s="131" t="s">
        <v>119</v>
      </c>
      <c r="H64" s="131" t="s">
        <v>121</v>
      </c>
      <c r="I64" s="128">
        <v>22373.0</v>
      </c>
      <c r="J64" s="128" t="s">
        <v>123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2600</v>
      </c>
      <c r="E65" s="128" t="s">
        <v>3117</v>
      </c>
      <c r="F65" s="118" t="s">
        <v>3089</v>
      </c>
      <c r="G65" s="131" t="s">
        <v>334</v>
      </c>
      <c r="H65" s="131" t="s">
        <v>3134</v>
      </c>
      <c r="I65" s="128">
        <v>22373.0</v>
      </c>
      <c r="J65" s="128" t="s">
        <v>123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2600</v>
      </c>
      <c r="E66" s="128" t="s">
        <v>3117</v>
      </c>
      <c r="F66" s="118"/>
      <c r="G66" s="131" t="s">
        <v>1592</v>
      </c>
      <c r="H66" s="131" t="s">
        <v>1593</v>
      </c>
      <c r="I66" s="128" t="s">
        <v>268</v>
      </c>
      <c r="J66" s="128" t="s">
        <v>75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2600</v>
      </c>
      <c r="E67" s="128" t="s">
        <v>3117</v>
      </c>
      <c r="F67" s="118" t="s">
        <v>3089</v>
      </c>
      <c r="G67" s="131" t="s">
        <v>1624</v>
      </c>
      <c r="H67" s="131" t="s">
        <v>505</v>
      </c>
      <c r="I67" s="128" t="s">
        <v>268</v>
      </c>
      <c r="J67" s="128" t="s">
        <v>75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2600</v>
      </c>
      <c r="E68" s="128" t="s">
        <v>3117</v>
      </c>
      <c r="F68" s="118" t="s">
        <v>3089</v>
      </c>
      <c r="G68" s="131" t="s">
        <v>1626</v>
      </c>
      <c r="H68" s="131" t="s">
        <v>1032</v>
      </c>
      <c r="I68" s="128" t="s">
        <v>268</v>
      </c>
      <c r="J68" s="128" t="s">
        <v>75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2600</v>
      </c>
      <c r="E69" s="128" t="s">
        <v>3117</v>
      </c>
      <c r="F69" s="118" t="s">
        <v>3089</v>
      </c>
      <c r="G69" s="131" t="s">
        <v>1628</v>
      </c>
      <c r="H69" s="131" t="s">
        <v>1629</v>
      </c>
      <c r="I69" s="128" t="s">
        <v>268</v>
      </c>
      <c r="J69" s="128" t="s">
        <v>75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2600</v>
      </c>
      <c r="E70" s="128" t="s">
        <v>3117</v>
      </c>
      <c r="F70" s="118" t="s">
        <v>3089</v>
      </c>
      <c r="G70" s="131" t="s">
        <v>1630</v>
      </c>
      <c r="H70" s="131" t="s">
        <v>3135</v>
      </c>
      <c r="I70" s="128" t="s">
        <v>268</v>
      </c>
      <c r="J70" s="128" t="s">
        <v>75</v>
      </c>
      <c r="K70" s="132">
        <v>2.0</v>
      </c>
      <c r="L70" s="132">
        <v>0.0</v>
      </c>
    </row>
    <row r="72">
      <c r="A72" s="127" t="s">
        <v>3080</v>
      </c>
      <c r="B72" s="127" t="s">
        <v>3081</v>
      </c>
      <c r="C72" s="127" t="s">
        <v>3082</v>
      </c>
      <c r="D72" s="127" t="s">
        <v>3083</v>
      </c>
      <c r="E72" s="127" t="s">
        <v>3084</v>
      </c>
      <c r="F72" s="127" t="s">
        <v>3085</v>
      </c>
      <c r="G72" s="127" t="s">
        <v>0</v>
      </c>
      <c r="H72" s="127" t="s">
        <v>4</v>
      </c>
      <c r="I72" s="127" t="s">
        <v>24</v>
      </c>
      <c r="J72" s="127" t="s">
        <v>6</v>
      </c>
      <c r="K72" s="127" t="s">
        <v>3086</v>
      </c>
      <c r="L72" s="127" t="s">
        <v>3087</v>
      </c>
    </row>
    <row r="73">
      <c r="A73" s="128">
        <v>2738.0</v>
      </c>
      <c r="B73" s="129">
        <v>6.93240000462E11</v>
      </c>
      <c r="C73" s="130">
        <v>45519.0</v>
      </c>
      <c r="D73" s="128" t="s">
        <v>2600</v>
      </c>
      <c r="E73" s="128" t="s">
        <v>3088</v>
      </c>
      <c r="F73" s="118" t="s">
        <v>3089</v>
      </c>
      <c r="G73" s="131" t="s">
        <v>475</v>
      </c>
      <c r="H73" s="131" t="s">
        <v>476</v>
      </c>
      <c r="I73" s="128" t="s">
        <v>268</v>
      </c>
      <c r="J73" s="128" t="s">
        <v>75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2600</v>
      </c>
      <c r="E74" s="128" t="s">
        <v>3088</v>
      </c>
      <c r="F74" s="118"/>
      <c r="G74" s="131">
        <v>1134305.0</v>
      </c>
      <c r="H74" s="131" t="s">
        <v>3136</v>
      </c>
      <c r="I74" s="128" t="s">
        <v>268</v>
      </c>
      <c r="J74" s="128" t="s">
        <v>83</v>
      </c>
      <c r="K74" s="132">
        <v>1.0</v>
      </c>
      <c r="L74" s="132">
        <v>0.0</v>
      </c>
      <c r="M74" s="118" t="s">
        <v>3137</v>
      </c>
    </row>
    <row r="75">
      <c r="A75" s="128">
        <v>2738.0</v>
      </c>
      <c r="B75" s="129">
        <v>6.93240000497E11</v>
      </c>
      <c r="C75" s="130">
        <v>45625.0</v>
      </c>
      <c r="D75" s="128" t="s">
        <v>2600</v>
      </c>
      <c r="E75" s="128" t="s">
        <v>3088</v>
      </c>
      <c r="F75" s="118" t="s">
        <v>3089</v>
      </c>
      <c r="G75" s="131" t="s">
        <v>2028</v>
      </c>
      <c r="H75" s="131" t="s">
        <v>3138</v>
      </c>
      <c r="I75" s="128" t="s">
        <v>268</v>
      </c>
      <c r="J75" s="128" t="s">
        <v>75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8"/>
      <c r="G76" s="131"/>
      <c r="H76" s="131"/>
      <c r="I76" s="128"/>
      <c r="J76" s="128"/>
      <c r="K76" s="132"/>
      <c r="L76" s="132"/>
    </row>
    <row r="77">
      <c r="A77" s="127" t="s">
        <v>3080</v>
      </c>
      <c r="B77" s="127" t="s">
        <v>3081</v>
      </c>
      <c r="C77" s="127" t="s">
        <v>3082</v>
      </c>
      <c r="D77" s="127" t="s">
        <v>3083</v>
      </c>
      <c r="E77" s="127" t="s">
        <v>3084</v>
      </c>
      <c r="F77" s="127" t="s">
        <v>3085</v>
      </c>
      <c r="G77" s="127" t="s">
        <v>0</v>
      </c>
      <c r="H77" s="127" t="s">
        <v>4</v>
      </c>
      <c r="I77" s="127" t="s">
        <v>24</v>
      </c>
      <c r="J77" s="127" t="s">
        <v>6</v>
      </c>
      <c r="K77" s="127" t="s">
        <v>3086</v>
      </c>
      <c r="L77" s="127" t="s">
        <v>3087</v>
      </c>
    </row>
    <row r="78">
      <c r="A78" s="128">
        <v>2723.0</v>
      </c>
      <c r="B78" s="129">
        <v>4.19240000489E11</v>
      </c>
      <c r="C78" s="130">
        <v>45594.0</v>
      </c>
      <c r="D78" s="128" t="s">
        <v>2600</v>
      </c>
      <c r="E78" s="128" t="s">
        <v>3088</v>
      </c>
      <c r="F78" s="118" t="s">
        <v>3089</v>
      </c>
      <c r="G78" s="131" t="s">
        <v>2018</v>
      </c>
      <c r="H78" s="131" t="s">
        <v>3139</v>
      </c>
      <c r="I78" s="128">
        <v>1276.0</v>
      </c>
      <c r="J78" s="128" t="s">
        <v>75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2600</v>
      </c>
      <c r="E79" s="128" t="s">
        <v>3088</v>
      </c>
      <c r="F79" s="118" t="s">
        <v>3089</v>
      </c>
      <c r="G79" s="131" t="s">
        <v>481</v>
      </c>
      <c r="H79" s="131" t="s">
        <v>484</v>
      </c>
      <c r="I79" s="128" t="s">
        <v>268</v>
      </c>
      <c r="J79" s="128" t="s">
        <v>75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2600</v>
      </c>
      <c r="E80" s="128" t="s">
        <v>3088</v>
      </c>
      <c r="F80" s="118" t="s">
        <v>3089</v>
      </c>
      <c r="G80" s="131" t="s">
        <v>3140</v>
      </c>
      <c r="H80" s="131" t="s">
        <v>3141</v>
      </c>
      <c r="I80" s="128">
        <v>624.0</v>
      </c>
      <c r="J80" s="128" t="s">
        <v>75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2600</v>
      </c>
      <c r="E81" s="128" t="s">
        <v>3088</v>
      </c>
      <c r="F81" s="118" t="s">
        <v>3089</v>
      </c>
      <c r="G81" s="131" t="s">
        <v>2817</v>
      </c>
      <c r="H81" s="131" t="s">
        <v>2819</v>
      </c>
      <c r="I81" s="128" t="s">
        <v>268</v>
      </c>
      <c r="J81" s="128" t="s">
        <v>75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2600</v>
      </c>
      <c r="E82" s="128" t="s">
        <v>3088</v>
      </c>
      <c r="F82" s="118" t="s">
        <v>3089</v>
      </c>
      <c r="G82" s="131" t="s">
        <v>3142</v>
      </c>
      <c r="H82" s="131" t="s">
        <v>3143</v>
      </c>
      <c r="I82" s="128">
        <v>96906.0</v>
      </c>
      <c r="J82" s="128" t="s">
        <v>75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2600</v>
      </c>
      <c r="E83" s="128" t="s">
        <v>3088</v>
      </c>
      <c r="F83" s="118" t="s">
        <v>3089</v>
      </c>
      <c r="G83" s="131" t="s">
        <v>3144</v>
      </c>
      <c r="H83" s="131" t="s">
        <v>1096</v>
      </c>
      <c r="I83" s="128">
        <v>80205.0</v>
      </c>
      <c r="J83" s="128" t="s">
        <v>75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2600</v>
      </c>
      <c r="E84" s="128" t="s">
        <v>3088</v>
      </c>
      <c r="F84" s="118" t="s">
        <v>3089</v>
      </c>
      <c r="G84" s="131" t="s">
        <v>455</v>
      </c>
      <c r="H84" s="131" t="s">
        <v>3145</v>
      </c>
      <c r="I84" s="128" t="s">
        <v>268</v>
      </c>
      <c r="J84" s="128" t="s">
        <v>75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2600</v>
      </c>
      <c r="E85" s="128" t="s">
        <v>3088</v>
      </c>
      <c r="F85" s="118" t="s">
        <v>3089</v>
      </c>
      <c r="G85" s="131" t="s">
        <v>3146</v>
      </c>
      <c r="H85" s="131" t="s">
        <v>806</v>
      </c>
      <c r="I85" s="128" t="s">
        <v>268</v>
      </c>
      <c r="J85" s="128" t="s">
        <v>75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2600</v>
      </c>
      <c r="E86" s="128" t="s">
        <v>3088</v>
      </c>
      <c r="F86" s="118" t="s">
        <v>3089</v>
      </c>
      <c r="G86" s="131" t="s">
        <v>119</v>
      </c>
      <c r="H86" s="131" t="s">
        <v>121</v>
      </c>
      <c r="I86" s="128">
        <v>22373.0</v>
      </c>
      <c r="J86" s="128" t="s">
        <v>123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2600</v>
      </c>
      <c r="E87" s="128" t="s">
        <v>3088</v>
      </c>
      <c r="F87" s="118"/>
      <c r="G87" s="131" t="s">
        <v>324</v>
      </c>
      <c r="H87" s="131" t="s">
        <v>291</v>
      </c>
      <c r="I87" s="128">
        <v>22373.0</v>
      </c>
      <c r="J87" s="128" t="s">
        <v>123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2600</v>
      </c>
      <c r="E88" s="128" t="s">
        <v>3088</v>
      </c>
      <c r="F88" s="118" t="s">
        <v>3089</v>
      </c>
      <c r="G88" s="131" t="s">
        <v>559</v>
      </c>
      <c r="H88" s="131" t="s">
        <v>560</v>
      </c>
      <c r="I88" s="128">
        <v>33269.0</v>
      </c>
      <c r="J88" s="128" t="s">
        <v>75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2600</v>
      </c>
      <c r="E89" s="128" t="s">
        <v>3088</v>
      </c>
      <c r="F89" s="118"/>
      <c r="G89" s="131" t="s">
        <v>3147</v>
      </c>
      <c r="H89" s="131" t="s">
        <v>545</v>
      </c>
      <c r="I89" s="128">
        <v>22373.0</v>
      </c>
      <c r="J89" s="128" t="s">
        <v>123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2600</v>
      </c>
      <c r="E90" s="128" t="s">
        <v>3088</v>
      </c>
      <c r="F90" s="118" t="s">
        <v>3089</v>
      </c>
      <c r="G90" s="131" t="s">
        <v>1253</v>
      </c>
      <c r="H90" s="131" t="s">
        <v>1252</v>
      </c>
      <c r="I90" s="128" t="s">
        <v>268</v>
      </c>
      <c r="J90" s="128" t="s">
        <v>75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2600</v>
      </c>
      <c r="E91" s="128" t="s">
        <v>3088</v>
      </c>
      <c r="F91" s="118" t="s">
        <v>3089</v>
      </c>
      <c r="G91" s="131" t="s">
        <v>2004</v>
      </c>
      <c r="H91" s="131" t="s">
        <v>3148</v>
      </c>
      <c r="I91" s="128">
        <v>71513.0</v>
      </c>
      <c r="J91" s="128" t="s">
        <v>83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2600</v>
      </c>
      <c r="E92" s="128" t="s">
        <v>3088</v>
      </c>
      <c r="F92" s="118" t="s">
        <v>3089</v>
      </c>
      <c r="G92" s="131" t="s">
        <v>743</v>
      </c>
      <c r="H92" s="131" t="s">
        <v>744</v>
      </c>
      <c r="I92" s="128">
        <v>33269.0</v>
      </c>
      <c r="J92" s="128" t="s">
        <v>83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2600</v>
      </c>
      <c r="E93" s="128" t="s">
        <v>3088</v>
      </c>
      <c r="F93" s="118"/>
      <c r="G93" s="131" t="s">
        <v>128</v>
      </c>
      <c r="H93" s="131" t="s">
        <v>129</v>
      </c>
      <c r="I93" s="128">
        <v>26055.0</v>
      </c>
      <c r="J93" s="128" t="s">
        <v>123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2600</v>
      </c>
      <c r="E94" s="128" t="s">
        <v>3088</v>
      </c>
      <c r="F94" s="118" t="s">
        <v>3089</v>
      </c>
      <c r="G94" s="131" t="s">
        <v>1783</v>
      </c>
      <c r="H94" s="131" t="s">
        <v>1787</v>
      </c>
      <c r="I94" s="128" t="s">
        <v>268</v>
      </c>
      <c r="J94" s="128" t="s">
        <v>75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2600</v>
      </c>
      <c r="E95" s="128" t="s">
        <v>3088</v>
      </c>
      <c r="F95" s="118" t="s">
        <v>3089</v>
      </c>
      <c r="G95" s="131" t="s">
        <v>1391</v>
      </c>
      <c r="H95" s="131" t="s">
        <v>1393</v>
      </c>
      <c r="I95" s="128" t="s">
        <v>268</v>
      </c>
      <c r="J95" s="128" t="s">
        <v>75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2600</v>
      </c>
      <c r="E96" s="128" t="s">
        <v>3088</v>
      </c>
      <c r="F96" s="118" t="s">
        <v>3089</v>
      </c>
      <c r="G96" s="131" t="s">
        <v>1084</v>
      </c>
      <c r="H96" s="131" t="s">
        <v>1086</v>
      </c>
      <c r="I96" s="128" t="s">
        <v>268</v>
      </c>
      <c r="J96" s="128" t="s">
        <v>83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2600</v>
      </c>
      <c r="E97" s="128" t="s">
        <v>3088</v>
      </c>
      <c r="F97" s="118" t="s">
        <v>3089</v>
      </c>
      <c r="G97" s="131" t="s">
        <v>104</v>
      </c>
      <c r="H97" s="131" t="s">
        <v>105</v>
      </c>
      <c r="I97" s="128">
        <v>198.0</v>
      </c>
      <c r="J97" s="128" t="s">
        <v>83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2600</v>
      </c>
      <c r="E98" s="128" t="s">
        <v>3088</v>
      </c>
      <c r="F98" s="118" t="s">
        <v>3089</v>
      </c>
      <c r="G98" s="131" t="s">
        <v>607</v>
      </c>
      <c r="H98" s="131" t="s">
        <v>605</v>
      </c>
      <c r="I98" s="128">
        <v>7213.0</v>
      </c>
      <c r="J98" s="128" t="s">
        <v>123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2600</v>
      </c>
      <c r="E99" s="128" t="s">
        <v>3088</v>
      </c>
      <c r="F99" s="118" t="s">
        <v>3089</v>
      </c>
      <c r="G99" s="131" t="s">
        <v>1396</v>
      </c>
      <c r="H99" s="131" t="s">
        <v>3149</v>
      </c>
      <c r="I99" s="128">
        <v>20796.0</v>
      </c>
      <c r="J99" s="128" t="s">
        <v>75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2600</v>
      </c>
      <c r="E100" s="128" t="s">
        <v>3088</v>
      </c>
      <c r="F100" s="118" t="s">
        <v>3089</v>
      </c>
      <c r="G100" s="131" t="s">
        <v>2201</v>
      </c>
      <c r="H100" s="131" t="s">
        <v>1205</v>
      </c>
      <c r="I100" s="128" t="s">
        <v>268</v>
      </c>
      <c r="J100" s="128" t="s">
        <v>75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2600</v>
      </c>
      <c r="E101" s="128" t="s">
        <v>3088</v>
      </c>
      <c r="F101" s="118" t="s">
        <v>3089</v>
      </c>
      <c r="G101" s="131" t="s">
        <v>1071</v>
      </c>
      <c r="H101" s="131" t="s">
        <v>1073</v>
      </c>
      <c r="I101" s="128" t="s">
        <v>268</v>
      </c>
      <c r="J101" s="128" t="s">
        <v>75</v>
      </c>
      <c r="K101" s="132">
        <v>3.0</v>
      </c>
      <c r="L101" s="132">
        <v>0.0</v>
      </c>
    </row>
    <row r="103">
      <c r="A103" s="127" t="s">
        <v>3080</v>
      </c>
      <c r="B103" s="127" t="s">
        <v>3081</v>
      </c>
      <c r="C103" s="127" t="s">
        <v>3082</v>
      </c>
      <c r="D103" s="127" t="s">
        <v>3083</v>
      </c>
      <c r="E103" s="127" t="s">
        <v>3084</v>
      </c>
      <c r="F103" s="127" t="s">
        <v>3085</v>
      </c>
      <c r="G103" s="127" t="s">
        <v>0</v>
      </c>
      <c r="H103" s="127" t="s">
        <v>4</v>
      </c>
      <c r="I103" s="127" t="s">
        <v>24</v>
      </c>
      <c r="J103" s="127" t="s">
        <v>6</v>
      </c>
      <c r="K103" s="127" t="s">
        <v>3086</v>
      </c>
      <c r="L103" s="127" t="s">
        <v>3087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2600</v>
      </c>
      <c r="E104" s="128" t="s">
        <v>3088</v>
      </c>
      <c r="F104" s="118"/>
      <c r="G104" s="131" t="s">
        <v>724</v>
      </c>
      <c r="H104" s="131" t="s">
        <v>725</v>
      </c>
      <c r="I104" s="128" t="s">
        <v>3150</v>
      </c>
      <c r="J104" s="128" t="s">
        <v>75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2600</v>
      </c>
      <c r="E105" s="128" t="s">
        <v>3088</v>
      </c>
      <c r="F105" s="118"/>
      <c r="G105" s="131" t="s">
        <v>852</v>
      </c>
      <c r="H105" s="131" t="s">
        <v>853</v>
      </c>
      <c r="I105" s="128" t="s">
        <v>268</v>
      </c>
      <c r="J105" s="128" t="s">
        <v>75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2600</v>
      </c>
      <c r="E106" s="128" t="s">
        <v>3088</v>
      </c>
      <c r="F106" s="118"/>
      <c r="G106" s="131" t="s">
        <v>119</v>
      </c>
      <c r="H106" s="131" t="s">
        <v>121</v>
      </c>
      <c r="I106" s="128">
        <v>22373.0</v>
      </c>
      <c r="J106" s="128" t="s">
        <v>123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2600</v>
      </c>
      <c r="E107" s="128" t="s">
        <v>3088</v>
      </c>
      <c r="F107" s="118"/>
      <c r="G107" s="131" t="s">
        <v>325</v>
      </c>
      <c r="H107" s="131" t="s">
        <v>3151</v>
      </c>
      <c r="I107" s="128">
        <v>22373.0</v>
      </c>
      <c r="J107" s="128" t="s">
        <v>123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2600</v>
      </c>
      <c r="E108" s="128" t="s">
        <v>3088</v>
      </c>
      <c r="F108" s="118" t="s">
        <v>3089</v>
      </c>
      <c r="G108" s="131" t="s">
        <v>667</v>
      </c>
      <c r="H108" s="131" t="s">
        <v>3152</v>
      </c>
      <c r="I108" s="128">
        <v>22373.0</v>
      </c>
      <c r="J108" s="128" t="s">
        <v>123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2600</v>
      </c>
      <c r="E109" s="128" t="s">
        <v>3088</v>
      </c>
      <c r="F109" s="118" t="s">
        <v>3089</v>
      </c>
      <c r="G109" s="131" t="s">
        <v>667</v>
      </c>
      <c r="H109" s="131" t="s">
        <v>3152</v>
      </c>
      <c r="I109" s="128">
        <v>22373.0</v>
      </c>
      <c r="J109" s="128" t="s">
        <v>123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2600</v>
      </c>
      <c r="E110" s="128" t="s">
        <v>3088</v>
      </c>
      <c r="F110" s="118"/>
      <c r="G110" s="131" t="s">
        <v>667</v>
      </c>
      <c r="H110" s="131" t="s">
        <v>3152</v>
      </c>
      <c r="I110" s="128">
        <v>22373.0</v>
      </c>
      <c r="J110" s="128" t="s">
        <v>123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2600</v>
      </c>
      <c r="E111" s="128" t="s">
        <v>3088</v>
      </c>
      <c r="F111" s="118" t="s">
        <v>3089</v>
      </c>
      <c r="G111" s="131" t="s">
        <v>1357</v>
      </c>
      <c r="H111" s="131" t="s">
        <v>1359</v>
      </c>
      <c r="I111" s="128">
        <v>74025.0</v>
      </c>
      <c r="J111" s="128" t="s">
        <v>83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2600</v>
      </c>
      <c r="E112" s="128" t="s">
        <v>3117</v>
      </c>
      <c r="F112" s="118"/>
      <c r="G112" s="131">
        <v>3135715.0</v>
      </c>
      <c r="H112" s="131" t="s">
        <v>3153</v>
      </c>
      <c r="I112" s="128" t="s">
        <v>268</v>
      </c>
      <c r="J112" s="128" t="s">
        <v>75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2600</v>
      </c>
      <c r="E113" s="128" t="s">
        <v>3088</v>
      </c>
      <c r="F113" s="118" t="s">
        <v>3089</v>
      </c>
      <c r="G113" s="131" t="s">
        <v>1155</v>
      </c>
      <c r="H113" s="131" t="s">
        <v>1157</v>
      </c>
      <c r="I113" s="128">
        <v>74025.0</v>
      </c>
      <c r="J113" s="128" t="s">
        <v>75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2600</v>
      </c>
      <c r="E114" s="128" t="s">
        <v>3088</v>
      </c>
      <c r="F114" s="118" t="s">
        <v>3089</v>
      </c>
      <c r="G114" s="131" t="s">
        <v>2014</v>
      </c>
      <c r="H114" s="131" t="s">
        <v>3154</v>
      </c>
      <c r="I114" s="128">
        <v>60253.0</v>
      </c>
      <c r="J114" s="128" t="s">
        <v>83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2600</v>
      </c>
      <c r="E115" s="128" t="s">
        <v>3088</v>
      </c>
      <c r="F115" s="118"/>
      <c r="G115" s="131" t="s">
        <v>407</v>
      </c>
      <c r="H115" s="131" t="s">
        <v>408</v>
      </c>
      <c r="I115" s="128">
        <v>71379.0</v>
      </c>
      <c r="J115" s="128" t="s">
        <v>123</v>
      </c>
      <c r="K115" s="132">
        <v>1.0</v>
      </c>
      <c r="L115" s="132">
        <v>0.0</v>
      </c>
    </row>
    <row r="117">
      <c r="A117" s="127" t="s">
        <v>3080</v>
      </c>
      <c r="B117" s="127" t="s">
        <v>3081</v>
      </c>
      <c r="C117" s="127" t="s">
        <v>3082</v>
      </c>
      <c r="D117" s="127" t="s">
        <v>3083</v>
      </c>
      <c r="E117" s="127" t="s">
        <v>3084</v>
      </c>
      <c r="F117" s="127" t="s">
        <v>3085</v>
      </c>
      <c r="G117" s="127" t="s">
        <v>0</v>
      </c>
      <c r="H117" s="127" t="s">
        <v>4</v>
      </c>
      <c r="I117" s="127" t="s">
        <v>24</v>
      </c>
      <c r="J117" s="127" t="s">
        <v>6</v>
      </c>
      <c r="K117" s="127" t="s">
        <v>3086</v>
      </c>
      <c r="L117" s="127" t="s">
        <v>3087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2600</v>
      </c>
      <c r="E118" s="128" t="s">
        <v>3088</v>
      </c>
      <c r="F118" s="118"/>
      <c r="G118" s="131" t="s">
        <v>477</v>
      </c>
      <c r="H118" s="131" t="s">
        <v>478</v>
      </c>
      <c r="I118" s="128" t="s">
        <v>3155</v>
      </c>
      <c r="J118" s="128" t="s">
        <v>83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2600</v>
      </c>
      <c r="E119" s="128" t="s">
        <v>3088</v>
      </c>
      <c r="F119" s="118"/>
      <c r="G119" s="131" t="s">
        <v>442</v>
      </c>
      <c r="H119" s="131" t="s">
        <v>443</v>
      </c>
      <c r="I119" s="128" t="s">
        <v>268</v>
      </c>
      <c r="J119" s="128" t="s">
        <v>123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2600</v>
      </c>
      <c r="E120" s="128" t="s">
        <v>3088</v>
      </c>
      <c r="F120" s="118"/>
      <c r="G120" s="131" t="s">
        <v>2325</v>
      </c>
      <c r="H120" s="131" t="s">
        <v>2327</v>
      </c>
      <c r="I120" s="128" t="s">
        <v>268</v>
      </c>
      <c r="J120" s="128" t="s">
        <v>75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2600</v>
      </c>
      <c r="E121" s="128" t="s">
        <v>3088</v>
      </c>
      <c r="F121" s="118"/>
      <c r="G121" s="131" t="s">
        <v>1670</v>
      </c>
      <c r="H121" s="131" t="s">
        <v>1671</v>
      </c>
      <c r="I121" s="128">
        <v>22373.0</v>
      </c>
      <c r="J121" s="128" t="s">
        <v>123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2600</v>
      </c>
      <c r="E122" s="128" t="s">
        <v>3088</v>
      </c>
      <c r="F122" s="118"/>
      <c r="G122" s="131" t="s">
        <v>325</v>
      </c>
      <c r="H122" s="131" t="s">
        <v>3151</v>
      </c>
      <c r="I122" s="128">
        <v>22373.0</v>
      </c>
      <c r="J122" s="128" t="s">
        <v>123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2600</v>
      </c>
      <c r="E123" s="128" t="s">
        <v>3088</v>
      </c>
      <c r="F123" s="118"/>
      <c r="G123" s="131" t="s">
        <v>667</v>
      </c>
      <c r="H123" s="131" t="s">
        <v>3152</v>
      </c>
      <c r="I123" s="128">
        <v>22373.0</v>
      </c>
      <c r="J123" s="128" t="s">
        <v>123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2600</v>
      </c>
      <c r="E124" s="128" t="s">
        <v>3088</v>
      </c>
      <c r="F124" s="118"/>
      <c r="G124" s="131" t="s">
        <v>667</v>
      </c>
      <c r="H124" s="131" t="s">
        <v>3152</v>
      </c>
      <c r="I124" s="128">
        <v>22373.0</v>
      </c>
      <c r="J124" s="128" t="s">
        <v>123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2600</v>
      </c>
      <c r="E125" s="128" t="s">
        <v>3088</v>
      </c>
      <c r="F125" s="118"/>
      <c r="G125" s="131" t="s">
        <v>331</v>
      </c>
      <c r="H125" s="131" t="s">
        <v>291</v>
      </c>
      <c r="I125" s="128">
        <v>22373.0</v>
      </c>
      <c r="J125" s="128" t="s">
        <v>123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2600</v>
      </c>
      <c r="E126" s="128" t="s">
        <v>3117</v>
      </c>
      <c r="F126" s="118" t="s">
        <v>3089</v>
      </c>
      <c r="G126" s="131" t="s">
        <v>872</v>
      </c>
      <c r="H126" s="131" t="s">
        <v>873</v>
      </c>
      <c r="I126" s="128">
        <v>22373.0</v>
      </c>
      <c r="J126" s="128" t="s">
        <v>123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2600</v>
      </c>
      <c r="E127" s="128" t="s">
        <v>3088</v>
      </c>
      <c r="F127" s="118"/>
      <c r="G127" s="131" t="s">
        <v>140</v>
      </c>
      <c r="H127" s="131" t="s">
        <v>3156</v>
      </c>
      <c r="I127" s="128" t="s">
        <v>3157</v>
      </c>
      <c r="J127" s="128" t="s">
        <v>123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2600</v>
      </c>
      <c r="E128" s="128" t="s">
        <v>3088</v>
      </c>
      <c r="F128" s="118"/>
      <c r="G128" s="131" t="s">
        <v>391</v>
      </c>
      <c r="H128" s="131" t="s">
        <v>3158</v>
      </c>
      <c r="I128" s="128" t="s">
        <v>268</v>
      </c>
      <c r="J128" s="128" t="s">
        <v>75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3159</v>
      </c>
      <c r="E129" s="128" t="s">
        <v>3088</v>
      </c>
      <c r="F129" s="118"/>
      <c r="G129" s="131" t="s">
        <v>1500</v>
      </c>
      <c r="H129" s="131" t="s">
        <v>1501</v>
      </c>
      <c r="I129" s="128" t="s">
        <v>268</v>
      </c>
      <c r="J129" s="128" t="s">
        <v>75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2600</v>
      </c>
      <c r="E130" s="128" t="s">
        <v>3088</v>
      </c>
      <c r="F130" s="118"/>
      <c r="G130" s="131" t="s">
        <v>473</v>
      </c>
      <c r="H130" s="131" t="s">
        <v>474</v>
      </c>
      <c r="I130" s="128">
        <v>83326.0</v>
      </c>
      <c r="J130" s="128" t="s">
        <v>123</v>
      </c>
      <c r="K130" s="132">
        <v>1.0</v>
      </c>
      <c r="L130" s="132">
        <v>0.0</v>
      </c>
    </row>
    <row r="133">
      <c r="A133" s="127" t="s">
        <v>3080</v>
      </c>
      <c r="B133" s="127" t="s">
        <v>3081</v>
      </c>
      <c r="C133" s="127" t="s">
        <v>3082</v>
      </c>
      <c r="D133" s="127" t="s">
        <v>3083</v>
      </c>
      <c r="E133" s="127" t="s">
        <v>3084</v>
      </c>
      <c r="F133" s="127" t="s">
        <v>3085</v>
      </c>
      <c r="G133" s="127" t="s">
        <v>0</v>
      </c>
      <c r="H133" s="127" t="s">
        <v>4</v>
      </c>
      <c r="I133" s="127" t="s">
        <v>24</v>
      </c>
      <c r="J133" s="127" t="s">
        <v>6</v>
      </c>
      <c r="K133" s="127" t="s">
        <v>3086</v>
      </c>
      <c r="L133" s="127" t="s">
        <v>3087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124</v>
      </c>
      <c r="E134" s="128" t="s">
        <v>3088</v>
      </c>
      <c r="F134" s="118"/>
      <c r="G134" s="131" t="s">
        <v>353</v>
      </c>
      <c r="H134" s="131" t="s">
        <v>3124</v>
      </c>
      <c r="I134" s="128">
        <v>76275.0</v>
      </c>
      <c r="J134" s="128" t="s">
        <v>123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124</v>
      </c>
      <c r="E135" s="128" t="s">
        <v>3088</v>
      </c>
      <c r="F135" s="118"/>
      <c r="G135" s="131" t="s">
        <v>2143</v>
      </c>
      <c r="H135" s="131" t="s">
        <v>3160</v>
      </c>
      <c r="I135" s="128">
        <v>22373.0</v>
      </c>
      <c r="J135" s="128" t="s">
        <v>75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2600</v>
      </c>
      <c r="E136" s="128" t="s">
        <v>3117</v>
      </c>
      <c r="F136" s="118" t="s">
        <v>3089</v>
      </c>
      <c r="G136" s="131" t="s">
        <v>442</v>
      </c>
      <c r="H136" s="131" t="s">
        <v>443</v>
      </c>
      <c r="I136" s="128" t="s">
        <v>268</v>
      </c>
      <c r="J136" s="128" t="s">
        <v>123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124</v>
      </c>
      <c r="E137" s="128" t="s">
        <v>3088</v>
      </c>
      <c r="F137" s="118"/>
      <c r="G137" s="131" t="s">
        <v>2184</v>
      </c>
      <c r="H137" s="131" t="s">
        <v>2185</v>
      </c>
      <c r="I137" s="128" t="s">
        <v>268</v>
      </c>
      <c r="J137" s="128" t="s">
        <v>75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124</v>
      </c>
      <c r="E138" s="128" t="s">
        <v>3088</v>
      </c>
      <c r="F138" s="118"/>
      <c r="G138" s="131" t="s">
        <v>1357</v>
      </c>
      <c r="H138" s="131" t="s">
        <v>1359</v>
      </c>
      <c r="I138" s="128">
        <v>74025.0</v>
      </c>
      <c r="J138" s="128" t="s">
        <v>83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124</v>
      </c>
      <c r="E139" s="128" t="s">
        <v>3128</v>
      </c>
      <c r="F139" s="118"/>
      <c r="G139" s="131" t="s">
        <v>2079</v>
      </c>
      <c r="H139" s="131" t="s">
        <v>3161</v>
      </c>
      <c r="I139" s="128">
        <v>73842.0</v>
      </c>
      <c r="J139" s="128" t="s">
        <v>75</v>
      </c>
      <c r="K139" s="132">
        <v>2.0</v>
      </c>
      <c r="L139" s="132">
        <v>0.0</v>
      </c>
    </row>
    <row r="141">
      <c r="A141" s="127" t="s">
        <v>3080</v>
      </c>
      <c r="B141" s="127" t="s">
        <v>3081</v>
      </c>
      <c r="C141" s="127" t="s">
        <v>3082</v>
      </c>
      <c r="D141" s="127" t="s">
        <v>3083</v>
      </c>
      <c r="E141" s="127" t="s">
        <v>3084</v>
      </c>
      <c r="F141" s="127" t="s">
        <v>3085</v>
      </c>
      <c r="G141" s="127" t="s">
        <v>0</v>
      </c>
      <c r="H141" s="127" t="s">
        <v>4</v>
      </c>
      <c r="I141" s="127" t="s">
        <v>24</v>
      </c>
      <c r="J141" s="127" t="s">
        <v>6</v>
      </c>
      <c r="K141" s="127" t="s">
        <v>3086</v>
      </c>
      <c r="L141" s="127" t="s">
        <v>3087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2600</v>
      </c>
      <c r="E142" s="128" t="s">
        <v>3088</v>
      </c>
      <c r="F142" s="118"/>
      <c r="G142" s="131" t="s">
        <v>2342</v>
      </c>
      <c r="H142" s="131" t="s">
        <v>2345</v>
      </c>
      <c r="I142" s="128">
        <v>76275.0</v>
      </c>
      <c r="J142" s="128" t="s">
        <v>75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2600</v>
      </c>
      <c r="E143" s="128" t="s">
        <v>3088</v>
      </c>
      <c r="F143" s="118"/>
      <c r="G143" s="131" t="s">
        <v>980</v>
      </c>
      <c r="H143" s="131" t="s">
        <v>3162</v>
      </c>
      <c r="I143" s="128">
        <v>624.0</v>
      </c>
      <c r="J143" s="128" t="s">
        <v>75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2600</v>
      </c>
      <c r="E144" s="128" t="s">
        <v>3088</v>
      </c>
      <c r="F144" s="118" t="s">
        <v>3089</v>
      </c>
      <c r="G144" s="131" t="s">
        <v>559</v>
      </c>
      <c r="H144" s="131" t="s">
        <v>560</v>
      </c>
      <c r="I144" s="128">
        <v>33269.0</v>
      </c>
      <c r="J144" s="128" t="s">
        <v>75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2600</v>
      </c>
      <c r="E145" s="128" t="s">
        <v>3088</v>
      </c>
      <c r="F145" s="118"/>
      <c r="G145" s="131">
        <v>1134305.0</v>
      </c>
      <c r="H145" s="131" t="s">
        <v>3136</v>
      </c>
      <c r="I145" s="128" t="s">
        <v>268</v>
      </c>
      <c r="J145" s="128" t="s">
        <v>83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2600</v>
      </c>
      <c r="E146" s="128" t="s">
        <v>3088</v>
      </c>
      <c r="F146" s="118"/>
      <c r="G146" s="131" t="s">
        <v>1033</v>
      </c>
      <c r="H146" s="131" t="s">
        <v>813</v>
      </c>
      <c r="I146" s="128" t="s">
        <v>268</v>
      </c>
      <c r="J146" s="128" t="s">
        <v>83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2600</v>
      </c>
      <c r="E147" s="128" t="s">
        <v>3088</v>
      </c>
      <c r="F147" s="118"/>
      <c r="G147" s="131" t="s">
        <v>920</v>
      </c>
      <c r="H147" s="131" t="s">
        <v>923</v>
      </c>
      <c r="I147" s="128" t="s">
        <v>268</v>
      </c>
      <c r="J147" s="128" t="s">
        <v>75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2600</v>
      </c>
      <c r="E148" s="128" t="s">
        <v>3088</v>
      </c>
      <c r="F148" s="118"/>
      <c r="G148" s="131" t="s">
        <v>952</v>
      </c>
      <c r="H148" s="131" t="s">
        <v>955</v>
      </c>
      <c r="I148" s="128" t="s">
        <v>268</v>
      </c>
      <c r="J148" s="128" t="s">
        <v>75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2600</v>
      </c>
      <c r="E149" s="128" t="s">
        <v>3088</v>
      </c>
      <c r="F149" s="118"/>
      <c r="G149" s="131" t="s">
        <v>886</v>
      </c>
      <c r="H149" s="131" t="s">
        <v>890</v>
      </c>
      <c r="I149" s="128" t="s">
        <v>268</v>
      </c>
      <c r="J149" s="128" t="s">
        <v>75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2600</v>
      </c>
      <c r="E150" s="128" t="s">
        <v>3088</v>
      </c>
      <c r="F150" s="118"/>
      <c r="G150" s="131" t="s">
        <v>2470</v>
      </c>
      <c r="H150" s="131" t="s">
        <v>2472</v>
      </c>
      <c r="I150" s="128" t="s">
        <v>268</v>
      </c>
      <c r="J150" s="128" t="s">
        <v>75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3096</v>
      </c>
      <c r="E151" s="128" t="s">
        <v>3088</v>
      </c>
      <c r="F151" s="118"/>
      <c r="G151" s="131">
        <v>3044000.0</v>
      </c>
      <c r="H151" s="131" t="s">
        <v>145</v>
      </c>
      <c r="I151" s="128">
        <v>198.0</v>
      </c>
      <c r="J151" s="128" t="s">
        <v>123</v>
      </c>
      <c r="K151" s="132">
        <v>1.0</v>
      </c>
      <c r="L151" s="132">
        <v>0.0</v>
      </c>
    </row>
    <row r="158">
      <c r="B158" s="135" t="s">
        <v>3163</v>
      </c>
    </row>
    <row r="160">
      <c r="B160" s="7" t="s">
        <v>3164</v>
      </c>
    </row>
    <row r="162">
      <c r="B162" s="7" t="s">
        <v>3165</v>
      </c>
    </row>
    <row r="169">
      <c r="A169" s="136" t="s">
        <v>7</v>
      </c>
      <c r="B169" s="137" t="s">
        <v>12</v>
      </c>
      <c r="C169" s="136" t="s">
        <v>19</v>
      </c>
      <c r="D169" s="137" t="s">
        <v>0</v>
      </c>
      <c r="E169" s="127" t="s">
        <v>3085</v>
      </c>
      <c r="F169" s="136" t="s">
        <v>21</v>
      </c>
      <c r="G169" s="136" t="s">
        <v>23</v>
      </c>
      <c r="H169" s="136" t="s">
        <v>24</v>
      </c>
      <c r="I169" s="136" t="s">
        <v>27</v>
      </c>
      <c r="J169" s="136" t="s">
        <v>29</v>
      </c>
      <c r="K169" s="136" t="s">
        <v>31</v>
      </c>
      <c r="L169" s="136" t="s">
        <v>34</v>
      </c>
      <c r="M169" s="136" t="s">
        <v>35</v>
      </c>
      <c r="N169" s="136" t="s">
        <v>37</v>
      </c>
      <c r="O169" s="136" t="s">
        <v>40</v>
      </c>
      <c r="P169" s="136" t="s">
        <v>42</v>
      </c>
    </row>
    <row r="170">
      <c r="A170" s="7">
        <v>694.0</v>
      </c>
      <c r="B170" s="13" t="s">
        <v>3166</v>
      </c>
      <c r="C170" s="7">
        <v>2.02430400184241E14</v>
      </c>
      <c r="D170" s="13" t="s">
        <v>353</v>
      </c>
      <c r="E170" s="89"/>
      <c r="F170" s="7" t="s">
        <v>3167</v>
      </c>
      <c r="G170" s="7" t="s">
        <v>3124</v>
      </c>
      <c r="H170" s="7">
        <v>76275.0</v>
      </c>
      <c r="I170" s="7" t="s">
        <v>123</v>
      </c>
      <c r="J170" s="7">
        <v>28709.09</v>
      </c>
      <c r="K170" s="7">
        <v>2708.0</v>
      </c>
      <c r="L170" s="7" t="s">
        <v>181</v>
      </c>
      <c r="M170" s="7" t="s">
        <v>2600</v>
      </c>
      <c r="N170" s="35">
        <v>45155.0</v>
      </c>
      <c r="O170" s="7">
        <v>1.0</v>
      </c>
      <c r="P170" s="7" t="s">
        <v>273</v>
      </c>
    </row>
    <row r="171">
      <c r="A171" s="7">
        <v>396.0</v>
      </c>
      <c r="B171" s="13" t="s">
        <v>3168</v>
      </c>
      <c r="C171" s="7">
        <v>2.02430400180579E14</v>
      </c>
      <c r="D171" s="13" t="s">
        <v>1943</v>
      </c>
      <c r="E171" s="118" t="s">
        <v>3169</v>
      </c>
      <c r="F171" s="7" t="s">
        <v>2406</v>
      </c>
      <c r="G171" s="7" t="s">
        <v>1944</v>
      </c>
      <c r="H171" s="7" t="s">
        <v>2363</v>
      </c>
      <c r="I171" s="7" t="s">
        <v>123</v>
      </c>
      <c r="J171" s="7">
        <v>6410.93</v>
      </c>
      <c r="K171" s="7">
        <v>2731.0</v>
      </c>
      <c r="L171" s="7" t="s">
        <v>181</v>
      </c>
      <c r="M171" s="7" t="s">
        <v>2600</v>
      </c>
      <c r="N171" s="35">
        <v>45405.0</v>
      </c>
      <c r="O171" s="7">
        <v>1.0</v>
      </c>
      <c r="P171" s="7" t="s">
        <v>273</v>
      </c>
    </row>
    <row r="172">
      <c r="A172" s="7">
        <v>685.0</v>
      </c>
      <c r="B172" s="13" t="s">
        <v>3170</v>
      </c>
      <c r="C172" s="7">
        <v>2.02430400180638E14</v>
      </c>
      <c r="D172" s="13" t="s">
        <v>325</v>
      </c>
      <c r="E172" s="118" t="s">
        <v>3169</v>
      </c>
      <c r="F172" s="7" t="s">
        <v>3171</v>
      </c>
      <c r="G172" s="7" t="s">
        <v>1549</v>
      </c>
      <c r="H172" s="7">
        <v>22373.0</v>
      </c>
      <c r="I172" s="7" t="s">
        <v>123</v>
      </c>
      <c r="J172" s="7">
        <v>1233.34</v>
      </c>
      <c r="K172" s="7">
        <v>2722.0</v>
      </c>
      <c r="L172" s="7" t="s">
        <v>181</v>
      </c>
      <c r="M172" s="7" t="s">
        <v>2600</v>
      </c>
      <c r="N172" s="35">
        <v>45408.0</v>
      </c>
      <c r="O172" s="7">
        <v>1.0</v>
      </c>
      <c r="P172" s="7" t="s">
        <v>273</v>
      </c>
    </row>
    <row r="173">
      <c r="A173" s="7">
        <v>346.0</v>
      </c>
      <c r="B173" s="13" t="s">
        <v>3172</v>
      </c>
      <c r="C173" s="7">
        <v>2.02530400186946E14</v>
      </c>
      <c r="D173" s="13" t="s">
        <v>119</v>
      </c>
      <c r="E173" s="118" t="s">
        <v>3169</v>
      </c>
      <c r="F173" s="7" t="s">
        <v>3173</v>
      </c>
      <c r="G173" s="7" t="s">
        <v>121</v>
      </c>
      <c r="H173" s="7">
        <v>22373.0</v>
      </c>
      <c r="I173" s="7" t="s">
        <v>123</v>
      </c>
      <c r="J173" s="7">
        <v>5297.23</v>
      </c>
      <c r="K173" s="7">
        <v>2702.0</v>
      </c>
      <c r="L173" s="7" t="s">
        <v>181</v>
      </c>
      <c r="M173" s="7" t="s">
        <v>2600</v>
      </c>
      <c r="N173" s="35">
        <v>45455.0</v>
      </c>
      <c r="O173" s="7">
        <v>1.0</v>
      </c>
      <c r="P173" s="7" t="s">
        <v>273</v>
      </c>
    </row>
    <row r="174">
      <c r="A174" s="7">
        <v>685.0</v>
      </c>
      <c r="B174" s="13" t="s">
        <v>3174</v>
      </c>
      <c r="C174" s="7">
        <v>2.02430400182377E14</v>
      </c>
      <c r="D174" s="13" t="s">
        <v>667</v>
      </c>
      <c r="E174" s="118" t="s">
        <v>3169</v>
      </c>
      <c r="F174" s="7" t="s">
        <v>3175</v>
      </c>
      <c r="G174" s="7" t="s">
        <v>3176</v>
      </c>
      <c r="H174" s="7">
        <v>22373.0</v>
      </c>
      <c r="I174" s="7" t="s">
        <v>123</v>
      </c>
      <c r="J174" s="7">
        <v>3444.07</v>
      </c>
      <c r="K174" s="7">
        <v>2719.0</v>
      </c>
      <c r="L174" s="7" t="s">
        <v>181</v>
      </c>
      <c r="M174" s="7" t="s">
        <v>2600</v>
      </c>
      <c r="N174" s="35">
        <v>45470.0</v>
      </c>
      <c r="O174" s="7">
        <v>1.0</v>
      </c>
      <c r="P174" s="7" t="s">
        <v>273</v>
      </c>
    </row>
    <row r="175">
      <c r="A175" s="7">
        <v>329.0</v>
      </c>
      <c r="B175" s="13" t="s">
        <v>3177</v>
      </c>
      <c r="C175" s="7">
        <v>2.02430400183232E14</v>
      </c>
      <c r="D175" s="13" t="s">
        <v>1918</v>
      </c>
      <c r="E175" s="118" t="s">
        <v>3169</v>
      </c>
      <c r="F175" s="7" t="s">
        <v>3178</v>
      </c>
      <c r="G175" s="7" t="s">
        <v>1096</v>
      </c>
      <c r="H175" s="7">
        <v>71379.0</v>
      </c>
      <c r="I175" s="7" t="s">
        <v>75</v>
      </c>
      <c r="J175" s="7">
        <v>39.78</v>
      </c>
      <c r="K175" s="7">
        <v>2709.0</v>
      </c>
      <c r="L175" s="7" t="s">
        <v>181</v>
      </c>
      <c r="M175" s="7" t="s">
        <v>2600</v>
      </c>
      <c r="N175" s="35">
        <v>45516.0</v>
      </c>
      <c r="O175" s="7">
        <v>1.0</v>
      </c>
      <c r="P175" s="7" t="s">
        <v>273</v>
      </c>
    </row>
    <row r="176">
      <c r="A176" s="7">
        <v>329.0</v>
      </c>
      <c r="B176" s="13" t="s">
        <v>3179</v>
      </c>
      <c r="C176" s="7">
        <v>2.02430400183403E14</v>
      </c>
      <c r="D176" s="13" t="s">
        <v>3180</v>
      </c>
      <c r="E176" s="118" t="s">
        <v>3169</v>
      </c>
      <c r="F176" s="7" t="s">
        <v>3181</v>
      </c>
      <c r="G176" s="7" t="s">
        <v>3182</v>
      </c>
      <c r="H176" s="7">
        <v>198.0</v>
      </c>
      <c r="I176" s="7" t="s">
        <v>75</v>
      </c>
      <c r="J176" s="7">
        <v>718.0</v>
      </c>
      <c r="K176" s="7">
        <v>2709.0</v>
      </c>
      <c r="L176" s="7" t="s">
        <v>181</v>
      </c>
      <c r="M176" s="7" t="s">
        <v>2600</v>
      </c>
      <c r="N176" s="35">
        <v>45523.0</v>
      </c>
      <c r="O176" s="7">
        <v>1.0</v>
      </c>
      <c r="P176" s="7" t="s">
        <v>273</v>
      </c>
    </row>
    <row r="177">
      <c r="A177" s="7">
        <v>329.0</v>
      </c>
      <c r="B177" s="13" t="s">
        <v>3183</v>
      </c>
      <c r="C177" s="7">
        <v>2.0243040018339E14</v>
      </c>
      <c r="D177" s="13" t="s">
        <v>2161</v>
      </c>
      <c r="E177" s="118" t="s">
        <v>3169</v>
      </c>
      <c r="F177" s="7" t="s">
        <v>3184</v>
      </c>
      <c r="G177" s="7" t="s">
        <v>3185</v>
      </c>
      <c r="H177" s="7" t="s">
        <v>268</v>
      </c>
      <c r="I177" s="7" t="s">
        <v>75</v>
      </c>
      <c r="J177" s="7">
        <v>47.92</v>
      </c>
      <c r="K177" s="7">
        <v>2709.0</v>
      </c>
      <c r="L177" s="7" t="s">
        <v>181</v>
      </c>
      <c r="M177" s="7" t="s">
        <v>2600</v>
      </c>
      <c r="N177" s="35">
        <v>45523.0</v>
      </c>
      <c r="O177" s="7">
        <v>4.0</v>
      </c>
      <c r="P177" s="7" t="s">
        <v>273</v>
      </c>
    </row>
    <row r="178">
      <c r="A178" s="7">
        <v>329.0</v>
      </c>
      <c r="B178" s="13" t="s">
        <v>3186</v>
      </c>
      <c r="C178" s="7">
        <v>2.02430400183397E14</v>
      </c>
      <c r="D178" s="13" t="s">
        <v>2161</v>
      </c>
      <c r="E178" s="118" t="s">
        <v>3169</v>
      </c>
      <c r="F178" s="7" t="s">
        <v>3184</v>
      </c>
      <c r="G178" s="7" t="s">
        <v>3185</v>
      </c>
      <c r="H178" s="7" t="s">
        <v>268</v>
      </c>
      <c r="I178" s="7" t="s">
        <v>75</v>
      </c>
      <c r="J178" s="7">
        <v>47.92</v>
      </c>
      <c r="K178" s="7">
        <v>2709.0</v>
      </c>
      <c r="L178" s="7" t="s">
        <v>181</v>
      </c>
      <c r="M178" s="7" t="s">
        <v>2600</v>
      </c>
      <c r="N178" s="35">
        <v>45523.0</v>
      </c>
      <c r="O178" s="7">
        <v>4.0</v>
      </c>
      <c r="P178" s="7" t="s">
        <v>273</v>
      </c>
    </row>
    <row r="179">
      <c r="A179" s="7">
        <v>329.0</v>
      </c>
      <c r="B179" s="13" t="s">
        <v>3187</v>
      </c>
      <c r="C179" s="7">
        <v>2.02430400183395E14</v>
      </c>
      <c r="D179" s="13" t="s">
        <v>2163</v>
      </c>
      <c r="E179" s="118" t="s">
        <v>3169</v>
      </c>
      <c r="F179" s="7" t="s">
        <v>3188</v>
      </c>
      <c r="G179" s="7" t="s">
        <v>3189</v>
      </c>
      <c r="H179" s="7" t="s">
        <v>268</v>
      </c>
      <c r="I179" s="7" t="s">
        <v>75</v>
      </c>
      <c r="J179" s="7">
        <v>0.0</v>
      </c>
      <c r="K179" s="7">
        <v>2709.0</v>
      </c>
      <c r="L179" s="7" t="s">
        <v>181</v>
      </c>
      <c r="M179" s="7" t="s">
        <v>2600</v>
      </c>
      <c r="N179" s="35">
        <v>45523.0</v>
      </c>
      <c r="O179" s="7">
        <v>4.0</v>
      </c>
      <c r="P179" s="7" t="s">
        <v>273</v>
      </c>
    </row>
    <row r="180">
      <c r="A180" s="7">
        <v>329.0</v>
      </c>
      <c r="B180" s="13" t="s">
        <v>3190</v>
      </c>
      <c r="C180" s="7">
        <v>2.02430400183404E14</v>
      </c>
      <c r="D180" s="13" t="s">
        <v>2163</v>
      </c>
      <c r="E180" s="118" t="s">
        <v>3169</v>
      </c>
      <c r="F180" s="7" t="s">
        <v>3188</v>
      </c>
      <c r="G180" s="7" t="s">
        <v>3189</v>
      </c>
      <c r="H180" s="7" t="s">
        <v>268</v>
      </c>
      <c r="I180" s="7" t="s">
        <v>75</v>
      </c>
      <c r="J180" s="7">
        <v>0.0</v>
      </c>
      <c r="K180" s="7">
        <v>2709.0</v>
      </c>
      <c r="L180" s="7" t="s">
        <v>181</v>
      </c>
      <c r="M180" s="7" t="s">
        <v>2600</v>
      </c>
      <c r="N180" s="35">
        <v>45523.0</v>
      </c>
      <c r="O180" s="7">
        <v>4.0</v>
      </c>
      <c r="P180" s="7" t="s">
        <v>273</v>
      </c>
    </row>
    <row r="181">
      <c r="A181" s="7">
        <v>329.0</v>
      </c>
      <c r="B181" s="13" t="s">
        <v>3191</v>
      </c>
      <c r="C181" s="7">
        <v>2.02430400183405E14</v>
      </c>
      <c r="D181" s="13" t="s">
        <v>3192</v>
      </c>
      <c r="E181" s="118" t="s">
        <v>3169</v>
      </c>
      <c r="F181" s="7" t="s">
        <v>3193</v>
      </c>
      <c r="G181" s="7" t="s">
        <v>3194</v>
      </c>
      <c r="H181" s="7">
        <v>198.0</v>
      </c>
      <c r="I181" s="7" t="s">
        <v>75</v>
      </c>
      <c r="J181" s="7">
        <v>1.07</v>
      </c>
      <c r="K181" s="7">
        <v>2709.0</v>
      </c>
      <c r="L181" s="7" t="s">
        <v>181</v>
      </c>
      <c r="M181" s="7" t="s">
        <v>2600</v>
      </c>
      <c r="N181" s="35">
        <v>45523.0</v>
      </c>
      <c r="O181" s="7">
        <v>2.0</v>
      </c>
      <c r="P181" s="7" t="s">
        <v>273</v>
      </c>
    </row>
    <row r="182">
      <c r="A182" s="7">
        <v>329.0</v>
      </c>
      <c r="B182" s="13" t="s">
        <v>3195</v>
      </c>
      <c r="C182" s="7">
        <v>2.02430400183399E14</v>
      </c>
      <c r="D182" s="13" t="s">
        <v>3196</v>
      </c>
      <c r="E182" s="118" t="s">
        <v>3169</v>
      </c>
      <c r="F182" s="7" t="s">
        <v>3197</v>
      </c>
      <c r="G182" s="7" t="s">
        <v>3198</v>
      </c>
      <c r="H182" s="7">
        <v>83574.0</v>
      </c>
      <c r="I182" s="7" t="s">
        <v>75</v>
      </c>
      <c r="J182" s="7">
        <v>0.0</v>
      </c>
      <c r="K182" s="7">
        <v>2709.0</v>
      </c>
      <c r="L182" s="7" t="s">
        <v>181</v>
      </c>
      <c r="M182" s="7" t="s">
        <v>2600</v>
      </c>
      <c r="N182" s="35">
        <v>45523.0</v>
      </c>
      <c r="O182" s="7">
        <v>4.0</v>
      </c>
      <c r="P182" s="7" t="s">
        <v>3199</v>
      </c>
    </row>
    <row r="183">
      <c r="A183" s="7">
        <v>386.0</v>
      </c>
      <c r="B183" s="13" t="s">
        <v>3200</v>
      </c>
      <c r="C183" s="7">
        <v>2.02430400183621E14</v>
      </c>
      <c r="D183" s="13" t="s">
        <v>3105</v>
      </c>
      <c r="E183" s="118" t="s">
        <v>3169</v>
      </c>
      <c r="F183" s="7" t="s">
        <v>3201</v>
      </c>
      <c r="G183" s="7" t="s">
        <v>3106</v>
      </c>
      <c r="H183" s="7" t="s">
        <v>268</v>
      </c>
      <c r="I183" s="7" t="s">
        <v>75</v>
      </c>
      <c r="J183" s="7">
        <v>118.99</v>
      </c>
      <c r="K183" s="7">
        <v>2743.0</v>
      </c>
      <c r="L183" s="7" t="s">
        <v>181</v>
      </c>
      <c r="M183" s="7" t="s">
        <v>2600</v>
      </c>
      <c r="N183" s="35">
        <v>45538.0</v>
      </c>
      <c r="O183" s="7">
        <v>1.0</v>
      </c>
      <c r="P183" s="7" t="s">
        <v>273</v>
      </c>
    </row>
    <row r="184">
      <c r="A184" s="7">
        <v>396.0</v>
      </c>
      <c r="B184" s="13" t="s">
        <v>3202</v>
      </c>
      <c r="C184" s="7">
        <v>2.02430400184198E14</v>
      </c>
      <c r="D184" s="13" t="s">
        <v>1570</v>
      </c>
      <c r="E184" s="118" t="s">
        <v>3169</v>
      </c>
      <c r="F184" s="7" t="s">
        <v>3203</v>
      </c>
      <c r="G184" s="7" t="s">
        <v>1571</v>
      </c>
      <c r="H184" s="7" t="s">
        <v>268</v>
      </c>
      <c r="I184" s="7" t="s">
        <v>75</v>
      </c>
      <c r="J184" s="7">
        <v>5.14</v>
      </c>
      <c r="K184" s="7">
        <v>2739.0</v>
      </c>
      <c r="L184" s="7" t="s">
        <v>181</v>
      </c>
      <c r="M184" s="7" t="s">
        <v>2600</v>
      </c>
      <c r="N184" s="35">
        <v>45561.0</v>
      </c>
      <c r="O184" s="7">
        <v>2.0</v>
      </c>
      <c r="P184" s="7" t="s">
        <v>273</v>
      </c>
    </row>
    <row r="185">
      <c r="A185" s="7">
        <v>396.0</v>
      </c>
      <c r="B185" s="13" t="s">
        <v>3204</v>
      </c>
      <c r="C185" s="7">
        <v>2.02430400184991E14</v>
      </c>
      <c r="D185" s="13" t="s">
        <v>2014</v>
      </c>
      <c r="E185" s="118" t="s">
        <v>3169</v>
      </c>
      <c r="F185" s="7" t="s">
        <v>2791</v>
      </c>
      <c r="G185" s="7" t="s">
        <v>2017</v>
      </c>
      <c r="H185" s="7">
        <v>60253.0</v>
      </c>
      <c r="I185" s="7" t="s">
        <v>83</v>
      </c>
      <c r="J185" s="7">
        <v>291.0</v>
      </c>
      <c r="K185" s="7">
        <v>2739.0</v>
      </c>
      <c r="L185" s="7" t="s">
        <v>181</v>
      </c>
      <c r="M185" s="7" t="s">
        <v>2600</v>
      </c>
      <c r="N185" s="71">
        <v>45587.0</v>
      </c>
      <c r="O185" s="7">
        <v>1.0</v>
      </c>
      <c r="P185" s="7" t="s">
        <v>273</v>
      </c>
    </row>
    <row r="186">
      <c r="A186" s="7">
        <v>396.0</v>
      </c>
      <c r="B186" s="13" t="s">
        <v>3205</v>
      </c>
      <c r="C186" s="7">
        <v>2.0243040018499E14</v>
      </c>
      <c r="D186" s="13" t="s">
        <v>2014</v>
      </c>
      <c r="E186" s="118" t="s">
        <v>3169</v>
      </c>
      <c r="F186" s="7" t="s">
        <v>2791</v>
      </c>
      <c r="G186" s="7" t="s">
        <v>2017</v>
      </c>
      <c r="H186" s="7">
        <v>60253.0</v>
      </c>
      <c r="I186" s="7" t="s">
        <v>83</v>
      </c>
      <c r="J186" s="7">
        <v>291.0</v>
      </c>
      <c r="K186" s="7">
        <v>2731.0</v>
      </c>
      <c r="L186" s="7" t="s">
        <v>181</v>
      </c>
      <c r="M186" s="7" t="s">
        <v>2600</v>
      </c>
      <c r="N186" s="71">
        <v>45587.0</v>
      </c>
      <c r="O186" s="7">
        <v>1.0</v>
      </c>
      <c r="P186" s="7" t="s">
        <v>273</v>
      </c>
    </row>
    <row r="187">
      <c r="A187" s="7">
        <v>386.0</v>
      </c>
      <c r="B187" s="13" t="s">
        <v>3206</v>
      </c>
      <c r="C187" s="7">
        <v>2.02430400185324E14</v>
      </c>
      <c r="D187" s="13" t="s">
        <v>3101</v>
      </c>
      <c r="E187" s="118" t="s">
        <v>3169</v>
      </c>
      <c r="F187" s="7" t="s">
        <v>3207</v>
      </c>
      <c r="G187" s="7" t="s">
        <v>3102</v>
      </c>
      <c r="H187" s="7" t="s">
        <v>268</v>
      </c>
      <c r="I187" s="7" t="s">
        <v>75</v>
      </c>
      <c r="J187" s="7">
        <v>0.0</v>
      </c>
      <c r="K187" s="7">
        <v>2743.0</v>
      </c>
      <c r="L187" s="7" t="s">
        <v>181</v>
      </c>
      <c r="M187" s="7" t="s">
        <v>2600</v>
      </c>
      <c r="N187" s="35">
        <v>45603.0</v>
      </c>
      <c r="O187" s="7">
        <v>1.0</v>
      </c>
      <c r="P187" s="7" t="s">
        <v>273</v>
      </c>
    </row>
    <row r="188">
      <c r="A188" s="7">
        <v>396.0</v>
      </c>
      <c r="B188" s="13" t="s">
        <v>3208</v>
      </c>
      <c r="C188" s="7">
        <v>2.02430400185258E14</v>
      </c>
      <c r="D188" s="13" t="s">
        <v>1601</v>
      </c>
      <c r="E188" s="118" t="s">
        <v>3169</v>
      </c>
      <c r="F188" s="7" t="s">
        <v>3209</v>
      </c>
      <c r="G188" s="7" t="s">
        <v>3210</v>
      </c>
      <c r="H188" s="7" t="s">
        <v>268</v>
      </c>
      <c r="I188" s="7" t="s">
        <v>83</v>
      </c>
      <c r="J188" s="7">
        <v>1518.89</v>
      </c>
      <c r="K188" s="7">
        <v>2739.0</v>
      </c>
      <c r="L188" s="7" t="s">
        <v>181</v>
      </c>
      <c r="M188" s="7" t="s">
        <v>2600</v>
      </c>
      <c r="N188" s="35">
        <v>45603.0</v>
      </c>
      <c r="O188" s="7">
        <v>1.0</v>
      </c>
      <c r="P188" s="7" t="s">
        <v>273</v>
      </c>
    </row>
    <row r="189">
      <c r="A189" s="7">
        <v>396.0</v>
      </c>
      <c r="B189" s="13" t="s">
        <v>3211</v>
      </c>
      <c r="C189" s="7">
        <v>2.02430400185544E14</v>
      </c>
      <c r="D189" s="13" t="s">
        <v>2342</v>
      </c>
      <c r="E189" s="118" t="s">
        <v>3169</v>
      </c>
      <c r="F189" s="7" t="s">
        <v>2344</v>
      </c>
      <c r="G189" s="7" t="s">
        <v>2345</v>
      </c>
      <c r="H189" s="7">
        <v>76275.0</v>
      </c>
      <c r="I189" s="7" t="s">
        <v>75</v>
      </c>
      <c r="J189" s="7">
        <v>0.0</v>
      </c>
      <c r="K189" s="7">
        <v>2733.0</v>
      </c>
      <c r="L189" s="7" t="s">
        <v>181</v>
      </c>
      <c r="M189" s="7" t="s">
        <v>2600</v>
      </c>
      <c r="N189" s="71">
        <v>45617.0</v>
      </c>
      <c r="O189" s="7">
        <v>1.0</v>
      </c>
      <c r="P189" s="7" t="s">
        <v>273</v>
      </c>
    </row>
    <row r="190">
      <c r="A190" s="7">
        <v>685.0</v>
      </c>
      <c r="B190" s="13" t="s">
        <v>3212</v>
      </c>
      <c r="C190" s="7">
        <v>2.02530400186674E14</v>
      </c>
      <c r="D190" s="13" t="s">
        <v>1670</v>
      </c>
      <c r="E190" s="118" t="s">
        <v>3169</v>
      </c>
      <c r="F190" s="7" t="s">
        <v>3213</v>
      </c>
      <c r="G190" s="7" t="s">
        <v>1671</v>
      </c>
      <c r="H190" s="7">
        <v>22373.0</v>
      </c>
      <c r="I190" s="7" t="s">
        <v>123</v>
      </c>
      <c r="J190" s="7">
        <v>2634.78</v>
      </c>
      <c r="K190" s="7">
        <v>2719.0</v>
      </c>
      <c r="L190" s="7" t="s">
        <v>181</v>
      </c>
      <c r="M190" s="7" t="s">
        <v>2600</v>
      </c>
      <c r="N190" s="71">
        <v>45624.0</v>
      </c>
      <c r="O190" s="7">
        <v>1.0</v>
      </c>
      <c r="P190" s="7" t="s">
        <v>273</v>
      </c>
    </row>
    <row r="191">
      <c r="A191" s="7">
        <v>685.0</v>
      </c>
      <c r="B191" s="13" t="s">
        <v>3214</v>
      </c>
      <c r="C191" s="7">
        <v>2.02530400191912E14</v>
      </c>
      <c r="D191" s="13" t="s">
        <v>331</v>
      </c>
      <c r="E191" s="118" t="s">
        <v>3169</v>
      </c>
      <c r="F191" s="7" t="s">
        <v>2776</v>
      </c>
      <c r="G191" s="7" t="s">
        <v>291</v>
      </c>
      <c r="H191" s="7">
        <v>22373.0</v>
      </c>
      <c r="I191" s="7" t="s">
        <v>123</v>
      </c>
      <c r="J191" s="7">
        <v>4905.59</v>
      </c>
      <c r="K191" s="7">
        <v>2719.0</v>
      </c>
      <c r="L191" s="7" t="s">
        <v>181</v>
      </c>
      <c r="M191" s="7" t="s">
        <v>2600</v>
      </c>
      <c r="N191" s="71">
        <v>45624.0</v>
      </c>
      <c r="O191" s="7">
        <v>1.0</v>
      </c>
      <c r="P191" s="7" t="s">
        <v>273</v>
      </c>
    </row>
    <row r="192">
      <c r="A192" s="7">
        <v>377.0</v>
      </c>
      <c r="B192" s="13" t="s">
        <v>3215</v>
      </c>
      <c r="C192" s="7">
        <v>2.02530400188477E14</v>
      </c>
      <c r="D192" s="13" t="s">
        <v>1592</v>
      </c>
      <c r="E192" s="118" t="s">
        <v>3169</v>
      </c>
      <c r="F192" s="7" t="s">
        <v>3216</v>
      </c>
      <c r="G192" s="7" t="s">
        <v>1593</v>
      </c>
      <c r="H192" s="7" t="s">
        <v>268</v>
      </c>
      <c r="I192" s="7" t="s">
        <v>75</v>
      </c>
      <c r="J192" s="7">
        <v>173.11</v>
      </c>
      <c r="K192" s="7">
        <v>2703.0</v>
      </c>
      <c r="L192" s="7" t="s">
        <v>181</v>
      </c>
      <c r="M192" s="7" t="s">
        <v>2600</v>
      </c>
      <c r="N192" s="35">
        <v>45630.0</v>
      </c>
      <c r="O192" s="7">
        <v>1.0</v>
      </c>
      <c r="P192" s="7" t="s">
        <v>273</v>
      </c>
    </row>
    <row r="193">
      <c r="A193" s="7">
        <v>396.0</v>
      </c>
      <c r="B193" s="13" t="s">
        <v>3217</v>
      </c>
      <c r="C193" s="7">
        <v>2.0253040018649E14</v>
      </c>
      <c r="D193" s="13" t="s">
        <v>2817</v>
      </c>
      <c r="E193" s="118" t="s">
        <v>3169</v>
      </c>
      <c r="F193" s="7" t="s">
        <v>2818</v>
      </c>
      <c r="G193" s="7" t="s">
        <v>2819</v>
      </c>
      <c r="H193" s="7" t="s">
        <v>268</v>
      </c>
      <c r="I193" s="7" t="s">
        <v>75</v>
      </c>
      <c r="J193" s="7">
        <v>351.52</v>
      </c>
      <c r="K193" s="7">
        <v>2739.0</v>
      </c>
      <c r="L193" s="7" t="s">
        <v>181</v>
      </c>
      <c r="M193" s="7" t="s">
        <v>2600</v>
      </c>
      <c r="N193" s="35">
        <v>45667.0</v>
      </c>
      <c r="O193" s="7">
        <v>1.0</v>
      </c>
      <c r="P193" s="7" t="s">
        <v>273</v>
      </c>
    </row>
    <row r="194">
      <c r="A194" s="7">
        <v>396.0</v>
      </c>
      <c r="B194" s="13" t="s">
        <v>3218</v>
      </c>
      <c r="C194" s="7">
        <v>2.0253040018698E14</v>
      </c>
      <c r="D194" s="13" t="s">
        <v>1925</v>
      </c>
      <c r="E194" s="118" t="s">
        <v>3169</v>
      </c>
      <c r="F194" s="7" t="s">
        <v>3219</v>
      </c>
      <c r="G194" s="7" t="s">
        <v>1927</v>
      </c>
      <c r="H194" s="7" t="s">
        <v>2363</v>
      </c>
      <c r="I194" s="7" t="s">
        <v>75</v>
      </c>
      <c r="J194" s="7">
        <v>0.0</v>
      </c>
      <c r="K194" s="7">
        <v>2733.0</v>
      </c>
      <c r="L194" s="7" t="s">
        <v>181</v>
      </c>
      <c r="M194" s="7" t="s">
        <v>2600</v>
      </c>
      <c r="N194" s="35">
        <v>45686.0</v>
      </c>
      <c r="O194" s="7">
        <v>1.0</v>
      </c>
      <c r="P194" s="7" t="s">
        <v>273</v>
      </c>
    </row>
    <row r="195">
      <c r="A195" s="7">
        <v>396.0</v>
      </c>
      <c r="B195" s="13" t="s">
        <v>3220</v>
      </c>
      <c r="C195" s="7">
        <v>2.02530400186818E14</v>
      </c>
      <c r="D195" s="13" t="s">
        <v>1071</v>
      </c>
      <c r="E195" s="118" t="s">
        <v>3169</v>
      </c>
      <c r="F195" s="7" t="s">
        <v>2778</v>
      </c>
      <c r="G195" s="7" t="s">
        <v>1073</v>
      </c>
      <c r="H195" s="7" t="s">
        <v>268</v>
      </c>
      <c r="I195" s="7" t="s">
        <v>75</v>
      </c>
      <c r="J195" s="7">
        <v>117.07</v>
      </c>
      <c r="K195" s="7">
        <v>2733.0</v>
      </c>
      <c r="L195" s="7" t="s">
        <v>181</v>
      </c>
      <c r="M195" s="7" t="s">
        <v>124</v>
      </c>
      <c r="N195" s="35">
        <v>45687.0</v>
      </c>
      <c r="O195" s="7">
        <v>3.0</v>
      </c>
      <c r="P195" s="7" t="s">
        <v>273</v>
      </c>
    </row>
    <row r="196">
      <c r="A196" s="7">
        <v>386.0</v>
      </c>
      <c r="B196" s="13" t="s">
        <v>3221</v>
      </c>
      <c r="C196" s="7">
        <v>2.02530400186985E14</v>
      </c>
      <c r="D196" s="13" t="s">
        <v>3107</v>
      </c>
      <c r="E196" s="118" t="s">
        <v>3169</v>
      </c>
      <c r="F196" s="7" t="s">
        <v>3222</v>
      </c>
      <c r="G196" s="7" t="s">
        <v>3108</v>
      </c>
      <c r="H196" s="7">
        <v>74025.0</v>
      </c>
      <c r="I196" s="7" t="s">
        <v>75</v>
      </c>
      <c r="J196" s="7">
        <v>502.72</v>
      </c>
      <c r="K196" s="7">
        <v>2743.0</v>
      </c>
      <c r="L196" s="7" t="s">
        <v>181</v>
      </c>
      <c r="M196" s="7" t="s">
        <v>2600</v>
      </c>
      <c r="N196" s="35">
        <v>45688.0</v>
      </c>
      <c r="O196" s="7">
        <v>1.0</v>
      </c>
      <c r="P196" s="7" t="s">
        <v>273</v>
      </c>
    </row>
    <row r="197">
      <c r="A197" s="7">
        <v>396.0</v>
      </c>
      <c r="B197" s="13" t="s">
        <v>3223</v>
      </c>
      <c r="C197" s="7">
        <v>2.02530400186984E14</v>
      </c>
      <c r="D197" s="13" t="s">
        <v>3224</v>
      </c>
      <c r="E197" s="118" t="s">
        <v>3169</v>
      </c>
      <c r="F197" s="7" t="s">
        <v>3225</v>
      </c>
      <c r="G197" s="7" t="s">
        <v>3226</v>
      </c>
      <c r="H197" s="7">
        <v>20796.0</v>
      </c>
      <c r="I197" s="7" t="s">
        <v>75</v>
      </c>
      <c r="J197" s="7">
        <v>0.0</v>
      </c>
      <c r="K197" s="7">
        <v>2733.0</v>
      </c>
      <c r="L197" s="7" t="s">
        <v>181</v>
      </c>
      <c r="M197" s="7" t="s">
        <v>2600</v>
      </c>
      <c r="N197" s="35">
        <v>45693.0</v>
      </c>
      <c r="O197" s="7">
        <v>1.0</v>
      </c>
      <c r="P197" s="7" t="s">
        <v>273</v>
      </c>
    </row>
    <row r="198">
      <c r="A198" s="7">
        <v>396.0</v>
      </c>
      <c r="B198" s="13" t="s">
        <v>3227</v>
      </c>
      <c r="C198" s="7">
        <v>2.02530400186983E14</v>
      </c>
      <c r="D198" s="13" t="s">
        <v>812</v>
      </c>
      <c r="E198" s="118" t="s">
        <v>3169</v>
      </c>
      <c r="F198" s="7" t="s">
        <v>3070</v>
      </c>
      <c r="G198" s="7" t="s">
        <v>1035</v>
      </c>
      <c r="H198" s="7" t="s">
        <v>268</v>
      </c>
      <c r="I198" s="7" t="s">
        <v>83</v>
      </c>
      <c r="J198" s="7">
        <v>7058.19</v>
      </c>
      <c r="K198" s="7">
        <v>2733.0</v>
      </c>
      <c r="L198" s="7" t="s">
        <v>181</v>
      </c>
      <c r="M198" s="7" t="s">
        <v>2600</v>
      </c>
      <c r="N198" s="35">
        <v>45693.0</v>
      </c>
      <c r="O198" s="7">
        <v>1.0</v>
      </c>
      <c r="P198" s="7" t="s">
        <v>273</v>
      </c>
    </row>
    <row r="199">
      <c r="A199" s="7">
        <v>396.0</v>
      </c>
      <c r="B199" s="13" t="s">
        <v>3228</v>
      </c>
      <c r="C199" s="7">
        <v>2.02530400186978E14</v>
      </c>
      <c r="D199" s="13" t="s">
        <v>2817</v>
      </c>
      <c r="E199" s="118" t="s">
        <v>3169</v>
      </c>
      <c r="F199" s="7" t="s">
        <v>2818</v>
      </c>
      <c r="G199" s="7" t="s">
        <v>2819</v>
      </c>
      <c r="H199" s="7" t="s">
        <v>268</v>
      </c>
      <c r="I199" s="7" t="s">
        <v>75</v>
      </c>
      <c r="J199" s="7">
        <v>351.52</v>
      </c>
      <c r="K199" s="7">
        <v>2733.0</v>
      </c>
      <c r="L199" s="7" t="s">
        <v>181</v>
      </c>
      <c r="M199" s="7" t="s">
        <v>2600</v>
      </c>
      <c r="N199" s="35">
        <v>45693.0</v>
      </c>
      <c r="O199" s="7">
        <v>1.0</v>
      </c>
      <c r="P199" s="7" t="s">
        <v>273</v>
      </c>
    </row>
    <row r="200">
      <c r="A200" s="7">
        <v>396.0</v>
      </c>
      <c r="B200" s="13" t="s">
        <v>3229</v>
      </c>
      <c r="C200" s="7">
        <v>2.02530400186977E14</v>
      </c>
      <c r="D200" s="13" t="s">
        <v>2043</v>
      </c>
      <c r="E200" s="118" t="s">
        <v>3169</v>
      </c>
      <c r="F200" s="7" t="s">
        <v>3230</v>
      </c>
      <c r="G200" s="7" t="s">
        <v>2044</v>
      </c>
      <c r="H200" s="7" t="s">
        <v>268</v>
      </c>
      <c r="I200" s="7" t="s">
        <v>75</v>
      </c>
      <c r="J200" s="7">
        <v>1304.45</v>
      </c>
      <c r="K200" s="7">
        <v>2731.0</v>
      </c>
      <c r="L200" s="7" t="s">
        <v>181</v>
      </c>
      <c r="M200" s="7" t="s">
        <v>2600</v>
      </c>
      <c r="N200" s="35">
        <v>45693.0</v>
      </c>
      <c r="O200" s="7">
        <v>1.0</v>
      </c>
      <c r="P200" s="7" t="s">
        <v>273</v>
      </c>
    </row>
    <row r="201">
      <c r="A201" s="7">
        <v>329.0</v>
      </c>
      <c r="B201" s="13" t="s">
        <v>3231</v>
      </c>
      <c r="C201" s="7">
        <v>2.02530400186976E14</v>
      </c>
      <c r="D201" s="13" t="s">
        <v>1797</v>
      </c>
      <c r="E201" s="118" t="s">
        <v>3169</v>
      </c>
      <c r="F201" s="7" t="s">
        <v>2481</v>
      </c>
      <c r="G201" s="7" t="s">
        <v>295</v>
      </c>
      <c r="H201" s="7">
        <v>71379.0</v>
      </c>
      <c r="I201" s="7" t="s">
        <v>75</v>
      </c>
      <c r="J201" s="7">
        <v>33.9</v>
      </c>
      <c r="K201" s="7">
        <v>2709.0</v>
      </c>
      <c r="L201" s="7" t="s">
        <v>181</v>
      </c>
      <c r="M201" s="7" t="s">
        <v>2600</v>
      </c>
      <c r="N201" s="35">
        <v>45694.0</v>
      </c>
      <c r="O201" s="7">
        <v>1.0</v>
      </c>
      <c r="P201" s="7" t="s">
        <v>273</v>
      </c>
    </row>
    <row r="202">
      <c r="A202" s="7">
        <v>396.0</v>
      </c>
      <c r="B202" s="13" t="s">
        <v>3232</v>
      </c>
      <c r="C202" s="7">
        <v>2.02530400186981E14</v>
      </c>
      <c r="D202" s="13" t="s">
        <v>3233</v>
      </c>
      <c r="E202" s="118" t="s">
        <v>3169</v>
      </c>
      <c r="F202" s="7" t="s">
        <v>3234</v>
      </c>
      <c r="G202" s="7" t="s">
        <v>3235</v>
      </c>
      <c r="H202" s="7" t="s">
        <v>268</v>
      </c>
      <c r="I202" s="7" t="s">
        <v>75</v>
      </c>
      <c r="J202" s="7">
        <v>989.36</v>
      </c>
      <c r="K202" s="7">
        <v>2733.0</v>
      </c>
      <c r="L202" s="7" t="s">
        <v>181</v>
      </c>
      <c r="M202" s="7" t="s">
        <v>2600</v>
      </c>
      <c r="N202" s="35">
        <v>45694.0</v>
      </c>
      <c r="O202" s="7">
        <v>2.0</v>
      </c>
      <c r="P202" s="7" t="s">
        <v>273</v>
      </c>
    </row>
    <row r="207">
      <c r="B207" s="135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3237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1" t="s">
        <v>3238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2" t="s">
        <v>3239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3" t="s">
        <v>3240</v>
      </c>
      <c r="B5" s="144" t="s">
        <v>12</v>
      </c>
      <c r="C5" s="144" t="s">
        <v>0</v>
      </c>
      <c r="D5" s="144" t="s">
        <v>23</v>
      </c>
      <c r="E5" s="144" t="s">
        <v>27</v>
      </c>
      <c r="F5" s="144" t="s">
        <v>31</v>
      </c>
      <c r="G5" s="144" t="s">
        <v>34</v>
      </c>
      <c r="H5" s="144" t="s">
        <v>35</v>
      </c>
      <c r="I5" s="144" t="s">
        <v>37</v>
      </c>
      <c r="J5" s="144" t="s">
        <v>40</v>
      </c>
      <c r="K5" s="144" t="s">
        <v>3241</v>
      </c>
      <c r="L5" s="145" t="s">
        <v>3242</v>
      </c>
      <c r="M5" s="145" t="s">
        <v>3243</v>
      </c>
      <c r="N5" s="145" t="s">
        <v>3244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6" t="s">
        <v>2597</v>
      </c>
      <c r="B6" s="147">
        <v>6.94250001742E11</v>
      </c>
      <c r="C6" s="147" t="s">
        <v>498</v>
      </c>
      <c r="D6" s="147" t="s">
        <v>3245</v>
      </c>
      <c r="E6" s="147" t="s">
        <v>123</v>
      </c>
      <c r="F6" s="147">
        <v>2708.0</v>
      </c>
      <c r="G6" s="147" t="s">
        <v>181</v>
      </c>
      <c r="H6" s="147" t="s">
        <v>124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3246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1" t="s">
        <v>3247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2" t="s">
        <v>3248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3240</v>
      </c>
      <c r="B10" s="144" t="s">
        <v>12</v>
      </c>
      <c r="C10" s="144" t="s">
        <v>0</v>
      </c>
      <c r="D10" s="144" t="s">
        <v>23</v>
      </c>
      <c r="E10" s="144" t="s">
        <v>27</v>
      </c>
      <c r="F10" s="144" t="s">
        <v>31</v>
      </c>
      <c r="G10" s="144" t="s">
        <v>34</v>
      </c>
      <c r="H10" s="144" t="s">
        <v>35</v>
      </c>
      <c r="I10" s="144" t="s">
        <v>37</v>
      </c>
      <c r="J10" s="144" t="s">
        <v>40</v>
      </c>
      <c r="K10" s="144" t="s">
        <v>3241</v>
      </c>
      <c r="L10" s="145" t="s">
        <v>3242</v>
      </c>
      <c r="M10" s="145" t="s">
        <v>3243</v>
      </c>
      <c r="N10" s="155" t="s">
        <v>3244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6" t="s">
        <v>3249</v>
      </c>
      <c r="B11" s="147">
        <v>3.96250012433E11</v>
      </c>
      <c r="C11" s="147">
        <v>71014.0</v>
      </c>
      <c r="D11" s="147" t="s">
        <v>997</v>
      </c>
      <c r="E11" s="147" t="s">
        <v>75</v>
      </c>
      <c r="F11" s="147">
        <v>2731.0</v>
      </c>
      <c r="G11" s="147" t="s">
        <v>181</v>
      </c>
      <c r="H11" s="147" t="s">
        <v>124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3250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6" t="s">
        <v>3249</v>
      </c>
      <c r="B12" s="147">
        <v>3.96250012434E11</v>
      </c>
      <c r="C12" s="147" t="s">
        <v>2028</v>
      </c>
      <c r="D12" s="147" t="s">
        <v>2030</v>
      </c>
      <c r="E12" s="147" t="s">
        <v>75</v>
      </c>
      <c r="F12" s="147">
        <v>2731.0</v>
      </c>
      <c r="G12" s="147" t="s">
        <v>181</v>
      </c>
      <c r="H12" s="147" t="s">
        <v>124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3250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6" t="s">
        <v>3249</v>
      </c>
      <c r="B13" s="147">
        <v>3.96250012435E11</v>
      </c>
      <c r="C13" s="147" t="s">
        <v>85</v>
      </c>
      <c r="D13" s="147" t="s">
        <v>81</v>
      </c>
      <c r="E13" s="147" t="s">
        <v>83</v>
      </c>
      <c r="F13" s="147">
        <v>2731.0</v>
      </c>
      <c r="G13" s="147" t="s">
        <v>181</v>
      </c>
      <c r="H13" s="147" t="s">
        <v>124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3250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6" t="s">
        <v>3249</v>
      </c>
      <c r="B14" s="147">
        <v>3.9625001244E11</v>
      </c>
      <c r="C14" s="147" t="s">
        <v>1250</v>
      </c>
      <c r="D14" s="147" t="s">
        <v>1252</v>
      </c>
      <c r="E14" s="147" t="s">
        <v>75</v>
      </c>
      <c r="F14" s="147">
        <v>2731.0</v>
      </c>
      <c r="G14" s="147" t="s">
        <v>181</v>
      </c>
      <c r="H14" s="147" t="s">
        <v>124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3250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6" t="s">
        <v>3249</v>
      </c>
      <c r="B15" s="147">
        <v>3.96250012453E11</v>
      </c>
      <c r="C15" s="147" t="s">
        <v>644</v>
      </c>
      <c r="D15" s="147" t="s">
        <v>645</v>
      </c>
      <c r="E15" s="147" t="s">
        <v>75</v>
      </c>
      <c r="F15" s="147">
        <v>2731.0</v>
      </c>
      <c r="G15" s="147" t="s">
        <v>270</v>
      </c>
      <c r="H15" s="147" t="s">
        <v>124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3250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1" t="s">
        <v>3251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2" t="s">
        <v>3252</v>
      </c>
      <c r="N18" s="157"/>
    </row>
    <row r="19" ht="24.75" customHeight="1">
      <c r="A19" s="143" t="s">
        <v>3240</v>
      </c>
      <c r="B19" s="144" t="s">
        <v>12</v>
      </c>
      <c r="C19" s="144" t="s">
        <v>0</v>
      </c>
      <c r="D19" s="144" t="s">
        <v>23</v>
      </c>
      <c r="E19" s="144" t="s">
        <v>27</v>
      </c>
      <c r="F19" s="144" t="s">
        <v>31</v>
      </c>
      <c r="G19" s="144" t="s">
        <v>34</v>
      </c>
      <c r="H19" s="144" t="s">
        <v>35</v>
      </c>
      <c r="I19" s="144" t="s">
        <v>37</v>
      </c>
      <c r="J19" s="144" t="s">
        <v>40</v>
      </c>
      <c r="K19" s="144" t="s">
        <v>3241</v>
      </c>
      <c r="L19" s="145" t="s">
        <v>3242</v>
      </c>
      <c r="M19" s="145" t="s">
        <v>3243</v>
      </c>
      <c r="N19" s="155" t="s">
        <v>3244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6" t="s">
        <v>3253</v>
      </c>
      <c r="B20" s="147">
        <v>6.9025000153E11</v>
      </c>
      <c r="C20" s="147" t="s">
        <v>85</v>
      </c>
      <c r="D20" s="147" t="s">
        <v>81</v>
      </c>
      <c r="E20" s="147" t="s">
        <v>83</v>
      </c>
      <c r="F20" s="147">
        <v>2727.0</v>
      </c>
      <c r="G20" s="147" t="s">
        <v>181</v>
      </c>
      <c r="H20" s="147" t="s">
        <v>124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3254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6" t="s">
        <v>3253</v>
      </c>
      <c r="B21" s="147">
        <v>6.90250001539E11</v>
      </c>
      <c r="C21" s="147" t="s">
        <v>607</v>
      </c>
      <c r="D21" s="147" t="s">
        <v>605</v>
      </c>
      <c r="E21" s="147" t="s">
        <v>123</v>
      </c>
      <c r="F21" s="147">
        <v>2727.0</v>
      </c>
      <c r="G21" s="147" t="s">
        <v>181</v>
      </c>
      <c r="H21" s="147" t="s">
        <v>124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3254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9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1" t="s">
        <v>3255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2" t="s">
        <v>3256</v>
      </c>
      <c r="N24" s="157"/>
    </row>
    <row r="25" ht="24.75" customHeight="1">
      <c r="A25" s="143" t="s">
        <v>3240</v>
      </c>
      <c r="B25" s="144" t="s">
        <v>12</v>
      </c>
      <c r="C25" s="144" t="s">
        <v>0</v>
      </c>
      <c r="D25" s="144" t="s">
        <v>23</v>
      </c>
      <c r="E25" s="144" t="s">
        <v>27</v>
      </c>
      <c r="F25" s="144" t="s">
        <v>31</v>
      </c>
      <c r="G25" s="144" t="s">
        <v>34</v>
      </c>
      <c r="H25" s="144" t="s">
        <v>35</v>
      </c>
      <c r="I25" s="144" t="s">
        <v>37</v>
      </c>
      <c r="J25" s="144" t="s">
        <v>40</v>
      </c>
      <c r="K25" s="144" t="s">
        <v>3241</v>
      </c>
      <c r="L25" s="145" t="s">
        <v>3242</v>
      </c>
      <c r="M25" s="145" t="s">
        <v>3243</v>
      </c>
      <c r="N25" s="155" t="s">
        <v>3244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6" t="s">
        <v>3257</v>
      </c>
      <c r="B26" s="147">
        <v>6.85250006026E11</v>
      </c>
      <c r="C26" s="147" t="s">
        <v>481</v>
      </c>
      <c r="D26" s="147" t="s">
        <v>484</v>
      </c>
      <c r="E26" s="147" t="s">
        <v>75</v>
      </c>
      <c r="F26" s="147">
        <v>2728.0</v>
      </c>
      <c r="G26" s="147" t="s">
        <v>181</v>
      </c>
      <c r="H26" s="147" t="s">
        <v>124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3258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6" t="s">
        <v>3257</v>
      </c>
      <c r="B27" s="147">
        <v>6.85250006245E11</v>
      </c>
      <c r="C27" s="147" t="s">
        <v>2143</v>
      </c>
      <c r="D27" s="147" t="s">
        <v>2144</v>
      </c>
      <c r="E27" s="147" t="s">
        <v>75</v>
      </c>
      <c r="F27" s="147">
        <v>2728.0</v>
      </c>
      <c r="G27" s="147" t="s">
        <v>181</v>
      </c>
      <c r="H27" s="147" t="s">
        <v>124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3258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6" t="s">
        <v>3257</v>
      </c>
      <c r="B28" s="147">
        <v>6.85250006354E11</v>
      </c>
      <c r="C28" s="147" t="s">
        <v>1285</v>
      </c>
      <c r="D28" s="147" t="s">
        <v>2109</v>
      </c>
      <c r="E28" s="147" t="s">
        <v>75</v>
      </c>
      <c r="F28" s="147">
        <v>2728.0</v>
      </c>
      <c r="G28" s="147" t="s">
        <v>181</v>
      </c>
      <c r="H28" s="147" t="s">
        <v>3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3259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1" t="s">
        <v>3260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1" t="s">
        <v>3261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1" t="s">
        <v>3262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60" t="s">
        <v>3263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1" t="s">
        <v>3264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1" t="s">
        <v>3265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1" t="s">
        <v>3266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154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54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90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147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36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102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107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28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18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22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20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25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142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16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64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80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58</v>
      </c>
      <c r="C22" s="206" t="s">
        <v>3299</v>
      </c>
      <c r="D22" s="181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136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30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33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39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60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0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45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52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161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93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132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43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48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13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137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68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72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76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84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1" t="s">
        <v>75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87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6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6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5" t="s">
        <v>3309</v>
      </c>
      <c r="B46" s="166"/>
      <c r="C46" s="226">
        <f>COUNTIF(C5:C42,"II")</f>
        <v>7</v>
      </c>
      <c r="D46" s="215" t="s">
        <v>3307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3310</v>
      </c>
      <c r="B47" s="166"/>
      <c r="C47" s="231">
        <f>COUNTIF(C5:C42,"IN")</f>
        <v>3</v>
      </c>
      <c r="D47" s="215" t="s">
        <v>3307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3311</v>
      </c>
      <c r="B48" s="166"/>
      <c r="C48" s="236">
        <f>COUNTIF(C5:C42,"IS")</f>
        <v>5</v>
      </c>
      <c r="D48" s="215" t="s">
        <v>3307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3312</v>
      </c>
      <c r="B49" s="166"/>
      <c r="C49" s="241">
        <f>COUNTIF(C5:C42,"ITR")</f>
        <v>1</v>
      </c>
      <c r="D49" s="215" t="s">
        <v>3307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3313</v>
      </c>
      <c r="B50" s="166"/>
      <c r="C50" s="246">
        <f>COUNTIF(C5:C42,"IP")</f>
        <v>2</v>
      </c>
      <c r="D50" s="215" t="s">
        <v>3307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3314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3315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3316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3317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