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j\CIS111\A0\"/>
    </mc:Choice>
  </mc:AlternateContent>
  <xr:revisionPtr revIDLastSave="0" documentId="13_ncr:11_{C81BDB1A-5BDE-4120-8167-D7876E5E909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WorkingData" sheetId="2" r:id="rId2"/>
    <sheet name="MyWork" sheetId="3" r:id="rId3"/>
  </sheets>
  <definedNames>
    <definedName name="SERVICES">MyWork!$A$9:$A$15</definedName>
    <definedName name="Working_Data" localSheetId="1">WorkingData!$B$4:$F$230</definedName>
  </definedNames>
  <calcPr calcId="191029"/>
  <pivotCaches>
    <pivotCache cacheId="3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J25" i="3"/>
  <c r="J24" i="3"/>
  <c r="J23" i="3"/>
  <c r="J22" i="3"/>
  <c r="J21" i="3"/>
  <c r="J20" i="3"/>
  <c r="J19" i="3"/>
  <c r="D19" i="3"/>
  <c r="I25" i="3"/>
  <c r="I24" i="3"/>
  <c r="I23" i="3"/>
  <c r="I22" i="3"/>
  <c r="I21" i="3"/>
  <c r="I20" i="3"/>
  <c r="I19" i="3"/>
  <c r="H25" i="3"/>
  <c r="H24" i="3"/>
  <c r="H23" i="3"/>
  <c r="H22" i="3"/>
  <c r="H21" i="3"/>
  <c r="H20" i="3"/>
  <c r="H19" i="3"/>
  <c r="G25" i="3"/>
  <c r="G24" i="3"/>
  <c r="G23" i="3"/>
  <c r="G22" i="3"/>
  <c r="G21" i="3"/>
  <c r="G20" i="3"/>
  <c r="G19" i="3"/>
  <c r="F25" i="3"/>
  <c r="F24" i="3"/>
  <c r="F23" i="3"/>
  <c r="F22" i="3"/>
  <c r="F21" i="3"/>
  <c r="F20" i="3"/>
  <c r="F19" i="3"/>
  <c r="E19" i="3"/>
  <c r="E25" i="3"/>
  <c r="E24" i="3"/>
  <c r="E23" i="3"/>
  <c r="E22" i="3"/>
  <c r="E21" i="3"/>
  <c r="E20" i="3"/>
  <c r="D25" i="3"/>
  <c r="D24" i="3"/>
  <c r="D23" i="3"/>
  <c r="D22" i="3"/>
  <c r="C22" i="3" s="1"/>
  <c r="D21" i="3"/>
  <c r="D20" i="3"/>
  <c r="B19" i="3"/>
  <c r="B25" i="3"/>
  <c r="B24" i="3"/>
  <c r="B23" i="3"/>
  <c r="B22" i="3"/>
  <c r="B21" i="3"/>
  <c r="B20" i="3"/>
  <c r="D10" i="3"/>
  <c r="F10" i="3" s="1"/>
  <c r="E9" i="3"/>
  <c r="G9" i="3" s="1"/>
  <c r="E12" i="3"/>
  <c r="G12" i="3" s="1"/>
  <c r="E14" i="3"/>
  <c r="E11" i="3"/>
  <c r="G11" i="3" s="1"/>
  <c r="B11" i="3"/>
  <c r="E13" i="3"/>
  <c r="E10" i="3"/>
  <c r="G10" i="3" s="1"/>
  <c r="D9" i="3"/>
  <c r="F9" i="3" s="1"/>
  <c r="H9" i="3" s="1"/>
  <c r="D12" i="3"/>
  <c r="F12" i="3" s="1"/>
  <c r="D14" i="3"/>
  <c r="F14" i="3" s="1"/>
  <c r="D11" i="3"/>
  <c r="F11" i="3" s="1"/>
  <c r="H11" i="3" s="1"/>
  <c r="D13" i="3"/>
  <c r="F13" i="3" s="1"/>
  <c r="B10" i="3"/>
  <c r="B12" i="3"/>
  <c r="B14" i="3"/>
  <c r="B13" i="3"/>
  <c r="B9" i="3"/>
  <c r="C23" i="3" l="1"/>
  <c r="C24" i="3"/>
  <c r="C21" i="3"/>
  <c r="F3" i="3" s="1"/>
  <c r="C25" i="3"/>
  <c r="C20" i="3" s="1"/>
  <c r="C19" i="3"/>
  <c r="H14" i="3"/>
  <c r="H13" i="3"/>
  <c r="G14" i="3"/>
  <c r="H12" i="3"/>
  <c r="H10" i="3"/>
  <c r="G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 Bates</author>
  </authors>
  <commentList>
    <comment ref="G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   Comment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tc={FF3291F4-B3FE-4BBA-B015-7155206D1352}</author>
  </authors>
  <commentList>
    <comment ref="F2" authorId="0" shapeId="0" xr:uid="{FF3291F4-B3FE-4BBA-B015-7155206D135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Stylist to view Price</t>
      </text>
    </comment>
  </commentList>
</comments>
</file>

<file path=xl/sharedStrings.xml><?xml version="1.0" encoding="utf-8"?>
<sst xmlns="http://schemas.openxmlformats.org/spreadsheetml/2006/main" count="762" uniqueCount="63">
  <si>
    <t>Date</t>
  </si>
  <si>
    <t>Service</t>
  </si>
  <si>
    <t>Stylist name</t>
  </si>
  <si>
    <t>Payment</t>
  </si>
  <si>
    <t>Price</t>
  </si>
  <si>
    <t>Shaving</t>
  </si>
  <si>
    <t>Jane</t>
  </si>
  <si>
    <t>cash</t>
  </si>
  <si>
    <t>Martha</t>
  </si>
  <si>
    <t>credit card</t>
  </si>
  <si>
    <t>Lucy</t>
  </si>
  <si>
    <t>Washing and combing</t>
  </si>
  <si>
    <t>Alex</t>
  </si>
  <si>
    <t>Dyeing</t>
  </si>
  <si>
    <t>All service</t>
  </si>
  <si>
    <t>Rachel</t>
  </si>
  <si>
    <t>Meeting hairstyles</t>
  </si>
  <si>
    <t>Ashley</t>
  </si>
  <si>
    <t>Sandy</t>
  </si>
  <si>
    <t>Kids</t>
  </si>
  <si>
    <t>Summary May 2021</t>
  </si>
  <si>
    <t>Curl Up &amp; Dye Salon</t>
  </si>
  <si>
    <t>Stylist</t>
  </si>
  <si>
    <t xml:space="preserve">Stylist Name: </t>
  </si>
  <si>
    <t>Total Price:</t>
  </si>
  <si>
    <t>Names</t>
  </si>
  <si>
    <t>Here….</t>
  </si>
  <si>
    <t>Create a .csv file of the WorkingData sheet.</t>
  </si>
  <si>
    <r>
      <t xml:space="preserve">Create a table named SERVICE_TOTALS that calclulates </t>
    </r>
    <r>
      <rPr>
        <i/>
        <sz val="11"/>
        <color theme="1"/>
        <rFont val="Calibri"/>
        <family val="2"/>
        <scheme val="minor"/>
      </rPr>
      <t>for each service</t>
    </r>
    <r>
      <rPr>
        <sz val="11"/>
        <color theme="1"/>
        <rFont val="Calibri"/>
        <family val="2"/>
        <scheme val="minor"/>
      </rPr>
      <t>:  Total times, total price, cash times, credit card times, total cash price, total credit card price, total overall price.</t>
    </r>
  </si>
  <si>
    <r>
      <t xml:space="preserve">Create a table named STYLIST_TOTALS that calclulates </t>
    </r>
    <r>
      <rPr>
        <i/>
        <sz val="11"/>
        <color theme="1"/>
        <rFont val="Calibri"/>
        <family val="2"/>
        <scheme val="minor"/>
      </rPr>
      <t>for each stylist</t>
    </r>
    <r>
      <rPr>
        <sz val="11"/>
        <color theme="1"/>
        <rFont val="Calibri"/>
        <family val="2"/>
        <scheme val="minor"/>
      </rPr>
      <t>:  Total times, total price, total times for each service, total price of shaving between 5/10 &amp; 5/20.</t>
    </r>
  </si>
  <si>
    <t>Create a new worksheet called MyWork (All of your work will be done in this worksheet) (use the data from the WorkingData worksheet WITHOUT moving or copying it.)</t>
  </si>
  <si>
    <t>Add a data bar to each cell of the Total Price column in each table.</t>
  </si>
  <si>
    <t>Create a block that looks like the one here at cells E2:H5. (Ensure the Stylist name is a pull-down list of their names and you've created a cell comment explaing what it is doing.) The total price should be a lookup by stylist name an return their total price from the STYLIST_TOTALS table. (XLOOKUP)</t>
  </si>
  <si>
    <t>Create a block that looks like the one here at cells E2:H5. (Change Stylist to Service and allow freeform typing. Use validation to ensure that only text can be entered and you've created a cell comment explaing what it is doing.) The total price should be a lookup by service name an return its total price from the SERVICE_TOTALS table. (XLOOKUP)</t>
  </si>
  <si>
    <t>Create a pivot chart for each table. Make them look like the two to the right, but with data from each of their tables.</t>
  </si>
  <si>
    <t>Protect the worksheet from editing or selecting anything but the user input cells from questions 4 &amp; 8 as well as ensuring the table filters and pivot charts sare still accessible by the user to work with.</t>
  </si>
  <si>
    <t>Sort each table ascending by total price.</t>
  </si>
  <si>
    <r>
      <rPr>
        <b/>
        <sz val="11"/>
        <color theme="1"/>
        <rFont val="Calibri"/>
        <family val="2"/>
        <scheme val="minor"/>
      </rPr>
      <t>BONUS!</t>
    </r>
    <r>
      <rPr>
        <sz val="11"/>
        <color theme="1"/>
        <rFont val="Calibri"/>
        <family val="2"/>
        <scheme val="minor"/>
      </rPr>
      <t>: Using pivot tables/charts/slicers, produce better results than questions 2, 3, 5, 6, &amp; 8.</t>
    </r>
  </si>
  <si>
    <t>TOTAL_TIMES</t>
  </si>
  <si>
    <t>TOTAL_PRICE</t>
  </si>
  <si>
    <t>CASH_TIMES</t>
  </si>
  <si>
    <t>TOTAL_CASH_PRICE</t>
  </si>
  <si>
    <t>TOTAL_CREDIT_CARD_PRICE</t>
  </si>
  <si>
    <t>TOTAL_OVERALL_PRICE</t>
  </si>
  <si>
    <t>CREDIT_CARD_TIMES</t>
  </si>
  <si>
    <t>TOTAL_PRICE_OF_SHAVING_BETWEEN_5/10_&amp;_5/20</t>
  </si>
  <si>
    <t>SERVICE</t>
  </si>
  <si>
    <t>Washing and Combing</t>
  </si>
  <si>
    <t>All Service</t>
  </si>
  <si>
    <t>Meeting Hairstyles</t>
  </si>
  <si>
    <t xml:space="preserve">Jane </t>
  </si>
  <si>
    <t>TOTAL_SHAVING</t>
  </si>
  <si>
    <t>TOTAL_WASHINGANDCOMBING</t>
  </si>
  <si>
    <t>TOTAL_DYEING</t>
  </si>
  <si>
    <t>TOTAL_ALLSERVICE</t>
  </si>
  <si>
    <t>TOTAL_MEETINGHAIRSTYLES</t>
  </si>
  <si>
    <t>TOTAL_KIDS</t>
  </si>
  <si>
    <t>Stylist Name:</t>
  </si>
  <si>
    <t>Row Labels</t>
  </si>
  <si>
    <t>Grand Total</t>
  </si>
  <si>
    <t>Sum of TOTAL_PRICE</t>
  </si>
  <si>
    <t>Column Labels</t>
  </si>
  <si>
    <t>Service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</si>
</sst>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45">
    <xf numFmtId="0" fontId="0" fillId="0" borderId="0" xfId="0"/>
    <xf numFmtId="0" fontId="0" fillId="0" borderId="0" xfId="0"/>
    <xf numFmtId="0" fontId="0" fillId="0" borderId="1" xfId="0" applyBorder="1"/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44" fontId="0" fillId="5" borderId="1" xfId="0" applyNumberFormat="1" applyFill="1" applyBorder="1"/>
    <xf numFmtId="0" fontId="2" fillId="4" borderId="1" xfId="0" applyFont="1" applyFill="1" applyBorder="1" applyAlignment="1">
      <alignment horizontal="right"/>
    </xf>
    <xf numFmtId="0" fontId="9" fillId="6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9" fillId="6" borderId="14" xfId="0" applyFont="1" applyFill="1" applyBorder="1" applyAlignment="1">
      <alignment vertical="center"/>
    </xf>
    <xf numFmtId="0" fontId="0" fillId="3" borderId="14" xfId="0" applyFill="1" applyBorder="1" applyAlignment="1">
      <alignment vertical="center" wrapText="1"/>
    </xf>
    <xf numFmtId="0" fontId="0" fillId="5" borderId="1" xfId="0" applyFill="1" applyBorder="1" applyProtection="1">
      <protection locked="0"/>
    </xf>
    <xf numFmtId="0" fontId="0" fillId="3" borderId="0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9" fillId="6" borderId="0" xfId="0" applyFont="1" applyFill="1" applyBorder="1" applyAlignment="1">
      <alignment vertical="center"/>
    </xf>
    <xf numFmtId="0" fontId="9" fillId="7" borderId="15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6" fontId="0" fillId="0" borderId="0" xfId="0" applyNumberFormat="1"/>
    <xf numFmtId="0" fontId="0" fillId="8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Protection="1">
      <protection locked="0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3">
    <dxf>
      <numFmt numFmtId="166" formatCode="&quot;$&quot;#,##0.00"/>
    </dxf>
    <dxf>
      <numFmt numFmtId="166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[ExcelExercise2.xlsx]MyWork!PivotTable1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MyWork!$B$28:$B$29</c:f>
              <c:strCache>
                <c:ptCount val="1"/>
                <c:pt idx="0">
                  <c:v>All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MyWork!$B$30:$B$36</c:f>
              <c:numCache>
                <c:formatCode>General</c:formatCode>
                <c:ptCount val="6"/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C-4F99-989D-4A62C2A53A92}"/>
            </c:ext>
          </c:extLst>
        </c:ser>
        <c:ser>
          <c:idx val="1"/>
          <c:order val="1"/>
          <c:tx>
            <c:strRef>
              <c:f>MyWork!$C$28:$C$29</c:f>
              <c:strCache>
                <c:ptCount val="1"/>
                <c:pt idx="0">
                  <c:v>Dyeing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MyWork!$C$30:$C$36</c:f>
              <c:numCache>
                <c:formatCode>General</c:formatCode>
                <c:ptCount val="6"/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7C-4F99-989D-4A62C2A53A92}"/>
            </c:ext>
          </c:extLst>
        </c:ser>
        <c:ser>
          <c:idx val="2"/>
          <c:order val="2"/>
          <c:tx>
            <c:strRef>
              <c:f>MyWork!$D$28:$D$29</c:f>
              <c:strCache>
                <c:ptCount val="1"/>
                <c:pt idx="0">
                  <c:v>Kids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MyWork!$D$30:$D$36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7C-4F99-989D-4A62C2A53A92}"/>
            </c:ext>
          </c:extLst>
        </c:ser>
        <c:ser>
          <c:idx val="3"/>
          <c:order val="3"/>
          <c:tx>
            <c:strRef>
              <c:f>MyWork!$E$28:$E$29</c:f>
              <c:strCache>
                <c:ptCount val="1"/>
                <c:pt idx="0">
                  <c:v>Meeting Hairstyles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MyWork!$E$30:$E$36</c:f>
              <c:numCache>
                <c:formatCode>General</c:formatCode>
                <c:ptCount val="6"/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7C-4F99-989D-4A62C2A53A92}"/>
            </c:ext>
          </c:extLst>
        </c:ser>
        <c:ser>
          <c:idx val="4"/>
          <c:order val="4"/>
          <c:tx>
            <c:strRef>
              <c:f>MyWork!$F$28:$F$29</c:f>
              <c:strCache>
                <c:ptCount val="1"/>
                <c:pt idx="0">
                  <c:v>Shaving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MyWork!$F$30:$F$36</c:f>
              <c:numCache>
                <c:formatCode>General</c:formatCode>
                <c:ptCount val="6"/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7C-4F99-989D-4A62C2A53A92}"/>
            </c:ext>
          </c:extLst>
        </c:ser>
        <c:ser>
          <c:idx val="5"/>
          <c:order val="5"/>
          <c:tx>
            <c:strRef>
              <c:f>MyWork!$G$28:$G$29</c:f>
              <c:strCache>
                <c:ptCount val="1"/>
                <c:pt idx="0">
                  <c:v>Washing and Combing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MyWork!$A$30:$A$36</c:f>
              <c:strCach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46</c:v>
                </c:pt>
                <c:pt idx="4">
                  <c:v>50</c:v>
                </c:pt>
                <c:pt idx="5">
                  <c:v>71</c:v>
                </c:pt>
              </c:strCache>
            </c:strRef>
          </c:cat>
          <c:val>
            <c:numRef>
              <c:f>MyWork!$G$30:$G$36</c:f>
              <c:numCache>
                <c:formatCode>General</c:formatCode>
                <c:ptCount val="6"/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7C-4F99-989D-4A62C2A5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42736"/>
        <c:axId val="384436080"/>
      </c:barChart>
      <c:catAx>
        <c:axId val="3844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6080"/>
        <c:crosses val="autoZero"/>
        <c:auto val="1"/>
        <c:lblAlgn val="ctr"/>
        <c:lblOffset val="100"/>
        <c:noMultiLvlLbl val="0"/>
      </c:catAx>
      <c:valAx>
        <c:axId val="3844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[ExcelExercise2.xlsx]MyWork!PivotTable2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MyWork!$B$44:$B$45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MyWork!$B$46:$B$53</c:f>
              <c:numCache>
                <c:formatCode>General</c:formatCode>
                <c:ptCount val="7"/>
                <c:pt idx="0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0-468B-B226-DA50D6BFE1FE}"/>
            </c:ext>
          </c:extLst>
        </c:ser>
        <c:ser>
          <c:idx val="1"/>
          <c:order val="1"/>
          <c:tx>
            <c:strRef>
              <c:f>MyWork!$C$44:$C$45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MyWork!$C$46:$C$53</c:f>
              <c:numCache>
                <c:formatCode>General</c:formatCode>
                <c:ptCount val="7"/>
                <c:pt idx="2">
                  <c:v>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410-468B-B226-DA50D6BFE1FE}"/>
            </c:ext>
          </c:extLst>
        </c:ser>
        <c:ser>
          <c:idx val="2"/>
          <c:order val="2"/>
          <c:tx>
            <c:strRef>
              <c:f>MyWork!$D$44:$D$45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MyWork!$D$46:$D$53</c:f>
              <c:numCache>
                <c:formatCode>General</c:formatCode>
                <c:ptCount val="7"/>
                <c:pt idx="3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410-468B-B226-DA50D6BFE1FE}"/>
            </c:ext>
          </c:extLst>
        </c:ser>
        <c:ser>
          <c:idx val="3"/>
          <c:order val="3"/>
          <c:tx>
            <c:strRef>
              <c:f>MyWork!$E$44:$E$45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MyWork!$E$46:$E$53</c:f>
              <c:numCache>
                <c:formatCode>General</c:formatCode>
                <c:ptCount val="7"/>
                <c:pt idx="1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410-468B-B226-DA50D6BFE1FE}"/>
            </c:ext>
          </c:extLst>
        </c:ser>
        <c:ser>
          <c:idx val="4"/>
          <c:order val="4"/>
          <c:tx>
            <c:strRef>
              <c:f>MyWork!$F$44:$F$45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MyWork!$F$46:$F$53</c:f>
              <c:numCache>
                <c:formatCode>General</c:formatCode>
                <c:ptCount val="7"/>
                <c:pt idx="4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410-468B-B226-DA50D6BFE1FE}"/>
            </c:ext>
          </c:extLst>
        </c:ser>
        <c:ser>
          <c:idx val="5"/>
          <c:order val="5"/>
          <c:tx>
            <c:strRef>
              <c:f>MyWork!$G$44:$G$45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MyWork!$G$46:$G$53</c:f>
              <c:numCache>
                <c:formatCode>General</c:formatCode>
                <c:ptCount val="7"/>
                <c:pt idx="6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10-468B-B226-DA50D6BFE1FE}"/>
            </c:ext>
          </c:extLst>
        </c:ser>
        <c:ser>
          <c:idx val="6"/>
          <c:order val="6"/>
          <c:tx>
            <c:strRef>
              <c:f>MyWork!$H$44:$H$45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MyWork!$A$46:$A$53</c:f>
              <c:strCache>
                <c:ptCount val="7"/>
                <c:pt idx="0">
                  <c:v>Alex</c:v>
                </c:pt>
                <c:pt idx="1">
                  <c:v>Ashley</c:v>
                </c:pt>
                <c:pt idx="2">
                  <c:v>Jane </c:v>
                </c:pt>
                <c:pt idx="3">
                  <c:v>Lucy</c:v>
                </c:pt>
                <c:pt idx="4">
                  <c:v>Martha</c:v>
                </c:pt>
                <c:pt idx="5">
                  <c:v>Rachel</c:v>
                </c:pt>
                <c:pt idx="6">
                  <c:v>Sandy</c:v>
                </c:pt>
              </c:strCache>
            </c:strRef>
          </c:cat>
          <c:val>
            <c:numRef>
              <c:f>MyWork!$H$46:$H$53</c:f>
              <c:numCache>
                <c:formatCode>General</c:formatCode>
                <c:ptCount val="7"/>
                <c:pt idx="5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10-468B-B226-DA50D6BFE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38272"/>
        <c:axId val="655925376"/>
      </c:barChart>
      <c:catAx>
        <c:axId val="6559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5376"/>
        <c:crosses val="autoZero"/>
        <c:auto val="1"/>
        <c:lblAlgn val="ctr"/>
        <c:lblOffset val="100"/>
        <c:noMultiLvlLbl val="0"/>
      </c:catAx>
      <c:valAx>
        <c:axId val="6559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5</xdr:row>
      <xdr:rowOff>171451</xdr:rowOff>
    </xdr:from>
    <xdr:to>
      <xdr:col>9</xdr:col>
      <xdr:colOff>239973</xdr:colOff>
      <xdr:row>9</xdr:row>
      <xdr:rowOff>247651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77550" y="4076701"/>
          <a:ext cx="3602298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438150</xdr:colOff>
      <xdr:row>9</xdr:row>
      <xdr:rowOff>333375</xdr:rowOff>
    </xdr:from>
    <xdr:to>
      <xdr:col>9</xdr:col>
      <xdr:colOff>253990</xdr:colOff>
      <xdr:row>18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50" y="4876800"/>
          <a:ext cx="3616315" cy="2133600"/>
        </a:xfrm>
        <a:prstGeom prst="rect">
          <a:avLst/>
        </a:prstGeom>
      </xdr:spPr>
    </xdr:pic>
    <xdr:clientData/>
  </xdr:twoCellAnchor>
  <xdr:twoCellAnchor editAs="absolute">
    <xdr:from>
      <xdr:col>2</xdr:col>
      <xdr:colOff>10121900</xdr:colOff>
      <xdr:row>8</xdr:row>
      <xdr:rowOff>504379</xdr:rowOff>
    </xdr:from>
    <xdr:to>
      <xdr:col>3</xdr:col>
      <xdr:colOff>438150</xdr:colOff>
      <xdr:row>16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483" b="96020" l="6154" r="94359">
                      <a14:foregroundMark x1="10256" y1="19900" x2="10256" y2="19900"/>
                      <a14:foregroundMark x1="6154" y1="20398" x2="6154" y2="20398"/>
                      <a14:foregroundMark x1="8205" y1="12935" x2="8205" y2="12935"/>
                      <a14:foregroundMark x1="13333" y1="3980" x2="13333" y2="3980"/>
                      <a14:foregroundMark x1="54359" y1="5970" x2="54359" y2="5970"/>
                      <a14:foregroundMark x1="24103" y1="80100" x2="24103" y2="80100"/>
                      <a14:foregroundMark x1="22051" y1="90050" x2="22051" y2="90050"/>
                      <a14:foregroundMark x1="18974" y1="96020" x2="18974" y2="96020"/>
                      <a14:foregroundMark x1="56410" y1="94527" x2="56410" y2="94527"/>
                      <a14:foregroundMark x1="94359" y1="48259" x2="94359" y2="4825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150" y="4568379"/>
          <a:ext cx="2019300" cy="201681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233890</xdr:colOff>
      <xdr:row>25</xdr:row>
      <xdr:rowOff>46566</xdr:rowOff>
    </xdr:from>
    <xdr:to>
      <xdr:col>13</xdr:col>
      <xdr:colOff>328083</xdr:colOff>
      <xdr:row>42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8243E-4912-44BE-B55F-003D8D89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216959</xdr:colOff>
      <xdr:row>43</xdr:row>
      <xdr:rowOff>14815</xdr:rowOff>
    </xdr:from>
    <xdr:to>
      <xdr:col>13</xdr:col>
      <xdr:colOff>306916</xdr:colOff>
      <xdr:row>58</xdr:row>
      <xdr:rowOff>137583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6EE3A-5FA4-4BAD-A1AC-1DF113FD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ic Wallace" id="{E409FEA6-1EAF-4D59-AB86-5C572B45B05A}" userId="Eric Wallace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Wallace" refreshedDate="44464.929682754628" createdVersion="7" refreshedVersion="7" minRefreshableVersion="3" recordCount="6" xr:uid="{38883EDF-BB96-46E5-9D46-A0E70761B60B}">
  <cacheSource type="worksheet">
    <worksheetSource name="SERVICE_TOTALS"/>
  </cacheSource>
  <cacheFields count="8"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TOTAL_TIMES" numFmtId="0">
      <sharedItems containsSemiMixedTypes="0" containsString="0" containsNumber="1" containsInteger="1" minValue="9" maxValue="71" count="6">
        <n v="71"/>
        <n v="46"/>
        <n v="50"/>
        <n v="18"/>
        <n v="32"/>
        <n v="9"/>
      </sharedItems>
    </cacheField>
    <cacheField name="TOTAL_PRICE" numFmtId="166">
      <sharedItems containsSemiMixedTypes="0" containsString="0" containsNumber="1" containsInteger="1" minValue="3" maxValue="67"/>
    </cacheField>
    <cacheField name="CASH_TIMES" numFmtId="0">
      <sharedItems containsSemiMixedTypes="0" containsString="0" containsNumber="1" containsInteger="1" minValue="6" maxValue="42"/>
    </cacheField>
    <cacheField name="CREDIT_CARD_TIMES" numFmtId="0">
      <sharedItems containsSemiMixedTypes="0" containsString="0" containsNumber="1" containsInteger="1" minValue="3" maxValue="29"/>
    </cacheField>
    <cacheField name="TOTAL_CASH_PRICE" numFmtId="166">
      <sharedItems containsSemiMixedTypes="0" containsString="0" containsNumber="1" containsInteger="1" minValue="18" maxValue="1860"/>
    </cacheField>
    <cacheField name="TOTAL_CREDIT_CARD_PRICE" numFmtId="166">
      <sharedItems containsSemiMixedTypes="0" containsString="0" containsNumber="1" containsInteger="1" minValue="9" maxValue="900"/>
    </cacheField>
    <cacheField name="TOTAL_OVERALL_PRICE" numFmtId="166">
      <sharedItems containsSemiMixedTypes="0" containsString="0" containsNumber="1" containsInteger="1" minValue="21" maxValue="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Wallace" refreshedDate="44464.935807407404" createdVersion="7" refreshedVersion="7" minRefreshableVersion="3" recordCount="7" xr:uid="{34CF9B54-C2BA-4905-8826-6C69C9D4AA3E}">
  <cacheSource type="worksheet">
    <worksheetSource name="STYLIST_TOTALS3"/>
  </cacheSource>
  <cacheFields count="10">
    <cacheField name="Stylist" numFmtId="0">
      <sharedItems count="7">
        <s v="Alex"/>
        <s v="Rachel"/>
        <s v="Ashley"/>
        <s v="Jane "/>
        <s v="Sandy"/>
        <s v="Martha"/>
        <s v="Lucy"/>
      </sharedItems>
    </cacheField>
    <cacheField name="TOTAL_TIMES" numFmtId="0">
      <sharedItems containsSemiMixedTypes="0" containsString="0" containsNumber="1" containsInteger="1" minValue="23" maxValue="55" count="7">
        <n v="23"/>
        <n v="55"/>
        <n v="29"/>
        <n v="25"/>
        <n v="36"/>
        <n v="31"/>
        <n v="27"/>
      </sharedItems>
    </cacheField>
    <cacheField name="TOTAL_PRICE" numFmtId="166">
      <sharedItems containsSemiMixedTypes="0" containsString="0" containsNumber="1" containsInteger="1" minValue="665" maxValue="1859"/>
    </cacheField>
    <cacheField name="TOTAL_SHAVING" numFmtId="0">
      <sharedItems containsSemiMixedTypes="0" containsString="0" containsNumber="1" containsInteger="1" minValue="5" maxValue="18"/>
    </cacheField>
    <cacheField name="TOTAL_WASHINGANDCOMBING" numFmtId="0">
      <sharedItems containsSemiMixedTypes="0" containsString="0" containsNumber="1" containsInteger="1" minValue="2" maxValue="10"/>
    </cacheField>
    <cacheField name="TOTAL_DYEING" numFmtId="0">
      <sharedItems containsSemiMixedTypes="0" containsString="0" containsNumber="1" containsInteger="1" minValue="4" maxValue="11"/>
    </cacheField>
    <cacheField name="TOTAL_ALLSERVICE" numFmtId="0">
      <sharedItems containsSemiMixedTypes="0" containsString="0" containsNumber="1" containsInteger="1" minValue="1" maxValue="8"/>
    </cacheField>
    <cacheField name="TOTAL_MEETINGHAIRSTYLES" numFmtId="0">
      <sharedItems containsSemiMixedTypes="0" containsString="0" containsNumber="1" containsInteger="1" minValue="3" maxValue="7"/>
    </cacheField>
    <cacheField name="TOTAL_KIDS" numFmtId="0">
      <sharedItems containsSemiMixedTypes="0" containsString="0" containsNumber="1" containsInteger="1" minValue="1" maxValue="3"/>
    </cacheField>
    <cacheField name="TOTAL_PRICE_OF_SHAVING_BETWEEN_5/10_&amp;_5/20" numFmtId="166">
      <sharedItems containsSemiMixedTypes="0" containsString="0" containsNumber="1" containsInteger="1" minValue="14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7"/>
    <n v="42"/>
    <n v="29"/>
    <n v="294"/>
    <n v="203"/>
    <n v="497"/>
  </r>
  <r>
    <x v="1"/>
    <x v="1"/>
    <n v="60"/>
    <n v="31"/>
    <n v="15"/>
    <n v="1860"/>
    <n v="900"/>
    <n v="1875"/>
  </r>
  <r>
    <x v="2"/>
    <x v="2"/>
    <n v="33"/>
    <n v="35"/>
    <n v="15"/>
    <n v="1155"/>
    <n v="495"/>
    <n v="1650"/>
  </r>
  <r>
    <x v="3"/>
    <x v="3"/>
    <n v="67"/>
    <n v="13"/>
    <n v="5"/>
    <n v="871"/>
    <n v="335"/>
    <n v="876"/>
  </r>
  <r>
    <x v="4"/>
    <x v="4"/>
    <n v="33"/>
    <n v="21"/>
    <n v="11"/>
    <n v="693"/>
    <n v="363"/>
    <n v="1056"/>
  </r>
  <r>
    <x v="5"/>
    <x v="5"/>
    <n v="3"/>
    <n v="6"/>
    <n v="3"/>
    <n v="18"/>
    <n v="9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n v="822"/>
    <n v="5"/>
    <n v="7"/>
    <n v="4"/>
    <n v="1"/>
    <n v="5"/>
    <n v="1"/>
    <n v="28"/>
  </r>
  <r>
    <x v="1"/>
    <x v="1"/>
    <n v="1859"/>
    <n v="18"/>
    <n v="10"/>
    <n v="11"/>
    <n v="8"/>
    <n v="7"/>
    <n v="1"/>
    <n v="42"/>
  </r>
  <r>
    <x v="2"/>
    <x v="2"/>
    <n v="665"/>
    <n v="15"/>
    <n v="2"/>
    <n v="5"/>
    <n v="2"/>
    <n v="4"/>
    <n v="3"/>
    <n v="35"/>
  </r>
  <r>
    <x v="3"/>
    <x v="3"/>
    <n v="901"/>
    <n v="7"/>
    <n v="7"/>
    <n v="6"/>
    <n v="1"/>
    <n v="3"/>
    <n v="1"/>
    <n v="21"/>
  </r>
  <r>
    <x v="4"/>
    <x v="4"/>
    <n v="1089"/>
    <n v="10"/>
    <n v="7"/>
    <n v="10"/>
    <n v="2"/>
    <n v="4"/>
    <n v="1"/>
    <n v="42"/>
  </r>
  <r>
    <x v="5"/>
    <x v="5"/>
    <n v="988"/>
    <n v="8"/>
    <n v="5"/>
    <n v="9"/>
    <n v="2"/>
    <n v="6"/>
    <n v="1"/>
    <n v="14"/>
  </r>
  <r>
    <x v="6"/>
    <x v="6"/>
    <n v="937"/>
    <n v="8"/>
    <n v="8"/>
    <n v="5"/>
    <n v="2"/>
    <n v="3"/>
    <n v="1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B5A41-1A50-4E77-8920-5F3ECA6FD94C}" name="PivotTable2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4:I53" firstHeaderRow="1" firstDataRow="2" firstDataCol="1"/>
  <pivotFields count="10">
    <pivotField axis="axisRow" showAll="0">
      <items count="8">
        <item x="0"/>
        <item x="2"/>
        <item x="3"/>
        <item x="6"/>
        <item x="5"/>
        <item x="1"/>
        <item x="4"/>
        <item t="default"/>
      </items>
    </pivotField>
    <pivotField axis="axisCol" showAll="0">
      <items count="8">
        <item x="0"/>
        <item x="3"/>
        <item x="6"/>
        <item x="2"/>
        <item x="5"/>
        <item x="4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_PRICE" fld="2" baseField="0" baseItem="0"/>
  </dataFields>
  <chartFormats count="1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B1BB8-A740-443D-B3ED-FEBB4F5ED788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8:H36" firstHeaderRow="1" firstDataRow="2" firstDataCol="1"/>
  <pivotFields count="8">
    <pivotField axis="axisCol" showAll="0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7">
        <item x="5"/>
        <item x="3"/>
        <item x="4"/>
        <item x="1"/>
        <item x="2"/>
        <item x="0"/>
        <item t="default"/>
      </items>
    </pivotField>
    <pivotField dataField="1" numFmtId="166" showAll="0"/>
    <pivotField showAll="0"/>
    <pivotField showAll="0"/>
    <pivotField numFmtId="166" showAll="0"/>
    <pivotField numFmtId="166" showAll="0"/>
    <pivotField numFmtId="166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PRICE" fld="2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D3537-C38D-4BF9-A000-E03A385DEFF4}" name="SERVICE_TOTALS" displayName="SERVICE_TOTALS" ref="A8:H14" totalsRowShown="0">
  <autoFilter ref="A8:H14" xr:uid="{7F3D3537-C38D-4BF9-A000-E03A385DEFF4}"/>
  <sortState xmlns:xlrd2="http://schemas.microsoft.com/office/spreadsheetml/2017/richdata2" ref="A9:H14">
    <sortCondition ref="C9:C14"/>
  </sortState>
  <tableColumns count="8">
    <tableColumn id="8" xr3:uid="{736190E8-6C2F-4F75-B414-43CFF9635066}" name="SERVICE"/>
    <tableColumn id="1" xr3:uid="{F731A64F-A51C-4A77-9D65-4BC22EFB23EA}" name="TOTAL_TIMES" dataDxfId="2">
      <calculatedColumnFormula>COUNTIF(WorkingData!$C$5:$C$230,WorkingData!C10)</calculatedColumnFormula>
    </tableColumn>
    <tableColumn id="2" xr3:uid="{853D4570-6A7F-4257-906B-B8BD408B73A6}" name="TOTAL_PRICE" dataDxfId="1"/>
    <tableColumn id="3" xr3:uid="{EF69E4F7-1556-4166-9D3F-BFC08952F3B8}" name="CASH_TIMES"/>
    <tableColumn id="4" xr3:uid="{0D981E42-67C5-475F-9D74-B3FF3A6206A3}" name="CREDIT_CARD_TIMES"/>
    <tableColumn id="5" xr3:uid="{8808E954-CBF1-41C4-9AA6-14D7A3FC25BB}" name="TOTAL_CASH_PRICE"/>
    <tableColumn id="6" xr3:uid="{263F1F53-DE86-4E4B-B0CF-A992D737D2DF}" name="TOTAL_CREDIT_CARD_PRICE"/>
    <tableColumn id="7" xr3:uid="{A8AAF196-1DC7-42B2-916B-C0E10990DF04}" name="TOTAL_OVERALL_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0D2CCD-F103-4981-8FF7-9DF84AA9C26B}" name="STYLIST_TOTALS3" displayName="STYLIST_TOTALS3" ref="A18:J25" totalsRowShown="0">
  <autoFilter ref="A18:J25" xr:uid="{800D2CCD-F103-4981-8FF7-9DF84AA9C26B}"/>
  <tableColumns count="10">
    <tableColumn id="8" xr3:uid="{A0866EFC-6DA3-4CAC-9423-1ED583085D15}" name="Stylist"/>
    <tableColumn id="1" xr3:uid="{186FEF95-459F-4AB6-AB67-A9EAE9A19BAD}" name="TOTAL_TIMES"/>
    <tableColumn id="2" xr3:uid="{D798950F-AB00-49C5-99BF-F61DE6FFCB69}" name="TOTAL_PRICE">
      <calculatedColumnFormula>(D19*C9)+(E19*C10)+(F19*C11)+(G19*C12)+(H19*C13)+(I19*C14)</calculatedColumnFormula>
    </tableColumn>
    <tableColumn id="9" xr3:uid="{DB8774FD-97EC-4728-9087-D6BA707856D5}" name="TOTAL_SHAVING"/>
    <tableColumn id="10" xr3:uid="{3DB8CDD4-6645-4535-BFED-907EF1066914}" name="TOTAL_WASHINGANDCOMBING"/>
    <tableColumn id="12" xr3:uid="{3A0305E8-3471-4363-9EA0-0C102692E1DA}" name="TOTAL_DYEING"/>
    <tableColumn id="13" xr3:uid="{C248F8B8-1E42-4E20-92F8-EEAE87C23CB3}" name="TOTAL_ALLSERVICE"/>
    <tableColumn id="11" xr3:uid="{030602E7-82A7-46CF-8705-88E5CC172A4A}" name="TOTAL_MEETINGHAIRSTYLES"/>
    <tableColumn id="3" xr3:uid="{27B5A716-A51F-4069-AB0E-49509705A1C6}" name="TOTAL_KIDS"/>
    <tableColumn id="4" xr3:uid="{44C3BAEB-1A20-42DA-AAFC-E459F84D05C9}" name="TOTAL_PRICE_OF_SHAVING_BETWEEN_5/10_&amp;_5/2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09-26T02:40:45.12" personId="{E409FEA6-1EAF-4D59-AB86-5C572B45B05A}" id="{FF3291F4-B3FE-4BBA-B015-7155206D1352}">
    <text>Select Stylist to view Price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showGridLines="0" showRowColHeaders="0" workbookViewId="0">
      <selection activeCell="A12" sqref="A12"/>
    </sheetView>
  </sheetViews>
  <sheetFormatPr defaultColWidth="9.140625" defaultRowHeight="15" x14ac:dyDescent="0.25"/>
  <cols>
    <col min="1" max="1" width="3.85546875" style="11" customWidth="1"/>
    <col min="2" max="2" width="1.140625" style="11" customWidth="1"/>
    <col min="3" max="3" width="167.5703125" style="12" customWidth="1"/>
    <col min="4" max="4" width="7.28515625" style="11" customWidth="1"/>
    <col min="5" max="5" width="9.140625" style="11"/>
    <col min="6" max="6" width="13.28515625" style="11" bestFit="1" customWidth="1"/>
    <col min="7" max="7" width="18.28515625" style="11" customWidth="1"/>
    <col min="8" max="8" width="9" style="11" customWidth="1"/>
    <col min="9" max="9" width="14.5703125" style="11" hidden="1" customWidth="1"/>
    <col min="10" max="10" width="20.140625" style="11" customWidth="1"/>
    <col min="11" max="12" width="9.140625" style="11"/>
    <col min="13" max="13" width="9.140625" style="11" customWidth="1"/>
    <col min="14" max="16384" width="9.140625" style="11"/>
  </cols>
  <sheetData>
    <row r="1" spans="1:9" ht="39.950000000000003" customHeight="1" thickBot="1" x14ac:dyDescent="0.3">
      <c r="A1" s="23">
        <v>1</v>
      </c>
      <c r="B1" s="33"/>
      <c r="C1" s="25" t="s">
        <v>30</v>
      </c>
    </row>
    <row r="2" spans="1:9" ht="39.950000000000003" customHeight="1" x14ac:dyDescent="0.25">
      <c r="A2" s="26">
        <v>2</v>
      </c>
      <c r="B2" s="33"/>
      <c r="C2" s="27" t="s">
        <v>28</v>
      </c>
      <c r="E2" s="13"/>
      <c r="F2" s="14"/>
      <c r="G2" s="14"/>
      <c r="H2" s="15"/>
      <c r="I2" s="11" t="s">
        <v>22</v>
      </c>
    </row>
    <row r="3" spans="1:9" ht="39.950000000000003" customHeight="1" x14ac:dyDescent="0.25">
      <c r="A3" s="26">
        <v>3</v>
      </c>
      <c r="B3" s="33"/>
      <c r="C3" s="27" t="s">
        <v>29</v>
      </c>
      <c r="E3" s="16"/>
      <c r="F3" s="22" t="s">
        <v>23</v>
      </c>
      <c r="G3" s="28" t="s">
        <v>22</v>
      </c>
      <c r="H3" s="17"/>
      <c r="I3" s="11" t="s">
        <v>25</v>
      </c>
    </row>
    <row r="4" spans="1:9" ht="39.950000000000003" customHeight="1" x14ac:dyDescent="0.25">
      <c r="A4" s="26">
        <v>4</v>
      </c>
      <c r="B4" s="33"/>
      <c r="C4" s="27" t="s">
        <v>32</v>
      </c>
      <c r="E4" s="16"/>
      <c r="F4" s="22" t="s">
        <v>24</v>
      </c>
      <c r="G4" s="21">
        <v>0</v>
      </c>
      <c r="H4" s="17"/>
      <c r="I4" s="11" t="s">
        <v>26</v>
      </c>
    </row>
    <row r="5" spans="1:9" ht="39.950000000000003" customHeight="1" thickBot="1" x14ac:dyDescent="0.3">
      <c r="A5" s="26">
        <v>5</v>
      </c>
      <c r="B5" s="33"/>
      <c r="C5" s="27" t="s">
        <v>34</v>
      </c>
      <c r="E5" s="18"/>
      <c r="F5" s="19"/>
      <c r="G5" s="19"/>
      <c r="H5" s="20"/>
    </row>
    <row r="6" spans="1:9" ht="39.950000000000003" customHeight="1" x14ac:dyDescent="0.25">
      <c r="A6" s="26">
        <v>6</v>
      </c>
      <c r="B6" s="34"/>
      <c r="C6" s="27" t="s">
        <v>31</v>
      </c>
    </row>
    <row r="7" spans="1:9" ht="39.950000000000003" customHeight="1" x14ac:dyDescent="0.25">
      <c r="A7" s="23">
        <v>7</v>
      </c>
      <c r="B7" s="33"/>
      <c r="C7" s="25" t="s">
        <v>33</v>
      </c>
    </row>
    <row r="8" spans="1:9" ht="39.950000000000003" customHeight="1" x14ac:dyDescent="0.25">
      <c r="A8" s="26">
        <v>8</v>
      </c>
      <c r="B8" s="33"/>
      <c r="C8" s="27" t="s">
        <v>36</v>
      </c>
    </row>
    <row r="9" spans="1:9" ht="39.950000000000003" customHeight="1" x14ac:dyDescent="0.25">
      <c r="A9" s="26">
        <v>9</v>
      </c>
      <c r="B9" s="33"/>
      <c r="C9" s="27" t="s">
        <v>35</v>
      </c>
    </row>
    <row r="10" spans="1:9" ht="39.950000000000003" customHeight="1" thickBot="1" x14ac:dyDescent="0.3">
      <c r="A10" s="31">
        <v>10</v>
      </c>
      <c r="B10" s="33"/>
      <c r="C10" s="29" t="s">
        <v>27</v>
      </c>
    </row>
    <row r="11" spans="1:9" ht="39.950000000000003" customHeight="1" thickBot="1" x14ac:dyDescent="0.3">
      <c r="A11" s="32">
        <v>11</v>
      </c>
      <c r="B11" s="24"/>
      <c r="C11" s="30" t="s">
        <v>37</v>
      </c>
    </row>
  </sheetData>
  <sheetProtection algorithmName="SHA-512" hashValue="SmBW5kXavEVdm6Wqppb1VEkGZug1b8jaqzrx0wTxfn2izTKfmWjbhULn6WL9tXQaWbdedz2o3kpRfuVh1SARHg==" saltValue="rrnVa+Y2RNpd81jM7thTkA==" spinCount="100000" sheet="1" objects="1" scenarios="1" selectLockedCells="1" selectUnlockedCells="1"/>
  <dataValidations disablePrompts="1" count="1">
    <dataValidation type="list" allowBlank="1" showInputMessage="1" showErrorMessage="1" sqref="G3" xr:uid="{00000000-0002-0000-0000-000000000000}">
      <formula1>$I$2:$I$4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0"/>
  <sheetViews>
    <sheetView workbookViewId="0">
      <pane ySplit="4" topLeftCell="A158" activePane="bottomLeft" state="frozen"/>
      <selection pane="bottomLeft" activeCell="B93" sqref="B93"/>
    </sheetView>
  </sheetViews>
  <sheetFormatPr defaultRowHeight="15" x14ac:dyDescent="0.25"/>
  <cols>
    <col min="1" max="1" width="9.140625" style="11"/>
    <col min="2" max="2" width="9.7109375" bestFit="1" customWidth="1"/>
    <col min="3" max="3" width="20.5703125" bestFit="1" customWidth="1"/>
    <col min="4" max="4" width="14.85546875" customWidth="1"/>
    <col min="5" max="5" width="12.140625" customWidth="1"/>
    <col min="6" max="6" width="13.140625" customWidth="1"/>
  </cols>
  <sheetData>
    <row r="1" spans="1:6" s="11" customFormat="1" ht="15.75" thickBot="1" x14ac:dyDescent="0.3"/>
    <row r="2" spans="1:6" s="1" customFormat="1" ht="24" thickBot="1" x14ac:dyDescent="0.4">
      <c r="A2" s="11"/>
      <c r="B2" s="36" t="s">
        <v>21</v>
      </c>
      <c r="C2" s="37"/>
      <c r="D2" s="37"/>
      <c r="E2" s="37"/>
      <c r="F2" s="38"/>
    </row>
    <row r="3" spans="1:6" ht="18" customHeight="1" x14ac:dyDescent="0.25">
      <c r="B3" s="35" t="s">
        <v>20</v>
      </c>
      <c r="C3" s="35"/>
      <c r="D3" s="35"/>
      <c r="E3" s="35"/>
      <c r="F3" s="35"/>
    </row>
    <row r="4" spans="1:6" ht="29.25" customHeight="1" x14ac:dyDescent="0.25"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</row>
    <row r="5" spans="1:6" x14ac:dyDescent="0.25">
      <c r="B5" s="3">
        <v>44317</v>
      </c>
      <c r="C5" s="2" t="s">
        <v>5</v>
      </c>
      <c r="D5" s="5" t="s">
        <v>6</v>
      </c>
      <c r="E5" s="5" t="s">
        <v>7</v>
      </c>
      <c r="F5" s="9">
        <v>7</v>
      </c>
    </row>
    <row r="6" spans="1:6" x14ac:dyDescent="0.25">
      <c r="B6" s="3">
        <v>44317</v>
      </c>
      <c r="C6" s="4" t="s">
        <v>5</v>
      </c>
      <c r="D6" s="5" t="s">
        <v>8</v>
      </c>
      <c r="E6" s="5" t="s">
        <v>9</v>
      </c>
      <c r="F6" s="9">
        <v>7</v>
      </c>
    </row>
    <row r="7" spans="1:6" x14ac:dyDescent="0.25">
      <c r="B7" s="3">
        <v>44317</v>
      </c>
      <c r="C7" s="4" t="s">
        <v>5</v>
      </c>
      <c r="D7" s="5" t="s">
        <v>10</v>
      </c>
      <c r="E7" s="5" t="s">
        <v>7</v>
      </c>
      <c r="F7" s="9">
        <v>7</v>
      </c>
    </row>
    <row r="8" spans="1:6" x14ac:dyDescent="0.25">
      <c r="B8" s="3">
        <v>44317</v>
      </c>
      <c r="C8" s="5" t="s">
        <v>11</v>
      </c>
      <c r="D8" s="5" t="s">
        <v>12</v>
      </c>
      <c r="E8" s="5" t="s">
        <v>7</v>
      </c>
      <c r="F8" s="9">
        <v>60</v>
      </c>
    </row>
    <row r="9" spans="1:6" x14ac:dyDescent="0.25">
      <c r="B9" s="3">
        <v>44317</v>
      </c>
      <c r="C9" s="6" t="s">
        <v>13</v>
      </c>
      <c r="D9" s="5" t="s">
        <v>12</v>
      </c>
      <c r="E9" s="5" t="s">
        <v>9</v>
      </c>
      <c r="F9" s="9">
        <v>33</v>
      </c>
    </row>
    <row r="10" spans="1:6" x14ac:dyDescent="0.25">
      <c r="B10" s="3">
        <v>44317</v>
      </c>
      <c r="C10" s="2" t="s">
        <v>14</v>
      </c>
      <c r="D10" s="5" t="s">
        <v>15</v>
      </c>
      <c r="E10" s="5" t="s">
        <v>7</v>
      </c>
      <c r="F10" s="9">
        <v>67</v>
      </c>
    </row>
    <row r="11" spans="1:6" x14ac:dyDescent="0.25">
      <c r="B11" s="3">
        <v>44317</v>
      </c>
      <c r="C11" s="2" t="s">
        <v>16</v>
      </c>
      <c r="D11" s="5" t="s">
        <v>10</v>
      </c>
      <c r="E11" s="5" t="s">
        <v>7</v>
      </c>
      <c r="F11" s="9">
        <v>33</v>
      </c>
    </row>
    <row r="12" spans="1:6" x14ac:dyDescent="0.25">
      <c r="B12" s="3">
        <v>44317</v>
      </c>
      <c r="C12" s="4" t="s">
        <v>5</v>
      </c>
      <c r="D12" s="5" t="s">
        <v>17</v>
      </c>
      <c r="E12" s="5" t="s">
        <v>7</v>
      </c>
      <c r="F12" s="9">
        <v>7</v>
      </c>
    </row>
    <row r="13" spans="1:6" x14ac:dyDescent="0.25">
      <c r="B13" s="3">
        <v>44318</v>
      </c>
      <c r="C13" s="4" t="s">
        <v>5</v>
      </c>
      <c r="D13" s="5" t="s">
        <v>17</v>
      </c>
      <c r="E13" s="5" t="s">
        <v>9</v>
      </c>
      <c r="F13" s="9">
        <v>7</v>
      </c>
    </row>
    <row r="14" spans="1:6" x14ac:dyDescent="0.25">
      <c r="B14" s="3">
        <v>44318</v>
      </c>
      <c r="C14" s="4" t="s">
        <v>5</v>
      </c>
      <c r="D14" s="5" t="s">
        <v>18</v>
      </c>
      <c r="E14" s="5" t="s">
        <v>9</v>
      </c>
      <c r="F14" s="9">
        <v>17</v>
      </c>
    </row>
    <row r="15" spans="1:6" x14ac:dyDescent="0.25">
      <c r="B15" s="3">
        <v>44318</v>
      </c>
      <c r="C15" s="2" t="s">
        <v>19</v>
      </c>
      <c r="D15" s="5" t="s">
        <v>18</v>
      </c>
      <c r="E15" s="5" t="s">
        <v>7</v>
      </c>
      <c r="F15" s="9">
        <v>3</v>
      </c>
    </row>
    <row r="16" spans="1:6" x14ac:dyDescent="0.25">
      <c r="B16" s="3">
        <v>44318</v>
      </c>
      <c r="C16" s="4" t="s">
        <v>5</v>
      </c>
      <c r="D16" s="5" t="s">
        <v>17</v>
      </c>
      <c r="E16" s="5" t="s">
        <v>7</v>
      </c>
      <c r="F16" s="9">
        <v>7</v>
      </c>
    </row>
    <row r="17" spans="2:6" x14ac:dyDescent="0.25">
      <c r="B17" s="3">
        <v>44318</v>
      </c>
      <c r="C17" s="4" t="s">
        <v>5</v>
      </c>
      <c r="D17" s="5" t="s">
        <v>10</v>
      </c>
      <c r="E17" s="5" t="s">
        <v>7</v>
      </c>
      <c r="F17" s="9">
        <v>7</v>
      </c>
    </row>
    <row r="18" spans="2:6" x14ac:dyDescent="0.25">
      <c r="B18" s="3">
        <v>44318</v>
      </c>
      <c r="C18" s="4" t="s">
        <v>5</v>
      </c>
      <c r="D18" s="5" t="s">
        <v>6</v>
      </c>
      <c r="E18" s="5" t="s">
        <v>9</v>
      </c>
      <c r="F18" s="9">
        <v>7</v>
      </c>
    </row>
    <row r="19" spans="2:6" x14ac:dyDescent="0.25">
      <c r="B19" s="3">
        <v>44318</v>
      </c>
      <c r="C19" s="5" t="s">
        <v>11</v>
      </c>
      <c r="D19" s="5" t="s">
        <v>18</v>
      </c>
      <c r="E19" s="5" t="s">
        <v>7</v>
      </c>
      <c r="F19" s="9">
        <v>60</v>
      </c>
    </row>
    <row r="20" spans="2:6" x14ac:dyDescent="0.25">
      <c r="B20" s="3">
        <v>44318</v>
      </c>
      <c r="C20" s="6" t="s">
        <v>13</v>
      </c>
      <c r="D20" s="5" t="s">
        <v>15</v>
      </c>
      <c r="E20" s="5" t="s">
        <v>7</v>
      </c>
      <c r="F20" s="9">
        <v>33</v>
      </c>
    </row>
    <row r="21" spans="2:6" x14ac:dyDescent="0.25">
      <c r="B21" s="3">
        <v>44318</v>
      </c>
      <c r="C21" s="2" t="s">
        <v>14</v>
      </c>
      <c r="D21" s="5" t="s">
        <v>12</v>
      </c>
      <c r="E21" s="5" t="s">
        <v>9</v>
      </c>
      <c r="F21" s="9">
        <v>67</v>
      </c>
    </row>
    <row r="22" spans="2:6" x14ac:dyDescent="0.25">
      <c r="B22" s="3">
        <v>44318</v>
      </c>
      <c r="C22" s="4" t="s">
        <v>16</v>
      </c>
      <c r="D22" s="5" t="s">
        <v>6</v>
      </c>
      <c r="E22" s="5" t="s">
        <v>7</v>
      </c>
      <c r="F22" s="9">
        <v>33</v>
      </c>
    </row>
    <row r="23" spans="2:6" x14ac:dyDescent="0.25">
      <c r="B23" s="3">
        <v>44318</v>
      </c>
      <c r="C23" s="4" t="s">
        <v>11</v>
      </c>
      <c r="D23" s="5" t="s">
        <v>8</v>
      </c>
      <c r="E23" s="5" t="s">
        <v>7</v>
      </c>
      <c r="F23" s="9">
        <v>23</v>
      </c>
    </row>
    <row r="24" spans="2:6" x14ac:dyDescent="0.25">
      <c r="B24" s="3">
        <v>44318</v>
      </c>
      <c r="C24" s="4" t="s">
        <v>5</v>
      </c>
      <c r="D24" s="5" t="s">
        <v>18</v>
      </c>
      <c r="E24" s="5" t="s">
        <v>7</v>
      </c>
      <c r="F24" s="9">
        <v>7</v>
      </c>
    </row>
    <row r="25" spans="2:6" x14ac:dyDescent="0.25">
      <c r="B25" s="3">
        <v>44318</v>
      </c>
      <c r="C25" s="2" t="s">
        <v>5</v>
      </c>
      <c r="D25" s="5" t="s">
        <v>6</v>
      </c>
      <c r="E25" s="5" t="s">
        <v>7</v>
      </c>
      <c r="F25" s="9">
        <v>17</v>
      </c>
    </row>
    <row r="26" spans="2:6" x14ac:dyDescent="0.25">
      <c r="B26" s="3">
        <v>44318</v>
      </c>
      <c r="C26" s="4" t="s">
        <v>19</v>
      </c>
      <c r="D26" s="5" t="s">
        <v>17</v>
      </c>
      <c r="E26" s="5" t="s">
        <v>7</v>
      </c>
      <c r="F26" s="9">
        <v>3</v>
      </c>
    </row>
    <row r="27" spans="2:6" x14ac:dyDescent="0.25">
      <c r="B27" s="3">
        <v>44319</v>
      </c>
      <c r="C27" s="4" t="s">
        <v>19</v>
      </c>
      <c r="D27" s="5" t="s">
        <v>18</v>
      </c>
      <c r="E27" s="5" t="s">
        <v>9</v>
      </c>
      <c r="F27" s="9">
        <v>3</v>
      </c>
    </row>
    <row r="28" spans="2:6" x14ac:dyDescent="0.25">
      <c r="B28" s="3">
        <v>44319</v>
      </c>
      <c r="C28" s="4" t="s">
        <v>19</v>
      </c>
      <c r="D28" s="5" t="s">
        <v>10</v>
      </c>
      <c r="E28" s="5" t="s">
        <v>7</v>
      </c>
      <c r="F28" s="9">
        <v>3</v>
      </c>
    </row>
    <row r="29" spans="2:6" x14ac:dyDescent="0.25">
      <c r="B29" s="3">
        <v>44319</v>
      </c>
      <c r="C29" s="5" t="s">
        <v>11</v>
      </c>
      <c r="D29" s="5" t="s">
        <v>8</v>
      </c>
      <c r="E29" s="5" t="s">
        <v>7</v>
      </c>
      <c r="F29" s="9">
        <v>60</v>
      </c>
    </row>
    <row r="30" spans="2:6" x14ac:dyDescent="0.25">
      <c r="B30" s="3">
        <v>44319</v>
      </c>
      <c r="C30" s="6" t="s">
        <v>13</v>
      </c>
      <c r="D30" s="5" t="s">
        <v>10</v>
      </c>
      <c r="E30" s="5" t="s">
        <v>9</v>
      </c>
      <c r="F30" s="9">
        <v>33</v>
      </c>
    </row>
    <row r="31" spans="2:6" x14ac:dyDescent="0.25">
      <c r="B31" s="3">
        <v>44319</v>
      </c>
      <c r="C31" s="4" t="s">
        <v>14</v>
      </c>
      <c r="D31" s="5" t="s">
        <v>15</v>
      </c>
      <c r="E31" s="5" t="s">
        <v>7</v>
      </c>
      <c r="F31" s="9">
        <v>67</v>
      </c>
    </row>
    <row r="32" spans="2:6" x14ac:dyDescent="0.25">
      <c r="B32" s="3">
        <v>44319</v>
      </c>
      <c r="C32" s="2" t="s">
        <v>16</v>
      </c>
      <c r="D32" s="5" t="s">
        <v>8</v>
      </c>
      <c r="E32" s="5" t="s">
        <v>7</v>
      </c>
      <c r="F32" s="9">
        <v>33</v>
      </c>
    </row>
    <row r="33" spans="2:6" x14ac:dyDescent="0.25">
      <c r="B33" s="3">
        <v>44319</v>
      </c>
      <c r="C33" s="2" t="s">
        <v>11</v>
      </c>
      <c r="D33" s="5" t="s">
        <v>6</v>
      </c>
      <c r="E33" s="5" t="s">
        <v>9</v>
      </c>
      <c r="F33" s="9">
        <v>23</v>
      </c>
    </row>
    <row r="34" spans="2:6" x14ac:dyDescent="0.25">
      <c r="B34" s="3">
        <v>44319</v>
      </c>
      <c r="C34" s="2" t="s">
        <v>5</v>
      </c>
      <c r="D34" s="5" t="s">
        <v>15</v>
      </c>
      <c r="E34" s="5" t="s">
        <v>7</v>
      </c>
      <c r="F34" s="9">
        <v>7</v>
      </c>
    </row>
    <row r="35" spans="2:6" x14ac:dyDescent="0.25">
      <c r="B35" s="3">
        <v>44320</v>
      </c>
      <c r="C35" s="2" t="s">
        <v>5</v>
      </c>
      <c r="D35" s="5" t="s">
        <v>8</v>
      </c>
      <c r="E35" s="5" t="s">
        <v>7</v>
      </c>
      <c r="F35" s="9">
        <v>17</v>
      </c>
    </row>
    <row r="36" spans="2:6" x14ac:dyDescent="0.25">
      <c r="B36" s="3">
        <v>44320</v>
      </c>
      <c r="C36" s="4" t="s">
        <v>19</v>
      </c>
      <c r="D36" s="5" t="s">
        <v>12</v>
      </c>
      <c r="E36" s="5" t="s">
        <v>7</v>
      </c>
      <c r="F36" s="9">
        <v>3</v>
      </c>
    </row>
    <row r="37" spans="2:6" x14ac:dyDescent="0.25">
      <c r="B37" s="3">
        <v>44320</v>
      </c>
      <c r="C37" s="4" t="s">
        <v>19</v>
      </c>
      <c r="D37" s="5" t="s">
        <v>18</v>
      </c>
      <c r="E37" s="5" t="s">
        <v>9</v>
      </c>
      <c r="F37" s="9">
        <v>3</v>
      </c>
    </row>
    <row r="38" spans="2:6" x14ac:dyDescent="0.25">
      <c r="B38" s="3">
        <v>44320</v>
      </c>
      <c r="C38" s="6" t="s">
        <v>16</v>
      </c>
      <c r="D38" s="5" t="s">
        <v>18</v>
      </c>
      <c r="E38" s="5" t="s">
        <v>9</v>
      </c>
      <c r="F38" s="9">
        <v>40</v>
      </c>
    </row>
    <row r="39" spans="2:6" x14ac:dyDescent="0.25">
      <c r="B39" s="3">
        <v>44320</v>
      </c>
      <c r="C39" s="4" t="s">
        <v>19</v>
      </c>
      <c r="D39" s="5" t="s">
        <v>6</v>
      </c>
      <c r="E39" s="5" t="s">
        <v>9</v>
      </c>
      <c r="F39" s="9">
        <v>3</v>
      </c>
    </row>
    <row r="40" spans="2:6" x14ac:dyDescent="0.25">
      <c r="B40" s="3">
        <v>44320</v>
      </c>
      <c r="C40" s="4" t="s">
        <v>19</v>
      </c>
      <c r="D40" s="5" t="s">
        <v>8</v>
      </c>
      <c r="E40" s="5" t="s">
        <v>7</v>
      </c>
      <c r="F40" s="9">
        <v>3</v>
      </c>
    </row>
    <row r="41" spans="2:6" x14ac:dyDescent="0.25">
      <c r="B41" s="3">
        <v>44320</v>
      </c>
      <c r="C41" s="4" t="s">
        <v>19</v>
      </c>
      <c r="D41" s="5" t="s">
        <v>15</v>
      </c>
      <c r="E41" s="5" t="s">
        <v>7</v>
      </c>
      <c r="F41" s="9">
        <v>3</v>
      </c>
    </row>
    <row r="42" spans="2:6" x14ac:dyDescent="0.25">
      <c r="B42" s="3">
        <v>44321</v>
      </c>
      <c r="C42" s="4" t="s">
        <v>16</v>
      </c>
      <c r="D42" s="5" t="s">
        <v>18</v>
      </c>
      <c r="E42" s="5" t="s">
        <v>7</v>
      </c>
      <c r="F42" s="9">
        <v>33</v>
      </c>
    </row>
    <row r="43" spans="2:6" x14ac:dyDescent="0.25">
      <c r="B43" s="3">
        <v>44321</v>
      </c>
      <c r="C43" s="4" t="s">
        <v>16</v>
      </c>
      <c r="D43" s="5" t="s">
        <v>12</v>
      </c>
      <c r="E43" s="5" t="s">
        <v>9</v>
      </c>
      <c r="F43" s="9">
        <v>33</v>
      </c>
    </row>
    <row r="44" spans="2:6" x14ac:dyDescent="0.25">
      <c r="B44" s="3">
        <v>44321</v>
      </c>
      <c r="C44" s="4" t="s">
        <v>5</v>
      </c>
      <c r="D44" s="5" t="s">
        <v>8</v>
      </c>
      <c r="E44" s="5" t="s">
        <v>7</v>
      </c>
      <c r="F44" s="9">
        <v>7</v>
      </c>
    </row>
    <row r="45" spans="2:6" x14ac:dyDescent="0.25">
      <c r="B45" s="3">
        <v>44321</v>
      </c>
      <c r="C45" s="4" t="s">
        <v>5</v>
      </c>
      <c r="D45" s="5" t="s">
        <v>8</v>
      </c>
      <c r="E45" s="5" t="s">
        <v>7</v>
      </c>
      <c r="F45" s="9">
        <v>17</v>
      </c>
    </row>
    <row r="46" spans="2:6" x14ac:dyDescent="0.25">
      <c r="B46" s="3">
        <v>44321</v>
      </c>
      <c r="C46" s="7" t="s">
        <v>11</v>
      </c>
      <c r="D46" s="5" t="s">
        <v>15</v>
      </c>
      <c r="E46" s="5" t="s">
        <v>7</v>
      </c>
      <c r="F46" s="9">
        <v>33</v>
      </c>
    </row>
    <row r="47" spans="2:6" x14ac:dyDescent="0.25">
      <c r="B47" s="3">
        <v>44321</v>
      </c>
      <c r="C47" s="8" t="s">
        <v>11</v>
      </c>
      <c r="D47" s="5" t="s">
        <v>15</v>
      </c>
      <c r="E47" s="5" t="s">
        <v>9</v>
      </c>
      <c r="F47" s="9">
        <v>40</v>
      </c>
    </row>
    <row r="48" spans="2:6" x14ac:dyDescent="0.25">
      <c r="B48" s="3">
        <v>44321</v>
      </c>
      <c r="C48" s="6" t="s">
        <v>16</v>
      </c>
      <c r="D48" s="5" t="s">
        <v>15</v>
      </c>
      <c r="E48" s="5" t="s">
        <v>7</v>
      </c>
      <c r="F48" s="9">
        <v>40</v>
      </c>
    </row>
    <row r="49" spans="2:6" x14ac:dyDescent="0.25">
      <c r="B49" s="3">
        <v>44321</v>
      </c>
      <c r="C49" s="5" t="s">
        <v>11</v>
      </c>
      <c r="D49" s="5" t="s">
        <v>10</v>
      </c>
      <c r="E49" s="5" t="s">
        <v>7</v>
      </c>
      <c r="F49" s="9">
        <v>60</v>
      </c>
    </row>
    <row r="50" spans="2:6" x14ac:dyDescent="0.25">
      <c r="B50" s="3">
        <v>44321</v>
      </c>
      <c r="C50" s="6" t="s">
        <v>13</v>
      </c>
      <c r="D50" s="5" t="s">
        <v>18</v>
      </c>
      <c r="E50" s="5" t="s">
        <v>7</v>
      </c>
      <c r="F50" s="9">
        <v>33</v>
      </c>
    </row>
    <row r="51" spans="2:6" x14ac:dyDescent="0.25">
      <c r="B51" s="3">
        <v>44321</v>
      </c>
      <c r="C51" s="4" t="s">
        <v>14</v>
      </c>
      <c r="D51" s="5" t="s">
        <v>18</v>
      </c>
      <c r="E51" s="5" t="s">
        <v>7</v>
      </c>
      <c r="F51" s="9">
        <v>67</v>
      </c>
    </row>
    <row r="52" spans="2:6" x14ac:dyDescent="0.25">
      <c r="B52" s="3">
        <v>44321</v>
      </c>
      <c r="C52" s="4" t="s">
        <v>16</v>
      </c>
      <c r="D52" s="5" t="s">
        <v>8</v>
      </c>
      <c r="E52" s="5" t="s">
        <v>7</v>
      </c>
      <c r="F52" s="9">
        <v>33</v>
      </c>
    </row>
    <row r="53" spans="2:6" x14ac:dyDescent="0.25">
      <c r="B53" s="3">
        <v>44321</v>
      </c>
      <c r="C53" s="4" t="s">
        <v>5</v>
      </c>
      <c r="D53" s="5" t="s">
        <v>17</v>
      </c>
      <c r="E53" s="5" t="s">
        <v>7</v>
      </c>
      <c r="F53" s="9">
        <v>7</v>
      </c>
    </row>
    <row r="54" spans="2:6" x14ac:dyDescent="0.25">
      <c r="B54" s="3">
        <v>44321</v>
      </c>
      <c r="C54" s="4" t="s">
        <v>5</v>
      </c>
      <c r="D54" s="5" t="s">
        <v>15</v>
      </c>
      <c r="E54" s="5" t="s">
        <v>7</v>
      </c>
      <c r="F54" s="9">
        <v>7</v>
      </c>
    </row>
    <row r="55" spans="2:6" x14ac:dyDescent="0.25">
      <c r="B55" s="3">
        <v>44322</v>
      </c>
      <c r="C55" s="4" t="s">
        <v>16</v>
      </c>
      <c r="D55" s="5" t="s">
        <v>15</v>
      </c>
      <c r="E55" s="5" t="s">
        <v>7</v>
      </c>
      <c r="F55" s="9">
        <v>33</v>
      </c>
    </row>
    <row r="56" spans="2:6" x14ac:dyDescent="0.25">
      <c r="B56" s="3">
        <v>44322</v>
      </c>
      <c r="C56" s="4" t="s">
        <v>5</v>
      </c>
      <c r="D56" s="5" t="s">
        <v>18</v>
      </c>
      <c r="E56" s="5" t="s">
        <v>9</v>
      </c>
      <c r="F56" s="9">
        <v>7</v>
      </c>
    </row>
    <row r="57" spans="2:6" x14ac:dyDescent="0.25">
      <c r="B57" s="3">
        <v>44322</v>
      </c>
      <c r="C57" s="8" t="s">
        <v>11</v>
      </c>
      <c r="D57" s="5" t="s">
        <v>10</v>
      </c>
      <c r="E57" s="5" t="s">
        <v>7</v>
      </c>
      <c r="F57" s="9">
        <v>40</v>
      </c>
    </row>
    <row r="58" spans="2:6" x14ac:dyDescent="0.25">
      <c r="B58" s="3">
        <v>44322</v>
      </c>
      <c r="C58" s="6" t="s">
        <v>16</v>
      </c>
      <c r="D58" s="5" t="s">
        <v>12</v>
      </c>
      <c r="E58" s="5" t="s">
        <v>7</v>
      </c>
      <c r="F58" s="9">
        <v>40</v>
      </c>
    </row>
    <row r="59" spans="2:6" x14ac:dyDescent="0.25">
      <c r="B59" s="3">
        <v>44322</v>
      </c>
      <c r="C59" s="5" t="s">
        <v>11</v>
      </c>
      <c r="D59" s="5" t="s">
        <v>15</v>
      </c>
      <c r="E59" s="5" t="s">
        <v>7</v>
      </c>
      <c r="F59" s="9">
        <v>60</v>
      </c>
    </row>
    <row r="60" spans="2:6" x14ac:dyDescent="0.25">
      <c r="B60" s="3">
        <v>44322</v>
      </c>
      <c r="C60" s="6" t="s">
        <v>13</v>
      </c>
      <c r="D60" s="5" t="s">
        <v>17</v>
      </c>
      <c r="E60" s="5" t="s">
        <v>7</v>
      </c>
      <c r="F60" s="9">
        <v>33</v>
      </c>
    </row>
    <row r="61" spans="2:6" x14ac:dyDescent="0.25">
      <c r="B61" s="3">
        <v>44322</v>
      </c>
      <c r="C61" s="4" t="s">
        <v>14</v>
      </c>
      <c r="D61" s="5" t="s">
        <v>15</v>
      </c>
      <c r="E61" s="5" t="s">
        <v>7</v>
      </c>
      <c r="F61" s="9">
        <v>67</v>
      </c>
    </row>
    <row r="62" spans="2:6" x14ac:dyDescent="0.25">
      <c r="B62" s="3">
        <v>44322</v>
      </c>
      <c r="C62" s="4" t="s">
        <v>16</v>
      </c>
      <c r="D62" s="5" t="s">
        <v>18</v>
      </c>
      <c r="E62" s="5" t="s">
        <v>7</v>
      </c>
      <c r="F62" s="9">
        <v>33</v>
      </c>
    </row>
    <row r="63" spans="2:6" x14ac:dyDescent="0.25">
      <c r="B63" s="3">
        <v>44322</v>
      </c>
      <c r="C63" s="4" t="s">
        <v>11</v>
      </c>
      <c r="D63" s="5" t="s">
        <v>12</v>
      </c>
      <c r="E63" s="5" t="s">
        <v>7</v>
      </c>
      <c r="F63" s="9">
        <v>23</v>
      </c>
    </row>
    <row r="64" spans="2:6" x14ac:dyDescent="0.25">
      <c r="B64" s="3">
        <v>44323</v>
      </c>
      <c r="C64" s="4" t="s">
        <v>16</v>
      </c>
      <c r="D64" s="5" t="s">
        <v>18</v>
      </c>
      <c r="E64" s="5" t="s">
        <v>9</v>
      </c>
      <c r="F64" s="9">
        <v>33</v>
      </c>
    </row>
    <row r="65" spans="2:6" x14ac:dyDescent="0.25">
      <c r="B65" s="3">
        <v>44323</v>
      </c>
      <c r="C65" s="4" t="s">
        <v>5</v>
      </c>
      <c r="D65" s="5" t="s">
        <v>15</v>
      </c>
      <c r="E65" s="5" t="s">
        <v>7</v>
      </c>
      <c r="F65" s="9">
        <v>17</v>
      </c>
    </row>
    <row r="66" spans="2:6" x14ac:dyDescent="0.25">
      <c r="B66" s="3">
        <v>44323</v>
      </c>
      <c r="C66" s="7" t="s">
        <v>11</v>
      </c>
      <c r="D66" s="5" t="s">
        <v>18</v>
      </c>
      <c r="E66" s="5" t="s">
        <v>7</v>
      </c>
      <c r="F66" s="9">
        <v>33</v>
      </c>
    </row>
    <row r="67" spans="2:6" x14ac:dyDescent="0.25">
      <c r="B67" s="3">
        <v>44323</v>
      </c>
      <c r="C67" s="8" t="s">
        <v>11</v>
      </c>
      <c r="D67" s="5" t="s">
        <v>8</v>
      </c>
      <c r="E67" s="5" t="s">
        <v>7</v>
      </c>
      <c r="F67" s="9">
        <v>40</v>
      </c>
    </row>
    <row r="68" spans="2:6" x14ac:dyDescent="0.25">
      <c r="B68" s="3">
        <v>44323</v>
      </c>
      <c r="C68" s="4" t="s">
        <v>5</v>
      </c>
      <c r="D68" s="5" t="s">
        <v>15</v>
      </c>
      <c r="E68" s="5" t="s">
        <v>7</v>
      </c>
      <c r="F68" s="9">
        <v>7</v>
      </c>
    </row>
    <row r="69" spans="2:6" x14ac:dyDescent="0.25">
      <c r="B69" s="3">
        <v>44323</v>
      </c>
      <c r="C69" s="4" t="s">
        <v>5</v>
      </c>
      <c r="D69" s="5" t="s">
        <v>17</v>
      </c>
      <c r="E69" s="5" t="s">
        <v>7</v>
      </c>
      <c r="F69" s="9">
        <v>7</v>
      </c>
    </row>
    <row r="70" spans="2:6" x14ac:dyDescent="0.25">
      <c r="B70" s="3">
        <v>44324</v>
      </c>
      <c r="C70" s="6" t="s">
        <v>13</v>
      </c>
      <c r="D70" s="5" t="s">
        <v>10</v>
      </c>
      <c r="E70" s="5" t="s">
        <v>7</v>
      </c>
      <c r="F70" s="9">
        <v>33</v>
      </c>
    </row>
    <row r="71" spans="2:6" x14ac:dyDescent="0.25">
      <c r="B71" s="3">
        <v>44324</v>
      </c>
      <c r="C71" s="4" t="s">
        <v>14</v>
      </c>
      <c r="D71" s="5" t="s">
        <v>15</v>
      </c>
      <c r="E71" s="5" t="s">
        <v>9</v>
      </c>
      <c r="F71" s="9">
        <v>67</v>
      </c>
    </row>
    <row r="72" spans="2:6" x14ac:dyDescent="0.25">
      <c r="B72" s="3">
        <v>44324</v>
      </c>
      <c r="C72" s="4" t="s">
        <v>5</v>
      </c>
      <c r="D72" s="5" t="s">
        <v>10</v>
      </c>
      <c r="E72" s="5" t="s">
        <v>9</v>
      </c>
      <c r="F72" s="9">
        <v>7</v>
      </c>
    </row>
    <row r="73" spans="2:6" x14ac:dyDescent="0.25">
      <c r="B73" s="3">
        <v>44324</v>
      </c>
      <c r="C73" s="4" t="s">
        <v>5</v>
      </c>
      <c r="D73" s="5" t="s">
        <v>15</v>
      </c>
      <c r="E73" s="5" t="s">
        <v>9</v>
      </c>
      <c r="F73" s="9">
        <v>7</v>
      </c>
    </row>
    <row r="74" spans="2:6" x14ac:dyDescent="0.25">
      <c r="B74" s="3">
        <v>44324</v>
      </c>
      <c r="C74" s="4" t="s">
        <v>16</v>
      </c>
      <c r="D74" s="5" t="s">
        <v>17</v>
      </c>
      <c r="E74" s="5" t="s">
        <v>7</v>
      </c>
      <c r="F74" s="9">
        <v>33</v>
      </c>
    </row>
    <row r="75" spans="2:6" x14ac:dyDescent="0.25">
      <c r="B75" s="3">
        <v>44324</v>
      </c>
      <c r="C75" s="4" t="s">
        <v>5</v>
      </c>
      <c r="D75" s="5" t="s">
        <v>12</v>
      </c>
      <c r="E75" s="5" t="s">
        <v>7</v>
      </c>
      <c r="F75" s="9">
        <v>17</v>
      </c>
    </row>
    <row r="76" spans="2:6" x14ac:dyDescent="0.25">
      <c r="B76" s="3">
        <v>44324</v>
      </c>
      <c r="C76" s="7" t="s">
        <v>11</v>
      </c>
      <c r="D76" s="5" t="s">
        <v>15</v>
      </c>
      <c r="E76" s="5" t="s">
        <v>7</v>
      </c>
      <c r="F76" s="9">
        <v>33</v>
      </c>
    </row>
    <row r="77" spans="2:6" x14ac:dyDescent="0.25">
      <c r="B77" s="3">
        <v>44324</v>
      </c>
      <c r="C77" s="8" t="s">
        <v>11</v>
      </c>
      <c r="D77" s="5" t="s">
        <v>15</v>
      </c>
      <c r="E77" s="5" t="s">
        <v>7</v>
      </c>
      <c r="F77" s="9">
        <v>40</v>
      </c>
    </row>
    <row r="78" spans="2:6" x14ac:dyDescent="0.25">
      <c r="B78" s="3">
        <v>44324</v>
      </c>
      <c r="C78" s="4" t="s">
        <v>5</v>
      </c>
      <c r="D78" s="5" t="s">
        <v>15</v>
      </c>
      <c r="E78" s="5" t="s">
        <v>7</v>
      </c>
      <c r="F78" s="9">
        <v>7</v>
      </c>
    </row>
    <row r="79" spans="2:6" x14ac:dyDescent="0.25">
      <c r="B79" s="3">
        <v>44324</v>
      </c>
      <c r="C79" s="4" t="s">
        <v>16</v>
      </c>
      <c r="D79" s="5" t="s">
        <v>12</v>
      </c>
      <c r="E79" s="5" t="s">
        <v>9</v>
      </c>
      <c r="F79" s="9">
        <v>33</v>
      </c>
    </row>
    <row r="80" spans="2:6" x14ac:dyDescent="0.25">
      <c r="B80" s="3">
        <v>44324</v>
      </c>
      <c r="C80" s="4" t="s">
        <v>5</v>
      </c>
      <c r="D80" s="5" t="s">
        <v>18</v>
      </c>
      <c r="E80" s="5" t="s">
        <v>7</v>
      </c>
      <c r="F80" s="9">
        <v>7</v>
      </c>
    </row>
    <row r="81" spans="2:6" x14ac:dyDescent="0.25">
      <c r="B81" s="3">
        <v>44324</v>
      </c>
      <c r="C81" s="4" t="s">
        <v>16</v>
      </c>
      <c r="D81" s="5" t="s">
        <v>6</v>
      </c>
      <c r="E81" s="5" t="s">
        <v>7</v>
      </c>
      <c r="F81" s="9">
        <v>33</v>
      </c>
    </row>
    <row r="82" spans="2:6" x14ac:dyDescent="0.25">
      <c r="B82" s="3">
        <v>44324</v>
      </c>
      <c r="C82" s="4" t="s">
        <v>5</v>
      </c>
      <c r="D82" s="5" t="s">
        <v>17</v>
      </c>
      <c r="E82" s="5" t="s">
        <v>9</v>
      </c>
      <c r="F82" s="9">
        <v>7</v>
      </c>
    </row>
    <row r="83" spans="2:6" x14ac:dyDescent="0.25">
      <c r="B83" s="3">
        <v>44325</v>
      </c>
      <c r="C83" s="4" t="s">
        <v>5</v>
      </c>
      <c r="D83" s="5" t="s">
        <v>17</v>
      </c>
      <c r="E83" s="5" t="s">
        <v>9</v>
      </c>
      <c r="F83" s="9">
        <v>7</v>
      </c>
    </row>
    <row r="84" spans="2:6" x14ac:dyDescent="0.25">
      <c r="B84" s="3">
        <v>44325</v>
      </c>
      <c r="C84" s="4" t="s">
        <v>5</v>
      </c>
      <c r="D84" s="5" t="s">
        <v>15</v>
      </c>
      <c r="E84" s="5" t="s">
        <v>7</v>
      </c>
      <c r="F84" s="9">
        <v>7</v>
      </c>
    </row>
    <row r="85" spans="2:6" x14ac:dyDescent="0.25">
      <c r="B85" s="3">
        <v>44325</v>
      </c>
      <c r="C85" s="4" t="s">
        <v>5</v>
      </c>
      <c r="D85" s="5" t="s">
        <v>15</v>
      </c>
      <c r="E85" s="5" t="s">
        <v>9</v>
      </c>
      <c r="F85" s="9">
        <v>17</v>
      </c>
    </row>
    <row r="86" spans="2:6" x14ac:dyDescent="0.25">
      <c r="B86" s="3">
        <v>44325</v>
      </c>
      <c r="C86" s="7" t="s">
        <v>11</v>
      </c>
      <c r="D86" s="5" t="s">
        <v>6</v>
      </c>
      <c r="E86" s="5" t="s">
        <v>9</v>
      </c>
      <c r="F86" s="9">
        <v>33</v>
      </c>
    </row>
    <row r="87" spans="2:6" x14ac:dyDescent="0.25">
      <c r="B87" s="3">
        <v>44325</v>
      </c>
      <c r="C87" s="8" t="s">
        <v>11</v>
      </c>
      <c r="D87" s="5" t="s">
        <v>10</v>
      </c>
      <c r="E87" s="5" t="s">
        <v>7</v>
      </c>
      <c r="F87" s="9">
        <v>40</v>
      </c>
    </row>
    <row r="88" spans="2:6" x14ac:dyDescent="0.25">
      <c r="B88" s="3">
        <v>44325</v>
      </c>
      <c r="C88" s="4" t="s">
        <v>5</v>
      </c>
      <c r="D88" s="5" t="s">
        <v>15</v>
      </c>
      <c r="E88" s="5" t="s">
        <v>7</v>
      </c>
      <c r="F88" s="9">
        <v>7</v>
      </c>
    </row>
    <row r="89" spans="2:6" x14ac:dyDescent="0.25">
      <c r="B89" s="3">
        <v>44325</v>
      </c>
      <c r="C89" s="4" t="s">
        <v>5</v>
      </c>
      <c r="D89" s="5" t="s">
        <v>17</v>
      </c>
      <c r="E89" s="5" t="s">
        <v>7</v>
      </c>
      <c r="F89" s="9">
        <v>7</v>
      </c>
    </row>
    <row r="90" spans="2:6" x14ac:dyDescent="0.25">
      <c r="B90" s="3">
        <v>44325</v>
      </c>
      <c r="C90" s="6" t="s">
        <v>13</v>
      </c>
      <c r="D90" s="5" t="s">
        <v>15</v>
      </c>
      <c r="E90" s="5" t="s">
        <v>7</v>
      </c>
      <c r="F90" s="9">
        <v>33</v>
      </c>
    </row>
    <row r="91" spans="2:6" x14ac:dyDescent="0.25">
      <c r="B91" s="3">
        <v>44325</v>
      </c>
      <c r="C91" s="4" t="s">
        <v>5</v>
      </c>
      <c r="D91" s="5" t="s">
        <v>8</v>
      </c>
      <c r="E91" s="5" t="s">
        <v>9</v>
      </c>
      <c r="F91" s="9">
        <v>7</v>
      </c>
    </row>
    <row r="92" spans="2:6" x14ac:dyDescent="0.25">
      <c r="B92" s="3">
        <v>44325</v>
      </c>
      <c r="C92" s="6" t="s">
        <v>13</v>
      </c>
      <c r="D92" s="5" t="s">
        <v>10</v>
      </c>
      <c r="E92" s="5" t="s">
        <v>7</v>
      </c>
      <c r="F92" s="9">
        <v>33</v>
      </c>
    </row>
    <row r="93" spans="2:6" x14ac:dyDescent="0.25">
      <c r="B93" s="3">
        <v>44326</v>
      </c>
      <c r="C93" s="4" t="s">
        <v>11</v>
      </c>
      <c r="D93" s="5" t="s">
        <v>6</v>
      </c>
      <c r="E93" s="5" t="s">
        <v>7</v>
      </c>
      <c r="F93" s="9">
        <v>23</v>
      </c>
    </row>
    <row r="94" spans="2:6" x14ac:dyDescent="0.25">
      <c r="B94" s="3">
        <v>44326</v>
      </c>
      <c r="C94" s="4" t="s">
        <v>5</v>
      </c>
      <c r="D94" s="5" t="s">
        <v>15</v>
      </c>
      <c r="E94" s="5" t="s">
        <v>7</v>
      </c>
      <c r="F94" s="9">
        <v>7</v>
      </c>
    </row>
    <row r="95" spans="2:6" x14ac:dyDescent="0.25">
      <c r="B95" s="3">
        <v>44326</v>
      </c>
      <c r="C95" s="4" t="s">
        <v>5</v>
      </c>
      <c r="D95" s="5" t="s">
        <v>15</v>
      </c>
      <c r="E95" s="5" t="s">
        <v>9</v>
      </c>
      <c r="F95" s="9">
        <v>17</v>
      </c>
    </row>
    <row r="96" spans="2:6" x14ac:dyDescent="0.25">
      <c r="B96" s="3">
        <v>44326</v>
      </c>
      <c r="C96" s="7" t="s">
        <v>11</v>
      </c>
      <c r="D96" s="5" t="s">
        <v>12</v>
      </c>
      <c r="E96" s="5" t="s">
        <v>7</v>
      </c>
      <c r="F96" s="9">
        <v>33</v>
      </c>
    </row>
    <row r="97" spans="2:6" x14ac:dyDescent="0.25">
      <c r="B97" s="3">
        <v>44326</v>
      </c>
      <c r="C97" s="4" t="s">
        <v>16</v>
      </c>
      <c r="D97" s="5" t="s">
        <v>15</v>
      </c>
      <c r="E97" s="5" t="s">
        <v>9</v>
      </c>
      <c r="F97" s="9">
        <v>33</v>
      </c>
    </row>
    <row r="98" spans="2:6" x14ac:dyDescent="0.25">
      <c r="B98" s="3">
        <v>44326</v>
      </c>
      <c r="C98" s="6" t="s">
        <v>16</v>
      </c>
      <c r="D98" s="5" t="s">
        <v>17</v>
      </c>
      <c r="E98" s="5" t="s">
        <v>7</v>
      </c>
      <c r="F98" s="9">
        <v>40</v>
      </c>
    </row>
    <row r="99" spans="2:6" x14ac:dyDescent="0.25">
      <c r="B99" s="3">
        <v>44326</v>
      </c>
      <c r="C99" s="5" t="s">
        <v>11</v>
      </c>
      <c r="D99" s="5" t="s">
        <v>12</v>
      </c>
      <c r="E99" s="5" t="s">
        <v>7</v>
      </c>
      <c r="F99" s="9">
        <v>60</v>
      </c>
    </row>
    <row r="100" spans="2:6" x14ac:dyDescent="0.25">
      <c r="B100" s="3">
        <v>44326</v>
      </c>
      <c r="C100" s="6" t="s">
        <v>13</v>
      </c>
      <c r="D100" s="5" t="s">
        <v>12</v>
      </c>
      <c r="E100" s="5" t="s">
        <v>7</v>
      </c>
      <c r="F100" s="9">
        <v>33</v>
      </c>
    </row>
    <row r="101" spans="2:6" x14ac:dyDescent="0.25">
      <c r="B101" s="3">
        <v>44326</v>
      </c>
      <c r="C101" s="4" t="s">
        <v>14</v>
      </c>
      <c r="D101" s="5" t="s">
        <v>17</v>
      </c>
      <c r="E101" s="5" t="s">
        <v>7</v>
      </c>
      <c r="F101" s="9">
        <v>67</v>
      </c>
    </row>
    <row r="102" spans="2:6" x14ac:dyDescent="0.25">
      <c r="B102" s="3">
        <v>44326</v>
      </c>
      <c r="C102" s="4" t="s">
        <v>16</v>
      </c>
      <c r="D102" s="5" t="s">
        <v>15</v>
      </c>
      <c r="E102" s="5" t="s">
        <v>9</v>
      </c>
      <c r="F102" s="9">
        <v>33</v>
      </c>
    </row>
    <row r="103" spans="2:6" x14ac:dyDescent="0.25">
      <c r="B103" s="3">
        <v>44326</v>
      </c>
      <c r="C103" s="4" t="s">
        <v>11</v>
      </c>
      <c r="D103" s="5" t="s">
        <v>6</v>
      </c>
      <c r="E103" s="5" t="s">
        <v>9</v>
      </c>
      <c r="F103" s="9">
        <v>23</v>
      </c>
    </row>
    <row r="104" spans="2:6" x14ac:dyDescent="0.25">
      <c r="B104" s="3">
        <v>44327</v>
      </c>
      <c r="C104" s="4" t="s">
        <v>5</v>
      </c>
      <c r="D104" s="5" t="s">
        <v>18</v>
      </c>
      <c r="E104" s="5" t="s">
        <v>9</v>
      </c>
      <c r="F104" s="9">
        <v>7</v>
      </c>
    </row>
    <row r="105" spans="2:6" x14ac:dyDescent="0.25">
      <c r="B105" s="3">
        <v>44327</v>
      </c>
      <c r="C105" s="4" t="s">
        <v>5</v>
      </c>
      <c r="D105" s="5" t="s">
        <v>12</v>
      </c>
      <c r="E105" s="5" t="s">
        <v>9</v>
      </c>
      <c r="F105" s="9">
        <v>17</v>
      </c>
    </row>
    <row r="106" spans="2:6" x14ac:dyDescent="0.25">
      <c r="B106" s="3">
        <v>44327</v>
      </c>
      <c r="C106" s="7" t="s">
        <v>11</v>
      </c>
      <c r="D106" s="5" t="s">
        <v>18</v>
      </c>
      <c r="E106" s="5" t="s">
        <v>9</v>
      </c>
      <c r="F106" s="9">
        <v>33</v>
      </c>
    </row>
    <row r="107" spans="2:6" x14ac:dyDescent="0.25">
      <c r="B107" s="3">
        <v>44327</v>
      </c>
      <c r="C107" s="4" t="s">
        <v>5</v>
      </c>
      <c r="D107" s="5" t="s">
        <v>8</v>
      </c>
      <c r="E107" s="5" t="s">
        <v>7</v>
      </c>
      <c r="F107" s="9">
        <v>7</v>
      </c>
    </row>
    <row r="108" spans="2:6" x14ac:dyDescent="0.25">
      <c r="B108" s="3">
        <v>44327</v>
      </c>
      <c r="C108" s="6" t="s">
        <v>13</v>
      </c>
      <c r="D108" s="5" t="s">
        <v>17</v>
      </c>
      <c r="E108" s="5" t="s">
        <v>7</v>
      </c>
      <c r="F108" s="9">
        <v>33</v>
      </c>
    </row>
    <row r="109" spans="2:6" x14ac:dyDescent="0.25">
      <c r="B109" s="3">
        <v>44327</v>
      </c>
      <c r="C109" s="6" t="s">
        <v>13</v>
      </c>
      <c r="D109" s="5" t="s">
        <v>8</v>
      </c>
      <c r="E109" s="5" t="s">
        <v>7</v>
      </c>
      <c r="F109" s="9">
        <v>33</v>
      </c>
    </row>
    <row r="110" spans="2:6" x14ac:dyDescent="0.25">
      <c r="B110" s="3">
        <v>44327</v>
      </c>
      <c r="C110" s="6" t="s">
        <v>13</v>
      </c>
      <c r="D110" s="5" t="s">
        <v>15</v>
      </c>
      <c r="E110" s="5" t="s">
        <v>7</v>
      </c>
      <c r="F110" s="9">
        <v>33</v>
      </c>
    </row>
    <row r="111" spans="2:6" x14ac:dyDescent="0.25">
      <c r="B111" s="3">
        <v>44327</v>
      </c>
      <c r="C111" s="4" t="s">
        <v>5</v>
      </c>
      <c r="D111" s="5" t="s">
        <v>12</v>
      </c>
      <c r="E111" s="5" t="s">
        <v>7</v>
      </c>
      <c r="F111" s="9">
        <v>7</v>
      </c>
    </row>
    <row r="112" spans="2:6" x14ac:dyDescent="0.25">
      <c r="B112" s="3">
        <v>44327</v>
      </c>
      <c r="C112" s="4" t="s">
        <v>16</v>
      </c>
      <c r="D112" s="5" t="s">
        <v>10</v>
      </c>
      <c r="E112" s="5" t="s">
        <v>7</v>
      </c>
      <c r="F112" s="9">
        <v>33</v>
      </c>
    </row>
    <row r="113" spans="2:6" x14ac:dyDescent="0.25">
      <c r="B113" s="3">
        <v>44327</v>
      </c>
      <c r="C113" s="4" t="s">
        <v>11</v>
      </c>
      <c r="D113" s="5" t="s">
        <v>12</v>
      </c>
      <c r="E113" s="5" t="s">
        <v>9</v>
      </c>
      <c r="F113" s="9">
        <v>23</v>
      </c>
    </row>
    <row r="114" spans="2:6" x14ac:dyDescent="0.25">
      <c r="B114" s="3">
        <v>44328</v>
      </c>
      <c r="C114" s="4" t="s">
        <v>5</v>
      </c>
      <c r="D114" s="5" t="s">
        <v>17</v>
      </c>
      <c r="E114" s="5" t="s">
        <v>9</v>
      </c>
      <c r="F114" s="9">
        <v>7</v>
      </c>
    </row>
    <row r="115" spans="2:6" x14ac:dyDescent="0.25">
      <c r="B115" s="3">
        <v>44328</v>
      </c>
      <c r="C115" s="4" t="s">
        <v>5</v>
      </c>
      <c r="D115" s="5" t="s">
        <v>17</v>
      </c>
      <c r="E115" s="5" t="s">
        <v>7</v>
      </c>
      <c r="F115" s="9">
        <v>17</v>
      </c>
    </row>
    <row r="116" spans="2:6" x14ac:dyDescent="0.25">
      <c r="B116" s="3">
        <v>44328</v>
      </c>
      <c r="C116" s="6" t="s">
        <v>13</v>
      </c>
      <c r="D116" s="5" t="s">
        <v>17</v>
      </c>
      <c r="E116" s="5" t="s">
        <v>7</v>
      </c>
      <c r="F116" s="9">
        <v>33</v>
      </c>
    </row>
    <row r="117" spans="2:6" x14ac:dyDescent="0.25">
      <c r="B117" s="3">
        <v>44328</v>
      </c>
      <c r="C117" s="4" t="s">
        <v>5</v>
      </c>
      <c r="D117" s="5" t="s">
        <v>6</v>
      </c>
      <c r="E117" s="5" t="s">
        <v>7</v>
      </c>
      <c r="F117" s="9">
        <v>7</v>
      </c>
    </row>
    <row r="118" spans="2:6" x14ac:dyDescent="0.25">
      <c r="B118" s="3">
        <v>44328</v>
      </c>
      <c r="C118" s="4" t="s">
        <v>5</v>
      </c>
      <c r="D118" s="5" t="s">
        <v>17</v>
      </c>
      <c r="E118" s="5" t="s">
        <v>9</v>
      </c>
      <c r="F118" s="9">
        <v>7</v>
      </c>
    </row>
    <row r="119" spans="2:6" x14ac:dyDescent="0.25">
      <c r="B119" s="3">
        <v>44328</v>
      </c>
      <c r="C119" s="5" t="s">
        <v>11</v>
      </c>
      <c r="D119" s="5" t="s">
        <v>10</v>
      </c>
      <c r="E119" s="5" t="s">
        <v>7</v>
      </c>
      <c r="F119" s="9">
        <v>60</v>
      </c>
    </row>
    <row r="120" spans="2:6" x14ac:dyDescent="0.25">
      <c r="B120" s="3">
        <v>44328</v>
      </c>
      <c r="C120" s="6" t="s">
        <v>13</v>
      </c>
      <c r="D120" s="5" t="s">
        <v>6</v>
      </c>
      <c r="E120" s="5" t="s">
        <v>9</v>
      </c>
      <c r="F120" s="9">
        <v>33</v>
      </c>
    </row>
    <row r="121" spans="2:6" x14ac:dyDescent="0.25">
      <c r="B121" s="3">
        <v>44328</v>
      </c>
      <c r="C121" s="4" t="s">
        <v>5</v>
      </c>
      <c r="D121" s="5" t="s">
        <v>6</v>
      </c>
      <c r="E121" s="5" t="s">
        <v>9</v>
      </c>
      <c r="F121" s="9">
        <v>7</v>
      </c>
    </row>
    <row r="122" spans="2:6" x14ac:dyDescent="0.25">
      <c r="B122" s="3">
        <v>44329</v>
      </c>
      <c r="C122" s="4" t="s">
        <v>5</v>
      </c>
      <c r="D122" s="5" t="s">
        <v>10</v>
      </c>
      <c r="E122" s="5" t="s">
        <v>7</v>
      </c>
      <c r="F122" s="9">
        <v>7</v>
      </c>
    </row>
    <row r="123" spans="2:6" x14ac:dyDescent="0.25">
      <c r="B123" s="3">
        <v>44329</v>
      </c>
      <c r="C123" s="6" t="s">
        <v>13</v>
      </c>
      <c r="D123" s="5" t="s">
        <v>6</v>
      </c>
      <c r="E123" s="5" t="s">
        <v>9</v>
      </c>
      <c r="F123" s="9">
        <v>33</v>
      </c>
    </row>
    <row r="124" spans="2:6" x14ac:dyDescent="0.25">
      <c r="B124" s="3">
        <v>44329</v>
      </c>
      <c r="C124" s="4" t="s">
        <v>5</v>
      </c>
      <c r="D124" s="5" t="s">
        <v>15</v>
      </c>
      <c r="E124" s="5" t="s">
        <v>7</v>
      </c>
      <c r="F124" s="9">
        <v>7</v>
      </c>
    </row>
    <row r="125" spans="2:6" x14ac:dyDescent="0.25">
      <c r="B125" s="3">
        <v>44329</v>
      </c>
      <c r="C125" s="4" t="s">
        <v>5</v>
      </c>
      <c r="D125" s="5" t="s">
        <v>15</v>
      </c>
      <c r="E125" s="5" t="s">
        <v>7</v>
      </c>
      <c r="F125" s="9">
        <v>7</v>
      </c>
    </row>
    <row r="126" spans="2:6" x14ac:dyDescent="0.25">
      <c r="B126" s="3">
        <v>44329</v>
      </c>
      <c r="C126" s="7" t="s">
        <v>11</v>
      </c>
      <c r="D126" s="5" t="s">
        <v>12</v>
      </c>
      <c r="E126" s="5" t="s">
        <v>9</v>
      </c>
      <c r="F126" s="9">
        <v>33</v>
      </c>
    </row>
    <row r="127" spans="2:6" x14ac:dyDescent="0.25">
      <c r="B127" s="3">
        <v>44329</v>
      </c>
      <c r="C127" s="6" t="s">
        <v>13</v>
      </c>
      <c r="D127" s="5" t="s">
        <v>8</v>
      </c>
      <c r="E127" s="5" t="s">
        <v>7</v>
      </c>
      <c r="F127" s="9">
        <v>33</v>
      </c>
    </row>
    <row r="128" spans="2:6" x14ac:dyDescent="0.25">
      <c r="B128" s="3">
        <v>44329</v>
      </c>
      <c r="C128" s="6" t="s">
        <v>13</v>
      </c>
      <c r="D128" s="5" t="s">
        <v>15</v>
      </c>
      <c r="E128" s="5" t="s">
        <v>7</v>
      </c>
      <c r="F128" s="9">
        <v>33</v>
      </c>
    </row>
    <row r="129" spans="2:6" x14ac:dyDescent="0.25">
      <c r="B129" s="3">
        <v>44329</v>
      </c>
      <c r="C129" s="6" t="s">
        <v>13</v>
      </c>
      <c r="D129" s="5" t="s">
        <v>18</v>
      </c>
      <c r="E129" s="5" t="s">
        <v>7</v>
      </c>
      <c r="F129" s="9">
        <v>33</v>
      </c>
    </row>
    <row r="130" spans="2:6" x14ac:dyDescent="0.25">
      <c r="B130" s="3">
        <v>44329</v>
      </c>
      <c r="C130" s="6" t="s">
        <v>13</v>
      </c>
      <c r="D130" s="5" t="s">
        <v>10</v>
      </c>
      <c r="E130" s="5" t="s">
        <v>7</v>
      </c>
      <c r="F130" s="9">
        <v>33</v>
      </c>
    </row>
    <row r="131" spans="2:6" x14ac:dyDescent="0.25">
      <c r="B131" s="3">
        <v>44329</v>
      </c>
      <c r="C131" s="4" t="s">
        <v>14</v>
      </c>
      <c r="D131" s="5" t="s">
        <v>18</v>
      </c>
      <c r="E131" s="5" t="s">
        <v>7</v>
      </c>
      <c r="F131" s="9">
        <v>67</v>
      </c>
    </row>
    <row r="132" spans="2:6" x14ac:dyDescent="0.25">
      <c r="B132" s="3">
        <v>44329</v>
      </c>
      <c r="C132" s="6" t="s">
        <v>13</v>
      </c>
      <c r="D132" s="5" t="s">
        <v>18</v>
      </c>
      <c r="E132" s="5" t="s">
        <v>7</v>
      </c>
      <c r="F132" s="9">
        <v>33</v>
      </c>
    </row>
    <row r="133" spans="2:6" x14ac:dyDescent="0.25">
      <c r="B133" s="3">
        <v>44329</v>
      </c>
      <c r="C133" s="4" t="s">
        <v>14</v>
      </c>
      <c r="D133" s="5" t="s">
        <v>15</v>
      </c>
      <c r="E133" s="5" t="s">
        <v>9</v>
      </c>
      <c r="F133" s="9">
        <v>67</v>
      </c>
    </row>
    <row r="134" spans="2:6" x14ac:dyDescent="0.25">
      <c r="B134" s="3">
        <v>44329</v>
      </c>
      <c r="C134" s="4" t="s">
        <v>5</v>
      </c>
      <c r="D134" s="5" t="s">
        <v>12</v>
      </c>
      <c r="E134" s="5" t="s">
        <v>9</v>
      </c>
      <c r="F134" s="9">
        <v>7</v>
      </c>
    </row>
    <row r="135" spans="2:6" x14ac:dyDescent="0.25">
      <c r="B135" s="3">
        <v>44329</v>
      </c>
      <c r="C135" s="4" t="s">
        <v>5</v>
      </c>
      <c r="D135" s="5" t="s">
        <v>8</v>
      </c>
      <c r="E135" s="5" t="s">
        <v>7</v>
      </c>
      <c r="F135" s="9">
        <v>17</v>
      </c>
    </row>
    <row r="136" spans="2:6" x14ac:dyDescent="0.25">
      <c r="B136" s="3">
        <v>44330</v>
      </c>
      <c r="C136" s="7" t="s">
        <v>11</v>
      </c>
      <c r="D136" s="5" t="s">
        <v>6</v>
      </c>
      <c r="E136" s="5" t="s">
        <v>7</v>
      </c>
      <c r="F136" s="9">
        <v>33</v>
      </c>
    </row>
    <row r="137" spans="2:6" x14ac:dyDescent="0.25">
      <c r="B137" s="3">
        <v>44330</v>
      </c>
      <c r="C137" s="6" t="s">
        <v>13</v>
      </c>
      <c r="D137" s="5" t="s">
        <v>8</v>
      </c>
      <c r="E137" s="5" t="s">
        <v>9</v>
      </c>
      <c r="F137" s="9">
        <v>33</v>
      </c>
    </row>
    <row r="138" spans="2:6" x14ac:dyDescent="0.25">
      <c r="B138" s="3">
        <v>44330</v>
      </c>
      <c r="C138" s="6" t="s">
        <v>16</v>
      </c>
      <c r="D138" s="5" t="s">
        <v>8</v>
      </c>
      <c r="E138" s="5" t="s">
        <v>9</v>
      </c>
      <c r="F138" s="9">
        <v>40</v>
      </c>
    </row>
    <row r="139" spans="2:6" x14ac:dyDescent="0.25">
      <c r="B139" s="3">
        <v>44330</v>
      </c>
      <c r="C139" s="4" t="s">
        <v>14</v>
      </c>
      <c r="D139" s="5" t="s">
        <v>10</v>
      </c>
      <c r="E139" s="5" t="s">
        <v>7</v>
      </c>
      <c r="F139" s="9">
        <v>67</v>
      </c>
    </row>
    <row r="140" spans="2:6" x14ac:dyDescent="0.25">
      <c r="B140" s="3">
        <v>44330</v>
      </c>
      <c r="C140" s="4" t="s">
        <v>14</v>
      </c>
      <c r="D140" s="5" t="s">
        <v>10</v>
      </c>
      <c r="E140" s="5" t="s">
        <v>7</v>
      </c>
      <c r="F140" s="9">
        <v>67</v>
      </c>
    </row>
    <row r="141" spans="2:6" x14ac:dyDescent="0.25">
      <c r="B141" s="3">
        <v>44330</v>
      </c>
      <c r="C141" s="6" t="s">
        <v>13</v>
      </c>
      <c r="D141" s="5" t="s">
        <v>12</v>
      </c>
      <c r="E141" s="5" t="s">
        <v>7</v>
      </c>
      <c r="F141" s="9">
        <v>33</v>
      </c>
    </row>
    <row r="142" spans="2:6" x14ac:dyDescent="0.25">
      <c r="B142" s="3">
        <v>44330</v>
      </c>
      <c r="C142" s="6" t="s">
        <v>13</v>
      </c>
      <c r="D142" s="5" t="s">
        <v>17</v>
      </c>
      <c r="E142" s="5" t="s">
        <v>7</v>
      </c>
      <c r="F142" s="9">
        <v>33</v>
      </c>
    </row>
    <row r="143" spans="2:6" x14ac:dyDescent="0.25">
      <c r="B143" s="3">
        <v>44330</v>
      </c>
      <c r="C143" s="4" t="s">
        <v>14</v>
      </c>
      <c r="D143" s="5" t="s">
        <v>15</v>
      </c>
      <c r="E143" s="5" t="s">
        <v>7</v>
      </c>
      <c r="F143" s="9">
        <v>67</v>
      </c>
    </row>
    <row r="144" spans="2:6" x14ac:dyDescent="0.25">
      <c r="B144" s="3">
        <v>44330</v>
      </c>
      <c r="C144" s="6" t="s">
        <v>13</v>
      </c>
      <c r="D144" s="5" t="s">
        <v>8</v>
      </c>
      <c r="E144" s="5" t="s">
        <v>7</v>
      </c>
      <c r="F144" s="9">
        <v>33</v>
      </c>
    </row>
    <row r="145" spans="2:6" x14ac:dyDescent="0.25">
      <c r="B145" s="3">
        <v>44331</v>
      </c>
      <c r="C145" s="4" t="s">
        <v>5</v>
      </c>
      <c r="D145" s="5" t="s">
        <v>17</v>
      </c>
      <c r="E145" s="5" t="s">
        <v>9</v>
      </c>
      <c r="F145" s="9">
        <v>17</v>
      </c>
    </row>
    <row r="146" spans="2:6" x14ac:dyDescent="0.25">
      <c r="B146" s="3">
        <v>44331</v>
      </c>
      <c r="C146" s="7" t="s">
        <v>11</v>
      </c>
      <c r="D146" s="5" t="s">
        <v>12</v>
      </c>
      <c r="E146" s="5" t="s">
        <v>9</v>
      </c>
      <c r="F146" s="9">
        <v>33</v>
      </c>
    </row>
    <row r="147" spans="2:6" x14ac:dyDescent="0.25">
      <c r="B147" s="3">
        <v>44331</v>
      </c>
      <c r="C147" s="8" t="s">
        <v>11</v>
      </c>
      <c r="D147" s="5" t="s">
        <v>15</v>
      </c>
      <c r="E147" s="5" t="s">
        <v>7</v>
      </c>
      <c r="F147" s="9">
        <v>40</v>
      </c>
    </row>
    <row r="148" spans="2:6" x14ac:dyDescent="0.25">
      <c r="B148" s="3">
        <v>44331</v>
      </c>
      <c r="C148" s="6" t="s">
        <v>16</v>
      </c>
      <c r="D148" s="5" t="s">
        <v>6</v>
      </c>
      <c r="E148" s="5" t="s">
        <v>9</v>
      </c>
      <c r="F148" s="9">
        <v>40</v>
      </c>
    </row>
    <row r="149" spans="2:6" x14ac:dyDescent="0.25">
      <c r="B149" s="3">
        <v>44331</v>
      </c>
      <c r="C149" s="6" t="s">
        <v>13</v>
      </c>
      <c r="D149" s="5" t="s">
        <v>12</v>
      </c>
      <c r="E149" s="5" t="s">
        <v>7</v>
      </c>
      <c r="F149" s="9">
        <v>33</v>
      </c>
    </row>
    <row r="150" spans="2:6" x14ac:dyDescent="0.25">
      <c r="B150" s="3">
        <v>44331</v>
      </c>
      <c r="C150" s="6" t="s">
        <v>13</v>
      </c>
      <c r="D150" s="5" t="s">
        <v>15</v>
      </c>
      <c r="E150" s="5" t="s">
        <v>7</v>
      </c>
      <c r="F150" s="9">
        <v>33</v>
      </c>
    </row>
    <row r="151" spans="2:6" x14ac:dyDescent="0.25">
      <c r="B151" s="3">
        <v>44331</v>
      </c>
      <c r="C151" s="4" t="s">
        <v>14</v>
      </c>
      <c r="D151" s="5" t="s">
        <v>8</v>
      </c>
      <c r="E151" s="5" t="s">
        <v>7</v>
      </c>
      <c r="F151" s="9">
        <v>67</v>
      </c>
    </row>
    <row r="152" spans="2:6" x14ac:dyDescent="0.25">
      <c r="B152" s="3">
        <v>44331</v>
      </c>
      <c r="C152" s="4" t="s">
        <v>14</v>
      </c>
      <c r="D152" s="5" t="s">
        <v>6</v>
      </c>
      <c r="E152" s="5" t="s">
        <v>9</v>
      </c>
      <c r="F152" s="9">
        <v>67</v>
      </c>
    </row>
    <row r="153" spans="2:6" x14ac:dyDescent="0.25">
      <c r="B153" s="3">
        <v>44331</v>
      </c>
      <c r="C153" s="4" t="s">
        <v>11</v>
      </c>
      <c r="D153" s="5" t="s">
        <v>18</v>
      </c>
      <c r="E153" s="5" t="s">
        <v>9</v>
      </c>
      <c r="F153" s="9">
        <v>23</v>
      </c>
    </row>
    <row r="154" spans="2:6" x14ac:dyDescent="0.25">
      <c r="B154" s="3">
        <v>44332</v>
      </c>
      <c r="C154" s="4" t="s">
        <v>5</v>
      </c>
      <c r="D154" s="5" t="s">
        <v>18</v>
      </c>
      <c r="E154" s="5" t="s">
        <v>7</v>
      </c>
      <c r="F154" s="9">
        <v>7</v>
      </c>
    </row>
    <row r="155" spans="2:6" x14ac:dyDescent="0.25">
      <c r="B155" s="3">
        <v>44332</v>
      </c>
      <c r="C155" s="4" t="s">
        <v>5</v>
      </c>
      <c r="D155" s="5" t="s">
        <v>17</v>
      </c>
      <c r="E155" s="5" t="s">
        <v>7</v>
      </c>
      <c r="F155" s="9">
        <v>17</v>
      </c>
    </row>
    <row r="156" spans="2:6" x14ac:dyDescent="0.25">
      <c r="B156" s="3">
        <v>44332</v>
      </c>
      <c r="C156" s="6" t="s">
        <v>13</v>
      </c>
      <c r="D156" s="5" t="s">
        <v>18</v>
      </c>
      <c r="E156" s="5" t="s">
        <v>9</v>
      </c>
      <c r="F156" s="9">
        <v>33</v>
      </c>
    </row>
    <row r="157" spans="2:6" x14ac:dyDescent="0.25">
      <c r="B157" s="3">
        <v>44332</v>
      </c>
      <c r="C157" s="6" t="s">
        <v>13</v>
      </c>
      <c r="D157" s="5" t="s">
        <v>8</v>
      </c>
      <c r="E157" s="5" t="s">
        <v>9</v>
      </c>
      <c r="F157" s="9">
        <v>33</v>
      </c>
    </row>
    <row r="158" spans="2:6" x14ac:dyDescent="0.25">
      <c r="B158" s="3">
        <v>44332</v>
      </c>
      <c r="C158" s="6" t="s">
        <v>16</v>
      </c>
      <c r="D158" s="5" t="s">
        <v>17</v>
      </c>
      <c r="E158" s="5" t="s">
        <v>7</v>
      </c>
      <c r="F158" s="9">
        <v>40</v>
      </c>
    </row>
    <row r="159" spans="2:6" x14ac:dyDescent="0.25">
      <c r="B159" s="3">
        <v>44332</v>
      </c>
      <c r="C159" s="5" t="s">
        <v>11</v>
      </c>
      <c r="D159" s="5" t="s">
        <v>18</v>
      </c>
      <c r="E159" s="5" t="s">
        <v>7</v>
      </c>
      <c r="F159" s="9">
        <v>60</v>
      </c>
    </row>
    <row r="160" spans="2:6" x14ac:dyDescent="0.25">
      <c r="B160" s="3">
        <v>44332</v>
      </c>
      <c r="C160" s="6" t="s">
        <v>13</v>
      </c>
      <c r="D160" s="5" t="s">
        <v>6</v>
      </c>
      <c r="E160" s="5" t="s">
        <v>7</v>
      </c>
      <c r="F160" s="9">
        <v>33</v>
      </c>
    </row>
    <row r="161" spans="2:6" x14ac:dyDescent="0.25">
      <c r="B161" s="3">
        <v>44332</v>
      </c>
      <c r="C161" s="4" t="s">
        <v>14</v>
      </c>
      <c r="D161" s="5" t="s">
        <v>17</v>
      </c>
      <c r="E161" s="5" t="s">
        <v>7</v>
      </c>
      <c r="F161" s="9">
        <v>67</v>
      </c>
    </row>
    <row r="162" spans="2:6" x14ac:dyDescent="0.25">
      <c r="B162" s="3">
        <v>44332</v>
      </c>
      <c r="C162" s="4" t="s">
        <v>16</v>
      </c>
      <c r="D162" s="5" t="s">
        <v>12</v>
      </c>
      <c r="E162" s="5" t="s">
        <v>9</v>
      </c>
      <c r="F162" s="9">
        <v>33</v>
      </c>
    </row>
    <row r="163" spans="2:6" x14ac:dyDescent="0.25">
      <c r="B163" s="3">
        <v>44332</v>
      </c>
      <c r="C163" s="4" t="s">
        <v>11</v>
      </c>
      <c r="D163" s="5" t="s">
        <v>18</v>
      </c>
      <c r="E163" s="5" t="s">
        <v>7</v>
      </c>
      <c r="F163" s="9">
        <v>23</v>
      </c>
    </row>
    <row r="164" spans="2:6" x14ac:dyDescent="0.25">
      <c r="B164" s="3">
        <v>44332</v>
      </c>
      <c r="C164" s="4" t="s">
        <v>5</v>
      </c>
      <c r="D164" s="5" t="s">
        <v>15</v>
      </c>
      <c r="E164" s="5" t="s">
        <v>7</v>
      </c>
      <c r="F164" s="9">
        <v>7</v>
      </c>
    </row>
    <row r="165" spans="2:6" x14ac:dyDescent="0.25">
      <c r="B165" s="3">
        <v>44332</v>
      </c>
      <c r="C165" s="4" t="s">
        <v>5</v>
      </c>
      <c r="D165" s="5" t="s">
        <v>10</v>
      </c>
      <c r="E165" s="5" t="s">
        <v>9</v>
      </c>
      <c r="F165" s="9">
        <v>17</v>
      </c>
    </row>
    <row r="166" spans="2:6" x14ac:dyDescent="0.25">
      <c r="B166" s="3">
        <v>44332</v>
      </c>
      <c r="C166" s="7" t="s">
        <v>11</v>
      </c>
      <c r="D166" s="5" t="s">
        <v>15</v>
      </c>
      <c r="E166" s="5" t="s">
        <v>7</v>
      </c>
      <c r="F166" s="9">
        <v>33</v>
      </c>
    </row>
    <row r="167" spans="2:6" x14ac:dyDescent="0.25">
      <c r="B167" s="3">
        <v>44333</v>
      </c>
      <c r="C167" s="6" t="s">
        <v>13</v>
      </c>
      <c r="D167" s="5" t="s">
        <v>17</v>
      </c>
      <c r="E167" s="5" t="s">
        <v>7</v>
      </c>
      <c r="F167" s="9">
        <v>33</v>
      </c>
    </row>
    <row r="168" spans="2:6" x14ac:dyDescent="0.25">
      <c r="B168" s="3">
        <v>44333</v>
      </c>
      <c r="C168" s="6" t="s">
        <v>13</v>
      </c>
      <c r="D168" s="5" t="s">
        <v>18</v>
      </c>
      <c r="E168" s="5" t="s">
        <v>7</v>
      </c>
      <c r="F168" s="9">
        <v>33</v>
      </c>
    </row>
    <row r="169" spans="2:6" x14ac:dyDescent="0.25">
      <c r="B169" s="3">
        <v>44333</v>
      </c>
      <c r="C169" s="5" t="s">
        <v>11</v>
      </c>
      <c r="D169" s="5" t="s">
        <v>15</v>
      </c>
      <c r="E169" s="5" t="s">
        <v>9</v>
      </c>
      <c r="F169" s="9">
        <v>60</v>
      </c>
    </row>
    <row r="170" spans="2:6" x14ac:dyDescent="0.25">
      <c r="B170" s="3">
        <v>44333</v>
      </c>
      <c r="C170" s="6" t="s">
        <v>13</v>
      </c>
      <c r="D170" s="5" t="s">
        <v>18</v>
      </c>
      <c r="E170" s="5" t="s">
        <v>9</v>
      </c>
      <c r="F170" s="9">
        <v>33</v>
      </c>
    </row>
    <row r="171" spans="2:6" x14ac:dyDescent="0.25">
      <c r="B171" s="3">
        <v>44333</v>
      </c>
      <c r="C171" s="4" t="s">
        <v>14</v>
      </c>
      <c r="D171" s="5" t="s">
        <v>8</v>
      </c>
      <c r="E171" s="5" t="s">
        <v>9</v>
      </c>
      <c r="F171" s="9">
        <v>67</v>
      </c>
    </row>
    <row r="172" spans="2:6" x14ac:dyDescent="0.25">
      <c r="B172" s="3">
        <v>44333</v>
      </c>
      <c r="C172" s="4" t="s">
        <v>16</v>
      </c>
      <c r="D172" s="5" t="s">
        <v>15</v>
      </c>
      <c r="E172" s="5" t="s">
        <v>9</v>
      </c>
      <c r="F172" s="9">
        <v>33</v>
      </c>
    </row>
    <row r="173" spans="2:6" x14ac:dyDescent="0.25">
      <c r="B173" s="3">
        <v>44333</v>
      </c>
      <c r="C173" s="6" t="s">
        <v>13</v>
      </c>
      <c r="D173" s="5" t="s">
        <v>15</v>
      </c>
      <c r="E173" s="5" t="s">
        <v>7</v>
      </c>
      <c r="F173" s="9">
        <v>33</v>
      </c>
    </row>
    <row r="174" spans="2:6" x14ac:dyDescent="0.25">
      <c r="B174" s="3">
        <v>44333</v>
      </c>
      <c r="C174" s="4" t="s">
        <v>5</v>
      </c>
      <c r="D174" s="5" t="s">
        <v>18</v>
      </c>
      <c r="E174" s="5" t="s">
        <v>7</v>
      </c>
      <c r="F174" s="9">
        <v>7</v>
      </c>
    </row>
    <row r="175" spans="2:6" x14ac:dyDescent="0.25">
      <c r="B175" s="3">
        <v>44334</v>
      </c>
      <c r="C175" s="4" t="s">
        <v>5</v>
      </c>
      <c r="D175" s="5" t="s">
        <v>10</v>
      </c>
      <c r="E175" s="5" t="s">
        <v>7</v>
      </c>
      <c r="F175" s="9">
        <v>17</v>
      </c>
    </row>
    <row r="176" spans="2:6" x14ac:dyDescent="0.25">
      <c r="B176" s="3">
        <v>44334</v>
      </c>
      <c r="C176" s="4" t="s">
        <v>5</v>
      </c>
      <c r="D176" s="5" t="s">
        <v>17</v>
      </c>
      <c r="E176" s="5" t="s">
        <v>7</v>
      </c>
      <c r="F176" s="9">
        <v>7</v>
      </c>
    </row>
    <row r="177" spans="2:6" x14ac:dyDescent="0.25">
      <c r="B177" s="3">
        <v>44334</v>
      </c>
      <c r="C177" s="4" t="s">
        <v>5</v>
      </c>
      <c r="D177" s="5" t="s">
        <v>6</v>
      </c>
      <c r="E177" s="5" t="s">
        <v>9</v>
      </c>
      <c r="F177" s="9">
        <v>17</v>
      </c>
    </row>
    <row r="178" spans="2:6" x14ac:dyDescent="0.25">
      <c r="B178" s="3">
        <v>44334</v>
      </c>
      <c r="C178" s="6" t="s">
        <v>13</v>
      </c>
      <c r="D178" s="5" t="s">
        <v>8</v>
      </c>
      <c r="E178" s="5" t="s">
        <v>7</v>
      </c>
      <c r="F178" s="9">
        <v>33</v>
      </c>
    </row>
    <row r="179" spans="2:6" x14ac:dyDescent="0.25">
      <c r="B179" s="3">
        <v>44334</v>
      </c>
      <c r="C179" s="4" t="s">
        <v>5</v>
      </c>
      <c r="D179" s="5" t="s">
        <v>18</v>
      </c>
      <c r="E179" s="5" t="s">
        <v>7</v>
      </c>
      <c r="F179" s="9">
        <v>7</v>
      </c>
    </row>
    <row r="180" spans="2:6" x14ac:dyDescent="0.25">
      <c r="B180" s="3">
        <v>44334</v>
      </c>
      <c r="C180" s="4" t="s">
        <v>5</v>
      </c>
      <c r="D180" s="5" t="s">
        <v>10</v>
      </c>
      <c r="E180" s="5" t="s">
        <v>9</v>
      </c>
      <c r="F180" s="9">
        <v>7</v>
      </c>
    </row>
    <row r="181" spans="2:6" x14ac:dyDescent="0.25">
      <c r="B181" s="3">
        <v>44334</v>
      </c>
      <c r="C181" s="6" t="s">
        <v>13</v>
      </c>
      <c r="D181" s="5" t="s">
        <v>8</v>
      </c>
      <c r="E181" s="5" t="s">
        <v>9</v>
      </c>
      <c r="F181" s="9">
        <v>33</v>
      </c>
    </row>
    <row r="182" spans="2:6" x14ac:dyDescent="0.25">
      <c r="B182" s="3">
        <v>44335</v>
      </c>
      <c r="C182" s="4" t="s">
        <v>5</v>
      </c>
      <c r="D182" s="5" t="s">
        <v>18</v>
      </c>
      <c r="E182" s="5" t="s">
        <v>9</v>
      </c>
      <c r="F182" s="9">
        <v>7</v>
      </c>
    </row>
    <row r="183" spans="2:6" x14ac:dyDescent="0.25">
      <c r="B183" s="3">
        <v>44336</v>
      </c>
      <c r="C183" s="4" t="s">
        <v>5</v>
      </c>
      <c r="D183" s="5" t="s">
        <v>12</v>
      </c>
      <c r="E183" s="5" t="s">
        <v>9</v>
      </c>
      <c r="F183" s="9">
        <v>7</v>
      </c>
    </row>
    <row r="184" spans="2:6" x14ac:dyDescent="0.25">
      <c r="B184" s="3">
        <v>44336</v>
      </c>
      <c r="C184" s="6" t="s">
        <v>13</v>
      </c>
      <c r="D184" s="5" t="s">
        <v>18</v>
      </c>
      <c r="E184" s="5" t="s">
        <v>9</v>
      </c>
      <c r="F184" s="9">
        <v>33</v>
      </c>
    </row>
    <row r="185" spans="2:6" x14ac:dyDescent="0.25">
      <c r="B185" s="3">
        <v>44336</v>
      </c>
      <c r="C185" s="4" t="s">
        <v>5</v>
      </c>
      <c r="D185" s="5" t="s">
        <v>15</v>
      </c>
      <c r="E185" s="5" t="s">
        <v>9</v>
      </c>
      <c r="F185" s="9">
        <v>7</v>
      </c>
    </row>
    <row r="186" spans="2:6" x14ac:dyDescent="0.25">
      <c r="B186" s="3">
        <v>44337</v>
      </c>
      <c r="C186" s="4" t="s">
        <v>5</v>
      </c>
      <c r="D186" s="5" t="s">
        <v>17</v>
      </c>
      <c r="E186" s="5" t="s">
        <v>9</v>
      </c>
      <c r="F186" s="9">
        <v>7</v>
      </c>
    </row>
    <row r="187" spans="2:6" x14ac:dyDescent="0.25">
      <c r="B187" s="3">
        <v>44337</v>
      </c>
      <c r="C187" s="4" t="s">
        <v>5</v>
      </c>
      <c r="D187" s="5" t="s">
        <v>15</v>
      </c>
      <c r="E187" s="5" t="s">
        <v>7</v>
      </c>
      <c r="F187" s="9">
        <v>7</v>
      </c>
    </row>
    <row r="188" spans="2:6" x14ac:dyDescent="0.25">
      <c r="B188" s="3">
        <v>44337</v>
      </c>
      <c r="C188" s="6" t="s">
        <v>13</v>
      </c>
      <c r="D188" s="5" t="s">
        <v>15</v>
      </c>
      <c r="E188" s="5" t="s">
        <v>7</v>
      </c>
      <c r="F188" s="9">
        <v>33</v>
      </c>
    </row>
    <row r="189" spans="2:6" x14ac:dyDescent="0.25">
      <c r="B189" s="3">
        <v>44338</v>
      </c>
      <c r="C189" s="6" t="s">
        <v>16</v>
      </c>
      <c r="D189" s="5" t="s">
        <v>8</v>
      </c>
      <c r="E189" s="5" t="s">
        <v>7</v>
      </c>
      <c r="F189" s="9">
        <v>40</v>
      </c>
    </row>
    <row r="190" spans="2:6" x14ac:dyDescent="0.25">
      <c r="B190" s="3">
        <v>44339</v>
      </c>
      <c r="C190" s="6" t="s">
        <v>13</v>
      </c>
      <c r="D190" s="5" t="s">
        <v>8</v>
      </c>
      <c r="E190" s="5" t="s">
        <v>9</v>
      </c>
      <c r="F190" s="9">
        <v>33</v>
      </c>
    </row>
    <row r="191" spans="2:6" x14ac:dyDescent="0.25">
      <c r="B191" s="3">
        <v>44339</v>
      </c>
      <c r="C191" s="6" t="s">
        <v>16</v>
      </c>
      <c r="D191" s="5" t="s">
        <v>12</v>
      </c>
      <c r="E191" s="5" t="s">
        <v>7</v>
      </c>
      <c r="F191" s="9">
        <v>40</v>
      </c>
    </row>
    <row r="192" spans="2:6" x14ac:dyDescent="0.25">
      <c r="B192" s="3">
        <v>44340</v>
      </c>
      <c r="C192" s="4" t="s">
        <v>16</v>
      </c>
      <c r="D192" s="5" t="s">
        <v>15</v>
      </c>
      <c r="E192" s="5" t="s">
        <v>9</v>
      </c>
      <c r="F192" s="9">
        <v>33</v>
      </c>
    </row>
    <row r="193" spans="2:6" x14ac:dyDescent="0.25">
      <c r="B193" s="3">
        <v>44340</v>
      </c>
      <c r="C193" s="4" t="s">
        <v>16</v>
      </c>
      <c r="D193" s="5" t="s">
        <v>15</v>
      </c>
      <c r="E193" s="5" t="s">
        <v>7</v>
      </c>
      <c r="F193" s="9">
        <v>33</v>
      </c>
    </row>
    <row r="194" spans="2:6" x14ac:dyDescent="0.25">
      <c r="B194" s="3">
        <v>44340</v>
      </c>
      <c r="C194" s="4" t="s">
        <v>16</v>
      </c>
      <c r="D194" s="5" t="s">
        <v>8</v>
      </c>
      <c r="E194" s="5" t="s">
        <v>7</v>
      </c>
      <c r="F194" s="9">
        <v>33</v>
      </c>
    </row>
    <row r="195" spans="2:6" x14ac:dyDescent="0.25">
      <c r="B195" s="3">
        <v>44340</v>
      </c>
      <c r="C195" s="5" t="s">
        <v>11</v>
      </c>
      <c r="D195" s="5" t="s">
        <v>10</v>
      </c>
      <c r="E195" s="5" t="s">
        <v>9</v>
      </c>
      <c r="F195" s="9">
        <v>60</v>
      </c>
    </row>
    <row r="196" spans="2:6" x14ac:dyDescent="0.25">
      <c r="B196" s="3">
        <v>44340</v>
      </c>
      <c r="C196" s="6" t="s">
        <v>13</v>
      </c>
      <c r="D196" s="5" t="s">
        <v>6</v>
      </c>
      <c r="E196" s="5" t="s">
        <v>7</v>
      </c>
      <c r="F196" s="9">
        <v>33</v>
      </c>
    </row>
    <row r="197" spans="2:6" x14ac:dyDescent="0.25">
      <c r="B197" s="3">
        <v>44340</v>
      </c>
      <c r="C197" s="5" t="s">
        <v>11</v>
      </c>
      <c r="D197" s="5" t="s">
        <v>8</v>
      </c>
      <c r="E197" s="5" t="s">
        <v>9</v>
      </c>
      <c r="F197" s="9">
        <v>60</v>
      </c>
    </row>
    <row r="198" spans="2:6" x14ac:dyDescent="0.25">
      <c r="B198" s="3">
        <v>44341</v>
      </c>
      <c r="C198" s="4" t="s">
        <v>5</v>
      </c>
      <c r="D198" s="5" t="s">
        <v>10</v>
      </c>
      <c r="E198" s="5" t="s">
        <v>9</v>
      </c>
      <c r="F198" s="9">
        <v>17</v>
      </c>
    </row>
    <row r="199" spans="2:6" x14ac:dyDescent="0.25">
      <c r="B199" s="3">
        <v>44341</v>
      </c>
      <c r="C199" s="6" t="s">
        <v>13</v>
      </c>
      <c r="D199" s="5" t="s">
        <v>15</v>
      </c>
      <c r="E199" s="5" t="s">
        <v>9</v>
      </c>
      <c r="F199" s="9">
        <v>33</v>
      </c>
    </row>
    <row r="200" spans="2:6" x14ac:dyDescent="0.25">
      <c r="B200" s="3">
        <v>44341</v>
      </c>
      <c r="C200" s="5" t="s">
        <v>11</v>
      </c>
      <c r="D200" s="5" t="s">
        <v>18</v>
      </c>
      <c r="E200" s="5" t="s">
        <v>7</v>
      </c>
      <c r="F200" s="9">
        <v>60</v>
      </c>
    </row>
    <row r="201" spans="2:6" x14ac:dyDescent="0.25">
      <c r="B201" s="3">
        <v>44341</v>
      </c>
      <c r="C201" s="5" t="s">
        <v>11</v>
      </c>
      <c r="D201" s="5" t="s">
        <v>10</v>
      </c>
      <c r="E201" s="5" t="s">
        <v>7</v>
      </c>
      <c r="F201" s="9">
        <v>60</v>
      </c>
    </row>
    <row r="202" spans="2:6" x14ac:dyDescent="0.25">
      <c r="B202" s="3">
        <v>44342</v>
      </c>
      <c r="C202" s="4" t="s">
        <v>5</v>
      </c>
      <c r="D202" s="5" t="s">
        <v>15</v>
      </c>
      <c r="E202" s="5" t="s">
        <v>7</v>
      </c>
      <c r="F202" s="9">
        <v>17</v>
      </c>
    </row>
    <row r="203" spans="2:6" x14ac:dyDescent="0.25">
      <c r="B203" s="3">
        <v>44342</v>
      </c>
      <c r="C203" s="4" t="s">
        <v>5</v>
      </c>
      <c r="D203" s="5" t="s">
        <v>8</v>
      </c>
      <c r="E203" s="5" t="s">
        <v>7</v>
      </c>
      <c r="F203" s="9">
        <v>17</v>
      </c>
    </row>
    <row r="204" spans="2:6" x14ac:dyDescent="0.25">
      <c r="B204" s="3">
        <v>44342</v>
      </c>
      <c r="C204" s="6" t="s">
        <v>13</v>
      </c>
      <c r="D204" s="5" t="s">
        <v>18</v>
      </c>
      <c r="E204" s="5" t="s">
        <v>9</v>
      </c>
      <c r="F204" s="9">
        <v>33</v>
      </c>
    </row>
    <row r="205" spans="2:6" x14ac:dyDescent="0.25">
      <c r="B205" s="3">
        <v>44343</v>
      </c>
      <c r="C205" s="4" t="s">
        <v>14</v>
      </c>
      <c r="D205" s="5" t="s">
        <v>15</v>
      </c>
      <c r="E205" s="5" t="s">
        <v>7</v>
      </c>
      <c r="F205" s="9">
        <v>67</v>
      </c>
    </row>
    <row r="206" spans="2:6" x14ac:dyDescent="0.25">
      <c r="B206" s="3">
        <v>44343</v>
      </c>
      <c r="C206" s="5" t="s">
        <v>11</v>
      </c>
      <c r="D206" s="5" t="s">
        <v>6</v>
      </c>
      <c r="E206" s="5" t="s">
        <v>9</v>
      </c>
      <c r="F206" s="9">
        <v>60</v>
      </c>
    </row>
    <row r="207" spans="2:6" x14ac:dyDescent="0.25">
      <c r="B207" s="3">
        <v>44343</v>
      </c>
      <c r="C207" s="5" t="s">
        <v>11</v>
      </c>
      <c r="D207" s="5" t="s">
        <v>15</v>
      </c>
      <c r="E207" s="5" t="s">
        <v>7</v>
      </c>
      <c r="F207" s="9">
        <v>60</v>
      </c>
    </row>
    <row r="208" spans="2:6" x14ac:dyDescent="0.25">
      <c r="B208" s="3">
        <v>44343</v>
      </c>
      <c r="C208" s="4" t="s">
        <v>14</v>
      </c>
      <c r="D208" s="5" t="s">
        <v>15</v>
      </c>
      <c r="E208" s="5" t="s">
        <v>7</v>
      </c>
      <c r="F208" s="9">
        <v>67</v>
      </c>
    </row>
    <row r="209" spans="2:6" x14ac:dyDescent="0.25">
      <c r="B209" s="3">
        <v>44344</v>
      </c>
      <c r="C209" s="6" t="s">
        <v>13</v>
      </c>
      <c r="D209" s="5" t="s">
        <v>18</v>
      </c>
      <c r="E209" s="5" t="s">
        <v>7</v>
      </c>
      <c r="F209" s="9">
        <v>33</v>
      </c>
    </row>
    <row r="210" spans="2:6" x14ac:dyDescent="0.25">
      <c r="B210" s="3">
        <v>44344</v>
      </c>
      <c r="C210" s="4" t="s">
        <v>16</v>
      </c>
      <c r="D210" s="5" t="s">
        <v>17</v>
      </c>
      <c r="E210" s="5" t="s">
        <v>7</v>
      </c>
      <c r="F210" s="9">
        <v>33</v>
      </c>
    </row>
    <row r="211" spans="2:6" x14ac:dyDescent="0.25">
      <c r="B211" s="3">
        <v>44344</v>
      </c>
      <c r="C211" s="6" t="s">
        <v>13</v>
      </c>
      <c r="D211" s="5" t="s">
        <v>15</v>
      </c>
      <c r="E211" s="5" t="s">
        <v>7</v>
      </c>
      <c r="F211" s="9">
        <v>33</v>
      </c>
    </row>
    <row r="212" spans="2:6" x14ac:dyDescent="0.25">
      <c r="B212" s="3">
        <v>44344</v>
      </c>
      <c r="C212" s="4" t="s">
        <v>16</v>
      </c>
      <c r="D212" s="5" t="s">
        <v>8</v>
      </c>
      <c r="E212" s="5" t="s">
        <v>7</v>
      </c>
      <c r="F212" s="9">
        <v>33</v>
      </c>
    </row>
    <row r="213" spans="2:6" x14ac:dyDescent="0.25">
      <c r="B213" s="3">
        <v>44344</v>
      </c>
      <c r="C213" s="4" t="s">
        <v>16</v>
      </c>
      <c r="D213" s="5" t="s">
        <v>10</v>
      </c>
      <c r="E213" s="5" t="s">
        <v>7</v>
      </c>
      <c r="F213" s="9">
        <v>33</v>
      </c>
    </row>
    <row r="214" spans="2:6" x14ac:dyDescent="0.25">
      <c r="B214" s="3">
        <v>44344</v>
      </c>
      <c r="C214" s="6" t="s">
        <v>13</v>
      </c>
      <c r="D214" s="5" t="s">
        <v>6</v>
      </c>
      <c r="E214" s="5" t="s">
        <v>7</v>
      </c>
      <c r="F214" s="9">
        <v>33</v>
      </c>
    </row>
    <row r="215" spans="2:6" x14ac:dyDescent="0.25">
      <c r="B215" s="3">
        <v>44344</v>
      </c>
      <c r="C215" s="8" t="s">
        <v>11</v>
      </c>
      <c r="D215" s="5" t="s">
        <v>17</v>
      </c>
      <c r="E215" s="5" t="s">
        <v>7</v>
      </c>
      <c r="F215" s="9">
        <v>40</v>
      </c>
    </row>
    <row r="216" spans="2:6" x14ac:dyDescent="0.25">
      <c r="B216" s="3">
        <v>44345</v>
      </c>
      <c r="C216" s="6" t="s">
        <v>13</v>
      </c>
      <c r="D216" s="5" t="s">
        <v>6</v>
      </c>
      <c r="E216" s="5" t="s">
        <v>7</v>
      </c>
      <c r="F216" s="9">
        <v>33</v>
      </c>
    </row>
    <row r="217" spans="2:6" x14ac:dyDescent="0.25">
      <c r="B217" s="3">
        <v>44345</v>
      </c>
      <c r="C217" s="6" t="s">
        <v>13</v>
      </c>
      <c r="D217" s="5" t="s">
        <v>10</v>
      </c>
      <c r="E217" s="5" t="s">
        <v>7</v>
      </c>
      <c r="F217" s="9">
        <v>33</v>
      </c>
    </row>
    <row r="218" spans="2:6" x14ac:dyDescent="0.25">
      <c r="B218" s="3">
        <v>44346</v>
      </c>
      <c r="C218" s="8" t="s">
        <v>11</v>
      </c>
      <c r="D218" s="5" t="s">
        <v>10</v>
      </c>
      <c r="E218" s="5" t="s">
        <v>7</v>
      </c>
      <c r="F218" s="9">
        <v>40</v>
      </c>
    </row>
    <row r="219" spans="2:6" x14ac:dyDescent="0.25">
      <c r="B219" s="3">
        <v>44346</v>
      </c>
      <c r="C219" s="6" t="s">
        <v>13</v>
      </c>
      <c r="D219" s="5" t="s">
        <v>18</v>
      </c>
      <c r="E219" s="5" t="s">
        <v>9</v>
      </c>
      <c r="F219" s="9">
        <v>33</v>
      </c>
    </row>
    <row r="220" spans="2:6" x14ac:dyDescent="0.25">
      <c r="B220" s="3">
        <v>44346</v>
      </c>
      <c r="C220" s="6" t="s">
        <v>13</v>
      </c>
      <c r="D220" s="5" t="s">
        <v>15</v>
      </c>
      <c r="E220" s="5" t="s">
        <v>9</v>
      </c>
      <c r="F220" s="9">
        <v>33</v>
      </c>
    </row>
    <row r="221" spans="2:6" x14ac:dyDescent="0.25">
      <c r="B221" s="3">
        <v>44346</v>
      </c>
      <c r="C221" s="4" t="s">
        <v>5</v>
      </c>
      <c r="D221" s="5" t="s">
        <v>6</v>
      </c>
      <c r="E221" s="5" t="s">
        <v>9</v>
      </c>
      <c r="F221" s="9">
        <v>17</v>
      </c>
    </row>
    <row r="222" spans="2:6" x14ac:dyDescent="0.25">
      <c r="B222" s="3">
        <v>44346</v>
      </c>
      <c r="C222" s="6" t="s">
        <v>13</v>
      </c>
      <c r="D222" s="5" t="s">
        <v>15</v>
      </c>
      <c r="E222" s="5" t="s">
        <v>7</v>
      </c>
      <c r="F222" s="9">
        <v>33</v>
      </c>
    </row>
    <row r="223" spans="2:6" x14ac:dyDescent="0.25">
      <c r="B223" s="3">
        <v>44347</v>
      </c>
      <c r="C223" s="8" t="s">
        <v>11</v>
      </c>
      <c r="D223" s="5" t="s">
        <v>6</v>
      </c>
      <c r="E223" s="5" t="s">
        <v>7</v>
      </c>
      <c r="F223" s="9">
        <v>40</v>
      </c>
    </row>
    <row r="224" spans="2:6" x14ac:dyDescent="0.25">
      <c r="B224" s="3">
        <v>44347</v>
      </c>
      <c r="C224" s="8" t="s">
        <v>11</v>
      </c>
      <c r="D224" s="5" t="s">
        <v>10</v>
      </c>
      <c r="E224" s="5" t="s">
        <v>9</v>
      </c>
      <c r="F224" s="9">
        <v>40</v>
      </c>
    </row>
    <row r="225" spans="2:6" x14ac:dyDescent="0.25">
      <c r="B225" s="3">
        <v>44347</v>
      </c>
      <c r="C225" s="6" t="s">
        <v>13</v>
      </c>
      <c r="D225" s="5" t="s">
        <v>8</v>
      </c>
      <c r="E225" s="5" t="s">
        <v>7</v>
      </c>
      <c r="F225" s="9">
        <v>33</v>
      </c>
    </row>
    <row r="226" spans="2:6" x14ac:dyDescent="0.25">
      <c r="B226" s="3">
        <v>44347</v>
      </c>
      <c r="C226" s="8" t="s">
        <v>11</v>
      </c>
      <c r="D226" s="5" t="s">
        <v>8</v>
      </c>
      <c r="E226" s="5" t="s">
        <v>7</v>
      </c>
      <c r="F226" s="9">
        <v>40</v>
      </c>
    </row>
    <row r="227" spans="2:6" x14ac:dyDescent="0.25">
      <c r="B227" s="3">
        <v>44347</v>
      </c>
      <c r="C227" s="4" t="s">
        <v>5</v>
      </c>
      <c r="D227" s="5" t="s">
        <v>18</v>
      </c>
      <c r="E227" s="5" t="s">
        <v>7</v>
      </c>
      <c r="F227" s="9">
        <v>17</v>
      </c>
    </row>
    <row r="228" spans="2:6" x14ac:dyDescent="0.25">
      <c r="B228" s="3">
        <v>44347</v>
      </c>
      <c r="C228" s="4" t="s">
        <v>5</v>
      </c>
      <c r="D228" s="5" t="s">
        <v>15</v>
      </c>
      <c r="E228" s="5" t="s">
        <v>9</v>
      </c>
      <c r="F228" s="9">
        <v>17</v>
      </c>
    </row>
    <row r="229" spans="2:6" x14ac:dyDescent="0.25">
      <c r="B229" s="3">
        <v>44347</v>
      </c>
      <c r="C229" s="8" t="s">
        <v>11</v>
      </c>
      <c r="D229" s="5" t="s">
        <v>17</v>
      </c>
      <c r="E229" s="5" t="s">
        <v>7</v>
      </c>
      <c r="F229" s="9">
        <v>40</v>
      </c>
    </row>
    <row r="230" spans="2:6" x14ac:dyDescent="0.25">
      <c r="B230" s="3">
        <v>44347</v>
      </c>
      <c r="C230" s="8" t="s">
        <v>11</v>
      </c>
      <c r="D230" s="5" t="s">
        <v>15</v>
      </c>
      <c r="E230" s="5" t="s">
        <v>9</v>
      </c>
      <c r="F230" s="9">
        <v>40</v>
      </c>
    </row>
  </sheetData>
  <sheetProtection algorithmName="SHA-512" hashValue="DjkSMj2+eUoKwsTtwmNcAGT0RTohLbe9PyzPgNlHWvRZdENoE3kzFejS5BMUxrEqreAVHt6uwTHcjz09JX/cYg==" saltValue="35D02x/a6neSRvQpn1+O5w==" spinCount="100000" sheet="1" objects="1" scenarios="1"/>
  <mergeCells count="2">
    <mergeCell ref="B3:F3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310B-9FEB-49C5-A617-CFC8FDF3F478}">
  <dimension ref="A1:S61"/>
  <sheetViews>
    <sheetView tabSelected="1" zoomScaleNormal="100" workbookViewId="0">
      <selection activeCell="F2" sqref="F2"/>
    </sheetView>
  </sheetViews>
  <sheetFormatPr defaultRowHeight="15" x14ac:dyDescent="0.25"/>
  <cols>
    <col min="1" max="1" width="19.42578125" style="11" bestFit="1" customWidth="1"/>
    <col min="2" max="2" width="16.28515625" bestFit="1" customWidth="1"/>
    <col min="3" max="3" width="14.85546875" bestFit="1" customWidth="1"/>
    <col min="4" max="4" width="18.28515625" bestFit="1" customWidth="1"/>
    <col min="5" max="5" width="32.5703125" bestFit="1" customWidth="1"/>
    <col min="6" max="6" width="20.85546875" bestFit="1" customWidth="1"/>
    <col min="7" max="7" width="28.42578125" bestFit="1" customWidth="1"/>
    <col min="8" max="8" width="29" bestFit="1" customWidth="1"/>
    <col min="9" max="9" width="11.28515625" bestFit="1" customWidth="1"/>
    <col min="10" max="14" width="19.85546875" bestFit="1" customWidth="1"/>
    <col min="15" max="15" width="24.85546875" bestFit="1" customWidth="1"/>
    <col min="16" max="16" width="24.42578125" bestFit="1" customWidth="1"/>
  </cols>
  <sheetData>
    <row r="1" spans="1:14" s="11" customFormat="1" x14ac:dyDescent="0.25"/>
    <row r="2" spans="1:14" s="11" customFormat="1" x14ac:dyDescent="0.25">
      <c r="E2" s="40" t="s">
        <v>57</v>
      </c>
      <c r="F2" s="44" t="s">
        <v>50</v>
      </c>
    </row>
    <row r="3" spans="1:14" s="11" customFormat="1" x14ac:dyDescent="0.25">
      <c r="E3" s="40" t="s">
        <v>24</v>
      </c>
      <c r="F3" s="39">
        <f>_xlfn.XLOOKUP(F2,A19:A25,C19:C25)</f>
        <v>889</v>
      </c>
    </row>
    <row r="4" spans="1:14" s="11" customFormat="1" x14ac:dyDescent="0.25">
      <c r="E4" s="40" t="s">
        <v>62</v>
      </c>
      <c r="F4" s="44" t="s">
        <v>47</v>
      </c>
    </row>
    <row r="5" spans="1:14" s="11" customFormat="1" x14ac:dyDescent="0.25">
      <c r="E5" s="40" t="s">
        <v>24</v>
      </c>
      <c r="F5" s="39">
        <f>_xlfn.XLOOKUP(F4,A9:A14,C9:C14)</f>
        <v>60</v>
      </c>
    </row>
    <row r="6" spans="1:14" s="11" customFormat="1" x14ac:dyDescent="0.25"/>
    <row r="7" spans="1:14" s="11" customFormat="1" x14ac:dyDescent="0.25"/>
    <row r="8" spans="1:14" x14ac:dyDescent="0.25">
      <c r="A8" s="11" t="s">
        <v>46</v>
      </c>
      <c r="B8" t="s">
        <v>38</v>
      </c>
      <c r="C8" t="s">
        <v>39</v>
      </c>
      <c r="D8" t="s">
        <v>40</v>
      </c>
      <c r="E8" t="s">
        <v>44</v>
      </c>
      <c r="F8" t="s">
        <v>41</v>
      </c>
      <c r="G8" t="s">
        <v>42</v>
      </c>
      <c r="H8" t="s">
        <v>43</v>
      </c>
    </row>
    <row r="9" spans="1:14" x14ac:dyDescent="0.25">
      <c r="A9" s="11" t="s">
        <v>19</v>
      </c>
      <c r="B9">
        <f>COUNTIF(WorkingData!$C$5:$C$230,WorkingData!C15)</f>
        <v>9</v>
      </c>
      <c r="C9" s="39">
        <v>3</v>
      </c>
      <c r="D9" s="11">
        <f>COUNTIFS(WorkingData!$C$5:$C$230,WorkingData!C15,WorkingData!$E$5:$E$230,WorkingData!E5)</f>
        <v>6</v>
      </c>
      <c r="E9" s="11">
        <f>COUNTIFS(WorkingData!$C$5:$C$230,WorkingData!C15,WorkingData!$E$5:$E$230,WorkingData!E6)</f>
        <v>3</v>
      </c>
      <c r="F9" s="39">
        <f>D9*C9</f>
        <v>18</v>
      </c>
      <c r="G9" s="39">
        <f>E9*C9</f>
        <v>9</v>
      </c>
      <c r="H9" s="39">
        <f>SUM(E9,F9)</f>
        <v>21</v>
      </c>
    </row>
    <row r="10" spans="1:14" x14ac:dyDescent="0.25">
      <c r="A10" s="11" t="s">
        <v>5</v>
      </c>
      <c r="B10">
        <f>COUNTIF(WorkingData!$C$5:$C$230,WorkingData!C5)</f>
        <v>71</v>
      </c>
      <c r="C10" s="39">
        <v>7</v>
      </c>
      <c r="D10" s="11">
        <f>COUNTIFS(WorkingData!$C$5:$C$230,WorkingData!C5,WorkingData!$E$5:$E$230,WorkingData!E5)</f>
        <v>42</v>
      </c>
      <c r="E10" s="11">
        <f>COUNTIFS(WorkingData!$C$5:$C$230,WorkingData!C5,WorkingData!$E$5:$E$230,WorkingData!E6)</f>
        <v>29</v>
      </c>
      <c r="F10" s="39">
        <f>D10*C10</f>
        <v>294</v>
      </c>
      <c r="G10" s="39">
        <f>E10*C10</f>
        <v>203</v>
      </c>
      <c r="H10" s="39">
        <f>SUM(F10,G10)</f>
        <v>497</v>
      </c>
    </row>
    <row r="11" spans="1:14" x14ac:dyDescent="0.25">
      <c r="A11" s="11" t="s">
        <v>13</v>
      </c>
      <c r="B11">
        <f>COUNTIF(WorkingData!$C$5:$C$230,WorkingData!C9)</f>
        <v>50</v>
      </c>
      <c r="C11" s="39">
        <v>33</v>
      </c>
      <c r="D11" s="11">
        <f>COUNTIFS(WorkingData!$C$5:$C$230,WorkingData!C9,WorkingData!$E$5:$E$230,WorkingData!E5)</f>
        <v>35</v>
      </c>
      <c r="E11" s="11">
        <f>COUNTIFS(WorkingData!$C$5:$C$230,WorkingData!C9,WorkingData!$E$5:$E$230,WorkingData!E6)</f>
        <v>15</v>
      </c>
      <c r="F11" s="39">
        <f>D11*C11</f>
        <v>1155</v>
      </c>
      <c r="G11" s="39">
        <f>E11*C11</f>
        <v>495</v>
      </c>
      <c r="H11" s="39">
        <f>SUM(F11,G11)</f>
        <v>1650</v>
      </c>
    </row>
    <row r="12" spans="1:14" x14ac:dyDescent="0.25">
      <c r="A12" s="11" t="s">
        <v>49</v>
      </c>
      <c r="B12">
        <f>COUNTIF(WorkingData!$C$5:$C$230,WorkingData!C11)</f>
        <v>32</v>
      </c>
      <c r="C12" s="39">
        <v>33</v>
      </c>
      <c r="D12" s="11">
        <f>COUNTIFS(WorkingData!$C$5:$C$230,WorkingData!C11,WorkingData!$E$5:$E$230,WorkingData!E5)</f>
        <v>21</v>
      </c>
      <c r="E12" s="11">
        <f>COUNTIFS(WorkingData!$C$5:$C$230,WorkingData!C11,WorkingData!$E$5:$E$230,WorkingData!E6)</f>
        <v>11</v>
      </c>
      <c r="F12" s="39">
        <f>D12*C12</f>
        <v>693</v>
      </c>
      <c r="G12" s="39">
        <f>E12*C12</f>
        <v>363</v>
      </c>
      <c r="H12" s="39">
        <f>SUM(F12,G12)</f>
        <v>1056</v>
      </c>
    </row>
    <row r="13" spans="1:14" x14ac:dyDescent="0.25">
      <c r="A13" s="11" t="s">
        <v>47</v>
      </c>
      <c r="B13">
        <f>COUNTIF(WorkingData!$C$5:$C$230,WorkingData!C8)</f>
        <v>46</v>
      </c>
      <c r="C13" s="39">
        <v>60</v>
      </c>
      <c r="D13" s="11">
        <f>COUNTIFS(WorkingData!$C$5:$C$230,WorkingData!C8,WorkingData!$E$5:$E$230,WorkingData!E5)</f>
        <v>31</v>
      </c>
      <c r="E13" s="11">
        <f>COUNTIFS(WorkingData!$C$5:$C$230,WorkingData!C8,WorkingData!$E$5:$E$230,WorkingData!E6)</f>
        <v>15</v>
      </c>
      <c r="F13" s="39">
        <f>D13*C13</f>
        <v>1860</v>
      </c>
      <c r="G13" s="39">
        <f>E13*C13</f>
        <v>900</v>
      </c>
      <c r="H13" s="39">
        <f>SUM(E13,F13)</f>
        <v>1875</v>
      </c>
    </row>
    <row r="14" spans="1:14" x14ac:dyDescent="0.25">
      <c r="A14" s="11" t="s">
        <v>48</v>
      </c>
      <c r="B14">
        <f>COUNTIF(WorkingData!$C$5:$C$230,WorkingData!C10)</f>
        <v>18</v>
      </c>
      <c r="C14" s="39">
        <v>67</v>
      </c>
      <c r="D14" s="11">
        <f>COUNTIFS(WorkingData!$C$5:$C$230,WorkingData!C10,WorkingData!$E$5:$E$230,WorkingData!E5)</f>
        <v>13</v>
      </c>
      <c r="E14" s="11">
        <f>COUNTIFS(WorkingData!$C$5:$C$230,WorkingData!C10,WorkingData!$E$5:$E$230,WorkingData!E6)</f>
        <v>5</v>
      </c>
      <c r="F14" s="39">
        <f>D14*C14</f>
        <v>871</v>
      </c>
      <c r="G14" s="39">
        <f>E14*C14</f>
        <v>335</v>
      </c>
      <c r="H14" s="39">
        <f>SUM(E14,F14)</f>
        <v>876</v>
      </c>
    </row>
    <row r="16" spans="1:14" x14ac:dyDescent="0.25">
      <c r="K16" s="11"/>
      <c r="L16" s="11"/>
      <c r="M16" s="11"/>
      <c r="N16" s="11"/>
    </row>
    <row r="17" spans="1:19" x14ac:dyDescent="0.25">
      <c r="K17" s="11"/>
      <c r="L17" s="11"/>
      <c r="M17" s="11"/>
      <c r="N17" s="11"/>
    </row>
    <row r="18" spans="1:19" x14ac:dyDescent="0.25">
      <c r="A18" s="11" t="s">
        <v>22</v>
      </c>
      <c r="B18" s="11" t="s">
        <v>38</v>
      </c>
      <c r="C18" s="11" t="s">
        <v>39</v>
      </c>
      <c r="D18" s="11" t="s">
        <v>51</v>
      </c>
      <c r="E18" s="11" t="s">
        <v>52</v>
      </c>
      <c r="F18" s="11" t="s">
        <v>53</v>
      </c>
      <c r="G18" s="11" t="s">
        <v>54</v>
      </c>
      <c r="H18" s="11" t="s">
        <v>55</v>
      </c>
      <c r="I18" s="11" t="s">
        <v>56</v>
      </c>
      <c r="J18" s="11" t="s">
        <v>45</v>
      </c>
      <c r="P18" s="11"/>
      <c r="Q18" s="11"/>
      <c r="R18" s="11"/>
      <c r="S18" s="11"/>
    </row>
    <row r="19" spans="1:19" x14ac:dyDescent="0.25">
      <c r="A19" s="11" t="s">
        <v>12</v>
      </c>
      <c r="B19" s="11">
        <f>COUNTIF(WorkingData!$D$5:$D$230,WorkingData!D8)</f>
        <v>23</v>
      </c>
      <c r="C19" s="39">
        <f>(D19*C9)+(E19*C10)+(F19*C11)+(G19*C12)+(H19*C13)+(I19*C14)</f>
        <v>596</v>
      </c>
      <c r="D19" s="11">
        <f>COUNTIFS(WorkingData!$C$5:$C$230,WorkingData!C5,WorkingData!$D$5:$D$230,WorkingData!D8)</f>
        <v>5</v>
      </c>
      <c r="E19" s="11">
        <f>COUNTIFS(WorkingData!$C$5:$C$230,WorkingData!C8,WorkingData!$D$5:$D$230,WorkingData!D8)</f>
        <v>7</v>
      </c>
      <c r="F19" s="11">
        <f>COUNTIFS(WorkingData!$C$5:$C$230,WorkingData!C9,WorkingData!$D$5:$D$230,WorkingData!D8)</f>
        <v>4</v>
      </c>
      <c r="G19" s="11">
        <f>COUNTIFS(WorkingData!$C$5:$C$230,WorkingData!C10,WorkingData!$D$5:$D$230,WorkingData!D8)</f>
        <v>1</v>
      </c>
      <c r="H19" s="11">
        <f>COUNTIFS(WorkingData!$C$5:$C$230,WorkingData!C11,WorkingData!$D$5:$D$230,WorkingData!D8)</f>
        <v>5</v>
      </c>
      <c r="I19" s="11">
        <f>COUNTIFS(WorkingData!$C$5:$C$230,WorkingData!C15,WorkingData!$D$5:$D$230,WorkingData!D8)</f>
        <v>1</v>
      </c>
      <c r="J19" s="39">
        <f>COUNTIFS(WorkingData!$C$5:$C$230,WorkingData!C5,WorkingData!$D$5:$D$230,WorkingData!D8,WorkingData!$B$5:$B$230,"&gt;=5/10/2021",WorkingData!$B$5:$B$230,"&lt;=5/20/2021")*7</f>
        <v>28</v>
      </c>
      <c r="P19" s="11"/>
      <c r="Q19" s="11"/>
      <c r="R19" s="11"/>
      <c r="S19" s="11"/>
    </row>
    <row r="20" spans="1:19" x14ac:dyDescent="0.25">
      <c r="A20" s="11" t="s">
        <v>15</v>
      </c>
      <c r="B20" s="11">
        <f>COUNTIF(WorkingData!$D$5:$D$230,WorkingData!D10)</f>
        <v>55</v>
      </c>
      <c r="C20" s="39">
        <f>(D20*C9)+(E20*C10)+(F20*C11)+(G20*C12)+(H20*C13)+(I20*C14)</f>
        <v>1238</v>
      </c>
      <c r="D20" s="11">
        <f>COUNTIFS(WorkingData!$C$5:$C$230,WorkingData!C5,WorkingData!$D$5:$D$230,WorkingData!D10)</f>
        <v>18</v>
      </c>
      <c r="E20" s="11">
        <f>COUNTIFS(WorkingData!$C$5:$C$230,WorkingData!C8,WorkingData!$D$5:$D$230,WorkingData!D10)</f>
        <v>10</v>
      </c>
      <c r="F20" s="11">
        <f>COUNTIFS(WorkingData!$C$5:$C$230,WorkingData!C9,WorkingData!$D$5:$D$230,WorkingData!D10)</f>
        <v>11</v>
      </c>
      <c r="G20" s="11">
        <f>COUNTIFS(WorkingData!$C$5:$C$230,WorkingData!C10,WorkingData!$D$5:$D$230,WorkingData!D10)</f>
        <v>8</v>
      </c>
      <c r="H20" s="11">
        <f>COUNTIFS(WorkingData!$C$5:$C$230,WorkingData!C11,WorkingData!$D$5:$D$230,WorkingData!D10)</f>
        <v>7</v>
      </c>
      <c r="I20" s="11">
        <f>COUNTIFS(WorkingData!$C$5:$C$230,WorkingData!C15,WorkingData!$D$5:$D$230,WorkingData!D10)</f>
        <v>1</v>
      </c>
      <c r="J20" s="39">
        <f>COUNTIFS(WorkingData!$C$5:$C$230,WorkingData!C5,WorkingData!$D$5:$D$230,WorkingData!D10,WorkingData!$B$5:$B$230,"&gt;=5/10/2021",WorkingData!$B$5:$B$230,"&lt;=5/20/2021")*7</f>
        <v>42</v>
      </c>
      <c r="P20" s="11"/>
      <c r="Q20" s="11"/>
      <c r="R20" s="11"/>
      <c r="S20" s="11"/>
    </row>
    <row r="21" spans="1:19" x14ac:dyDescent="0.25">
      <c r="A21" s="11" t="s">
        <v>17</v>
      </c>
      <c r="B21" s="11">
        <f>COUNTIF(WorkingData!$D$5:$D$230,WorkingData!D12)</f>
        <v>29</v>
      </c>
      <c r="C21" s="39">
        <f>(D21*C9)+(E21*C10)+(F21*C11)+(G21*C12)+(H21*C13)+(I21*C14)</f>
        <v>731</v>
      </c>
      <c r="D21" s="11">
        <f>COUNTIFS(WorkingData!$C$5:$C$230,WorkingData!C5,WorkingData!$D$5:$D$230,WorkingData!D12)</f>
        <v>15</v>
      </c>
      <c r="E21" s="11">
        <f>COUNTIFS(WorkingData!$C$5:$C$230,WorkingData!C8,WorkingData!$D$5:$D$230,WorkingData!D12)</f>
        <v>2</v>
      </c>
      <c r="F21" s="11">
        <f>COUNTIFS(WorkingData!$C$5:$C$230,WorkingData!C9,WorkingData!$D$5:$D$230,WorkingData!D12)</f>
        <v>5</v>
      </c>
      <c r="G21" s="11">
        <f>COUNTIFS(WorkingData!$C$5:$C$230,WorkingData!C10,WorkingData!$D$5:$D$230,WorkingData!D12)</f>
        <v>2</v>
      </c>
      <c r="H21" s="11">
        <f>COUNTIFS(WorkingData!$C$5:$C$230,WorkingData!C11,WorkingData!$D$5:$D$230,WorkingData!D12)</f>
        <v>4</v>
      </c>
      <c r="I21" s="11">
        <f>COUNTIFS(WorkingData!$C$5:$C$230,WorkingData!C15,WorkingData!$D$5:$D$230,WorkingData!D15)</f>
        <v>3</v>
      </c>
      <c r="J21" s="39">
        <f>COUNTIFS(WorkingData!$C$5:$C$230,WorkingData!C5,WorkingData!$D$5:$D$230,WorkingData!D15,WorkingData!$B$5:$B$230,"&gt;=5/10/2021",WorkingData!$B$5:$B$230,"&lt;=5/20/2021")*7</f>
        <v>35</v>
      </c>
      <c r="P21" s="11"/>
      <c r="Q21" s="11"/>
      <c r="R21" s="11"/>
      <c r="S21" s="11"/>
    </row>
    <row r="22" spans="1:19" x14ac:dyDescent="0.25">
      <c r="A22" s="11" t="s">
        <v>50</v>
      </c>
      <c r="B22" s="11">
        <f>COUNTIF(WorkingData!$D$5:$D$230,WorkingData!D5)</f>
        <v>25</v>
      </c>
      <c r="C22" s="39">
        <f>(D22*C11)+(E22*C12)+(F22*C13)+(G22*C14)+(H22*C15)+(I22*C16)</f>
        <v>889</v>
      </c>
      <c r="D22" s="11">
        <f>COUNTIFS(WorkingData!$C$5:$C$230,WorkingData!C5,WorkingData!$D$5:$D$230,WorkingData!D5)</f>
        <v>7</v>
      </c>
      <c r="E22" s="11">
        <f>COUNTIFS(WorkingData!$C$5:$C$230,WorkingData!C8,WorkingData!$D$5:$D$230,WorkingData!D5)</f>
        <v>7</v>
      </c>
      <c r="F22" s="11">
        <f>COUNTIFS(WorkingData!$C$5:$C$230,WorkingData!C9,WorkingData!$D$5:$D$230,WorkingData!D5)</f>
        <v>6</v>
      </c>
      <c r="G22" s="11">
        <f>COUNTIFS(WorkingData!$C$5:$C$230,WorkingData!C10,WorkingData!$D$5:$D$230,WorkingData!D5)</f>
        <v>1</v>
      </c>
      <c r="H22" s="11">
        <f>COUNTIFS(WorkingData!$C$5:$C$230,WorkingData!C11,WorkingData!$D$5:$D$230,WorkingData!D5)</f>
        <v>3</v>
      </c>
      <c r="I22" s="11">
        <f>COUNTIFS(WorkingData!$C$5:$C$230,WorkingData!C15,WorkingData!$D$5:$D$230,WorkingData!D5)</f>
        <v>1</v>
      </c>
      <c r="J22" s="39">
        <f>COUNTIFS(WorkingData!$C$5:$C$230,WorkingData!C5,WorkingData!$D$5:$D$230,WorkingData!D5,WorkingData!$B$5:$B$230,"&gt;=5/10/2021",WorkingData!$B$5:$B$230,"&lt;=5/20/2021")*7</f>
        <v>21</v>
      </c>
      <c r="P22" s="11"/>
      <c r="Q22" s="11"/>
      <c r="R22" s="11"/>
      <c r="S22" s="11"/>
    </row>
    <row r="23" spans="1:19" x14ac:dyDescent="0.25">
      <c r="A23" s="11" t="s">
        <v>18</v>
      </c>
      <c r="B23" s="11">
        <f>COUNTIF(WorkingData!$D$5:$D$230,WorkingData!D14)</f>
        <v>36</v>
      </c>
      <c r="C23" s="39">
        <f>(D23*C9)+(E23*C10)+(F23*C11)+(G23*C12)+(H23*C13)+(I23*C14)</f>
        <v>782</v>
      </c>
      <c r="D23" s="11">
        <f>COUNTIFS(WorkingData!$C$5:$C$230,WorkingData!C5,WorkingData!$D$5:$D$230,WorkingData!D15)</f>
        <v>10</v>
      </c>
      <c r="E23" s="11">
        <f>COUNTIFS(WorkingData!$C$5:$C$230,WorkingData!C8,WorkingData!$D$5:$D$230,WorkingData!D15)</f>
        <v>7</v>
      </c>
      <c r="F23" s="11">
        <f>COUNTIFS(WorkingData!$C$5:$C$230,WorkingData!C9,WorkingData!$D$5:$D$230,WorkingData!D15)</f>
        <v>10</v>
      </c>
      <c r="G23" s="11">
        <f>COUNTIFS(WorkingData!$C$5:$C$230,WorkingData!C10,WorkingData!$D$5:$D$230,WorkingData!D12)</f>
        <v>2</v>
      </c>
      <c r="H23" s="11">
        <f>COUNTIFS(WorkingData!$C$5:$C$230,WorkingData!C11,WorkingData!$D$5:$D$230,WorkingData!D12)</f>
        <v>4</v>
      </c>
      <c r="I23" s="11">
        <f>COUNTIFS(WorkingData!$C$5:$C$230,WorkingData!C15,WorkingData!$D$5:$D$230,WorkingData!D12)</f>
        <v>1</v>
      </c>
      <c r="J23" s="39">
        <f>COUNTIFS(WorkingData!$C$5:$C$230,WorkingData!C5,WorkingData!$D$5:$D$230,WorkingData!D12,WorkingData!$B$5:$B$230,"&gt;=5/10/2021",WorkingData!$B$5:$B$230,"&lt;=5/20/2021")*7</f>
        <v>42</v>
      </c>
    </row>
    <row r="24" spans="1:19" x14ac:dyDescent="0.25">
      <c r="A24" s="11" t="s">
        <v>8</v>
      </c>
      <c r="B24" s="11">
        <f>COUNTIF(WorkingData!$D$5:$D$230,WorkingData!D6)</f>
        <v>31</v>
      </c>
      <c r="C24" s="39">
        <f>(D24*C9)+(E24*C10)+(F24*C11)+(G24*C12)+(H24*C13)+(I24*C14)</f>
        <v>849</v>
      </c>
      <c r="D24" s="11">
        <f>COUNTIFS(WorkingData!$C$5:$C$230,WorkingData!C5,WorkingData!$D$5:$D$230,WorkingData!D6)</f>
        <v>8</v>
      </c>
      <c r="E24" s="11">
        <f>COUNTIFS(WorkingData!$C$5:$C$230,WorkingData!C8,WorkingData!$D$5:$D$230,WorkingData!D6)</f>
        <v>5</v>
      </c>
      <c r="F24" s="11">
        <f>COUNTIFS(WorkingData!$C$5:$C$230,WorkingData!C9,WorkingData!$D$5:$D$230,WorkingData!D6)</f>
        <v>9</v>
      </c>
      <c r="G24" s="11">
        <f>COUNTIFS(WorkingData!$C$5:$C$230,WorkingData!C10,WorkingData!$D$5:$D$230,WorkingData!D6)</f>
        <v>2</v>
      </c>
      <c r="H24" s="11">
        <f>COUNTIFS(WorkingData!$C$5:$C$230,WorkingData!C11,WorkingData!$D$5:$D$230,WorkingData!D6)</f>
        <v>6</v>
      </c>
      <c r="I24" s="11">
        <f>COUNTIFS(WorkingData!$C$5:$C$230,WorkingData!C15,WorkingData!$D$5:$D$230,WorkingData!D6)</f>
        <v>1</v>
      </c>
      <c r="J24" s="39">
        <f>COUNTIFS(WorkingData!$C$5:$C$230,WorkingData!C5,WorkingData!$D$5:$D$230,WorkingData!D6,WorkingData!$B$5:$B$230,"&gt;=5/10/2021",WorkingData!$B$5:$B$230,"&lt;=5/20/2021")*7</f>
        <v>14</v>
      </c>
    </row>
    <row r="25" spans="1:19" x14ac:dyDescent="0.25">
      <c r="A25" s="11" t="s">
        <v>10</v>
      </c>
      <c r="B25" s="11">
        <f>COUNTIF(WorkingData!$D$5:$D$230,WorkingData!D7)</f>
        <v>27</v>
      </c>
      <c r="C25" s="39">
        <f>(D25*C9)+(E25*C10)+(F25*C11)+(G25*C12)+(H25*C13)+(I25*C14)</f>
        <v>558</v>
      </c>
      <c r="D25" s="11">
        <f>COUNTIFS(WorkingData!$C$5:$C$230,WorkingData!C5,WorkingData!$D$5:$D$230,WorkingData!D7)</f>
        <v>8</v>
      </c>
      <c r="E25" s="11">
        <f>COUNTIFS(WorkingData!$C$5:$C$230,WorkingData!C8,WorkingData!$D$5:$D$230,WorkingData!D7)</f>
        <v>8</v>
      </c>
      <c r="F25" s="11">
        <f>COUNTIFS(WorkingData!$C$5:$C$230,WorkingData!C9,WorkingData!$D$5:$D$230,WorkingData!D7)</f>
        <v>5</v>
      </c>
      <c r="G25" s="11">
        <f>COUNTIFS(WorkingData!$C$5:$C$230,WorkingData!C10,WorkingData!$D$5:$D$230,WorkingData!D7)</f>
        <v>2</v>
      </c>
      <c r="H25" s="11">
        <f>COUNTIFS(WorkingData!$C$5:$C$230,WorkingData!C11,WorkingData!$D$5:$D$230,WorkingData!D7)</f>
        <v>3</v>
      </c>
      <c r="I25" s="11">
        <f>COUNTIFS(WorkingData!$C$5:$C$230,WorkingData!C15,WorkingData!$D$5:$D$230,WorkingData!D7)</f>
        <v>1</v>
      </c>
      <c r="J25" s="39">
        <f>COUNTIFS(WorkingData!$C$5:$C$230,WorkingData!C5,WorkingData!$D$5:$D$230,WorkingData!D7,WorkingData!$B$5:$B$230,"&gt;=5/10/2021",WorkingData!$B$5:$B$230,"&lt;=5/20/2021")*7</f>
        <v>28</v>
      </c>
    </row>
    <row r="28" spans="1:19" x14ac:dyDescent="0.25">
      <c r="A28" s="41" t="s">
        <v>60</v>
      </c>
      <c r="B28" s="41" t="s">
        <v>61</v>
      </c>
    </row>
    <row r="29" spans="1:19" x14ac:dyDescent="0.25">
      <c r="A29" s="41" t="s">
        <v>58</v>
      </c>
      <c r="B29" s="11" t="s">
        <v>48</v>
      </c>
      <c r="C29" s="11" t="s">
        <v>13</v>
      </c>
      <c r="D29" s="11" t="s">
        <v>19</v>
      </c>
      <c r="E29" s="11" t="s">
        <v>49</v>
      </c>
      <c r="F29" s="11" t="s">
        <v>5</v>
      </c>
      <c r="G29" s="11" t="s">
        <v>47</v>
      </c>
      <c r="H29" s="11" t="s">
        <v>59</v>
      </c>
    </row>
    <row r="30" spans="1:19" x14ac:dyDescent="0.25">
      <c r="A30" s="42">
        <v>9</v>
      </c>
      <c r="B30" s="43"/>
      <c r="C30" s="43"/>
      <c r="D30" s="43">
        <v>3</v>
      </c>
      <c r="E30" s="43"/>
      <c r="F30" s="43"/>
      <c r="G30" s="43"/>
      <c r="H30" s="43">
        <v>3</v>
      </c>
    </row>
    <row r="31" spans="1:19" x14ac:dyDescent="0.25">
      <c r="A31" s="42">
        <v>18</v>
      </c>
      <c r="B31" s="43">
        <v>67</v>
      </c>
      <c r="C31" s="43"/>
      <c r="D31" s="43"/>
      <c r="E31" s="43"/>
      <c r="F31" s="43"/>
      <c r="G31" s="43"/>
      <c r="H31" s="43">
        <v>67</v>
      </c>
    </row>
    <row r="32" spans="1:19" x14ac:dyDescent="0.25">
      <c r="A32" s="42">
        <v>32</v>
      </c>
      <c r="B32" s="43"/>
      <c r="C32" s="43"/>
      <c r="D32" s="43"/>
      <c r="E32" s="43">
        <v>33</v>
      </c>
      <c r="F32" s="43"/>
      <c r="G32" s="43"/>
      <c r="H32" s="43">
        <v>33</v>
      </c>
    </row>
    <row r="33" spans="1:9" x14ac:dyDescent="0.25">
      <c r="A33" s="42">
        <v>46</v>
      </c>
      <c r="B33" s="43"/>
      <c r="C33" s="43"/>
      <c r="D33" s="43"/>
      <c r="E33" s="43"/>
      <c r="F33" s="43"/>
      <c r="G33" s="43">
        <v>60</v>
      </c>
      <c r="H33" s="43">
        <v>60</v>
      </c>
    </row>
    <row r="34" spans="1:9" x14ac:dyDescent="0.25">
      <c r="A34" s="42">
        <v>50</v>
      </c>
      <c r="B34" s="43"/>
      <c r="C34" s="43">
        <v>33</v>
      </c>
      <c r="D34" s="43"/>
      <c r="E34" s="43"/>
      <c r="F34" s="43"/>
      <c r="G34" s="43"/>
      <c r="H34" s="43">
        <v>33</v>
      </c>
    </row>
    <row r="35" spans="1:9" x14ac:dyDescent="0.25">
      <c r="A35" s="42">
        <v>71</v>
      </c>
      <c r="B35" s="43"/>
      <c r="C35" s="43"/>
      <c r="D35" s="43"/>
      <c r="E35" s="43"/>
      <c r="F35" s="43">
        <v>7</v>
      </c>
      <c r="G35" s="43"/>
      <c r="H35" s="43">
        <v>7</v>
      </c>
    </row>
    <row r="36" spans="1:9" x14ac:dyDescent="0.25">
      <c r="A36" s="42" t="s">
        <v>59</v>
      </c>
      <c r="B36" s="43">
        <v>67</v>
      </c>
      <c r="C36" s="43">
        <v>33</v>
      </c>
      <c r="D36" s="43">
        <v>3</v>
      </c>
      <c r="E36" s="43">
        <v>33</v>
      </c>
      <c r="F36" s="43">
        <v>7</v>
      </c>
      <c r="G36" s="43">
        <v>60</v>
      </c>
      <c r="H36" s="43">
        <v>203</v>
      </c>
    </row>
    <row r="37" spans="1:9" x14ac:dyDescent="0.25">
      <c r="A37"/>
    </row>
    <row r="38" spans="1:9" x14ac:dyDescent="0.25">
      <c r="A38"/>
    </row>
    <row r="39" spans="1:9" x14ac:dyDescent="0.25">
      <c r="A39"/>
    </row>
    <row r="40" spans="1:9" x14ac:dyDescent="0.25">
      <c r="A40"/>
    </row>
    <row r="41" spans="1:9" x14ac:dyDescent="0.25">
      <c r="A41"/>
    </row>
    <row r="42" spans="1:9" x14ac:dyDescent="0.25">
      <c r="A42"/>
    </row>
    <row r="43" spans="1:9" x14ac:dyDescent="0.25">
      <c r="A43"/>
    </row>
    <row r="44" spans="1:9" x14ac:dyDescent="0.25">
      <c r="A44" s="41" t="s">
        <v>60</v>
      </c>
      <c r="B44" s="41" t="s">
        <v>61</v>
      </c>
    </row>
    <row r="45" spans="1:9" x14ac:dyDescent="0.25">
      <c r="A45" s="41" t="s">
        <v>58</v>
      </c>
      <c r="B45" s="11">
        <v>23</v>
      </c>
      <c r="C45" s="11">
        <v>25</v>
      </c>
      <c r="D45" s="11">
        <v>27</v>
      </c>
      <c r="E45" s="11">
        <v>29</v>
      </c>
      <c r="F45" s="11">
        <v>31</v>
      </c>
      <c r="G45" s="11">
        <v>36</v>
      </c>
      <c r="H45" s="11">
        <v>55</v>
      </c>
      <c r="I45" s="11" t="s">
        <v>59</v>
      </c>
    </row>
    <row r="46" spans="1:9" x14ac:dyDescent="0.25">
      <c r="A46" s="42" t="s">
        <v>12</v>
      </c>
      <c r="B46" s="43">
        <v>822</v>
      </c>
      <c r="C46" s="43"/>
      <c r="D46" s="43"/>
      <c r="E46" s="43"/>
      <c r="F46" s="43"/>
      <c r="G46" s="43"/>
      <c r="H46" s="43"/>
      <c r="I46" s="43">
        <v>822</v>
      </c>
    </row>
    <row r="47" spans="1:9" x14ac:dyDescent="0.25">
      <c r="A47" s="42" t="s">
        <v>17</v>
      </c>
      <c r="B47" s="43"/>
      <c r="C47" s="43"/>
      <c r="D47" s="43"/>
      <c r="E47" s="43">
        <v>665</v>
      </c>
      <c r="F47" s="43"/>
      <c r="G47" s="43"/>
      <c r="H47" s="43"/>
      <c r="I47" s="43">
        <v>665</v>
      </c>
    </row>
    <row r="48" spans="1:9" x14ac:dyDescent="0.25">
      <c r="A48" s="42" t="s">
        <v>50</v>
      </c>
      <c r="B48" s="43"/>
      <c r="C48" s="43">
        <v>901</v>
      </c>
      <c r="D48" s="43"/>
      <c r="E48" s="43"/>
      <c r="F48" s="43"/>
      <c r="G48" s="43"/>
      <c r="H48" s="43"/>
      <c r="I48" s="43">
        <v>901</v>
      </c>
    </row>
    <row r="49" spans="1:9" x14ac:dyDescent="0.25">
      <c r="A49" s="42" t="s">
        <v>10</v>
      </c>
      <c r="B49" s="43"/>
      <c r="C49" s="43"/>
      <c r="D49" s="43">
        <v>937</v>
      </c>
      <c r="E49" s="43"/>
      <c r="F49" s="43"/>
      <c r="G49" s="43"/>
      <c r="H49" s="43"/>
      <c r="I49" s="43">
        <v>937</v>
      </c>
    </row>
    <row r="50" spans="1:9" x14ac:dyDescent="0.25">
      <c r="A50" s="42" t="s">
        <v>8</v>
      </c>
      <c r="B50" s="43"/>
      <c r="C50" s="43"/>
      <c r="D50" s="43"/>
      <c r="E50" s="43"/>
      <c r="F50" s="43">
        <v>988</v>
      </c>
      <c r="G50" s="43"/>
      <c r="H50" s="43"/>
      <c r="I50" s="43">
        <v>988</v>
      </c>
    </row>
    <row r="51" spans="1:9" x14ac:dyDescent="0.25">
      <c r="A51" s="42" t="s">
        <v>15</v>
      </c>
      <c r="B51" s="43"/>
      <c r="C51" s="43"/>
      <c r="D51" s="43"/>
      <c r="E51" s="43"/>
      <c r="F51" s="43"/>
      <c r="G51" s="43"/>
      <c r="H51" s="43">
        <v>1859</v>
      </c>
      <c r="I51" s="43">
        <v>1859</v>
      </c>
    </row>
    <row r="52" spans="1:9" x14ac:dyDescent="0.25">
      <c r="A52" s="42" t="s">
        <v>18</v>
      </c>
      <c r="B52" s="43"/>
      <c r="C52" s="43"/>
      <c r="D52" s="43"/>
      <c r="E52" s="43"/>
      <c r="F52" s="43"/>
      <c r="G52" s="43">
        <v>1089</v>
      </c>
      <c r="H52" s="43"/>
      <c r="I52" s="43">
        <v>1089</v>
      </c>
    </row>
    <row r="53" spans="1:9" x14ac:dyDescent="0.25">
      <c r="A53" s="42" t="s">
        <v>59</v>
      </c>
      <c r="B53" s="43">
        <v>822</v>
      </c>
      <c r="C53" s="43">
        <v>901</v>
      </c>
      <c r="D53" s="43">
        <v>937</v>
      </c>
      <c r="E53" s="43">
        <v>665</v>
      </c>
      <c r="F53" s="43">
        <v>988</v>
      </c>
      <c r="G53" s="43">
        <v>1089</v>
      </c>
      <c r="H53" s="43">
        <v>1859</v>
      </c>
      <c r="I53" s="43">
        <v>7261</v>
      </c>
    </row>
    <row r="54" spans="1:9" x14ac:dyDescent="0.25">
      <c r="A54"/>
    </row>
    <row r="55" spans="1:9" x14ac:dyDescent="0.25">
      <c r="A55"/>
    </row>
    <row r="56" spans="1:9" x14ac:dyDescent="0.25">
      <c r="A56"/>
    </row>
    <row r="57" spans="1:9" x14ac:dyDescent="0.25">
      <c r="A57"/>
    </row>
    <row r="58" spans="1:9" x14ac:dyDescent="0.25">
      <c r="A58"/>
    </row>
    <row r="59" spans="1:9" x14ac:dyDescent="0.25">
      <c r="A59"/>
    </row>
    <row r="60" spans="1:9" x14ac:dyDescent="0.25">
      <c r="A60"/>
    </row>
    <row r="61" spans="1:9" x14ac:dyDescent="0.25">
      <c r="A61"/>
    </row>
  </sheetData>
  <sheetProtection algorithmName="SHA-512" hashValue="dNMsn45DrXdibSGB8nY7s/PMway7I+iW40GMT/i6q464AHS0oZqpAjlYaFeQ+1FPzbd0qETXf6QgwN3eCiDjHg==" saltValue="eD0XU3h9YDV9w2ZUsMJIbA==" spinCount="100000" sheet="1" objects="1" pivotTables="0"/>
  <phoneticPr fontId="10" type="noConversion"/>
  <dataValidations count="2">
    <dataValidation type="list" allowBlank="1" showInputMessage="1" showErrorMessage="1" sqref="F2" xr:uid="{0308573D-D85D-44AC-8429-50BE1724F469}">
      <formula1>$A$19:$A$25</formula1>
    </dataValidation>
    <dataValidation type="list" allowBlank="1" showInputMessage="1" showErrorMessage="1" sqref="F4" xr:uid="{A413FDCE-428E-4883-9B22-4310E261CF86}">
      <formula1>SERVICES</formula1>
    </dataValidation>
  </dataValidations>
  <pageMargins left="0.7" right="0.7" top="0.75" bottom="0.75" header="0.3" footer="0.3"/>
  <pageSetup orientation="portrait" r:id="rId3"/>
  <drawing r:id="rId4"/>
  <legacyDrawing r:id="rId5"/>
  <tableParts count="2"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4 s 5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G 4 s 5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L O V M o i k e 4 D g A A A B E A A A A T A B w A R m 9 y b X V s Y X M v U 2 V j d G l v b j E u b S C i G A A o o B Q A A A A A A A A A A A A A A A A A A A A A A A A A A A A r T k 0 u y c z P U w i G 0 I b W A F B L A Q I t A B Q A A g A I A B u L O V M g O B 9 n p A A A A P U A A A A S A A A A A A A A A A A A A A A A A A A A A A B D b 2 5 m a W c v U G F j a 2 F n Z S 5 4 b W x Q S w E C L Q A U A A I A C A A b i z l T D 8 r p q 6 Q A A A D p A A A A E w A A A A A A A A A A A A A A A A D w A A A A W 0 N v b n R l b n R f V H l w Z X N d L n h t b F B L A Q I t A B Q A A g A I A B u L O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h f z r Q / / w T Y b I v j c b 5 k 7 B A A A A A A I A A A A A A B B m A A A A A Q A A I A A A A J j C + o 6 X o W l Y a D X B 8 h L S t O D 5 b Z G D L 1 6 i 1 P C R j 0 a P o g n 3 A A A A A A 6 A A A A A A g A A I A A A A K s C f / + D p R a L f t w I 6 z 7 S x N L S v k V f Y e L c k z g l i t i x / X c L U A A A A I 3 4 o k j n n B W T 7 G k k c 3 m y p t 0 e A / u R M a J f u e w O c N w O Y S w a B Y W 2 U x J C S / V 9 x G r + v 7 F + C q / U j Y c q 4 P x B t L i v O y Z o M C 2 + W r a g r r / r e K h q h B 6 K i l k L Q A A A A K 9 Q S C I w p X l I F c 9 p F 7 r G Q m e B b D e 6 1 1 z I + e B k / Y j l 6 z o D 5 q A L w 7 o U z R d 6 C u p 1 j r Q h / 8 g J 4 7 K 9 7 3 D K H V v 4 o o R L 4 S w = < / D a t a M a s h u p > 
</file>

<file path=customXml/itemProps1.xml><?xml version="1.0" encoding="utf-8"?>
<ds:datastoreItem xmlns:ds="http://schemas.openxmlformats.org/officeDocument/2006/customXml" ds:itemID="{B043F114-9138-4544-BF7D-1F98F09D2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WorkingData</vt:lpstr>
      <vt:lpstr>MyWork</vt:lpstr>
      <vt:lpstr>SERVICES</vt:lpstr>
      <vt:lpstr>WorkingData!Working_Data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Wallace</dc:creator>
  <cp:lastModifiedBy>Eric Wallace</cp:lastModifiedBy>
  <dcterms:created xsi:type="dcterms:W3CDTF">2021-06-22T18:45:28Z</dcterms:created>
  <dcterms:modified xsi:type="dcterms:W3CDTF">2021-09-26T03:01:26Z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