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tiesman/Documents/Research/Human_AV_Motion/data_analysis/"/>
    </mc:Choice>
  </mc:AlternateContent>
  <xr:revisionPtr revIDLastSave="0" documentId="13_ncr:1_{E2C2769F-EA93-3843-8AF9-E967624265DD}" xr6:coauthVersionLast="47" xr6:coauthVersionMax="47" xr10:uidLastSave="{00000000-0000-0000-0000-000000000000}"/>
  <bookViews>
    <workbookView xWindow="1120" yWindow="740" windowWidth="28040" windowHeight="16900" activeTab="1" xr2:uid="{E68F3255-D27A-AB43-9737-8C0C1B27465F}"/>
  </bookViews>
  <sheets>
    <sheet name="raw_all" sheetId="1" r:id="rId1"/>
    <sheet name="data_to_analy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2" l="1"/>
  <c r="AE4" i="2"/>
  <c r="AE5" i="2"/>
  <c r="AE6" i="2"/>
  <c r="AE7" i="2"/>
  <c r="AE8" i="2"/>
  <c r="AE9" i="2"/>
  <c r="AE10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2" i="2"/>
  <c r="T55" i="2"/>
  <c r="U55" i="2"/>
  <c r="W55" i="2"/>
  <c r="Y55" i="2"/>
  <c r="V55" i="2"/>
  <c r="X55" i="2"/>
  <c r="G55" i="2" a="1"/>
  <c r="G55" i="2" s="1"/>
  <c r="H55" i="2" a="1"/>
  <c r="H55" i="2" s="1"/>
  <c r="T54" i="2"/>
  <c r="U54" i="2"/>
  <c r="W54" i="2"/>
  <c r="Y54" i="2"/>
  <c r="V54" i="2"/>
  <c r="X54" i="2"/>
  <c r="G54" i="2" a="1"/>
  <c r="G54" i="2" s="1"/>
  <c r="H54" i="2" a="1"/>
  <c r="H54" i="2" s="1"/>
  <c r="T53" i="2"/>
  <c r="U53" i="2"/>
  <c r="W53" i="2"/>
  <c r="Y53" i="2"/>
  <c r="V53" i="2"/>
  <c r="X53" i="2"/>
  <c r="G53" i="2" a="1"/>
  <c r="G53" i="2" s="1"/>
  <c r="H53" i="2" a="1"/>
  <c r="H53" i="2" s="1"/>
  <c r="T52" i="2"/>
  <c r="U52" i="2"/>
  <c r="T51" i="2"/>
  <c r="W52" i="2"/>
  <c r="Y52" i="2"/>
  <c r="V52" i="2"/>
  <c r="X52" i="2"/>
  <c r="G52" i="2" a="1"/>
  <c r="G52" i="2" s="1"/>
  <c r="H52" i="2" a="1"/>
  <c r="H52" i="2" s="1"/>
  <c r="U51" i="2"/>
  <c r="W51" i="2"/>
  <c r="Y51" i="2"/>
  <c r="V51" i="2"/>
  <c r="X51" i="2"/>
  <c r="G51" i="2" a="1"/>
  <c r="G51" i="2" s="1"/>
  <c r="H51" i="2" a="1"/>
  <c r="H51" i="2" s="1"/>
  <c r="T50" i="2"/>
  <c r="U50" i="2"/>
  <c r="W50" i="2"/>
  <c r="Y50" i="2"/>
  <c r="V50" i="2"/>
  <c r="X50" i="2"/>
  <c r="G50" i="2" a="1"/>
  <c r="G50" i="2" s="1"/>
  <c r="H50" i="2" a="1"/>
  <c r="H50" i="2" s="1"/>
  <c r="U49" i="2"/>
  <c r="T49" i="2"/>
  <c r="W49" i="2"/>
  <c r="Y49" i="2"/>
  <c r="V49" i="2"/>
  <c r="X49" i="2"/>
  <c r="G49" i="2" a="1"/>
  <c r="G49" i="2" s="1"/>
  <c r="H49" i="2" a="1"/>
  <c r="H49" i="2" s="1"/>
  <c r="X11" i="2"/>
  <c r="Y12" i="2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2" i="2" a="1"/>
  <c r="H2" i="2" s="1"/>
  <c r="G47" i="2" a="1"/>
  <c r="G4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8" i="2" a="1"/>
  <c r="G48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T46" i="2"/>
  <c r="U46" i="2"/>
  <c r="V46" i="2"/>
  <c r="W46" i="2"/>
  <c r="X46" i="2"/>
  <c r="Y46" i="2"/>
  <c r="T47" i="2"/>
  <c r="U47" i="2"/>
  <c r="V47" i="2"/>
  <c r="W47" i="2"/>
  <c r="X47" i="2"/>
  <c r="Y47" i="2"/>
  <c r="T48" i="2"/>
  <c r="U48" i="2"/>
  <c r="V48" i="2"/>
  <c r="W48" i="2"/>
  <c r="X48" i="2"/>
  <c r="Y48" i="2"/>
  <c r="Y3" i="2"/>
  <c r="Y4" i="2"/>
  <c r="Y5" i="2"/>
  <c r="Y6" i="2"/>
  <c r="Y7" i="2"/>
  <c r="Y8" i="2"/>
  <c r="Y9" i="2"/>
  <c r="Y10" i="2"/>
  <c r="Y11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X3" i="2"/>
  <c r="X4" i="2"/>
  <c r="X5" i="2"/>
  <c r="X6" i="2"/>
  <c r="X7" i="2"/>
  <c r="X8" i="2"/>
  <c r="X9" i="2"/>
  <c r="X10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R51" i="1"/>
  <c r="S51" i="1"/>
  <c r="R54" i="1"/>
  <c r="S54" i="1"/>
  <c r="R56" i="1"/>
  <c r="S56" i="1"/>
  <c r="Y2" i="2"/>
  <c r="T2" i="2"/>
  <c r="X2" i="2"/>
  <c r="S43" i="1"/>
  <c r="S44" i="1"/>
  <c r="S45" i="1"/>
  <c r="S46" i="1"/>
  <c r="S47" i="1"/>
  <c r="S48" i="1"/>
  <c r="S49" i="1"/>
  <c r="S50" i="1"/>
  <c r="S52" i="1"/>
  <c r="S53" i="1"/>
  <c r="S55" i="1"/>
  <c r="S57" i="1"/>
  <c r="S58" i="1"/>
  <c r="R57" i="1"/>
  <c r="R58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3" i="1"/>
  <c r="W2" i="2"/>
  <c r="V2" i="2"/>
  <c r="U2" i="2"/>
  <c r="O115" i="1"/>
  <c r="O116" i="1" s="1"/>
  <c r="O114" i="1"/>
  <c r="O11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2" i="1"/>
  <c r="R53" i="1"/>
  <c r="R55" i="1"/>
  <c r="R3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7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<sst xmlns="http://schemas.openxmlformats.org/spreadsheetml/2006/main" count="127" uniqueCount="54">
  <si>
    <t>Aud Coh</t>
  </si>
  <si>
    <t>Vis Coh</t>
  </si>
  <si>
    <t>Aud std</t>
  </si>
  <si>
    <t>Vis std</t>
  </si>
  <si>
    <t>Aud Mu</t>
  </si>
  <si>
    <t>Vis Mu</t>
  </si>
  <si>
    <t>AO_acc</t>
  </si>
  <si>
    <t>VO_acc</t>
  </si>
  <si>
    <t>AV_perf_acc</t>
  </si>
  <si>
    <t>AV_vis_acc</t>
  </si>
  <si>
    <t>AV_aud_acc</t>
  </si>
  <si>
    <t>A_Vnoise</t>
  </si>
  <si>
    <t>V_Anoise</t>
  </si>
  <si>
    <t>N/A</t>
  </si>
  <si>
    <t>NaN</t>
  </si>
  <si>
    <t>Group #</t>
  </si>
  <si>
    <t>Subj #</t>
  </si>
  <si>
    <t>AUD SD</t>
  </si>
  <si>
    <t>VIS SD</t>
  </si>
  <si>
    <t>AUD MU</t>
  </si>
  <si>
    <t>VIS MU</t>
  </si>
  <si>
    <t>SD_DIFF</t>
  </si>
  <si>
    <t>GAIN</t>
  </si>
  <si>
    <t>Mean</t>
  </si>
  <si>
    <t>Median</t>
  </si>
  <si>
    <t>Std dev</t>
  </si>
  <si>
    <t>Variance</t>
  </si>
  <si>
    <t>SD_Diff</t>
  </si>
  <si>
    <t>Mu_Diff</t>
  </si>
  <si>
    <t>Max(A,V)</t>
  </si>
  <si>
    <t>AV</t>
  </si>
  <si>
    <t>MAX A,V</t>
  </si>
  <si>
    <t>AudCoh</t>
  </si>
  <si>
    <t>GroupNum</t>
  </si>
  <si>
    <t>SubjNum</t>
  </si>
  <si>
    <t>VisCoh</t>
  </si>
  <si>
    <t>AudStd</t>
  </si>
  <si>
    <t>VisStd</t>
  </si>
  <si>
    <t>AudMu</t>
  </si>
  <si>
    <t>VisMu</t>
  </si>
  <si>
    <t>SD_Ratio</t>
  </si>
  <si>
    <t>MaxA_V</t>
  </si>
  <si>
    <t>Mu_Ratio</t>
  </si>
  <si>
    <t>AudStairThres</t>
  </si>
  <si>
    <t>VisStairThres</t>
  </si>
  <si>
    <t>Violation(ms)</t>
  </si>
  <si>
    <t>MRE(ms)</t>
  </si>
  <si>
    <t>AUD_Westimate</t>
  </si>
  <si>
    <t>VIS_Westimate</t>
  </si>
  <si>
    <t>AV_EstimatedSD</t>
  </si>
  <si>
    <t>Sex</t>
  </si>
  <si>
    <t>Age</t>
  </si>
  <si>
    <t>THIS IS NOT DATA TO ANALYZE</t>
  </si>
  <si>
    <t>Avnoise/AO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</si>
</sst>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0C57-8551-C949-92E9-C91AD949E0F8}">
  <dimension ref="A1:T116"/>
  <sheetViews>
    <sheetView topLeftCell="A51" zoomScale="125" workbookViewId="0">
      <pane xSplit="1" topLeftCell="B1" activePane="topRight" state="frozen"/>
      <selection pane="topRight" activeCell="G74" sqref="G74"/>
    </sheetView>
  </sheetViews>
  <sheetFormatPr baseColWidth="10" defaultRowHeight="16" x14ac:dyDescent="0.2"/>
  <cols>
    <col min="7" max="7" width="12.1640625" bestFit="1" customWidth="1"/>
  </cols>
  <sheetData>
    <row r="1" spans="1:19" s="4" customFormat="1" ht="29" customHeight="1" x14ac:dyDescent="0.3">
      <c r="A1" s="4" t="s">
        <v>52</v>
      </c>
    </row>
    <row r="2" spans="1:19" x14ac:dyDescent="0.2">
      <c r="A2" t="s">
        <v>16</v>
      </c>
      <c r="B2" t="s">
        <v>15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10</v>
      </c>
      <c r="O2" t="s">
        <v>9</v>
      </c>
      <c r="P2" t="s">
        <v>11</v>
      </c>
      <c r="Q2" t="s">
        <v>12</v>
      </c>
      <c r="R2" t="s">
        <v>22</v>
      </c>
      <c r="S2" t="s">
        <v>29</v>
      </c>
    </row>
    <row r="3" spans="1:19" x14ac:dyDescent="0.2">
      <c r="A3">
        <v>1</v>
      </c>
      <c r="B3">
        <v>16</v>
      </c>
      <c r="E3">
        <v>0.125</v>
      </c>
      <c r="F3">
        <v>0.125</v>
      </c>
      <c r="G3" t="s">
        <v>13</v>
      </c>
      <c r="H3">
        <v>0.29386000000000001</v>
      </c>
      <c r="I3" t="s">
        <v>13</v>
      </c>
      <c r="J3">
        <v>-6.8404999999999994E-2</v>
      </c>
      <c r="K3">
        <v>0.5</v>
      </c>
      <c r="L3">
        <v>0.875</v>
      </c>
      <c r="M3">
        <v>0.90833299999999995</v>
      </c>
      <c r="N3">
        <v>0.90833299999999995</v>
      </c>
      <c r="O3">
        <v>0.90833299999999995</v>
      </c>
      <c r="P3">
        <v>0.42499999999999999</v>
      </c>
      <c r="Q3">
        <v>0.9</v>
      </c>
      <c r="R3">
        <f>(M3-MAX(K3:L3))/MAX(K3:L3)</f>
        <v>3.8094857142857083E-2</v>
      </c>
      <c r="S3">
        <f>MAX(K3:L3)</f>
        <v>0.875</v>
      </c>
    </row>
    <row r="4" spans="1:19" x14ac:dyDescent="0.2">
      <c r="A4">
        <v>2</v>
      </c>
      <c r="B4">
        <v>16</v>
      </c>
      <c r="E4">
        <v>0.17699999999999999</v>
      </c>
      <c r="F4">
        <v>4.3999999999999997E-2</v>
      </c>
      <c r="G4">
        <v>0.27511999999999998</v>
      </c>
      <c r="H4">
        <v>0.12911</v>
      </c>
      <c r="I4">
        <v>-5.9070999999999999E-2</v>
      </c>
      <c r="J4">
        <v>-3.0554999999999999E-2</v>
      </c>
      <c r="K4">
        <v>0.82499999999999996</v>
      </c>
      <c r="L4">
        <v>0.7</v>
      </c>
      <c r="M4">
        <v>0.77500000000000002</v>
      </c>
      <c r="N4">
        <v>0.95</v>
      </c>
      <c r="O4">
        <v>0.75</v>
      </c>
      <c r="P4">
        <v>0.55000000000000004</v>
      </c>
      <c r="Q4">
        <v>0.75</v>
      </c>
      <c r="R4">
        <f t="shared" ref="R4:R58" si="0">(M4-MAX(K4:L4))/MAX(K4:L4)</f>
        <v>-6.0606060606060531E-2</v>
      </c>
      <c r="S4">
        <f t="shared" ref="S4:S58" si="1">MAX(K4:L4)</f>
        <v>0.82499999999999996</v>
      </c>
    </row>
    <row r="5" spans="1:19" x14ac:dyDescent="0.2">
      <c r="A5">
        <v>3</v>
      </c>
      <c r="B5">
        <v>16</v>
      </c>
      <c r="E5">
        <v>0.25</v>
      </c>
      <c r="F5">
        <v>8.7999999999999995E-2</v>
      </c>
      <c r="G5">
        <v>0.43719999999999998</v>
      </c>
      <c r="H5">
        <v>1.2163999999999999</v>
      </c>
      <c r="I5">
        <v>-2.0995E-2</v>
      </c>
      <c r="J5">
        <v>9.3493999999999994E-2</v>
      </c>
      <c r="K5">
        <v>0.95</v>
      </c>
      <c r="L5">
        <v>0.72499999999999998</v>
      </c>
      <c r="M5">
        <v>0.82499999999999996</v>
      </c>
      <c r="N5">
        <v>0.875</v>
      </c>
      <c r="O5">
        <v>0.77500000000000002</v>
      </c>
      <c r="P5">
        <v>0.85</v>
      </c>
      <c r="Q5">
        <v>0.67500000000000004</v>
      </c>
      <c r="R5">
        <f t="shared" si="0"/>
        <v>-0.13157894736842105</v>
      </c>
      <c r="S5">
        <f t="shared" si="1"/>
        <v>0.95</v>
      </c>
    </row>
    <row r="6" spans="1:19" x14ac:dyDescent="0.2">
      <c r="A6">
        <v>4</v>
      </c>
      <c r="B6">
        <v>16</v>
      </c>
      <c r="E6">
        <v>0.17699999999999999</v>
      </c>
      <c r="F6">
        <v>0.125</v>
      </c>
      <c r="G6">
        <v>0.26784000000000002</v>
      </c>
      <c r="H6">
        <v>1.1076999999999999</v>
      </c>
      <c r="I6">
        <v>-4.9342999999999998E-2</v>
      </c>
      <c r="J6">
        <v>5.7848999999999998E-2</v>
      </c>
      <c r="K6">
        <v>0.82499999999999996</v>
      </c>
      <c r="L6">
        <v>0.72499999999999998</v>
      </c>
      <c r="M6">
        <v>0.82499999999999996</v>
      </c>
      <c r="N6">
        <v>0.9</v>
      </c>
      <c r="O6">
        <v>0.9</v>
      </c>
      <c r="P6">
        <v>0.65</v>
      </c>
      <c r="Q6">
        <v>0.85</v>
      </c>
      <c r="R6">
        <f t="shared" si="0"/>
        <v>0</v>
      </c>
      <c r="S6">
        <f t="shared" si="1"/>
        <v>0.82499999999999996</v>
      </c>
    </row>
    <row r="7" spans="1:19" x14ac:dyDescent="0.2">
      <c r="A7">
        <v>5</v>
      </c>
      <c r="B7">
        <v>16</v>
      </c>
      <c r="E7">
        <v>0.17699999999999999</v>
      </c>
      <c r="F7">
        <v>0.125</v>
      </c>
      <c r="G7">
        <v>0.47077999999999998</v>
      </c>
      <c r="H7">
        <v>0.31180999999999998</v>
      </c>
      <c r="I7">
        <v>9.4183000000000003E-2</v>
      </c>
      <c r="J7">
        <v>-0.11090999999999999</v>
      </c>
      <c r="K7">
        <v>0.42499999999999999</v>
      </c>
      <c r="L7">
        <v>0.4</v>
      </c>
      <c r="M7">
        <v>0.52500000000000002</v>
      </c>
      <c r="N7">
        <v>0.6</v>
      </c>
      <c r="O7">
        <v>0.65</v>
      </c>
      <c r="P7">
        <v>0.55000000000000004</v>
      </c>
      <c r="Q7">
        <v>0.5</v>
      </c>
      <c r="R7">
        <f t="shared" si="0"/>
        <v>0.2352941176470589</v>
      </c>
      <c r="S7">
        <f t="shared" si="1"/>
        <v>0.42499999999999999</v>
      </c>
    </row>
    <row r="8" spans="1:19" x14ac:dyDescent="0.2">
      <c r="A8">
        <v>6</v>
      </c>
      <c r="B8">
        <v>16</v>
      </c>
      <c r="E8">
        <v>6.2E-2</v>
      </c>
      <c r="F8">
        <v>8.7999999999999995E-2</v>
      </c>
      <c r="G8">
        <v>0.22731000000000001</v>
      </c>
      <c r="H8">
        <v>0.38456000000000001</v>
      </c>
      <c r="I8">
        <v>-1.5136999999999999E-2</v>
      </c>
      <c r="J8">
        <v>-6.5506999999999996E-2</v>
      </c>
      <c r="K8">
        <v>0.57499999999999996</v>
      </c>
      <c r="L8">
        <v>0.67500000000000004</v>
      </c>
      <c r="M8">
        <v>0.55000000000000004</v>
      </c>
      <c r="N8">
        <v>0.42499999999999999</v>
      </c>
      <c r="O8">
        <v>0.65</v>
      </c>
      <c r="P8">
        <v>0.47499999999999998</v>
      </c>
      <c r="Q8">
        <v>0.52500000000000002</v>
      </c>
      <c r="R8">
        <f t="shared" si="0"/>
        <v>-0.18518518518518517</v>
      </c>
      <c r="S8">
        <f t="shared" si="1"/>
        <v>0.67500000000000004</v>
      </c>
    </row>
    <row r="9" spans="1:19" x14ac:dyDescent="0.2">
      <c r="A9">
        <v>7</v>
      </c>
      <c r="B9">
        <v>16</v>
      </c>
      <c r="E9">
        <v>0.125</v>
      </c>
      <c r="F9">
        <v>0.25</v>
      </c>
      <c r="G9">
        <v>0.27953</v>
      </c>
      <c r="H9">
        <v>0.86880000000000002</v>
      </c>
      <c r="I9">
        <v>4.1355000000000003E-2</v>
      </c>
      <c r="J9">
        <v>-0.41443000000000002</v>
      </c>
      <c r="K9">
        <v>0.625</v>
      </c>
      <c r="L9">
        <v>0.65</v>
      </c>
      <c r="M9">
        <v>0.65</v>
      </c>
      <c r="N9">
        <v>0.57499999999999996</v>
      </c>
      <c r="O9">
        <v>0.92500000000000004</v>
      </c>
      <c r="P9">
        <v>0.55000000000000004</v>
      </c>
      <c r="Q9">
        <v>0.67500000000000004</v>
      </c>
      <c r="R9">
        <f t="shared" si="0"/>
        <v>0</v>
      </c>
      <c r="S9">
        <f t="shared" si="1"/>
        <v>0.65</v>
      </c>
    </row>
    <row r="10" spans="1:19" x14ac:dyDescent="0.2">
      <c r="A10">
        <v>8</v>
      </c>
      <c r="B10">
        <v>16</v>
      </c>
      <c r="E10">
        <v>4.3999999999999997E-2</v>
      </c>
      <c r="F10">
        <v>3.1E-2</v>
      </c>
      <c r="G10">
        <v>0.21354999999999999</v>
      </c>
      <c r="H10">
        <v>0.25126999999999999</v>
      </c>
      <c r="I10">
        <v>-3.2411000000000002E-2</v>
      </c>
      <c r="J10">
        <v>1.9286000000000001E-2</v>
      </c>
      <c r="K10">
        <v>0.45</v>
      </c>
      <c r="L10">
        <v>0.4</v>
      </c>
      <c r="M10">
        <v>0.6</v>
      </c>
      <c r="N10">
        <v>0.625</v>
      </c>
      <c r="O10">
        <v>0.6</v>
      </c>
      <c r="P10">
        <v>0.47499999999999998</v>
      </c>
      <c r="Q10">
        <v>0.55000000000000004</v>
      </c>
      <c r="R10">
        <f t="shared" si="0"/>
        <v>0.33333333333333326</v>
      </c>
      <c r="S10">
        <f t="shared" si="1"/>
        <v>0.45</v>
      </c>
    </row>
    <row r="11" spans="1:19" x14ac:dyDescent="0.2">
      <c r="A11">
        <v>9</v>
      </c>
      <c r="B11">
        <v>16</v>
      </c>
      <c r="E11">
        <v>0.70699999999999996</v>
      </c>
      <c r="F11">
        <v>0.35399999999999998</v>
      </c>
      <c r="G11" t="s">
        <v>13</v>
      </c>
      <c r="H11">
        <v>0.87495999999999996</v>
      </c>
      <c r="I11" t="s">
        <v>13</v>
      </c>
      <c r="J11">
        <v>-9.1869000000000006E-2</v>
      </c>
      <c r="K11">
        <v>0.9</v>
      </c>
      <c r="L11">
        <v>1</v>
      </c>
      <c r="M11">
        <v>0.9</v>
      </c>
      <c r="N11">
        <v>1</v>
      </c>
      <c r="O11">
        <v>0.97499999999999998</v>
      </c>
      <c r="P11">
        <v>0.6</v>
      </c>
      <c r="Q11">
        <v>0.95</v>
      </c>
      <c r="R11">
        <f t="shared" si="0"/>
        <v>-9.9999999999999978E-2</v>
      </c>
      <c r="S11">
        <f t="shared" si="1"/>
        <v>1</v>
      </c>
    </row>
    <row r="12" spans="1:19" x14ac:dyDescent="0.2">
      <c r="A12">
        <v>10</v>
      </c>
      <c r="B12">
        <v>16</v>
      </c>
      <c r="E12">
        <v>0.17699999999999999</v>
      </c>
      <c r="F12">
        <v>8.7999999999999995E-2</v>
      </c>
      <c r="G12">
        <v>0.33878999999999998</v>
      </c>
      <c r="H12">
        <v>0.13106000000000001</v>
      </c>
      <c r="I12">
        <v>-5.6357999999999998E-2</v>
      </c>
      <c r="J12">
        <v>-7.4929999999999997E-2</v>
      </c>
      <c r="K12">
        <v>0.67500000000000004</v>
      </c>
      <c r="L12">
        <v>0.82499999999999996</v>
      </c>
      <c r="M12">
        <v>0.8</v>
      </c>
      <c r="N12">
        <v>1</v>
      </c>
      <c r="O12">
        <v>0.75</v>
      </c>
      <c r="P12">
        <v>0.5</v>
      </c>
      <c r="Q12">
        <v>0.875</v>
      </c>
      <c r="R12">
        <f t="shared" si="0"/>
        <v>-3.0303030303030196E-2</v>
      </c>
      <c r="S12">
        <f t="shared" si="1"/>
        <v>0.82499999999999996</v>
      </c>
    </row>
    <row r="13" spans="1:19" x14ac:dyDescent="0.2">
      <c r="A13">
        <v>11</v>
      </c>
      <c r="B13">
        <v>16</v>
      </c>
      <c r="E13">
        <v>0.17699999999999999</v>
      </c>
      <c r="F13">
        <v>0.125</v>
      </c>
      <c r="G13">
        <v>0.57528999999999997</v>
      </c>
      <c r="H13">
        <v>0.82860999999999996</v>
      </c>
      <c r="I13">
        <v>0.13552</v>
      </c>
      <c r="J13">
        <v>0.12361</v>
      </c>
      <c r="K13">
        <v>0.72499999999999998</v>
      </c>
      <c r="L13">
        <v>0.875</v>
      </c>
      <c r="M13">
        <v>0.77500000000000002</v>
      </c>
      <c r="N13">
        <v>0.72499999999999998</v>
      </c>
      <c r="O13">
        <v>0.65</v>
      </c>
      <c r="P13">
        <v>0.57499999999999996</v>
      </c>
      <c r="Q13">
        <v>0.67500000000000004</v>
      </c>
      <c r="R13">
        <f t="shared" si="0"/>
        <v>-0.11428571428571425</v>
      </c>
      <c r="S13">
        <f t="shared" si="1"/>
        <v>0.875</v>
      </c>
    </row>
    <row r="14" spans="1:19" x14ac:dyDescent="0.2">
      <c r="A14">
        <v>2</v>
      </c>
      <c r="B14">
        <v>15</v>
      </c>
      <c r="E14">
        <v>8.7999999999999995E-2</v>
      </c>
      <c r="F14">
        <v>0.35399999999999998</v>
      </c>
      <c r="G14">
        <v>0.26562999999999998</v>
      </c>
      <c r="H14">
        <v>0.35632000000000003</v>
      </c>
      <c r="I14">
        <v>2.4868000000000001E-2</v>
      </c>
      <c r="J14">
        <v>-0.42471999999999999</v>
      </c>
      <c r="K14">
        <v>0.625</v>
      </c>
      <c r="L14">
        <v>0.45</v>
      </c>
      <c r="M14">
        <v>0.55000000000000004</v>
      </c>
      <c r="N14">
        <v>0.5</v>
      </c>
      <c r="O14">
        <v>0.55000000000000004</v>
      </c>
      <c r="P14" t="s">
        <v>14</v>
      </c>
      <c r="Q14" t="s">
        <v>14</v>
      </c>
      <c r="R14">
        <f t="shared" si="0"/>
        <v>-0.11999999999999993</v>
      </c>
      <c r="S14">
        <f t="shared" si="1"/>
        <v>0.625</v>
      </c>
    </row>
    <row r="15" spans="1:19" x14ac:dyDescent="0.2">
      <c r="A15">
        <v>3</v>
      </c>
      <c r="B15">
        <v>15</v>
      </c>
      <c r="E15">
        <v>0.35399999999999998</v>
      </c>
      <c r="F15">
        <v>8.7999999999999995E-2</v>
      </c>
      <c r="G15">
        <v>0.46106999999999998</v>
      </c>
      <c r="H15">
        <v>0.43908000000000003</v>
      </c>
      <c r="I15">
        <v>7.7715999999999993E-2</v>
      </c>
      <c r="J15">
        <v>-5.9853999999999997E-2</v>
      </c>
      <c r="K15">
        <v>0.9</v>
      </c>
      <c r="L15">
        <v>0.5</v>
      </c>
      <c r="M15">
        <v>0.625</v>
      </c>
      <c r="N15">
        <v>1</v>
      </c>
      <c r="O15">
        <v>0.42499999999999999</v>
      </c>
      <c r="P15" t="s">
        <v>14</v>
      </c>
      <c r="Q15" t="s">
        <v>14</v>
      </c>
      <c r="R15">
        <f t="shared" si="0"/>
        <v>-0.30555555555555558</v>
      </c>
      <c r="S15">
        <f t="shared" si="1"/>
        <v>0.9</v>
      </c>
    </row>
    <row r="16" spans="1:19" x14ac:dyDescent="0.2">
      <c r="A16">
        <v>4</v>
      </c>
      <c r="B16">
        <v>15</v>
      </c>
      <c r="E16">
        <v>0.17699999999999999</v>
      </c>
      <c r="F16">
        <v>4.3999999999999997E-2</v>
      </c>
      <c r="G16">
        <v>0.32507000000000003</v>
      </c>
      <c r="H16">
        <v>0.21289</v>
      </c>
      <c r="I16">
        <v>-4.4431999999999996E-3</v>
      </c>
      <c r="J16">
        <v>-3.7206999999999997E-2</v>
      </c>
      <c r="K16">
        <v>0.9</v>
      </c>
      <c r="L16">
        <v>0.57499999999999996</v>
      </c>
      <c r="M16">
        <v>0.47499999999999998</v>
      </c>
      <c r="N16">
        <v>0.92500000000000004</v>
      </c>
      <c r="O16">
        <v>0.47499999999999998</v>
      </c>
      <c r="P16" t="s">
        <v>14</v>
      </c>
      <c r="Q16" t="s">
        <v>14</v>
      </c>
      <c r="R16">
        <f t="shared" si="0"/>
        <v>-0.47222222222222227</v>
      </c>
      <c r="S16">
        <f t="shared" si="1"/>
        <v>0.9</v>
      </c>
    </row>
    <row r="17" spans="1:19" x14ac:dyDescent="0.2">
      <c r="A17">
        <v>5</v>
      </c>
      <c r="B17">
        <v>15</v>
      </c>
      <c r="E17">
        <v>0.17699999999999999</v>
      </c>
      <c r="F17">
        <v>2.1999999999999999E-2</v>
      </c>
      <c r="G17">
        <v>0.25191000000000002</v>
      </c>
      <c r="H17">
        <v>0.39295999999999998</v>
      </c>
      <c r="I17">
        <v>-7.7071000000000001E-2</v>
      </c>
      <c r="J17">
        <v>-7.0532999999999998E-2</v>
      </c>
      <c r="K17">
        <v>0.92500000000000004</v>
      </c>
      <c r="L17">
        <v>0.6</v>
      </c>
      <c r="M17">
        <v>0.8</v>
      </c>
      <c r="N17">
        <v>0.9</v>
      </c>
      <c r="O17">
        <v>0.55000000000000004</v>
      </c>
      <c r="P17" t="s">
        <v>14</v>
      </c>
      <c r="Q17" t="s">
        <v>14</v>
      </c>
      <c r="R17">
        <f t="shared" si="0"/>
        <v>-0.13513513513513511</v>
      </c>
      <c r="S17">
        <f t="shared" si="1"/>
        <v>0.92500000000000004</v>
      </c>
    </row>
    <row r="18" spans="1:19" x14ac:dyDescent="0.2">
      <c r="A18">
        <v>6</v>
      </c>
      <c r="B18">
        <v>15</v>
      </c>
      <c r="E18">
        <v>0.17699999999999999</v>
      </c>
      <c r="F18">
        <v>0.5</v>
      </c>
      <c r="G18">
        <v>0.45722000000000002</v>
      </c>
      <c r="H18">
        <v>2.2038000000000002</v>
      </c>
      <c r="I18">
        <v>-6.862E-2</v>
      </c>
      <c r="J18">
        <v>-0.35959999999999998</v>
      </c>
      <c r="K18">
        <v>0.67500000000000004</v>
      </c>
      <c r="L18">
        <v>0.8</v>
      </c>
      <c r="M18">
        <v>0.85</v>
      </c>
      <c r="N18">
        <v>0.55000000000000004</v>
      </c>
      <c r="O18">
        <v>0.85</v>
      </c>
      <c r="P18" t="s">
        <v>14</v>
      </c>
      <c r="Q18" t="s">
        <v>14</v>
      </c>
      <c r="R18">
        <f t="shared" si="0"/>
        <v>6.2499999999999917E-2</v>
      </c>
      <c r="S18">
        <f t="shared" si="1"/>
        <v>0.8</v>
      </c>
    </row>
    <row r="19" spans="1:19" x14ac:dyDescent="0.2">
      <c r="A19">
        <v>7</v>
      </c>
      <c r="B19">
        <v>15</v>
      </c>
      <c r="E19">
        <v>6.2E-2</v>
      </c>
      <c r="F19">
        <v>8.7999999999999995E-2</v>
      </c>
      <c r="G19">
        <v>0.20147999999999999</v>
      </c>
      <c r="H19">
        <v>0.16020000000000001</v>
      </c>
      <c r="I19">
        <v>0.12534000000000001</v>
      </c>
      <c r="J19">
        <v>-1.1490999999999999E-2</v>
      </c>
      <c r="K19">
        <v>0.55000000000000004</v>
      </c>
      <c r="L19">
        <v>0.77500000000000002</v>
      </c>
      <c r="M19">
        <v>0.67500000000000004</v>
      </c>
      <c r="N19">
        <v>0.67500000000000004</v>
      </c>
      <c r="O19">
        <v>0.625</v>
      </c>
      <c r="P19" t="s">
        <v>14</v>
      </c>
      <c r="Q19" t="s">
        <v>14</v>
      </c>
      <c r="R19">
        <f t="shared" si="0"/>
        <v>-0.1290322580645161</v>
      </c>
      <c r="S19">
        <f t="shared" si="1"/>
        <v>0.77500000000000002</v>
      </c>
    </row>
    <row r="20" spans="1:19" x14ac:dyDescent="0.2">
      <c r="A20">
        <v>8</v>
      </c>
      <c r="B20">
        <v>15</v>
      </c>
      <c r="E20">
        <v>0.17699999999999999</v>
      </c>
      <c r="F20">
        <v>0.17699999999999999</v>
      </c>
      <c r="G20">
        <v>0.30142000000000002</v>
      </c>
      <c r="H20">
        <v>0.45690999999999998</v>
      </c>
      <c r="I20">
        <v>0.11273</v>
      </c>
      <c r="J20">
        <v>3.9616999999999999E-2</v>
      </c>
      <c r="K20">
        <v>0.875</v>
      </c>
      <c r="L20">
        <v>0.77500000000000002</v>
      </c>
      <c r="M20">
        <v>0.65833333333333299</v>
      </c>
      <c r="N20">
        <v>0.65833333333333299</v>
      </c>
      <c r="O20">
        <v>0.65833333333333299</v>
      </c>
      <c r="P20" t="s">
        <v>14</v>
      </c>
      <c r="Q20" t="s">
        <v>14</v>
      </c>
      <c r="R20">
        <f t="shared" si="0"/>
        <v>-0.24761904761904802</v>
      </c>
      <c r="S20">
        <f t="shared" si="1"/>
        <v>0.875</v>
      </c>
    </row>
    <row r="21" spans="1:19" x14ac:dyDescent="0.2">
      <c r="A21">
        <v>9</v>
      </c>
      <c r="B21">
        <v>15</v>
      </c>
      <c r="E21">
        <v>3.1E-2</v>
      </c>
      <c r="F21">
        <v>0.125</v>
      </c>
      <c r="G21">
        <v>0.22456000000000001</v>
      </c>
      <c r="H21">
        <v>0.29227999999999998</v>
      </c>
      <c r="I21">
        <v>0.15039</v>
      </c>
      <c r="J21">
        <v>-6.9258999999999998E-4</v>
      </c>
      <c r="K21">
        <v>0.5</v>
      </c>
      <c r="L21">
        <v>0.92500000000000004</v>
      </c>
      <c r="M21">
        <v>0.9</v>
      </c>
      <c r="N21">
        <v>0.5</v>
      </c>
      <c r="O21">
        <v>0.85</v>
      </c>
      <c r="P21" t="s">
        <v>14</v>
      </c>
      <c r="Q21" t="s">
        <v>14</v>
      </c>
      <c r="R21">
        <f t="shared" si="0"/>
        <v>-2.7027027027027049E-2</v>
      </c>
      <c r="S21">
        <f t="shared" si="1"/>
        <v>0.92500000000000004</v>
      </c>
    </row>
    <row r="22" spans="1:19" x14ac:dyDescent="0.2">
      <c r="A22">
        <v>10</v>
      </c>
      <c r="B22">
        <v>15</v>
      </c>
      <c r="E22">
        <v>0.17699999999999999</v>
      </c>
      <c r="F22">
        <v>0.5</v>
      </c>
      <c r="G22">
        <v>0.29465999999999998</v>
      </c>
      <c r="H22">
        <v>2.0834000000000001</v>
      </c>
      <c r="I22">
        <v>-2.9126999999999998E-3</v>
      </c>
      <c r="J22">
        <v>-0.85377000000000003</v>
      </c>
      <c r="K22">
        <v>0.77500000000000002</v>
      </c>
      <c r="L22">
        <v>0.95</v>
      </c>
      <c r="M22">
        <v>0.95</v>
      </c>
      <c r="N22">
        <v>0.67500000000000004</v>
      </c>
      <c r="O22">
        <v>1</v>
      </c>
      <c r="P22" t="s">
        <v>14</v>
      </c>
      <c r="Q22" t="s">
        <v>14</v>
      </c>
      <c r="R22">
        <f t="shared" si="0"/>
        <v>0</v>
      </c>
      <c r="S22">
        <f t="shared" si="1"/>
        <v>0.95</v>
      </c>
    </row>
    <row r="23" spans="1:19" s="1" customFormat="1" x14ac:dyDescent="0.2">
      <c r="A23" s="1">
        <v>1</v>
      </c>
      <c r="B23" s="1">
        <v>18</v>
      </c>
      <c r="R23" t="e">
        <f t="shared" si="0"/>
        <v>#DIV/0!</v>
      </c>
      <c r="S23">
        <f>MAX(K23:L23)</f>
        <v>0</v>
      </c>
    </row>
    <row r="24" spans="1:19" x14ac:dyDescent="0.2">
      <c r="A24">
        <v>2</v>
      </c>
      <c r="B24">
        <v>18</v>
      </c>
      <c r="E24">
        <v>8.7999999999999995E-2</v>
      </c>
      <c r="F24">
        <v>1</v>
      </c>
      <c r="G24">
        <v>0.22489000000000001</v>
      </c>
      <c r="H24">
        <v>0.66047</v>
      </c>
      <c r="I24">
        <v>1.0428E-2</v>
      </c>
      <c r="J24">
        <v>-1.0512000000000001E-2</v>
      </c>
      <c r="K24">
        <v>0.32500000000000001</v>
      </c>
      <c r="L24">
        <v>1</v>
      </c>
      <c r="M24">
        <v>1</v>
      </c>
      <c r="N24">
        <v>0.47499999999999998</v>
      </c>
      <c r="O24">
        <v>1</v>
      </c>
      <c r="P24">
        <v>0.55000000000000004</v>
      </c>
      <c r="Q24">
        <v>1</v>
      </c>
      <c r="R24">
        <f t="shared" si="0"/>
        <v>0</v>
      </c>
      <c r="S24">
        <f t="shared" si="1"/>
        <v>1</v>
      </c>
    </row>
    <row r="25" spans="1:19" x14ac:dyDescent="0.2">
      <c r="A25">
        <v>3</v>
      </c>
      <c r="B25">
        <v>18</v>
      </c>
      <c r="E25">
        <v>0.17699999999999999</v>
      </c>
      <c r="F25">
        <v>0.125</v>
      </c>
      <c r="G25">
        <v>0.33885999999999999</v>
      </c>
      <c r="H25">
        <v>0.17655000000000001</v>
      </c>
      <c r="I25">
        <v>0.12007</v>
      </c>
      <c r="J25">
        <v>1.6490999999999999E-2</v>
      </c>
      <c r="K25">
        <v>0.97499999999999998</v>
      </c>
      <c r="L25">
        <v>0.875</v>
      </c>
      <c r="M25">
        <v>0.97499999999999998</v>
      </c>
      <c r="N25">
        <v>1</v>
      </c>
      <c r="O25">
        <v>0.85</v>
      </c>
      <c r="P25">
        <v>0.55000000000000004</v>
      </c>
      <c r="Q25">
        <v>0.85</v>
      </c>
      <c r="R25">
        <f t="shared" si="0"/>
        <v>0</v>
      </c>
      <c r="S25">
        <f t="shared" si="1"/>
        <v>0.97499999999999998</v>
      </c>
    </row>
    <row r="26" spans="1:19" x14ac:dyDescent="0.2">
      <c r="A26">
        <v>4</v>
      </c>
      <c r="B26">
        <v>18</v>
      </c>
      <c r="E26">
        <v>0.125</v>
      </c>
      <c r="F26">
        <v>0.125</v>
      </c>
      <c r="G26">
        <v>0.21723000000000001</v>
      </c>
      <c r="H26">
        <v>0.38729999999999998</v>
      </c>
      <c r="I26">
        <v>-2.273E-2</v>
      </c>
      <c r="J26">
        <v>-8.5804000000000005E-2</v>
      </c>
      <c r="K26">
        <v>0.8</v>
      </c>
      <c r="L26">
        <v>0.55000000000000004</v>
      </c>
      <c r="M26">
        <v>0.69166666666666698</v>
      </c>
      <c r="N26">
        <v>0.69166666666666698</v>
      </c>
      <c r="O26">
        <v>0.69166666666666698</v>
      </c>
      <c r="P26">
        <v>0.67500000000000004</v>
      </c>
      <c r="Q26">
        <v>0.57499999999999996</v>
      </c>
      <c r="R26">
        <f t="shared" si="0"/>
        <v>-0.13541666666666632</v>
      </c>
      <c r="S26">
        <f t="shared" si="1"/>
        <v>0.8</v>
      </c>
    </row>
    <row r="27" spans="1:19" x14ac:dyDescent="0.2">
      <c r="A27">
        <v>5</v>
      </c>
      <c r="B27">
        <v>18</v>
      </c>
      <c r="E27">
        <v>8.7999999999999995E-2</v>
      </c>
      <c r="F27">
        <v>0.125</v>
      </c>
      <c r="G27">
        <v>0.32151000000000002</v>
      </c>
      <c r="H27">
        <v>0.32601000000000002</v>
      </c>
      <c r="I27">
        <v>-2.5283E-2</v>
      </c>
      <c r="J27">
        <v>-1.4681E-2</v>
      </c>
      <c r="K27">
        <v>0.65</v>
      </c>
      <c r="L27">
        <v>0.45</v>
      </c>
      <c r="M27">
        <v>0.42499999999999999</v>
      </c>
      <c r="N27">
        <v>0.45</v>
      </c>
      <c r="O27">
        <v>0.7</v>
      </c>
      <c r="P27">
        <v>0.47499999999999998</v>
      </c>
      <c r="Q27">
        <v>0.57499999999999996</v>
      </c>
      <c r="R27">
        <f t="shared" si="0"/>
        <v>-0.3461538461538462</v>
      </c>
      <c r="S27">
        <f t="shared" si="1"/>
        <v>0.65</v>
      </c>
    </row>
    <row r="28" spans="1:19" x14ac:dyDescent="0.2">
      <c r="A28">
        <v>6</v>
      </c>
      <c r="B28">
        <v>18</v>
      </c>
      <c r="E28">
        <v>8.7999999999999995E-2</v>
      </c>
      <c r="F28">
        <v>0.17699999999999999</v>
      </c>
      <c r="G28">
        <v>0.27522999999999997</v>
      </c>
      <c r="H28">
        <v>0.47192000000000001</v>
      </c>
      <c r="I28">
        <v>6.7932999999999993E-2</v>
      </c>
      <c r="J28">
        <v>-0.35750999999999999</v>
      </c>
      <c r="K28">
        <v>0.5</v>
      </c>
      <c r="L28">
        <v>0.52500000000000002</v>
      </c>
      <c r="M28">
        <v>0.6</v>
      </c>
      <c r="N28">
        <v>0.6</v>
      </c>
      <c r="O28">
        <v>0.77500000000000002</v>
      </c>
      <c r="P28">
        <v>0.52500000000000002</v>
      </c>
      <c r="Q28">
        <v>0.65</v>
      </c>
      <c r="R28">
        <f t="shared" si="0"/>
        <v>0.14285714285714277</v>
      </c>
      <c r="S28">
        <f t="shared" si="1"/>
        <v>0.52500000000000002</v>
      </c>
    </row>
    <row r="29" spans="1:19" s="1" customFormat="1" x14ac:dyDescent="0.2">
      <c r="A29" s="1">
        <v>7</v>
      </c>
      <c r="B29" s="1">
        <v>18</v>
      </c>
      <c r="E29" s="1">
        <v>0.17699999999999999</v>
      </c>
      <c r="F29" s="1">
        <v>0.125</v>
      </c>
      <c r="G29" s="1">
        <v>0.51112999999999997</v>
      </c>
      <c r="H29" s="1">
        <v>0.41536000000000001</v>
      </c>
      <c r="I29" s="1">
        <v>-3.1074999999999998E-2</v>
      </c>
      <c r="J29" s="1">
        <v>-0.13206999999999999</v>
      </c>
      <c r="K29" s="1">
        <v>0.6</v>
      </c>
      <c r="L29" s="1">
        <v>0.65</v>
      </c>
      <c r="M29" s="1">
        <v>0.67500000000000004</v>
      </c>
      <c r="N29" s="1">
        <v>0.52500000000000002</v>
      </c>
      <c r="O29" s="1">
        <v>0.6</v>
      </c>
      <c r="P29" s="1">
        <v>0.42499999999999999</v>
      </c>
      <c r="Q29" s="1">
        <v>0.625</v>
      </c>
      <c r="R29">
        <f t="shared" si="0"/>
        <v>3.8461538461538491E-2</v>
      </c>
      <c r="S29">
        <f t="shared" si="1"/>
        <v>0.65</v>
      </c>
    </row>
    <row r="30" spans="1:19" s="1" customFormat="1" x14ac:dyDescent="0.2">
      <c r="A30" s="1">
        <v>8</v>
      </c>
      <c r="B30" s="1">
        <v>18</v>
      </c>
      <c r="E30" s="1">
        <v>0.125</v>
      </c>
      <c r="F30" s="1">
        <v>8.7999999999999995E-2</v>
      </c>
      <c r="G30" s="1">
        <v>0.28749000000000002</v>
      </c>
      <c r="H30" s="1">
        <v>0.37464999999999998</v>
      </c>
      <c r="I30" s="1">
        <v>-2.6419000000000002E-2</v>
      </c>
      <c r="J30" s="1">
        <v>-3.3416000000000001E-2</v>
      </c>
      <c r="K30" s="1">
        <v>0.85</v>
      </c>
      <c r="L30" s="1">
        <v>0.45</v>
      </c>
      <c r="M30" s="1">
        <v>0.75</v>
      </c>
      <c r="N30" s="1">
        <v>0.82499999999999996</v>
      </c>
      <c r="O30" s="1">
        <v>0.55000000000000004</v>
      </c>
      <c r="P30" s="1">
        <v>0.65</v>
      </c>
      <c r="Q30" s="1">
        <v>0.55000000000000004</v>
      </c>
      <c r="R30">
        <f t="shared" si="0"/>
        <v>-0.11764705882352938</v>
      </c>
      <c r="S30">
        <f t="shared" si="1"/>
        <v>0.85</v>
      </c>
    </row>
    <row r="31" spans="1:19" s="1" customFormat="1" x14ac:dyDescent="0.2">
      <c r="A31" s="1">
        <v>9</v>
      </c>
      <c r="B31" s="1">
        <v>18</v>
      </c>
      <c r="E31" s="1">
        <v>0.17699999999999999</v>
      </c>
      <c r="F31" s="1">
        <v>0.17699999999999999</v>
      </c>
      <c r="G31" s="1">
        <v>0.39283000000000001</v>
      </c>
      <c r="H31" s="1">
        <v>1.1543000000000001</v>
      </c>
      <c r="I31" s="1">
        <v>5.3232000000000002E-2</v>
      </c>
      <c r="J31" s="1">
        <v>6.2355000000000001E-2</v>
      </c>
      <c r="K31" s="1">
        <v>0.77500000000000002</v>
      </c>
      <c r="L31" s="1">
        <v>0.47499999999999998</v>
      </c>
      <c r="M31" s="1">
        <v>0.56666666666666698</v>
      </c>
      <c r="N31" s="1">
        <v>0.56666666666666698</v>
      </c>
      <c r="O31" s="1">
        <v>0.56666666666666698</v>
      </c>
      <c r="P31" s="1">
        <v>0.625</v>
      </c>
      <c r="Q31" s="1">
        <v>0.55000000000000004</v>
      </c>
      <c r="R31">
        <f t="shared" si="0"/>
        <v>-0.26881720430107486</v>
      </c>
      <c r="S31">
        <f t="shared" si="1"/>
        <v>0.77500000000000002</v>
      </c>
    </row>
    <row r="32" spans="1:19" s="3" customFormat="1" x14ac:dyDescent="0.2">
      <c r="A32" s="3">
        <v>10</v>
      </c>
      <c r="B32" s="3">
        <v>18</v>
      </c>
      <c r="E32" s="3">
        <v>8.7999999999999995E-2</v>
      </c>
      <c r="F32" s="3">
        <v>0.125</v>
      </c>
      <c r="G32" s="3">
        <v>2.8862999999999999</v>
      </c>
      <c r="H32" s="3">
        <v>0.39660000000000001</v>
      </c>
      <c r="I32" s="3">
        <v>-0.11402</v>
      </c>
      <c r="J32" s="3">
        <v>-0.10878</v>
      </c>
      <c r="K32" s="3">
        <v>0.52500000000000002</v>
      </c>
      <c r="L32" s="3">
        <v>0.5</v>
      </c>
      <c r="M32" s="3">
        <v>0.67500000000000004</v>
      </c>
      <c r="N32" s="3">
        <v>0.52500000000000002</v>
      </c>
      <c r="O32" s="3">
        <v>0.47499999999999998</v>
      </c>
      <c r="P32" s="3">
        <v>0.57499999999999996</v>
      </c>
      <c r="Q32" s="3">
        <v>0.57499999999999996</v>
      </c>
      <c r="R32" s="3">
        <f t="shared" si="0"/>
        <v>0.28571428571428575</v>
      </c>
      <c r="S32" s="3">
        <f t="shared" si="1"/>
        <v>0.52500000000000002</v>
      </c>
    </row>
    <row r="33" spans="1:19" s="2" customFormat="1" x14ac:dyDescent="0.2">
      <c r="A33" s="2">
        <v>11</v>
      </c>
      <c r="B33" s="2">
        <v>18</v>
      </c>
      <c r="R33" s="2" t="e">
        <f t="shared" si="0"/>
        <v>#DIV/0!</v>
      </c>
      <c r="S33" s="2">
        <f t="shared" si="1"/>
        <v>0</v>
      </c>
    </row>
    <row r="34" spans="1:19" x14ac:dyDescent="0.2">
      <c r="A34">
        <v>12</v>
      </c>
      <c r="B34">
        <v>18</v>
      </c>
      <c r="E34">
        <v>8.7999999999999995E-2</v>
      </c>
      <c r="F34">
        <v>0</v>
      </c>
      <c r="G34">
        <v>0.17707000000000001</v>
      </c>
      <c r="H34">
        <v>0.33140999999999998</v>
      </c>
      <c r="I34">
        <v>3.5543999999999999E-2</v>
      </c>
      <c r="J34">
        <v>-3.7279E-2</v>
      </c>
      <c r="K34">
        <v>0.55000000000000004</v>
      </c>
      <c r="L34">
        <v>0.57499999999999996</v>
      </c>
      <c r="M34">
        <v>0.52500000000000002</v>
      </c>
      <c r="N34">
        <v>0.65</v>
      </c>
      <c r="O34">
        <v>0.44</v>
      </c>
      <c r="P34">
        <v>0.52500000000000002</v>
      </c>
      <c r="Q34" t="s">
        <v>14</v>
      </c>
      <c r="R34">
        <f t="shared" si="0"/>
        <v>-8.6956521739130321E-2</v>
      </c>
      <c r="S34">
        <f t="shared" si="1"/>
        <v>0.57499999999999996</v>
      </c>
    </row>
    <row r="35" spans="1:19" x14ac:dyDescent="0.2">
      <c r="A35">
        <v>13</v>
      </c>
      <c r="B35">
        <v>18</v>
      </c>
      <c r="E35">
        <v>0.17699999999999999</v>
      </c>
      <c r="F35">
        <v>8.7999999999999995E-2</v>
      </c>
      <c r="G35">
        <v>0.28949999999999998</v>
      </c>
      <c r="H35">
        <v>0.33894000000000002</v>
      </c>
      <c r="I35">
        <v>1.7471E-2</v>
      </c>
      <c r="J35">
        <v>7.5678999999999996E-2</v>
      </c>
      <c r="K35">
        <v>0.95</v>
      </c>
      <c r="L35">
        <v>0.6</v>
      </c>
      <c r="M35">
        <v>0.77500000000000002</v>
      </c>
      <c r="N35">
        <v>0.9</v>
      </c>
      <c r="O35">
        <v>0.625</v>
      </c>
      <c r="P35">
        <v>0.875</v>
      </c>
      <c r="Q35">
        <v>0.5</v>
      </c>
      <c r="R35">
        <f t="shared" si="0"/>
        <v>-0.18421052631578941</v>
      </c>
      <c r="S35">
        <f t="shared" si="1"/>
        <v>0.95</v>
      </c>
    </row>
    <row r="36" spans="1:19" x14ac:dyDescent="0.2">
      <c r="A36">
        <v>14</v>
      </c>
      <c r="B36">
        <v>18</v>
      </c>
      <c r="E36">
        <v>0.25</v>
      </c>
      <c r="F36">
        <v>8.7999999999999995E-2</v>
      </c>
      <c r="G36">
        <v>0.45234999999999997</v>
      </c>
      <c r="H36">
        <v>0.26336999999999999</v>
      </c>
      <c r="I36">
        <v>-2.3553999999999999E-2</v>
      </c>
      <c r="J36">
        <v>3.8462999999999997E-2</v>
      </c>
      <c r="K36">
        <v>0.7</v>
      </c>
      <c r="L36">
        <v>0.65</v>
      </c>
      <c r="M36">
        <v>0.67500000000000004</v>
      </c>
      <c r="N36">
        <v>0.9</v>
      </c>
      <c r="O36">
        <v>0.75</v>
      </c>
      <c r="P36">
        <v>0.57499999999999996</v>
      </c>
      <c r="Q36">
        <v>0.7</v>
      </c>
      <c r="R36">
        <f t="shared" si="0"/>
        <v>-3.5714285714285587E-2</v>
      </c>
      <c r="S36">
        <f t="shared" si="1"/>
        <v>0.7</v>
      </c>
    </row>
    <row r="37" spans="1:19" x14ac:dyDescent="0.2">
      <c r="A37">
        <v>15</v>
      </c>
      <c r="B37">
        <v>18</v>
      </c>
      <c r="E37">
        <v>4.3999999999999997E-2</v>
      </c>
      <c r="F37">
        <v>0</v>
      </c>
      <c r="G37">
        <v>0.18035999999999999</v>
      </c>
      <c r="H37">
        <v>0.65264</v>
      </c>
      <c r="I37">
        <v>-4.1633999999999997E-2</v>
      </c>
      <c r="J37">
        <v>-4.4429000000000003E-2</v>
      </c>
      <c r="K37">
        <v>0.57499999999999996</v>
      </c>
      <c r="L37">
        <v>0.55000000000000004</v>
      </c>
      <c r="M37">
        <v>0.55000000000000004</v>
      </c>
      <c r="N37">
        <v>0.47499999999999998</v>
      </c>
      <c r="O37">
        <v>0.4</v>
      </c>
      <c r="P37">
        <v>0.55000000000000004</v>
      </c>
      <c r="Q37" t="s">
        <v>14</v>
      </c>
      <c r="R37">
        <f t="shared" si="0"/>
        <v>-4.3478260869565064E-2</v>
      </c>
      <c r="S37">
        <f t="shared" si="1"/>
        <v>0.57499999999999996</v>
      </c>
    </row>
    <row r="38" spans="1:19" x14ac:dyDescent="0.2">
      <c r="A38">
        <v>16</v>
      </c>
      <c r="B38">
        <v>18</v>
      </c>
      <c r="E38">
        <v>0.35399999999999998</v>
      </c>
      <c r="F38">
        <v>4.3999999999999997E-2</v>
      </c>
      <c r="G38">
        <v>0.76224000000000003</v>
      </c>
      <c r="H38">
        <v>0.29189999999999999</v>
      </c>
      <c r="I38">
        <v>-0.31807000000000002</v>
      </c>
      <c r="J38">
        <v>-2.8354000000000001E-2</v>
      </c>
      <c r="K38">
        <v>0.5</v>
      </c>
      <c r="L38">
        <v>0.42499999999999999</v>
      </c>
      <c r="M38">
        <v>0.625</v>
      </c>
      <c r="N38">
        <v>0.95</v>
      </c>
      <c r="O38">
        <v>0.6</v>
      </c>
      <c r="P38">
        <v>0.55000000000000004</v>
      </c>
      <c r="Q38">
        <v>0.375</v>
      </c>
      <c r="R38">
        <f t="shared" si="0"/>
        <v>0.25</v>
      </c>
      <c r="S38">
        <f t="shared" si="1"/>
        <v>0.5</v>
      </c>
    </row>
    <row r="39" spans="1:19" x14ac:dyDescent="0.2">
      <c r="A39">
        <v>17</v>
      </c>
      <c r="B39">
        <v>18</v>
      </c>
      <c r="E39">
        <v>8.7999999999999995E-2</v>
      </c>
      <c r="F39">
        <v>6.2E-2</v>
      </c>
      <c r="G39" t="s">
        <v>13</v>
      </c>
      <c r="H39">
        <v>0.49674000000000001</v>
      </c>
      <c r="I39" t="s">
        <v>13</v>
      </c>
      <c r="J39">
        <v>0.12112000000000001</v>
      </c>
      <c r="K39">
        <v>0.6</v>
      </c>
      <c r="L39">
        <v>0.42499999999999999</v>
      </c>
      <c r="M39">
        <v>0.57499999999999996</v>
      </c>
      <c r="N39">
        <v>0.65</v>
      </c>
      <c r="O39">
        <v>0.67500000000000004</v>
      </c>
      <c r="P39">
        <v>0.32500000000000001</v>
      </c>
      <c r="Q39">
        <v>0.42499999999999999</v>
      </c>
      <c r="R39">
        <f t="shared" si="0"/>
        <v>-4.1666666666666706E-2</v>
      </c>
      <c r="S39">
        <f t="shared" si="1"/>
        <v>0.6</v>
      </c>
    </row>
    <row r="40" spans="1:19" x14ac:dyDescent="0.2">
      <c r="A40">
        <v>18</v>
      </c>
      <c r="B40">
        <v>18</v>
      </c>
      <c r="E40">
        <v>0.25</v>
      </c>
      <c r="F40">
        <v>2.1999999999999999E-2</v>
      </c>
      <c r="G40">
        <v>0.50087999999999999</v>
      </c>
      <c r="H40">
        <v>0.14771000000000001</v>
      </c>
      <c r="I40">
        <v>6.293E-3</v>
      </c>
      <c r="J40">
        <v>2.1066000000000001E-2</v>
      </c>
      <c r="K40">
        <v>0.92500000000000004</v>
      </c>
      <c r="L40">
        <v>0.625</v>
      </c>
      <c r="M40">
        <v>0.65</v>
      </c>
      <c r="N40">
        <v>1</v>
      </c>
      <c r="O40">
        <v>0.52500000000000002</v>
      </c>
      <c r="P40">
        <v>0.625</v>
      </c>
      <c r="Q40">
        <v>0.625</v>
      </c>
      <c r="R40">
        <f t="shared" si="0"/>
        <v>-0.29729729729729731</v>
      </c>
      <c r="S40">
        <f t="shared" si="1"/>
        <v>0.92500000000000004</v>
      </c>
    </row>
    <row r="41" spans="1:19" x14ac:dyDescent="0.2">
      <c r="A41">
        <v>19</v>
      </c>
      <c r="B41">
        <v>18</v>
      </c>
      <c r="E41">
        <v>0.5</v>
      </c>
      <c r="F41">
        <v>0.25</v>
      </c>
      <c r="G41">
        <v>1.2891999999999999</v>
      </c>
      <c r="H41">
        <v>0.72499999999999998</v>
      </c>
      <c r="I41">
        <v>-0.26239000000000001</v>
      </c>
      <c r="J41">
        <v>-0.37613000000000002</v>
      </c>
      <c r="K41">
        <v>0.92500000000000004</v>
      </c>
      <c r="L41">
        <v>0.55000000000000004</v>
      </c>
      <c r="M41">
        <v>0.8</v>
      </c>
      <c r="N41">
        <v>0.75</v>
      </c>
      <c r="O41">
        <v>0.72499999999999998</v>
      </c>
      <c r="P41">
        <v>0.85</v>
      </c>
      <c r="Q41">
        <v>0.625</v>
      </c>
      <c r="R41">
        <f t="shared" si="0"/>
        <v>-0.13513513513513511</v>
      </c>
      <c r="S41">
        <f t="shared" si="1"/>
        <v>0.92500000000000004</v>
      </c>
    </row>
    <row r="42" spans="1:19" x14ac:dyDescent="0.2">
      <c r="A42">
        <v>20</v>
      </c>
      <c r="B42">
        <v>18</v>
      </c>
      <c r="E42">
        <v>0.125</v>
      </c>
      <c r="F42">
        <v>0.17699999999999999</v>
      </c>
      <c r="G42">
        <v>0.33999000000000001</v>
      </c>
      <c r="H42">
        <v>0.63371</v>
      </c>
      <c r="I42">
        <v>8.7785000000000002E-2</v>
      </c>
      <c r="J42">
        <v>0.22833000000000001</v>
      </c>
      <c r="K42">
        <v>0.57499999999999996</v>
      </c>
      <c r="L42">
        <v>0.32500000000000001</v>
      </c>
      <c r="M42">
        <v>0.35</v>
      </c>
      <c r="N42">
        <v>0.42499999999999999</v>
      </c>
      <c r="O42">
        <v>0.4</v>
      </c>
      <c r="P42">
        <v>0.4</v>
      </c>
      <c r="Q42">
        <v>0.375</v>
      </c>
      <c r="R42">
        <f t="shared" si="0"/>
        <v>-0.39130434782608697</v>
      </c>
      <c r="S42">
        <f t="shared" si="1"/>
        <v>0.57499999999999996</v>
      </c>
    </row>
    <row r="43" spans="1:19" x14ac:dyDescent="0.2">
      <c r="A43">
        <v>21</v>
      </c>
      <c r="B43">
        <v>18</v>
      </c>
      <c r="G43">
        <v>0.23055</v>
      </c>
      <c r="H43">
        <v>0.52503999999999995</v>
      </c>
      <c r="I43">
        <v>-2.1117E-2</v>
      </c>
      <c r="J43">
        <v>0.13464999999999999</v>
      </c>
      <c r="R43" t="e">
        <f t="shared" si="0"/>
        <v>#DIV/0!</v>
      </c>
      <c r="S43">
        <f t="shared" si="1"/>
        <v>0</v>
      </c>
    </row>
    <row r="44" spans="1:19" x14ac:dyDescent="0.2">
      <c r="A44">
        <v>22</v>
      </c>
      <c r="B44">
        <v>18</v>
      </c>
      <c r="G44">
        <v>0.30303999999999998</v>
      </c>
      <c r="H44">
        <v>1.8038000000000001</v>
      </c>
      <c r="I44">
        <v>1.7989999999999999E-2</v>
      </c>
      <c r="J44">
        <v>0.36179</v>
      </c>
      <c r="R44" t="e">
        <f t="shared" si="0"/>
        <v>#DIV/0!</v>
      </c>
      <c r="S44">
        <f t="shared" si="1"/>
        <v>0</v>
      </c>
    </row>
    <row r="45" spans="1:19" x14ac:dyDescent="0.2">
      <c r="A45">
        <v>23</v>
      </c>
      <c r="B45">
        <v>18</v>
      </c>
      <c r="G45" t="s">
        <v>13</v>
      </c>
      <c r="H45">
        <v>0.37019999999999997</v>
      </c>
      <c r="I45" t="s">
        <v>13</v>
      </c>
      <c r="J45">
        <v>7.4246999999999994E-2</v>
      </c>
      <c r="R45" t="e">
        <f t="shared" si="0"/>
        <v>#DIV/0!</v>
      </c>
      <c r="S45">
        <f t="shared" si="1"/>
        <v>0</v>
      </c>
    </row>
    <row r="46" spans="1:19" s="1" customFormat="1" x14ac:dyDescent="0.2">
      <c r="A46" s="1">
        <v>1</v>
      </c>
      <c r="B46" s="1">
        <v>19</v>
      </c>
      <c r="R46" t="e">
        <f t="shared" si="0"/>
        <v>#DIV/0!</v>
      </c>
      <c r="S46">
        <f t="shared" si="1"/>
        <v>0</v>
      </c>
    </row>
    <row r="47" spans="1:19" s="1" customFormat="1" x14ac:dyDescent="0.2">
      <c r="A47" s="1">
        <v>2</v>
      </c>
      <c r="B47" s="1">
        <v>19</v>
      </c>
      <c r="R47" t="e">
        <f t="shared" si="0"/>
        <v>#DIV/0!</v>
      </c>
      <c r="S47">
        <f t="shared" si="1"/>
        <v>0</v>
      </c>
    </row>
    <row r="48" spans="1:19" s="1" customFormat="1" x14ac:dyDescent="0.2">
      <c r="A48" s="1">
        <v>3</v>
      </c>
      <c r="B48" s="1">
        <v>19</v>
      </c>
      <c r="R48" t="e">
        <f t="shared" si="0"/>
        <v>#DIV/0!</v>
      </c>
      <c r="S48">
        <f t="shared" si="1"/>
        <v>0</v>
      </c>
    </row>
    <row r="49" spans="1:19" x14ac:dyDescent="0.2">
      <c r="A49">
        <v>4</v>
      </c>
      <c r="B49">
        <v>19</v>
      </c>
      <c r="E49">
        <v>3.1E-2</v>
      </c>
      <c r="F49">
        <v>0</v>
      </c>
      <c r="G49">
        <v>0.22642999999999999</v>
      </c>
      <c r="H49">
        <v>0.47832999999999998</v>
      </c>
      <c r="I49">
        <v>5.2081000000000002E-2</v>
      </c>
      <c r="J49">
        <v>-0.16985</v>
      </c>
      <c r="K49">
        <v>0.47499999999999998</v>
      </c>
      <c r="L49">
        <v>0.42499999999999999</v>
      </c>
      <c r="M49">
        <v>0.51249999999999996</v>
      </c>
      <c r="N49">
        <v>0.47499999999999998</v>
      </c>
      <c r="O49">
        <v>0.37</v>
      </c>
      <c r="P49">
        <v>0.51249999999999996</v>
      </c>
      <c r="Q49" t="s">
        <v>14</v>
      </c>
      <c r="R49">
        <f t="shared" si="0"/>
        <v>7.8947368421052586E-2</v>
      </c>
      <c r="S49">
        <f t="shared" si="1"/>
        <v>0.47499999999999998</v>
      </c>
    </row>
    <row r="50" spans="1:19" x14ac:dyDescent="0.2">
      <c r="A50">
        <v>5</v>
      </c>
      <c r="B50">
        <v>19</v>
      </c>
      <c r="G50" t="s">
        <v>13</v>
      </c>
      <c r="H50">
        <v>0.20635000000000001</v>
      </c>
      <c r="I50" t="s">
        <v>13</v>
      </c>
      <c r="J50">
        <v>7.1536000000000002E-2</v>
      </c>
      <c r="R50" t="e">
        <f t="shared" si="0"/>
        <v>#DIV/0!</v>
      </c>
      <c r="S50">
        <f t="shared" si="1"/>
        <v>0</v>
      </c>
    </row>
    <row r="51" spans="1:19" x14ac:dyDescent="0.2">
      <c r="A51">
        <v>6</v>
      </c>
      <c r="B51">
        <v>19</v>
      </c>
      <c r="E51">
        <v>0.17699999999999999</v>
      </c>
      <c r="F51">
        <v>8.7999999999999995E-2</v>
      </c>
      <c r="G51">
        <v>0.71536</v>
      </c>
      <c r="H51">
        <v>0.14552999999999999</v>
      </c>
      <c r="I51">
        <v>-0.16435</v>
      </c>
      <c r="J51">
        <v>-3.8947000000000002E-2</v>
      </c>
      <c r="K51">
        <v>0.55000000000000004</v>
      </c>
      <c r="L51">
        <v>0.75</v>
      </c>
      <c r="M51">
        <v>0.8</v>
      </c>
      <c r="N51">
        <v>0.92500000000000004</v>
      </c>
      <c r="O51">
        <v>0.82499999999999996</v>
      </c>
      <c r="P51">
        <v>0.45</v>
      </c>
      <c r="Q51">
        <v>0.77500000000000002</v>
      </c>
      <c r="R51">
        <f t="shared" ref="R51" si="2">(M51-MAX(K51:L51))/MAX(K51:L51)</f>
        <v>6.6666666666666721E-2</v>
      </c>
      <c r="S51">
        <f t="shared" ref="S51" si="3">MAX(K51:L51)</f>
        <v>0.75</v>
      </c>
    </row>
    <row r="52" spans="1:19" x14ac:dyDescent="0.2">
      <c r="A52">
        <v>7</v>
      </c>
      <c r="B52">
        <v>19</v>
      </c>
      <c r="E52">
        <v>8.7999999999999995E-2</v>
      </c>
      <c r="F52">
        <v>6.2E-2</v>
      </c>
      <c r="G52">
        <v>0.31519000000000003</v>
      </c>
      <c r="H52">
        <v>0.27344000000000002</v>
      </c>
      <c r="I52">
        <v>-2.0972E-3</v>
      </c>
      <c r="J52">
        <v>-8.5015999999999994E-2</v>
      </c>
      <c r="K52">
        <v>0.5</v>
      </c>
      <c r="L52">
        <v>0.47499999999999998</v>
      </c>
      <c r="M52">
        <v>0.55000000000000004</v>
      </c>
      <c r="N52">
        <v>0.55000000000000004</v>
      </c>
      <c r="O52">
        <v>0.55000000000000004</v>
      </c>
      <c r="P52">
        <v>0.57499999999999996</v>
      </c>
      <c r="Q52">
        <v>0.45</v>
      </c>
      <c r="R52">
        <f t="shared" si="0"/>
        <v>0.10000000000000009</v>
      </c>
      <c r="S52">
        <f t="shared" si="1"/>
        <v>0.5</v>
      </c>
    </row>
    <row r="53" spans="1:19" x14ac:dyDescent="0.2">
      <c r="A53">
        <v>8</v>
      </c>
      <c r="B53">
        <v>19</v>
      </c>
      <c r="E53">
        <v>6.2E-2</v>
      </c>
      <c r="F53">
        <v>4.3999999999999997E-2</v>
      </c>
      <c r="G53">
        <v>0.27249000000000001</v>
      </c>
      <c r="H53">
        <v>0.27244000000000002</v>
      </c>
      <c r="I53">
        <v>1.2952E-2</v>
      </c>
      <c r="J53">
        <v>-3.0998999999999999E-2</v>
      </c>
      <c r="K53">
        <v>0.55000000000000004</v>
      </c>
      <c r="L53">
        <v>0.55000000000000004</v>
      </c>
      <c r="M53">
        <v>0.55000000000000004</v>
      </c>
      <c r="N53">
        <v>0.45</v>
      </c>
      <c r="O53">
        <v>0.67500000000000004</v>
      </c>
      <c r="P53">
        <v>0.45</v>
      </c>
      <c r="Q53">
        <v>0.47499999999999998</v>
      </c>
      <c r="R53">
        <f t="shared" si="0"/>
        <v>0</v>
      </c>
      <c r="S53">
        <f t="shared" si="1"/>
        <v>0.55000000000000004</v>
      </c>
    </row>
    <row r="54" spans="1:19" x14ac:dyDescent="0.2">
      <c r="A54">
        <v>8</v>
      </c>
      <c r="B54">
        <v>19</v>
      </c>
      <c r="E54">
        <v>6.2E-2</v>
      </c>
      <c r="F54">
        <v>0.17699999999999999</v>
      </c>
      <c r="G54">
        <v>0.20094000000000001</v>
      </c>
      <c r="H54">
        <v>0.33478000000000002</v>
      </c>
      <c r="I54">
        <v>-1.8699E-2</v>
      </c>
      <c r="J54">
        <v>-0.11992999999999999</v>
      </c>
      <c r="K54">
        <v>0.47499999999999998</v>
      </c>
      <c r="L54">
        <v>0.7</v>
      </c>
      <c r="M54">
        <v>0.67500000000000004</v>
      </c>
      <c r="N54">
        <v>0.7</v>
      </c>
      <c r="O54">
        <v>0.82499999999999996</v>
      </c>
      <c r="P54">
        <v>0.77500000000000002</v>
      </c>
      <c r="Q54">
        <v>0.45</v>
      </c>
      <c r="R54">
        <f t="shared" ref="R54" si="4">(M54-MAX(K54:L54))/MAX(K54:L54)</f>
        <v>-3.5714285714285587E-2</v>
      </c>
      <c r="S54">
        <f t="shared" ref="S54" si="5">MAX(K54:L54)</f>
        <v>0.7</v>
      </c>
    </row>
    <row r="55" spans="1:19" x14ac:dyDescent="0.2">
      <c r="A55">
        <v>9</v>
      </c>
      <c r="B55">
        <v>19</v>
      </c>
      <c r="E55">
        <v>8.7999999999999995E-2</v>
      </c>
      <c r="F55">
        <v>0</v>
      </c>
      <c r="G55">
        <v>0.39147999999999999</v>
      </c>
      <c r="H55">
        <v>0.27240999999999999</v>
      </c>
      <c r="I55">
        <v>8.5588999999999998E-2</v>
      </c>
      <c r="J55">
        <v>-0.18493999999999999</v>
      </c>
      <c r="K55">
        <v>0.57499999999999996</v>
      </c>
      <c r="L55">
        <v>0.35</v>
      </c>
      <c r="M55">
        <v>0.53749999999999998</v>
      </c>
      <c r="N55">
        <v>0.6</v>
      </c>
      <c r="O55">
        <v>0.37</v>
      </c>
      <c r="P55">
        <v>0.53749999999999998</v>
      </c>
      <c r="Q55" t="s">
        <v>14</v>
      </c>
      <c r="R55">
        <f t="shared" si="0"/>
        <v>-6.5217391304347797E-2</v>
      </c>
      <c r="S55">
        <f t="shared" si="1"/>
        <v>0.57499999999999996</v>
      </c>
    </row>
    <row r="56" spans="1:19" x14ac:dyDescent="0.2">
      <c r="A56">
        <v>10</v>
      </c>
      <c r="B56">
        <v>19</v>
      </c>
      <c r="E56">
        <v>8.7999999999999995E-2</v>
      </c>
      <c r="F56">
        <v>6.2E-2</v>
      </c>
      <c r="G56">
        <v>0.24052999999999999</v>
      </c>
      <c r="H56">
        <v>0.17327000000000001</v>
      </c>
      <c r="I56">
        <v>3.3406999999999999E-2</v>
      </c>
      <c r="J56">
        <v>-6.9007000000000001E-3</v>
      </c>
      <c r="K56">
        <v>0.625</v>
      </c>
      <c r="L56">
        <v>0.52500000000000002</v>
      </c>
      <c r="M56">
        <v>0.6</v>
      </c>
      <c r="N56">
        <v>0.65</v>
      </c>
      <c r="O56">
        <v>0.67500000000000004</v>
      </c>
      <c r="P56">
        <v>0.35</v>
      </c>
      <c r="Q56">
        <v>0.67500000000000004</v>
      </c>
      <c r="R56">
        <f t="shared" ref="R56" si="6">(M56-MAX(K56:L56))/MAX(K56:L56)</f>
        <v>-4.0000000000000036E-2</v>
      </c>
      <c r="S56">
        <f t="shared" ref="S56" si="7">MAX(K56:L56)</f>
        <v>0.625</v>
      </c>
    </row>
    <row r="57" spans="1:19" x14ac:dyDescent="0.2">
      <c r="A57">
        <v>1</v>
      </c>
      <c r="B57">
        <v>20</v>
      </c>
      <c r="E57">
        <v>6.2E-2</v>
      </c>
      <c r="F57">
        <v>6.2E-2</v>
      </c>
      <c r="G57">
        <v>0.23974999999999999</v>
      </c>
      <c r="H57">
        <v>0.15051999999999999</v>
      </c>
      <c r="I57">
        <v>-2.7097E-2</v>
      </c>
      <c r="J57">
        <v>-3.6393000000000002E-2</v>
      </c>
      <c r="K57">
        <v>0.5</v>
      </c>
      <c r="L57">
        <v>0.77500000000000002</v>
      </c>
      <c r="M57">
        <v>0.77500000000000002</v>
      </c>
      <c r="N57">
        <v>0.77500000000000002</v>
      </c>
      <c r="O57">
        <v>0.77500000000000002</v>
      </c>
      <c r="P57">
        <v>0.6</v>
      </c>
      <c r="Q57">
        <v>0.72499999999999998</v>
      </c>
      <c r="R57">
        <f t="shared" si="0"/>
        <v>0</v>
      </c>
      <c r="S57">
        <f t="shared" si="1"/>
        <v>0.77500000000000002</v>
      </c>
    </row>
    <row r="58" spans="1:19" x14ac:dyDescent="0.2">
      <c r="A58">
        <v>2</v>
      </c>
      <c r="B58">
        <v>20</v>
      </c>
      <c r="E58">
        <v>6.2E-2</v>
      </c>
      <c r="F58">
        <v>8.7999999999999995E-2</v>
      </c>
      <c r="G58">
        <v>0.17116000000000001</v>
      </c>
      <c r="H58">
        <v>0.32213999999999998</v>
      </c>
      <c r="I58">
        <v>1.2356000000000001E-2</v>
      </c>
      <c r="J58">
        <v>-0.12379</v>
      </c>
      <c r="K58">
        <v>0.625</v>
      </c>
      <c r="L58">
        <v>0.77500000000000002</v>
      </c>
      <c r="M58">
        <v>0.67500000000000004</v>
      </c>
      <c r="N58">
        <v>0.72499999999999998</v>
      </c>
      <c r="O58">
        <v>0.82499999999999996</v>
      </c>
      <c r="P58">
        <v>0.6</v>
      </c>
      <c r="Q58">
        <v>0.77500000000000002</v>
      </c>
      <c r="R58">
        <f t="shared" si="0"/>
        <v>-0.1290322580645161</v>
      </c>
      <c r="S58">
        <f t="shared" si="1"/>
        <v>0.77500000000000002</v>
      </c>
    </row>
    <row r="59" spans="1:19" x14ac:dyDescent="0.2">
      <c r="A59">
        <v>3</v>
      </c>
      <c r="B59">
        <v>20</v>
      </c>
      <c r="E59">
        <v>6.2E-2</v>
      </c>
      <c r="F59">
        <v>6.2E-2</v>
      </c>
      <c r="G59">
        <v>0.51856999999999998</v>
      </c>
      <c r="H59">
        <v>0.13289999999999999</v>
      </c>
      <c r="I59">
        <v>-9.3562000000000006E-2</v>
      </c>
      <c r="J59">
        <v>-1.2191000000000001E-3</v>
      </c>
      <c r="K59">
        <v>0.5</v>
      </c>
      <c r="L59">
        <v>0.72499999999999998</v>
      </c>
      <c r="M59">
        <v>0.76666666666666705</v>
      </c>
      <c r="N59">
        <v>0.76666666666666705</v>
      </c>
      <c r="O59">
        <v>0.76666666666666705</v>
      </c>
      <c r="P59">
        <v>0.55000000000000004</v>
      </c>
      <c r="Q59">
        <v>0.67500000000000004</v>
      </c>
    </row>
    <row r="60" spans="1:19" x14ac:dyDescent="0.2">
      <c r="A60">
        <v>4</v>
      </c>
      <c r="B60">
        <v>20</v>
      </c>
      <c r="E60">
        <v>8.7999999999999995E-2</v>
      </c>
      <c r="F60">
        <v>2.1999999999999999E-2</v>
      </c>
      <c r="G60">
        <v>0.23591999999999999</v>
      </c>
      <c r="H60">
        <v>0.16120999999999999</v>
      </c>
      <c r="I60">
        <v>3.7504000000000003E-2</v>
      </c>
      <c r="J60">
        <v>3.2994000000000002E-2</v>
      </c>
      <c r="K60">
        <v>0.6</v>
      </c>
      <c r="L60">
        <v>0.27500000000000002</v>
      </c>
      <c r="M60">
        <v>0.625</v>
      </c>
      <c r="N60">
        <v>0.6</v>
      </c>
      <c r="O60">
        <v>0.55000000000000004</v>
      </c>
      <c r="P60">
        <v>0.55000000000000004</v>
      </c>
      <c r="Q60">
        <v>0.45</v>
      </c>
    </row>
    <row r="61" spans="1:19" x14ac:dyDescent="0.2">
      <c r="A61">
        <v>12</v>
      </c>
      <c r="B61">
        <v>19</v>
      </c>
      <c r="E61">
        <v>0.125</v>
      </c>
      <c r="F61">
        <v>3.1E-2</v>
      </c>
      <c r="G61">
        <v>0.36451</v>
      </c>
      <c r="H61">
        <v>0.19671</v>
      </c>
      <c r="I61">
        <v>-2.665E-2</v>
      </c>
      <c r="J61">
        <v>-1.2532E-2</v>
      </c>
      <c r="K61">
        <v>0.75</v>
      </c>
      <c r="L61">
        <v>0.7</v>
      </c>
      <c r="M61">
        <v>0.57499999999999996</v>
      </c>
      <c r="N61">
        <v>0.95</v>
      </c>
      <c r="O61">
        <v>0.7</v>
      </c>
      <c r="P61">
        <v>0.42499999999999999</v>
      </c>
      <c r="Q61">
        <v>0.5</v>
      </c>
    </row>
    <row r="62" spans="1:19" x14ac:dyDescent="0.2">
      <c r="A62">
        <v>13</v>
      </c>
      <c r="B62">
        <v>19</v>
      </c>
      <c r="C62">
        <v>1</v>
      </c>
      <c r="D62">
        <v>21</v>
      </c>
    </row>
    <row r="63" spans="1:19" x14ac:dyDescent="0.2">
      <c r="A63">
        <v>14</v>
      </c>
      <c r="B63">
        <v>19</v>
      </c>
      <c r="C63">
        <v>1</v>
      </c>
      <c r="D63">
        <v>19</v>
      </c>
    </row>
    <row r="64" spans="1:19" s="2" customFormat="1" x14ac:dyDescent="0.2">
      <c r="A64" s="2">
        <v>5</v>
      </c>
      <c r="B64" s="2">
        <v>20</v>
      </c>
      <c r="C64" s="2">
        <v>1</v>
      </c>
      <c r="D64" s="2">
        <v>18</v>
      </c>
    </row>
    <row r="65" spans="1:20" s="2" customFormat="1" x14ac:dyDescent="0.2">
      <c r="A65" s="2">
        <v>6</v>
      </c>
      <c r="B65" s="2">
        <v>20</v>
      </c>
      <c r="C65" s="2">
        <v>1</v>
      </c>
      <c r="D65" s="2">
        <v>20</v>
      </c>
    </row>
    <row r="66" spans="1:20" x14ac:dyDescent="0.2">
      <c r="A66">
        <v>7</v>
      </c>
      <c r="B66">
        <v>20</v>
      </c>
      <c r="C66">
        <v>1</v>
      </c>
      <c r="D66">
        <v>19</v>
      </c>
    </row>
    <row r="67" spans="1:20" x14ac:dyDescent="0.2">
      <c r="A67">
        <v>15</v>
      </c>
      <c r="B67">
        <v>19</v>
      </c>
      <c r="C67">
        <v>1</v>
      </c>
      <c r="D67">
        <v>19</v>
      </c>
    </row>
    <row r="68" spans="1:20" s="3" customFormat="1" x14ac:dyDescent="0.2">
      <c r="A68" s="3">
        <v>8</v>
      </c>
      <c r="B68" s="3">
        <v>20</v>
      </c>
      <c r="C68" s="3">
        <v>2</v>
      </c>
      <c r="D68" s="3">
        <v>22</v>
      </c>
    </row>
    <row r="69" spans="1:20" x14ac:dyDescent="0.2">
      <c r="A69">
        <v>9</v>
      </c>
      <c r="B69">
        <v>20</v>
      </c>
      <c r="C69">
        <v>2</v>
      </c>
      <c r="D69">
        <v>21</v>
      </c>
    </row>
    <row r="70" spans="1:20" x14ac:dyDescent="0.2">
      <c r="A70">
        <v>16</v>
      </c>
      <c r="B70">
        <v>19</v>
      </c>
      <c r="C70">
        <v>1</v>
      </c>
      <c r="D70">
        <v>22</v>
      </c>
    </row>
    <row r="71" spans="1:20" x14ac:dyDescent="0.2">
      <c r="A71">
        <v>17</v>
      </c>
      <c r="B71">
        <v>19</v>
      </c>
      <c r="C71">
        <v>2</v>
      </c>
      <c r="D71">
        <v>19</v>
      </c>
    </row>
    <row r="72" spans="1:20" x14ac:dyDescent="0.2">
      <c r="A72">
        <v>1</v>
      </c>
      <c r="B72">
        <v>21</v>
      </c>
      <c r="C72">
        <v>1</v>
      </c>
      <c r="D72">
        <v>18</v>
      </c>
      <c r="E72">
        <v>4.3999999999999997E-2</v>
      </c>
      <c r="F72">
        <v>6.2E-2</v>
      </c>
      <c r="G72">
        <v>0.20072999999999999</v>
      </c>
      <c r="H72">
        <v>0.16439000000000001</v>
      </c>
      <c r="I72">
        <v>-3.6609000000000003E-2</v>
      </c>
      <c r="J72">
        <v>-2.8928999999999999E-3</v>
      </c>
    </row>
    <row r="73" spans="1:20" x14ac:dyDescent="0.2">
      <c r="A73">
        <v>2</v>
      </c>
      <c r="B73">
        <v>21</v>
      </c>
      <c r="C73">
        <v>1</v>
      </c>
      <c r="D73">
        <v>18</v>
      </c>
    </row>
    <row r="74" spans="1:20" x14ac:dyDescent="0.2">
      <c r="A74">
        <v>4</v>
      </c>
      <c r="B74">
        <v>21</v>
      </c>
      <c r="C74">
        <v>1</v>
      </c>
      <c r="D74">
        <v>20</v>
      </c>
    </row>
    <row r="75" spans="1:20" x14ac:dyDescent="0.2">
      <c r="A75">
        <v>9</v>
      </c>
      <c r="B75">
        <v>21</v>
      </c>
      <c r="C75">
        <v>2</v>
      </c>
      <c r="D75">
        <v>21</v>
      </c>
    </row>
    <row r="77" spans="1:20" x14ac:dyDescent="0.2">
      <c r="G77" t="s">
        <v>17</v>
      </c>
      <c r="H77" t="s">
        <v>18</v>
      </c>
      <c r="I77" t="s">
        <v>19</v>
      </c>
      <c r="J77" t="s">
        <v>20</v>
      </c>
      <c r="K77" t="s">
        <v>21</v>
      </c>
      <c r="L77" t="s">
        <v>22</v>
      </c>
    </row>
    <row r="78" spans="1:20" x14ac:dyDescent="0.2">
      <c r="E78">
        <v>2</v>
      </c>
      <c r="F78">
        <v>16</v>
      </c>
      <c r="G78">
        <v>0.27511999999999998</v>
      </c>
      <c r="H78">
        <v>0.12911</v>
      </c>
      <c r="I78">
        <v>-5.9070999999999999E-2</v>
      </c>
      <c r="J78">
        <v>-3.0554999999999999E-2</v>
      </c>
      <c r="K78">
        <f>G78-H78</f>
        <v>0.14600999999999997</v>
      </c>
      <c r="O78" t="s">
        <v>22</v>
      </c>
      <c r="S78" t="s">
        <v>31</v>
      </c>
      <c r="T78" t="s">
        <v>30</v>
      </c>
    </row>
    <row r="79" spans="1:20" x14ac:dyDescent="0.2">
      <c r="E79">
        <v>3</v>
      </c>
      <c r="F79">
        <v>16</v>
      </c>
      <c r="G79">
        <v>0.43719999999999998</v>
      </c>
      <c r="H79">
        <v>1.2163999999999999</v>
      </c>
      <c r="I79">
        <v>-2.0995E-2</v>
      </c>
      <c r="J79">
        <v>9.3493999999999994E-2</v>
      </c>
      <c r="K79">
        <f t="shared" ref="K79:K111" si="8">G79-H79</f>
        <v>-0.77919999999999989</v>
      </c>
      <c r="O79">
        <v>3.8094857142857083E-2</v>
      </c>
      <c r="S79">
        <v>1</v>
      </c>
      <c r="T79">
        <v>1</v>
      </c>
    </row>
    <row r="80" spans="1:20" x14ac:dyDescent="0.2">
      <c r="E80">
        <v>4</v>
      </c>
      <c r="F80">
        <v>16</v>
      </c>
      <c r="G80">
        <v>0.26784000000000002</v>
      </c>
      <c r="H80">
        <v>1.1076999999999999</v>
      </c>
      <c r="I80">
        <v>-4.9342999999999998E-2</v>
      </c>
      <c r="J80">
        <v>5.7848999999999998E-2</v>
      </c>
      <c r="K80">
        <f t="shared" si="8"/>
        <v>-0.83985999999999983</v>
      </c>
      <c r="O80">
        <v>-6.0606060606060531E-2</v>
      </c>
      <c r="S80">
        <v>0.97499999999999998</v>
      </c>
      <c r="T80">
        <v>0.97499999999999998</v>
      </c>
    </row>
    <row r="81" spans="5:20" x14ac:dyDescent="0.2">
      <c r="E81">
        <v>5</v>
      </c>
      <c r="F81">
        <v>16</v>
      </c>
      <c r="G81">
        <v>0.47077999999999998</v>
      </c>
      <c r="H81">
        <v>0.31180999999999998</v>
      </c>
      <c r="I81">
        <v>9.4183000000000003E-2</v>
      </c>
      <c r="J81">
        <v>-0.11090999999999999</v>
      </c>
      <c r="K81">
        <f t="shared" si="8"/>
        <v>0.15897</v>
      </c>
      <c r="O81">
        <v>-0.13157894736842105</v>
      </c>
      <c r="S81">
        <v>0.8</v>
      </c>
      <c r="T81">
        <v>0.69166666666666698</v>
      </c>
    </row>
    <row r="82" spans="5:20" x14ac:dyDescent="0.2">
      <c r="E82">
        <v>6</v>
      </c>
      <c r="F82">
        <v>16</v>
      </c>
      <c r="G82">
        <v>0.22731000000000001</v>
      </c>
      <c r="H82">
        <v>0.38456000000000001</v>
      </c>
      <c r="I82">
        <v>-1.5136999999999999E-2</v>
      </c>
      <c r="J82">
        <v>-6.5506999999999996E-2</v>
      </c>
      <c r="K82">
        <f t="shared" si="8"/>
        <v>-0.15725</v>
      </c>
      <c r="O82">
        <v>0</v>
      </c>
      <c r="S82">
        <v>0.65</v>
      </c>
      <c r="T82">
        <v>0.42499999999999999</v>
      </c>
    </row>
    <row r="83" spans="5:20" x14ac:dyDescent="0.2">
      <c r="E83">
        <v>7</v>
      </c>
      <c r="F83">
        <v>16</v>
      </c>
      <c r="G83">
        <v>0.27953</v>
      </c>
      <c r="H83">
        <v>0.86880000000000002</v>
      </c>
      <c r="I83">
        <v>4.1355000000000003E-2</v>
      </c>
      <c r="J83">
        <v>-0.41443000000000002</v>
      </c>
      <c r="K83">
        <f t="shared" si="8"/>
        <v>-0.58926999999999996</v>
      </c>
      <c r="O83">
        <v>0.2352941176470589</v>
      </c>
      <c r="S83">
        <v>0.52500000000000002</v>
      </c>
      <c r="T83">
        <v>0.6</v>
      </c>
    </row>
    <row r="84" spans="5:20" x14ac:dyDescent="0.2">
      <c r="E84">
        <v>8</v>
      </c>
      <c r="F84">
        <v>16</v>
      </c>
      <c r="G84" s="1">
        <v>0.21354999999999999</v>
      </c>
      <c r="H84" s="1">
        <v>0.25126999999999999</v>
      </c>
      <c r="I84" s="1">
        <v>-3.2411000000000002E-2</v>
      </c>
      <c r="J84" s="1">
        <v>1.9286000000000001E-2</v>
      </c>
      <c r="K84" s="1">
        <f t="shared" si="8"/>
        <v>-3.7720000000000004E-2</v>
      </c>
      <c r="O84">
        <v>-0.18518518518518517</v>
      </c>
      <c r="S84">
        <v>0.57499999999999996</v>
      </c>
      <c r="T84">
        <v>0.52500000000000002</v>
      </c>
    </row>
    <row r="85" spans="5:20" x14ac:dyDescent="0.2">
      <c r="E85">
        <v>10</v>
      </c>
      <c r="F85">
        <v>16</v>
      </c>
      <c r="G85">
        <v>0.33878999999999998</v>
      </c>
      <c r="H85">
        <v>0.13106000000000001</v>
      </c>
      <c r="I85">
        <v>-5.6357999999999998E-2</v>
      </c>
      <c r="J85">
        <v>-7.4929999999999997E-2</v>
      </c>
      <c r="K85">
        <f t="shared" si="8"/>
        <v>0.20772999999999997</v>
      </c>
      <c r="O85">
        <v>0</v>
      </c>
      <c r="S85">
        <v>0.95</v>
      </c>
      <c r="T85">
        <v>0.77500000000000002</v>
      </c>
    </row>
    <row r="86" spans="5:20" x14ac:dyDescent="0.2">
      <c r="E86">
        <v>11</v>
      </c>
      <c r="F86">
        <v>16</v>
      </c>
      <c r="G86">
        <v>0.57528999999999997</v>
      </c>
      <c r="H86">
        <v>0.82860999999999996</v>
      </c>
      <c r="I86">
        <v>0.13552</v>
      </c>
      <c r="J86">
        <v>0.12361</v>
      </c>
      <c r="K86">
        <f t="shared" si="8"/>
        <v>-0.25331999999999999</v>
      </c>
      <c r="O86">
        <v>0.33333333333333326</v>
      </c>
      <c r="S86">
        <v>0.7</v>
      </c>
      <c r="T86">
        <v>0.67500000000000004</v>
      </c>
    </row>
    <row r="87" spans="5:20" x14ac:dyDescent="0.2">
      <c r="E87">
        <v>2</v>
      </c>
      <c r="F87">
        <v>15</v>
      </c>
      <c r="G87" s="3">
        <v>0.26562999999999998</v>
      </c>
      <c r="H87" s="3">
        <v>0.35632000000000003</v>
      </c>
      <c r="I87" s="3">
        <v>2.4868000000000001E-2</v>
      </c>
      <c r="J87" s="3">
        <v>-0.42471999999999999</v>
      </c>
      <c r="K87" s="3">
        <f t="shared" si="8"/>
        <v>-9.0690000000000048E-2</v>
      </c>
      <c r="O87">
        <v>-9.9999999999999978E-2</v>
      </c>
      <c r="S87">
        <v>0.57499999999999996</v>
      </c>
      <c r="T87">
        <v>0.55000000000000004</v>
      </c>
    </row>
    <row r="88" spans="5:20" x14ac:dyDescent="0.2">
      <c r="E88">
        <v>3</v>
      </c>
      <c r="F88">
        <v>15</v>
      </c>
      <c r="G88" s="1">
        <v>0.46106999999999998</v>
      </c>
      <c r="H88" s="1">
        <v>0.43908000000000003</v>
      </c>
      <c r="I88" s="1">
        <v>7.7715999999999993E-2</v>
      </c>
      <c r="J88" s="1">
        <v>-5.9853999999999997E-2</v>
      </c>
      <c r="K88" s="1">
        <f t="shared" si="8"/>
        <v>2.1989999999999954E-2</v>
      </c>
      <c r="O88">
        <v>-3.0303030303030196E-2</v>
      </c>
      <c r="S88">
        <v>0.5</v>
      </c>
      <c r="T88">
        <v>0.625</v>
      </c>
    </row>
    <row r="89" spans="5:20" x14ac:dyDescent="0.2">
      <c r="E89">
        <v>4</v>
      </c>
      <c r="F89">
        <v>15</v>
      </c>
      <c r="G89">
        <v>0.32507000000000003</v>
      </c>
      <c r="H89">
        <v>0.21289</v>
      </c>
      <c r="I89">
        <v>-4.4431999999999996E-3</v>
      </c>
      <c r="J89">
        <v>-3.7206999999999997E-2</v>
      </c>
      <c r="K89">
        <f t="shared" si="8"/>
        <v>0.11218000000000003</v>
      </c>
      <c r="O89">
        <v>-0.11428571428571425</v>
      </c>
      <c r="S89">
        <v>0.6</v>
      </c>
      <c r="T89">
        <v>0.57499999999999996</v>
      </c>
    </row>
    <row r="90" spans="5:20" x14ac:dyDescent="0.2">
      <c r="E90">
        <v>5</v>
      </c>
      <c r="F90">
        <v>15</v>
      </c>
      <c r="G90">
        <v>0.25191000000000002</v>
      </c>
      <c r="H90">
        <v>0.39295999999999998</v>
      </c>
      <c r="I90">
        <v>-7.7071000000000001E-2</v>
      </c>
      <c r="J90">
        <v>-7.0532999999999998E-2</v>
      </c>
      <c r="K90">
        <f t="shared" si="8"/>
        <v>-0.14104999999999995</v>
      </c>
      <c r="O90">
        <v>-0.11999999999999993</v>
      </c>
      <c r="S90">
        <v>0.92500000000000004</v>
      </c>
      <c r="T90">
        <v>0.65</v>
      </c>
    </row>
    <row r="91" spans="5:20" x14ac:dyDescent="0.2">
      <c r="E91">
        <v>6</v>
      </c>
      <c r="F91">
        <v>15</v>
      </c>
      <c r="G91">
        <v>0.45722000000000002</v>
      </c>
      <c r="H91">
        <v>2.2038000000000002</v>
      </c>
      <c r="I91">
        <v>-6.862E-2</v>
      </c>
      <c r="J91">
        <v>-0.35959999999999998</v>
      </c>
      <c r="K91">
        <f t="shared" si="8"/>
        <v>-1.7465800000000002</v>
      </c>
      <c r="O91">
        <v>-0.30555555555555558</v>
      </c>
      <c r="S91">
        <v>0.92500000000000004</v>
      </c>
      <c r="T91">
        <v>0.8</v>
      </c>
    </row>
    <row r="92" spans="5:20" x14ac:dyDescent="0.2">
      <c r="E92">
        <v>7</v>
      </c>
      <c r="F92">
        <v>15</v>
      </c>
      <c r="G92" s="1">
        <v>0.20147999999999999</v>
      </c>
      <c r="H92" s="1">
        <v>0.16020000000000001</v>
      </c>
      <c r="I92" s="1">
        <v>0.12534000000000001</v>
      </c>
      <c r="J92" s="1">
        <v>-1.1490999999999999E-2</v>
      </c>
      <c r="K92" s="1">
        <f t="shared" si="8"/>
        <v>4.1279999999999983E-2</v>
      </c>
      <c r="O92">
        <v>-0.47222222222222227</v>
      </c>
      <c r="S92">
        <v>0.57499999999999996</v>
      </c>
      <c r="T92">
        <v>0.35</v>
      </c>
    </row>
    <row r="93" spans="5:20" x14ac:dyDescent="0.2">
      <c r="E93">
        <v>8</v>
      </c>
      <c r="F93">
        <v>15</v>
      </c>
      <c r="G93">
        <v>0.30142000000000002</v>
      </c>
      <c r="H93">
        <v>0.45690999999999998</v>
      </c>
      <c r="I93">
        <v>0.11273</v>
      </c>
      <c r="J93">
        <v>3.9616999999999999E-2</v>
      </c>
      <c r="K93">
        <f t="shared" si="8"/>
        <v>-0.15548999999999996</v>
      </c>
      <c r="O93">
        <v>-0.13513513513513511</v>
      </c>
    </row>
    <row r="94" spans="5:20" x14ac:dyDescent="0.2">
      <c r="E94">
        <v>9</v>
      </c>
      <c r="F94">
        <v>15</v>
      </c>
      <c r="G94" s="3">
        <v>0.22456000000000001</v>
      </c>
      <c r="H94" s="3">
        <v>0.29227999999999998</v>
      </c>
      <c r="I94" s="3">
        <v>0.15039</v>
      </c>
      <c r="J94" s="3">
        <v>-6.9258999999999998E-4</v>
      </c>
      <c r="K94" s="3">
        <f t="shared" si="8"/>
        <v>-6.7719999999999975E-2</v>
      </c>
      <c r="O94">
        <v>6.2499999999999917E-2</v>
      </c>
    </row>
    <row r="95" spans="5:20" x14ac:dyDescent="0.2">
      <c r="E95">
        <v>10</v>
      </c>
      <c r="F95">
        <v>15</v>
      </c>
      <c r="G95">
        <v>0.29465999999999998</v>
      </c>
      <c r="H95">
        <v>2.0834000000000001</v>
      </c>
      <c r="I95">
        <v>-2.9126999999999998E-3</v>
      </c>
      <c r="J95">
        <v>-0.85377000000000003</v>
      </c>
      <c r="K95">
        <f t="shared" si="8"/>
        <v>-1.7887400000000002</v>
      </c>
      <c r="O95">
        <v>-0.1290322580645161</v>
      </c>
    </row>
    <row r="96" spans="5:20" x14ac:dyDescent="0.2">
      <c r="E96">
        <v>2</v>
      </c>
      <c r="F96">
        <v>18</v>
      </c>
      <c r="G96">
        <v>0.22489000000000001</v>
      </c>
      <c r="H96">
        <v>0.66047</v>
      </c>
      <c r="I96">
        <v>1.0428E-2</v>
      </c>
      <c r="J96">
        <v>-1.0512000000000001E-2</v>
      </c>
      <c r="K96">
        <f t="shared" si="8"/>
        <v>-0.43557999999999997</v>
      </c>
      <c r="O96">
        <v>-0.24761904761904802</v>
      </c>
    </row>
    <row r="97" spans="5:15" x14ac:dyDescent="0.2">
      <c r="E97">
        <v>3</v>
      </c>
      <c r="F97">
        <v>18</v>
      </c>
      <c r="G97">
        <v>0.33885999999999999</v>
      </c>
      <c r="H97">
        <v>0.17655000000000001</v>
      </c>
      <c r="I97">
        <v>0.12007</v>
      </c>
      <c r="J97">
        <v>1.6490999999999999E-2</v>
      </c>
      <c r="K97">
        <f t="shared" si="8"/>
        <v>0.16230999999999998</v>
      </c>
      <c r="O97">
        <v>-2.7027027027027049E-2</v>
      </c>
    </row>
    <row r="98" spans="5:15" x14ac:dyDescent="0.2">
      <c r="E98">
        <v>4</v>
      </c>
      <c r="F98">
        <v>18</v>
      </c>
      <c r="G98">
        <v>0.21723000000000001</v>
      </c>
      <c r="H98">
        <v>0.38729999999999998</v>
      </c>
      <c r="I98">
        <v>-2.273E-2</v>
      </c>
      <c r="J98">
        <v>-8.5804000000000005E-2</v>
      </c>
      <c r="K98">
        <f t="shared" si="8"/>
        <v>-0.17006999999999997</v>
      </c>
      <c r="O98">
        <v>0</v>
      </c>
    </row>
    <row r="99" spans="5:15" x14ac:dyDescent="0.2">
      <c r="E99">
        <v>5</v>
      </c>
      <c r="F99">
        <v>18</v>
      </c>
      <c r="G99" s="1">
        <v>0.32151000000000002</v>
      </c>
      <c r="H99" s="1">
        <v>0.32601000000000002</v>
      </c>
      <c r="I99" s="1">
        <v>-2.5283E-2</v>
      </c>
      <c r="J99" s="1">
        <v>-1.4681E-2</v>
      </c>
      <c r="K99" s="1">
        <f t="shared" si="8"/>
        <v>-4.500000000000004E-3</v>
      </c>
      <c r="O99">
        <v>0</v>
      </c>
    </row>
    <row r="100" spans="5:15" x14ac:dyDescent="0.2">
      <c r="E100">
        <v>6</v>
      </c>
      <c r="F100">
        <v>18</v>
      </c>
      <c r="G100">
        <v>0.27522999999999997</v>
      </c>
      <c r="H100">
        <v>0.47192000000000001</v>
      </c>
      <c r="I100">
        <v>6.7932999999999993E-2</v>
      </c>
      <c r="J100">
        <v>-0.35750999999999999</v>
      </c>
      <c r="K100">
        <f t="shared" si="8"/>
        <v>-0.19669000000000003</v>
      </c>
      <c r="O100">
        <v>0</v>
      </c>
    </row>
    <row r="101" spans="5:15" x14ac:dyDescent="0.2">
      <c r="E101">
        <v>12</v>
      </c>
      <c r="F101">
        <v>18</v>
      </c>
      <c r="G101">
        <v>0.17707000000000001</v>
      </c>
      <c r="H101">
        <v>0.33140999999999998</v>
      </c>
      <c r="I101">
        <v>3.5543999999999999E-2</v>
      </c>
      <c r="J101">
        <v>-3.7279E-2</v>
      </c>
      <c r="K101">
        <f t="shared" si="8"/>
        <v>-0.15433999999999998</v>
      </c>
      <c r="O101">
        <v>-0.13541666666666632</v>
      </c>
    </row>
    <row r="102" spans="5:15" x14ac:dyDescent="0.2">
      <c r="E102">
        <v>13</v>
      </c>
      <c r="F102">
        <v>18</v>
      </c>
      <c r="G102" s="1">
        <v>0.28949999999999998</v>
      </c>
      <c r="H102" s="1">
        <v>0.33894000000000002</v>
      </c>
      <c r="I102" s="1">
        <v>1.7471E-2</v>
      </c>
      <c r="J102" s="1">
        <v>7.5678999999999996E-2</v>
      </c>
      <c r="K102" s="1">
        <f t="shared" si="8"/>
        <v>-4.9440000000000039E-2</v>
      </c>
      <c r="O102">
        <v>-0.3461538461538462</v>
      </c>
    </row>
    <row r="103" spans="5:15" x14ac:dyDescent="0.2">
      <c r="E103">
        <v>14</v>
      </c>
      <c r="F103">
        <v>18</v>
      </c>
      <c r="G103">
        <v>0.45234999999999997</v>
      </c>
      <c r="H103">
        <v>0.26336999999999999</v>
      </c>
      <c r="I103">
        <v>-2.3553999999999999E-2</v>
      </c>
      <c r="J103">
        <v>3.8462999999999997E-2</v>
      </c>
      <c r="K103">
        <f t="shared" si="8"/>
        <v>0.18897999999999998</v>
      </c>
      <c r="O103">
        <v>0.14285714285714277</v>
      </c>
    </row>
    <row r="104" spans="5:15" x14ac:dyDescent="0.2">
      <c r="E104">
        <v>15</v>
      </c>
      <c r="F104">
        <v>18</v>
      </c>
      <c r="G104">
        <v>0.18035999999999999</v>
      </c>
      <c r="H104">
        <v>0.65264</v>
      </c>
      <c r="I104">
        <v>-4.1633999999999997E-2</v>
      </c>
      <c r="J104">
        <v>-4.4429000000000003E-2</v>
      </c>
      <c r="K104">
        <f t="shared" si="8"/>
        <v>-0.47228000000000003</v>
      </c>
      <c r="O104">
        <v>-8.6956521739130321E-2</v>
      </c>
    </row>
    <row r="105" spans="5:15" x14ac:dyDescent="0.2">
      <c r="E105">
        <v>16</v>
      </c>
      <c r="F105">
        <v>18</v>
      </c>
      <c r="G105">
        <v>0.76224000000000003</v>
      </c>
      <c r="H105">
        <v>0.29189999999999999</v>
      </c>
      <c r="I105">
        <v>-0.31807000000000002</v>
      </c>
      <c r="J105">
        <v>-2.8354000000000001E-2</v>
      </c>
      <c r="K105">
        <f t="shared" si="8"/>
        <v>0.47034000000000004</v>
      </c>
      <c r="O105">
        <v>-0.18421052631578941</v>
      </c>
    </row>
    <row r="106" spans="5:15" x14ac:dyDescent="0.2">
      <c r="E106">
        <v>18</v>
      </c>
      <c r="F106">
        <v>18</v>
      </c>
      <c r="G106">
        <v>0.50087999999999999</v>
      </c>
      <c r="H106">
        <v>0.14771000000000001</v>
      </c>
      <c r="I106">
        <v>6.293E-3</v>
      </c>
      <c r="J106">
        <v>2.1066000000000001E-2</v>
      </c>
      <c r="K106">
        <f t="shared" si="8"/>
        <v>0.35316999999999998</v>
      </c>
      <c r="O106">
        <v>-3.5714285714285587E-2</v>
      </c>
    </row>
    <row r="107" spans="5:15" x14ac:dyDescent="0.2">
      <c r="E107">
        <v>19</v>
      </c>
      <c r="F107">
        <v>18</v>
      </c>
      <c r="G107">
        <v>1.2891999999999999</v>
      </c>
      <c r="H107">
        <v>0.72499999999999998</v>
      </c>
      <c r="I107">
        <v>-0.26239000000000001</v>
      </c>
      <c r="J107">
        <v>-0.37613000000000002</v>
      </c>
      <c r="K107">
        <f t="shared" si="8"/>
        <v>0.56419999999999992</v>
      </c>
      <c r="O107">
        <v>-4.3478260869565064E-2</v>
      </c>
    </row>
    <row r="108" spans="5:15" x14ac:dyDescent="0.2">
      <c r="E108">
        <v>20</v>
      </c>
      <c r="F108">
        <v>18</v>
      </c>
      <c r="G108">
        <v>0.33999000000000001</v>
      </c>
      <c r="H108">
        <v>0.63371</v>
      </c>
      <c r="I108">
        <v>8.7785000000000002E-2</v>
      </c>
      <c r="J108">
        <v>0.22833000000000001</v>
      </c>
      <c r="K108">
        <f t="shared" si="8"/>
        <v>-0.29371999999999998</v>
      </c>
      <c r="O108">
        <v>0.25</v>
      </c>
    </row>
    <row r="109" spans="5:15" x14ac:dyDescent="0.2">
      <c r="E109">
        <v>21</v>
      </c>
      <c r="F109">
        <v>18</v>
      </c>
      <c r="G109">
        <v>0.23055</v>
      </c>
      <c r="H109">
        <v>0.52503999999999995</v>
      </c>
      <c r="I109">
        <v>-2.1117E-2</v>
      </c>
      <c r="J109">
        <v>0.13464999999999999</v>
      </c>
      <c r="K109">
        <f t="shared" si="8"/>
        <v>-0.29448999999999992</v>
      </c>
      <c r="O109">
        <v>-4.1666666666666706E-2</v>
      </c>
    </row>
    <row r="110" spans="5:15" x14ac:dyDescent="0.2">
      <c r="E110">
        <v>22</v>
      </c>
      <c r="F110">
        <v>18</v>
      </c>
      <c r="G110">
        <v>0.30303999999999998</v>
      </c>
      <c r="H110">
        <v>1.8038000000000001</v>
      </c>
      <c r="I110">
        <v>1.7989999999999999E-2</v>
      </c>
      <c r="J110">
        <v>0.36179</v>
      </c>
      <c r="K110">
        <f t="shared" si="8"/>
        <v>-1.5007600000000001</v>
      </c>
      <c r="O110">
        <v>-0.29729729729729731</v>
      </c>
    </row>
    <row r="111" spans="5:15" x14ac:dyDescent="0.2">
      <c r="E111">
        <v>4</v>
      </c>
      <c r="F111">
        <v>19</v>
      </c>
      <c r="G111">
        <v>0.22642999999999999</v>
      </c>
      <c r="H111">
        <v>0.47832999999999998</v>
      </c>
      <c r="I111">
        <v>5.2081000000000002E-2</v>
      </c>
      <c r="J111">
        <v>-0.16985</v>
      </c>
      <c r="K111">
        <f t="shared" si="8"/>
        <v>-0.25190000000000001</v>
      </c>
      <c r="O111">
        <v>-0.13513513513513511</v>
      </c>
    </row>
    <row r="112" spans="5:15" x14ac:dyDescent="0.2">
      <c r="O112">
        <v>-0.39130434782608697</v>
      </c>
    </row>
    <row r="113" spans="14:15" x14ac:dyDescent="0.2">
      <c r="N113" t="s">
        <v>23</v>
      </c>
      <c r="O113">
        <f>AVERAGE(O79:O112)</f>
        <v>-7.9229537846352713E-2</v>
      </c>
    </row>
    <row r="114" spans="14:15" x14ac:dyDescent="0.2">
      <c r="N114" t="s">
        <v>24</v>
      </c>
      <c r="O114">
        <f>MEDIAN(O79:O112)</f>
        <v>-7.3781291172595423E-2</v>
      </c>
    </row>
    <row r="115" spans="14:15" x14ac:dyDescent="0.2">
      <c r="N115" t="s">
        <v>25</v>
      </c>
      <c r="O115">
        <f>STDEV(O79:O112)</f>
        <v>0.17343309258136849</v>
      </c>
    </row>
    <row r="116" spans="14:15" x14ac:dyDescent="0.2">
      <c r="N116" t="s">
        <v>26</v>
      </c>
      <c r="O116">
        <f>(O115)^2</f>
        <v>3.0079037602337533E-2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A4F4-0E61-5E41-980B-6C6A3201DD04}">
  <dimension ref="A1:AE55"/>
  <sheetViews>
    <sheetView tabSelected="1" workbookViewId="0">
      <pane xSplit="4" topLeftCell="P1" activePane="topRight" state="frozen"/>
      <selection pane="topRight" activeCell="AF19" sqref="AF19"/>
    </sheetView>
  </sheetViews>
  <sheetFormatPr baseColWidth="10" defaultRowHeight="16" x14ac:dyDescent="0.2"/>
  <sheetData>
    <row r="1" spans="1:31" x14ac:dyDescent="0.2">
      <c r="A1" t="s">
        <v>34</v>
      </c>
      <c r="B1" t="s">
        <v>33</v>
      </c>
      <c r="C1" t="s">
        <v>50</v>
      </c>
      <c r="D1" t="s">
        <v>51</v>
      </c>
      <c r="E1" t="s">
        <v>32</v>
      </c>
      <c r="F1" t="s">
        <v>35</v>
      </c>
      <c r="G1" t="s">
        <v>43</v>
      </c>
      <c r="H1" t="s">
        <v>44</v>
      </c>
      <c r="I1" t="s">
        <v>36</v>
      </c>
      <c r="J1" t="s">
        <v>37</v>
      </c>
      <c r="K1" t="s">
        <v>38</v>
      </c>
      <c r="L1" t="s">
        <v>39</v>
      </c>
      <c r="M1" t="s">
        <v>6</v>
      </c>
      <c r="N1" t="s">
        <v>7</v>
      </c>
      <c r="O1" t="s">
        <v>8</v>
      </c>
      <c r="P1" t="s">
        <v>10</v>
      </c>
      <c r="Q1" t="s">
        <v>9</v>
      </c>
      <c r="R1" t="s">
        <v>11</v>
      </c>
      <c r="S1" t="s">
        <v>12</v>
      </c>
      <c r="T1" t="s">
        <v>41</v>
      </c>
      <c r="U1" t="s">
        <v>22</v>
      </c>
      <c r="V1" t="s">
        <v>27</v>
      </c>
      <c r="W1" t="s">
        <v>28</v>
      </c>
      <c r="X1" t="s">
        <v>40</v>
      </c>
      <c r="Y1" t="s">
        <v>42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53</v>
      </c>
    </row>
    <row r="2" spans="1:31" x14ac:dyDescent="0.2">
      <c r="A2">
        <v>2</v>
      </c>
      <c r="B2">
        <v>16</v>
      </c>
      <c r="C2">
        <v>1</v>
      </c>
      <c r="D2">
        <v>18</v>
      </c>
      <c r="E2">
        <v>0.17699999999999999</v>
      </c>
      <c r="F2">
        <v>4.3999999999999997E-2</v>
      </c>
      <c r="G2" cm="1">
        <f t="array" ref="G2">ROUND(IF(B2=15, E2, IF(B2=16, E2, IF(B2=18, E2, IF(B2=19, E2*2*SQRT(2), IF(B2=20, E2*SQRT(2), NaN))))), 3)</f>
        <v>0.17699999999999999</v>
      </c>
      <c r="H2" cm="1">
        <f t="array" ref="H2">ROUND(IF(B2=15, F2, IF(B2=16, F2, IF(B2=18, F2*2*SQRT(2), IF(B2=19, F2*2*SQRT(2), IF(B2=20, F2*SQRT(2), NaN))))), 3)</f>
        <v>4.3999999999999997E-2</v>
      </c>
      <c r="I2">
        <v>0.27511999999999998</v>
      </c>
      <c r="J2">
        <v>0.12911</v>
      </c>
      <c r="K2">
        <v>-5.9070999999999999E-2</v>
      </c>
      <c r="L2">
        <v>-3.0554999999999999E-2</v>
      </c>
      <c r="M2">
        <v>0.82499999999999996</v>
      </c>
      <c r="N2">
        <v>0.7</v>
      </c>
      <c r="O2">
        <v>0.77500000000000002</v>
      </c>
      <c r="P2">
        <v>0.95</v>
      </c>
      <c r="Q2">
        <v>0.75</v>
      </c>
      <c r="R2">
        <v>0.55000000000000004</v>
      </c>
      <c r="S2">
        <v>0.75</v>
      </c>
      <c r="T2">
        <f>MAX(M2:N2)</f>
        <v>0.82499999999999996</v>
      </c>
      <c r="U2">
        <f t="shared" ref="U2:U45" si="0">(O2-MAX(M2:N2))/MAX(M2:N2)</f>
        <v>-6.0606060606060531E-2</v>
      </c>
      <c r="V2">
        <f>I2-J2</f>
        <v>0.14600999999999997</v>
      </c>
      <c r="W2">
        <f>K2-L2</f>
        <v>-2.8516E-2</v>
      </c>
      <c r="X2">
        <f>I2/J2</f>
        <v>2.1308961350786149</v>
      </c>
      <c r="Y2">
        <f>K2/L2</f>
        <v>1.9332678775977745</v>
      </c>
      <c r="Z2">
        <v>1</v>
      </c>
      <c r="AA2">
        <v>-41</v>
      </c>
      <c r="AB2">
        <v>0.18049999999999999</v>
      </c>
      <c r="AC2">
        <v>0.81950000000000001</v>
      </c>
      <c r="AD2">
        <v>0.1169</v>
      </c>
      <c r="AE2">
        <f>R2/M2</f>
        <v>0.66666666666666674</v>
      </c>
    </row>
    <row r="3" spans="1:31" x14ac:dyDescent="0.2">
      <c r="A3">
        <v>3</v>
      </c>
      <c r="B3">
        <v>16</v>
      </c>
      <c r="C3">
        <v>2</v>
      </c>
      <c r="D3">
        <v>20</v>
      </c>
      <c r="E3">
        <v>0.25</v>
      </c>
      <c r="F3">
        <v>8.7999999999999995E-2</v>
      </c>
      <c r="G3" cm="1">
        <f t="array" ref="G3">ROUND(IF(B3=15, E3, IF(B3=16, E3, IF(B3=18, E3, IF(B3=19, E3*2*SQRT(2), IF(B3=20, E3*SQRT(2), NaN))))), 3)</f>
        <v>0.25</v>
      </c>
      <c r="H3" cm="1">
        <f t="array" ref="H3">ROUND(IF(B3=15, F3, IF(B3=16, F3, IF(B3=18, F3*2*SQRT(2), IF(B3=19, F3*2*SQRT(2), IF(B3=20, F3*SQRT(2), NaN))))), 3)</f>
        <v>8.7999999999999995E-2</v>
      </c>
      <c r="I3">
        <v>0.43719999999999998</v>
      </c>
      <c r="J3">
        <v>1.2163999999999999</v>
      </c>
      <c r="K3">
        <v>-2.0995E-2</v>
      </c>
      <c r="L3">
        <v>9.3493999999999994E-2</v>
      </c>
      <c r="M3">
        <v>0.95</v>
      </c>
      <c r="N3">
        <v>0.72499999999999998</v>
      </c>
      <c r="O3">
        <v>0.82499999999999996</v>
      </c>
      <c r="P3">
        <v>0.875</v>
      </c>
      <c r="Q3">
        <v>0.77500000000000002</v>
      </c>
      <c r="R3">
        <v>0.85</v>
      </c>
      <c r="S3">
        <v>0.67500000000000004</v>
      </c>
      <c r="T3">
        <f t="shared" ref="T3:T45" si="1">MAX(M3:N3)</f>
        <v>0.95</v>
      </c>
      <c r="U3">
        <f t="shared" si="0"/>
        <v>-0.13157894736842105</v>
      </c>
      <c r="V3">
        <f t="shared" ref="V3:V45" si="2">I3-J3</f>
        <v>-0.77919999999999989</v>
      </c>
      <c r="W3">
        <f t="shared" ref="W3:W45" si="3">K3-L3</f>
        <v>-0.11448899999999999</v>
      </c>
      <c r="X3">
        <f t="shared" ref="X3:X45" si="4">I3/J3</f>
        <v>0.35942124301216705</v>
      </c>
      <c r="Y3">
        <f t="shared" ref="Y3:Y45" si="5">K3/L3</f>
        <v>-0.22455986480415857</v>
      </c>
      <c r="Z3">
        <v>0</v>
      </c>
      <c r="AA3">
        <v>-46</v>
      </c>
      <c r="AB3">
        <v>0.88560000000000005</v>
      </c>
      <c r="AC3">
        <v>0.1144</v>
      </c>
      <c r="AD3">
        <v>0.41139999999999999</v>
      </c>
      <c r="AE3">
        <f t="shared" ref="AE3:AE55" si="6">R3/M3</f>
        <v>0.89473684210526316</v>
      </c>
    </row>
    <row r="4" spans="1:31" x14ac:dyDescent="0.2">
      <c r="A4">
        <v>4</v>
      </c>
      <c r="B4">
        <v>16</v>
      </c>
      <c r="C4">
        <v>1</v>
      </c>
      <c r="D4">
        <v>19</v>
      </c>
      <c r="E4">
        <v>0.17699999999999999</v>
      </c>
      <c r="F4">
        <v>0.125</v>
      </c>
      <c r="G4" cm="1">
        <f t="array" ref="G4">ROUND(IF(B4=15, E4, IF(B4=16, E4, IF(B4=18, E4, IF(B4=19, E4*2*SQRT(2), IF(B4=20, E4*SQRT(2), NaN))))), 3)</f>
        <v>0.17699999999999999</v>
      </c>
      <c r="H4" cm="1">
        <f t="array" ref="H4">ROUND(IF(B4=15, F4, IF(B4=16, F4, IF(B4=18, F4*2*SQRT(2), IF(B4=19, F4*2*SQRT(2), IF(B4=20, F4*SQRT(2), NaN))))), 3)</f>
        <v>0.125</v>
      </c>
      <c r="I4">
        <v>0.26784000000000002</v>
      </c>
      <c r="J4">
        <v>1.1076999999999999</v>
      </c>
      <c r="K4">
        <v>-4.9342999999999998E-2</v>
      </c>
      <c r="L4">
        <v>5.7848999999999998E-2</v>
      </c>
      <c r="M4">
        <v>0.82499999999999996</v>
      </c>
      <c r="N4">
        <v>0.72499999999999998</v>
      </c>
      <c r="O4">
        <v>0.82499999999999996</v>
      </c>
      <c r="P4">
        <v>0.9</v>
      </c>
      <c r="Q4">
        <v>0.9</v>
      </c>
      <c r="R4">
        <v>0.65</v>
      </c>
      <c r="S4">
        <v>0.85</v>
      </c>
      <c r="T4">
        <f t="shared" si="1"/>
        <v>0.82499999999999996</v>
      </c>
      <c r="U4">
        <f t="shared" si="0"/>
        <v>0</v>
      </c>
      <c r="V4">
        <f t="shared" si="2"/>
        <v>-0.83985999999999983</v>
      </c>
      <c r="W4">
        <f t="shared" si="3"/>
        <v>-0.107192</v>
      </c>
      <c r="X4">
        <f t="shared" si="4"/>
        <v>0.24179832084499417</v>
      </c>
      <c r="Y4">
        <f t="shared" si="5"/>
        <v>-0.85296202181541603</v>
      </c>
      <c r="Z4">
        <v>29</v>
      </c>
      <c r="AA4">
        <v>86</v>
      </c>
      <c r="AB4">
        <v>0.94479999999999997</v>
      </c>
      <c r="AC4">
        <v>5.5199999999999999E-2</v>
      </c>
      <c r="AD4">
        <v>0.26029999999999998</v>
      </c>
      <c r="AE4">
        <f t="shared" si="6"/>
        <v>0.78787878787878796</v>
      </c>
    </row>
    <row r="5" spans="1:31" x14ac:dyDescent="0.2">
      <c r="A5">
        <v>5</v>
      </c>
      <c r="B5">
        <v>16</v>
      </c>
      <c r="C5">
        <v>1</v>
      </c>
      <c r="D5">
        <v>19</v>
      </c>
      <c r="E5">
        <v>0.17699999999999999</v>
      </c>
      <c r="F5">
        <v>0.125</v>
      </c>
      <c r="G5" cm="1">
        <f t="array" ref="G5">ROUND(IF(B5=15, E5, IF(B5=16, E5, IF(B5=18, E5, IF(B5=19, E5*2*SQRT(2), IF(B5=20, E5*SQRT(2), NaN))))), 3)</f>
        <v>0.17699999999999999</v>
      </c>
      <c r="H5" cm="1">
        <f t="array" ref="H5">ROUND(IF(B5=15, F5, IF(B5=16, F5, IF(B5=18, F5*2*SQRT(2), IF(B5=19, F5*2*SQRT(2), IF(B5=20, F5*SQRT(2), NaN))))), 3)</f>
        <v>0.125</v>
      </c>
      <c r="I5">
        <v>0.47077999999999998</v>
      </c>
      <c r="J5">
        <v>0.31180999999999998</v>
      </c>
      <c r="K5">
        <v>9.4183000000000003E-2</v>
      </c>
      <c r="L5">
        <v>-0.11090999999999999</v>
      </c>
      <c r="M5">
        <v>0.42499999999999999</v>
      </c>
      <c r="N5">
        <v>0.4</v>
      </c>
      <c r="O5">
        <v>0.52500000000000002</v>
      </c>
      <c r="P5">
        <v>0.6</v>
      </c>
      <c r="Q5">
        <v>0.65</v>
      </c>
      <c r="R5">
        <v>0.55000000000000004</v>
      </c>
      <c r="S5">
        <v>0.5</v>
      </c>
      <c r="T5">
        <f t="shared" si="1"/>
        <v>0.42499999999999999</v>
      </c>
      <c r="U5">
        <f t="shared" si="0"/>
        <v>0.2352941176470589</v>
      </c>
      <c r="V5">
        <f t="shared" si="2"/>
        <v>0.15897</v>
      </c>
      <c r="W5">
        <f t="shared" si="3"/>
        <v>0.205093</v>
      </c>
      <c r="X5">
        <f t="shared" si="4"/>
        <v>1.5098297039864019</v>
      </c>
      <c r="Y5">
        <f t="shared" si="5"/>
        <v>-0.84918402308177809</v>
      </c>
      <c r="Z5">
        <v>1</v>
      </c>
      <c r="AA5">
        <v>-266</v>
      </c>
      <c r="AB5">
        <v>0.3049</v>
      </c>
      <c r="AC5">
        <v>0.69510000000000005</v>
      </c>
      <c r="AD5">
        <v>0.26</v>
      </c>
      <c r="AE5">
        <f t="shared" si="6"/>
        <v>1.2941176470588236</v>
      </c>
    </row>
    <row r="6" spans="1:31" x14ac:dyDescent="0.2">
      <c r="A6">
        <v>6</v>
      </c>
      <c r="B6">
        <v>16</v>
      </c>
      <c r="C6">
        <v>1</v>
      </c>
      <c r="D6">
        <v>20</v>
      </c>
      <c r="E6">
        <v>6.2E-2</v>
      </c>
      <c r="F6">
        <v>8.7999999999999995E-2</v>
      </c>
      <c r="G6" cm="1">
        <f t="array" ref="G6">ROUND(IF(B6=15, E6, IF(B6=16, E6, IF(B6=18, E6, IF(B6=19, E6*2*SQRT(2), IF(B6=20, E6*SQRT(2), NaN))))), 3)</f>
        <v>6.2E-2</v>
      </c>
      <c r="H6" cm="1">
        <f t="array" ref="H6">ROUND(IF(B6=15, F6, IF(B6=16, F6, IF(B6=18, F6*2*SQRT(2), IF(B6=19, F6*2*SQRT(2), IF(B6=20, F6*SQRT(2), NaN))))), 3)</f>
        <v>8.7999999999999995E-2</v>
      </c>
      <c r="I6">
        <v>0.22731000000000001</v>
      </c>
      <c r="J6">
        <v>0.38456000000000001</v>
      </c>
      <c r="K6">
        <v>-1.5136999999999999E-2</v>
      </c>
      <c r="L6">
        <v>-6.5506999999999996E-2</v>
      </c>
      <c r="M6">
        <v>0.57499999999999996</v>
      </c>
      <c r="N6">
        <v>0.67500000000000004</v>
      </c>
      <c r="O6">
        <v>0.55000000000000004</v>
      </c>
      <c r="P6">
        <v>0.42499999999999999</v>
      </c>
      <c r="Q6">
        <v>0.65</v>
      </c>
      <c r="R6">
        <v>0.47499999999999998</v>
      </c>
      <c r="S6">
        <v>0.52500000000000002</v>
      </c>
      <c r="T6">
        <f t="shared" si="1"/>
        <v>0.67500000000000004</v>
      </c>
      <c r="U6">
        <f t="shared" si="0"/>
        <v>-0.18518518518518517</v>
      </c>
      <c r="V6">
        <f t="shared" si="2"/>
        <v>-0.15725</v>
      </c>
      <c r="W6">
        <f t="shared" si="3"/>
        <v>5.0369999999999998E-2</v>
      </c>
      <c r="X6">
        <f t="shared" si="4"/>
        <v>0.59109111712086537</v>
      </c>
      <c r="Y6">
        <f t="shared" si="5"/>
        <v>0.2310745416520372</v>
      </c>
      <c r="Z6">
        <v>1</v>
      </c>
      <c r="AA6">
        <v>-1</v>
      </c>
      <c r="AB6">
        <v>0.74109999999999998</v>
      </c>
      <c r="AC6">
        <v>0.25890000000000002</v>
      </c>
      <c r="AD6">
        <v>0.19570000000000001</v>
      </c>
      <c r="AE6">
        <f t="shared" si="6"/>
        <v>0.82608695652173914</v>
      </c>
    </row>
    <row r="7" spans="1:31" x14ac:dyDescent="0.2">
      <c r="A7">
        <v>7</v>
      </c>
      <c r="B7">
        <v>16</v>
      </c>
      <c r="C7">
        <v>1</v>
      </c>
      <c r="D7">
        <v>18</v>
      </c>
      <c r="E7">
        <v>0.125</v>
      </c>
      <c r="F7">
        <v>0.25</v>
      </c>
      <c r="G7" cm="1">
        <f t="array" ref="G7">ROUND(IF(B7=15, E7, IF(B7=16, E7, IF(B7=18, E7, IF(B7=19, E7*2*SQRT(2), IF(B7=20, E7*SQRT(2), NaN))))), 3)</f>
        <v>0.125</v>
      </c>
      <c r="H7" cm="1">
        <f t="array" ref="H7">ROUND(IF(B7=15, F7, IF(B7=16, F7, IF(B7=18, F7*2*SQRT(2), IF(B7=19, F7*2*SQRT(2), IF(B7=20, F7*SQRT(2), NaN))))), 3)</f>
        <v>0.25</v>
      </c>
      <c r="I7">
        <v>0.27953</v>
      </c>
      <c r="J7">
        <v>0.86880000000000002</v>
      </c>
      <c r="K7">
        <v>4.1355000000000003E-2</v>
      </c>
      <c r="L7">
        <v>-0.41443000000000002</v>
      </c>
      <c r="M7">
        <v>0.625</v>
      </c>
      <c r="N7">
        <v>0.65</v>
      </c>
      <c r="O7">
        <v>0.65</v>
      </c>
      <c r="P7">
        <v>0.57499999999999996</v>
      </c>
      <c r="Q7">
        <v>0.92500000000000004</v>
      </c>
      <c r="R7">
        <v>0.55000000000000004</v>
      </c>
      <c r="S7">
        <v>0.67500000000000004</v>
      </c>
      <c r="T7">
        <f t="shared" si="1"/>
        <v>0.65</v>
      </c>
      <c r="U7">
        <f t="shared" si="0"/>
        <v>0</v>
      </c>
      <c r="V7">
        <f t="shared" si="2"/>
        <v>-0.58926999999999996</v>
      </c>
      <c r="W7">
        <f t="shared" si="3"/>
        <v>0.455785</v>
      </c>
      <c r="X7">
        <f t="shared" si="4"/>
        <v>0.32174263351749538</v>
      </c>
      <c r="Y7">
        <f t="shared" si="5"/>
        <v>-9.9787660159737473E-2</v>
      </c>
      <c r="Z7">
        <v>0</v>
      </c>
      <c r="AA7">
        <v>-143</v>
      </c>
      <c r="AB7">
        <v>0.90620000000000001</v>
      </c>
      <c r="AC7">
        <v>9.3799999999999994E-2</v>
      </c>
      <c r="AD7">
        <v>0.2661</v>
      </c>
      <c r="AE7">
        <f t="shared" si="6"/>
        <v>0.88000000000000012</v>
      </c>
    </row>
    <row r="8" spans="1:31" x14ac:dyDescent="0.2">
      <c r="A8">
        <v>8</v>
      </c>
      <c r="B8">
        <v>16</v>
      </c>
      <c r="C8">
        <v>1</v>
      </c>
      <c r="D8">
        <v>19</v>
      </c>
      <c r="E8">
        <v>4.3999999999999997E-2</v>
      </c>
      <c r="F8">
        <v>3.1E-2</v>
      </c>
      <c r="G8" cm="1">
        <f t="array" ref="G8">ROUND(IF(B8=15, E8, IF(B8=16, E8, IF(B8=18, E8, IF(B8=19, E8*2*SQRT(2), IF(B8=20, E8*SQRT(2), NaN))))), 3)</f>
        <v>4.3999999999999997E-2</v>
      </c>
      <c r="H8" cm="1">
        <f t="array" ref="H8">ROUND(IF(B8=15, F8, IF(B8=16, F8, IF(B8=18, F8*2*SQRT(2), IF(B8=19, F8*2*SQRT(2), IF(B8=20, F8*SQRT(2), NaN))))), 3)</f>
        <v>3.1E-2</v>
      </c>
      <c r="I8">
        <v>0.21354999999999999</v>
      </c>
      <c r="J8">
        <v>0.25126999999999999</v>
      </c>
      <c r="K8">
        <v>-3.2411000000000002E-2</v>
      </c>
      <c r="L8">
        <v>1.9286000000000001E-2</v>
      </c>
      <c r="M8">
        <v>0.45</v>
      </c>
      <c r="N8">
        <v>0.4</v>
      </c>
      <c r="O8">
        <v>0.6</v>
      </c>
      <c r="P8">
        <v>0.625</v>
      </c>
      <c r="Q8">
        <v>0.6</v>
      </c>
      <c r="R8">
        <v>0.47499999999999998</v>
      </c>
      <c r="S8">
        <v>0.55000000000000004</v>
      </c>
      <c r="T8">
        <f t="shared" si="1"/>
        <v>0.45</v>
      </c>
      <c r="U8">
        <f t="shared" si="0"/>
        <v>0.33333333333333326</v>
      </c>
      <c r="V8">
        <f t="shared" si="2"/>
        <v>-3.7720000000000004E-2</v>
      </c>
      <c r="W8">
        <f t="shared" si="3"/>
        <v>-5.1697000000000007E-2</v>
      </c>
      <c r="X8">
        <f t="shared" si="4"/>
        <v>0.849882596410236</v>
      </c>
      <c r="Y8">
        <f t="shared" si="5"/>
        <v>-1.6805454734003942</v>
      </c>
      <c r="Z8">
        <v>0</v>
      </c>
      <c r="AA8">
        <v>-71</v>
      </c>
      <c r="AB8">
        <v>0.5806</v>
      </c>
      <c r="AC8">
        <v>0.4194</v>
      </c>
      <c r="AD8">
        <v>0.16270000000000001</v>
      </c>
      <c r="AE8">
        <f t="shared" si="6"/>
        <v>1.0555555555555556</v>
      </c>
    </row>
    <row r="9" spans="1:31" x14ac:dyDescent="0.2">
      <c r="A9">
        <v>10</v>
      </c>
      <c r="B9">
        <v>16</v>
      </c>
      <c r="C9">
        <v>1</v>
      </c>
      <c r="D9">
        <v>22</v>
      </c>
      <c r="E9">
        <v>0.17699999999999999</v>
      </c>
      <c r="F9">
        <v>8.7999999999999995E-2</v>
      </c>
      <c r="G9" cm="1">
        <f t="array" ref="G9">ROUND(IF(B9=15, E9, IF(B9=16, E9, IF(B9=18, E9, IF(B9=19, E9*2*SQRT(2), IF(B9=20, E9*SQRT(2), NaN))))), 3)</f>
        <v>0.17699999999999999</v>
      </c>
      <c r="H9" cm="1">
        <f t="array" ref="H9">ROUND(IF(B9=15, F9, IF(B9=16, F9, IF(B9=18, F9*2*SQRT(2), IF(B9=19, F9*2*SQRT(2), IF(B9=20, F9*SQRT(2), NaN))))), 3)</f>
        <v>8.7999999999999995E-2</v>
      </c>
      <c r="I9">
        <v>0.33878999999999998</v>
      </c>
      <c r="J9">
        <v>0.13106000000000001</v>
      </c>
      <c r="K9">
        <v>-5.6357999999999998E-2</v>
      </c>
      <c r="L9">
        <v>-7.4929999999999997E-2</v>
      </c>
      <c r="M9">
        <v>0.67500000000000004</v>
      </c>
      <c r="N9">
        <v>0.82499999999999996</v>
      </c>
      <c r="O9">
        <v>0.8</v>
      </c>
      <c r="P9">
        <v>1</v>
      </c>
      <c r="Q9">
        <v>0.75</v>
      </c>
      <c r="R9">
        <v>0.5</v>
      </c>
      <c r="S9">
        <v>0.875</v>
      </c>
      <c r="T9">
        <f t="shared" si="1"/>
        <v>0.82499999999999996</v>
      </c>
      <c r="U9">
        <f t="shared" si="0"/>
        <v>-3.0303030303030196E-2</v>
      </c>
      <c r="V9">
        <f t="shared" si="2"/>
        <v>0.20772999999999997</v>
      </c>
      <c r="W9">
        <f t="shared" si="3"/>
        <v>1.8571999999999998E-2</v>
      </c>
      <c r="X9">
        <f t="shared" si="4"/>
        <v>2.5849992369906909</v>
      </c>
      <c r="Y9">
        <f t="shared" si="5"/>
        <v>0.75214199919925262</v>
      </c>
      <c r="Z9">
        <v>19</v>
      </c>
      <c r="AA9">
        <v>45</v>
      </c>
      <c r="AB9">
        <v>0.13020000000000001</v>
      </c>
      <c r="AC9">
        <v>0.86980000000000002</v>
      </c>
      <c r="AD9">
        <v>0.1222</v>
      </c>
      <c r="AE9">
        <f t="shared" si="6"/>
        <v>0.7407407407407407</v>
      </c>
    </row>
    <row r="10" spans="1:31" x14ac:dyDescent="0.2">
      <c r="A10">
        <v>11</v>
      </c>
      <c r="B10">
        <v>16</v>
      </c>
      <c r="C10">
        <v>2</v>
      </c>
      <c r="D10">
        <v>20</v>
      </c>
      <c r="E10">
        <v>0.17699999999999999</v>
      </c>
      <c r="F10">
        <v>0.125</v>
      </c>
      <c r="G10" cm="1">
        <f t="array" ref="G10">ROUND(IF(B10=15, E10, IF(B10=16, E10, IF(B10=18, E10, IF(B10=19, E10*2*SQRT(2), IF(B10=20, E10*SQRT(2), NaN))))), 3)</f>
        <v>0.17699999999999999</v>
      </c>
      <c r="H10" cm="1">
        <f t="array" ref="H10">ROUND(IF(B10=15, F10, IF(B10=16, F10, IF(B10=18, F10*2*SQRT(2), IF(B10=19, F10*2*SQRT(2), IF(B10=20, F10*SQRT(2), NaN))))), 3)</f>
        <v>0.125</v>
      </c>
      <c r="I10">
        <v>0.57528999999999997</v>
      </c>
      <c r="J10">
        <v>0.82860999999999996</v>
      </c>
      <c r="K10">
        <v>0.13552</v>
      </c>
      <c r="L10">
        <v>0.12361</v>
      </c>
      <c r="M10">
        <v>0.72499999999999998</v>
      </c>
      <c r="N10">
        <v>0.875</v>
      </c>
      <c r="O10">
        <v>0.77500000000000002</v>
      </c>
      <c r="P10">
        <v>0.72499999999999998</v>
      </c>
      <c r="Q10">
        <v>0.65</v>
      </c>
      <c r="R10">
        <v>0.57499999999999996</v>
      </c>
      <c r="S10">
        <v>0.67500000000000004</v>
      </c>
      <c r="T10">
        <f t="shared" si="1"/>
        <v>0.875</v>
      </c>
      <c r="U10">
        <f t="shared" si="0"/>
        <v>-0.11428571428571425</v>
      </c>
      <c r="V10">
        <f t="shared" si="2"/>
        <v>-0.25331999999999999</v>
      </c>
      <c r="W10">
        <f t="shared" si="3"/>
        <v>1.1910000000000004E-2</v>
      </c>
      <c r="X10">
        <f t="shared" si="4"/>
        <v>0.69428319716151143</v>
      </c>
      <c r="Y10">
        <f t="shared" si="5"/>
        <v>1.0963514278780033</v>
      </c>
      <c r="Z10">
        <v>0</v>
      </c>
      <c r="AA10">
        <v>-75</v>
      </c>
      <c r="AB10">
        <v>0.67469999999999997</v>
      </c>
      <c r="AC10">
        <v>0.32529999999999998</v>
      </c>
      <c r="AD10">
        <v>0.47260000000000002</v>
      </c>
      <c r="AE10">
        <f t="shared" si="6"/>
        <v>0.79310344827586199</v>
      </c>
    </row>
    <row r="11" spans="1:31" x14ac:dyDescent="0.2">
      <c r="A11">
        <v>2</v>
      </c>
      <c r="B11">
        <v>15</v>
      </c>
      <c r="C11">
        <v>1</v>
      </c>
      <c r="D11">
        <v>19</v>
      </c>
      <c r="E11">
        <v>8.7999999999999995E-2</v>
      </c>
      <c r="F11">
        <v>0.35399999999999998</v>
      </c>
      <c r="G11" cm="1">
        <f t="array" ref="G11">ROUND(IF(B11=15, E11, IF(B11=16, E11, IF(B11=18, E11, IF(B11=19, E11*2*SQRT(2), IF(B11=20, E11*SQRT(2), NaN))))), 3)</f>
        <v>8.7999999999999995E-2</v>
      </c>
      <c r="H11" cm="1">
        <f t="array" ref="H11">ROUND(IF(B11=15, F11, IF(B11=16, F11, IF(B11=18, F11*2*SQRT(2), IF(B11=19, F11*2*SQRT(2), IF(B11=20, F11*SQRT(2), NaN))))), 3)</f>
        <v>0.35399999999999998</v>
      </c>
      <c r="I11">
        <v>0.26562999999999998</v>
      </c>
      <c r="J11">
        <v>0.35632000000000003</v>
      </c>
      <c r="K11">
        <v>2.4868000000000001E-2</v>
      </c>
      <c r="L11">
        <v>-0.42471999999999999</v>
      </c>
      <c r="M11">
        <v>0.625</v>
      </c>
      <c r="N11">
        <v>0.45</v>
      </c>
      <c r="O11">
        <v>0.55000000000000004</v>
      </c>
      <c r="P11">
        <v>0.5</v>
      </c>
      <c r="Q11">
        <v>0.55000000000000004</v>
      </c>
      <c r="R11" t="s">
        <v>14</v>
      </c>
      <c r="S11" t="s">
        <v>14</v>
      </c>
      <c r="T11">
        <f t="shared" si="1"/>
        <v>0.625</v>
      </c>
      <c r="U11">
        <f t="shared" si="0"/>
        <v>-0.11999999999999993</v>
      </c>
      <c r="V11">
        <f t="shared" si="2"/>
        <v>-9.0690000000000048E-2</v>
      </c>
      <c r="W11">
        <f t="shared" si="3"/>
        <v>0.44958799999999999</v>
      </c>
      <c r="X11">
        <f>I11/J11</f>
        <v>0.74548158958239774</v>
      </c>
      <c r="Y11">
        <f t="shared" si="5"/>
        <v>-5.8551516293087212E-2</v>
      </c>
      <c r="Z11">
        <v>0</v>
      </c>
      <c r="AA11">
        <v>-49</v>
      </c>
      <c r="AB11">
        <v>0.64280000000000004</v>
      </c>
      <c r="AC11">
        <v>0.35720000000000002</v>
      </c>
      <c r="AD11">
        <v>0.21299999999999999</v>
      </c>
      <c r="AE11" t="s">
        <v>14</v>
      </c>
    </row>
    <row r="12" spans="1:31" x14ac:dyDescent="0.2">
      <c r="A12">
        <v>3</v>
      </c>
      <c r="B12">
        <v>15</v>
      </c>
      <c r="C12">
        <v>1</v>
      </c>
      <c r="D12">
        <v>18</v>
      </c>
      <c r="E12">
        <v>0.35399999999999998</v>
      </c>
      <c r="F12">
        <v>8.7999999999999995E-2</v>
      </c>
      <c r="G12" cm="1">
        <f t="array" ref="G12">ROUND(IF(B12=15, E12, IF(B12=16, E12, IF(B12=18, E12, IF(B12=19, E12*2*SQRT(2), IF(B12=20, E12*SQRT(2), NaN))))), 3)</f>
        <v>0.35399999999999998</v>
      </c>
      <c r="H12" cm="1">
        <f t="array" ref="H12">ROUND(IF(B12=15, F12, IF(B12=16, F12, IF(B12=18, F12*2*SQRT(2), IF(B12=19, F12*2*SQRT(2), IF(B12=20, F12*SQRT(2), NaN))))), 3)</f>
        <v>8.7999999999999995E-2</v>
      </c>
      <c r="I12">
        <v>0.46106999999999998</v>
      </c>
      <c r="J12">
        <v>0.43908000000000003</v>
      </c>
      <c r="K12">
        <v>7.7715999999999993E-2</v>
      </c>
      <c r="L12">
        <v>-5.9853999999999997E-2</v>
      </c>
      <c r="M12">
        <v>0.9</v>
      </c>
      <c r="N12">
        <v>0.5</v>
      </c>
      <c r="O12">
        <v>0.625</v>
      </c>
      <c r="P12">
        <v>1</v>
      </c>
      <c r="Q12">
        <v>0.42499999999999999</v>
      </c>
      <c r="R12" t="s">
        <v>14</v>
      </c>
      <c r="S12" t="s">
        <v>14</v>
      </c>
      <c r="T12">
        <f t="shared" si="1"/>
        <v>0.9</v>
      </c>
      <c r="U12">
        <f t="shared" si="0"/>
        <v>-0.30555555555555558</v>
      </c>
      <c r="V12">
        <f t="shared" si="2"/>
        <v>2.1989999999999954E-2</v>
      </c>
      <c r="W12">
        <f t="shared" si="3"/>
        <v>0.13757</v>
      </c>
      <c r="X12">
        <f t="shared" si="4"/>
        <v>1.0500819896146487</v>
      </c>
      <c r="Y12">
        <f>K12/L12</f>
        <v>-1.2984261703478464</v>
      </c>
      <c r="Z12">
        <v>1</v>
      </c>
      <c r="AA12">
        <v>14</v>
      </c>
      <c r="AB12">
        <v>0.47560000000000002</v>
      </c>
      <c r="AC12">
        <v>0.52439999999999998</v>
      </c>
      <c r="AD12">
        <v>0.318</v>
      </c>
      <c r="AE12" t="s">
        <v>14</v>
      </c>
    </row>
    <row r="13" spans="1:31" x14ac:dyDescent="0.2">
      <c r="A13">
        <v>4</v>
      </c>
      <c r="B13">
        <v>15</v>
      </c>
      <c r="C13">
        <v>2</v>
      </c>
      <c r="D13">
        <v>18</v>
      </c>
      <c r="E13">
        <v>0.17699999999999999</v>
      </c>
      <c r="F13">
        <v>4.3999999999999997E-2</v>
      </c>
      <c r="G13" cm="1">
        <f t="array" ref="G13">ROUND(IF(B13=15, E13, IF(B13=16, E13, IF(B13=18, E13, IF(B13=19, E13*2*SQRT(2), IF(B13=20, E13*SQRT(2), NaN))))), 3)</f>
        <v>0.17699999999999999</v>
      </c>
      <c r="H13" cm="1">
        <f t="array" ref="H13">ROUND(IF(B13=15, F13, IF(B13=16, F13, IF(B13=18, F13*2*SQRT(2), IF(B13=19, F13*2*SQRT(2), IF(B13=20, F13*SQRT(2), NaN))))), 3)</f>
        <v>4.3999999999999997E-2</v>
      </c>
      <c r="I13">
        <v>0.32507000000000003</v>
      </c>
      <c r="J13">
        <v>0.21289</v>
      </c>
      <c r="K13">
        <v>-4.4431999999999996E-3</v>
      </c>
      <c r="L13">
        <v>-3.7206999999999997E-2</v>
      </c>
      <c r="M13">
        <v>0.9</v>
      </c>
      <c r="N13">
        <v>0.57499999999999996</v>
      </c>
      <c r="O13">
        <v>0.47499999999999998</v>
      </c>
      <c r="P13">
        <v>0.92500000000000004</v>
      </c>
      <c r="Q13">
        <v>0.47499999999999998</v>
      </c>
      <c r="R13" t="s">
        <v>14</v>
      </c>
      <c r="S13" t="s">
        <v>14</v>
      </c>
      <c r="T13">
        <f t="shared" si="1"/>
        <v>0.9</v>
      </c>
      <c r="U13">
        <f t="shared" si="0"/>
        <v>-0.47222222222222227</v>
      </c>
      <c r="V13">
        <f t="shared" si="2"/>
        <v>0.11218000000000003</v>
      </c>
      <c r="W13">
        <f t="shared" si="3"/>
        <v>3.2763799999999996E-2</v>
      </c>
      <c r="X13">
        <f t="shared" si="4"/>
        <v>1.5269387946827002</v>
      </c>
      <c r="Y13">
        <f t="shared" si="5"/>
        <v>0.11941838901282016</v>
      </c>
      <c r="Z13">
        <v>2</v>
      </c>
      <c r="AA13">
        <v>5</v>
      </c>
      <c r="AB13">
        <v>0.30009999999999998</v>
      </c>
      <c r="AC13">
        <v>0.69989999999999997</v>
      </c>
      <c r="AD13">
        <v>0.17810000000000001</v>
      </c>
      <c r="AE13" t="s">
        <v>14</v>
      </c>
    </row>
    <row r="14" spans="1:31" x14ac:dyDescent="0.2">
      <c r="A14">
        <v>5</v>
      </c>
      <c r="B14">
        <v>15</v>
      </c>
      <c r="C14">
        <v>1</v>
      </c>
      <c r="D14">
        <v>18</v>
      </c>
      <c r="E14">
        <v>0.17699999999999999</v>
      </c>
      <c r="F14">
        <v>2.1999999999999999E-2</v>
      </c>
      <c r="G14" cm="1">
        <f t="array" ref="G14">ROUND(IF(B14=15, E14, IF(B14=16, E14, IF(B14=18, E14, IF(B14=19, E14*2*SQRT(2), IF(B14=20, E14*SQRT(2), NaN))))), 3)</f>
        <v>0.17699999999999999</v>
      </c>
      <c r="H14" cm="1">
        <f t="array" ref="H14">ROUND(IF(B14=15, F14, IF(B14=16, F14, IF(B14=18, F14*2*SQRT(2), IF(B14=19, F14*2*SQRT(2), IF(B14=20, F14*SQRT(2), NaN))))), 3)</f>
        <v>2.1999999999999999E-2</v>
      </c>
      <c r="I14">
        <v>0.25191000000000002</v>
      </c>
      <c r="J14">
        <v>0.39295999999999998</v>
      </c>
      <c r="K14">
        <v>-7.7071000000000001E-2</v>
      </c>
      <c r="L14">
        <v>-7.0532999999999998E-2</v>
      </c>
      <c r="M14">
        <v>0.92500000000000004</v>
      </c>
      <c r="N14">
        <v>0.6</v>
      </c>
      <c r="O14">
        <v>0.8</v>
      </c>
      <c r="P14">
        <v>0.9</v>
      </c>
      <c r="Q14">
        <v>0.55000000000000004</v>
      </c>
      <c r="R14" t="s">
        <v>14</v>
      </c>
      <c r="S14" t="s">
        <v>14</v>
      </c>
      <c r="T14">
        <f t="shared" si="1"/>
        <v>0.92500000000000004</v>
      </c>
      <c r="U14">
        <f t="shared" si="0"/>
        <v>-0.13513513513513511</v>
      </c>
      <c r="V14">
        <f t="shared" si="2"/>
        <v>-0.14104999999999995</v>
      </c>
      <c r="W14">
        <f t="shared" si="3"/>
        <v>-6.5380000000000021E-3</v>
      </c>
      <c r="X14">
        <f t="shared" si="4"/>
        <v>0.64105761400651473</v>
      </c>
      <c r="Y14">
        <f t="shared" si="5"/>
        <v>1.0926941998780713</v>
      </c>
      <c r="Z14">
        <v>0</v>
      </c>
      <c r="AA14">
        <v>-110</v>
      </c>
      <c r="AB14">
        <v>0.7087</v>
      </c>
      <c r="AC14">
        <v>0.2913</v>
      </c>
      <c r="AD14">
        <v>0.21210000000000001</v>
      </c>
      <c r="AE14" t="s">
        <v>14</v>
      </c>
    </row>
    <row r="15" spans="1:31" x14ac:dyDescent="0.2">
      <c r="A15">
        <v>6</v>
      </c>
      <c r="B15">
        <v>15</v>
      </c>
      <c r="C15">
        <v>2</v>
      </c>
      <c r="D15">
        <v>24</v>
      </c>
      <c r="E15">
        <v>0.17699999999999999</v>
      </c>
      <c r="F15">
        <v>0.5</v>
      </c>
      <c r="G15" cm="1">
        <f t="array" ref="G15">ROUND(IF(B15=15, E15, IF(B15=16, E15, IF(B15=18, E15, IF(B15=19, E15*2*SQRT(2), IF(B15=20, E15*SQRT(2), NaN))))), 3)</f>
        <v>0.17699999999999999</v>
      </c>
      <c r="H15" cm="1">
        <f t="array" ref="H15">ROUND(IF(B15=15, F15, IF(B15=16, F15, IF(B15=18, F15*2*SQRT(2), IF(B15=19, F15*2*SQRT(2), IF(B15=20, F15*SQRT(2), NaN))))), 3)</f>
        <v>0.5</v>
      </c>
      <c r="I15">
        <v>0.45722000000000002</v>
      </c>
      <c r="J15">
        <v>2.2038000000000002</v>
      </c>
      <c r="K15">
        <v>-6.862E-2</v>
      </c>
      <c r="L15">
        <v>-0.35959999999999998</v>
      </c>
      <c r="M15">
        <v>0.67500000000000004</v>
      </c>
      <c r="N15">
        <v>0.8</v>
      </c>
      <c r="O15">
        <v>0.85</v>
      </c>
      <c r="P15">
        <v>0.55000000000000004</v>
      </c>
      <c r="Q15">
        <v>0.85</v>
      </c>
      <c r="R15" t="s">
        <v>14</v>
      </c>
      <c r="S15" t="s">
        <v>14</v>
      </c>
      <c r="T15">
        <f t="shared" si="1"/>
        <v>0.8</v>
      </c>
      <c r="U15">
        <f t="shared" si="0"/>
        <v>6.2499999999999917E-2</v>
      </c>
      <c r="V15">
        <f t="shared" si="2"/>
        <v>-1.7465800000000002</v>
      </c>
      <c r="W15">
        <f t="shared" si="3"/>
        <v>0.29097999999999996</v>
      </c>
      <c r="X15">
        <f t="shared" si="4"/>
        <v>0.20746891732462111</v>
      </c>
      <c r="Y15">
        <f t="shared" si="5"/>
        <v>0.19082313681868746</v>
      </c>
      <c r="Z15">
        <v>0</v>
      </c>
      <c r="AA15">
        <v>-417</v>
      </c>
      <c r="AB15">
        <v>0.9587</v>
      </c>
      <c r="AC15">
        <v>4.1300000000000003E-2</v>
      </c>
      <c r="AD15">
        <v>0.44769999999999999</v>
      </c>
      <c r="AE15" t="s">
        <v>14</v>
      </c>
    </row>
    <row r="16" spans="1:31" x14ac:dyDescent="0.2">
      <c r="A16">
        <v>7</v>
      </c>
      <c r="B16">
        <v>15</v>
      </c>
      <c r="C16">
        <v>2</v>
      </c>
      <c r="D16">
        <v>18</v>
      </c>
      <c r="E16">
        <v>6.2E-2</v>
      </c>
      <c r="F16">
        <v>8.7999999999999995E-2</v>
      </c>
      <c r="G16" cm="1">
        <f t="array" ref="G16">ROUND(IF(B16=15, E16, IF(B16=16, E16, IF(B16=18, E16, IF(B16=19, E16*2*SQRT(2), IF(B16=20, E16*SQRT(2), NaN))))), 3)</f>
        <v>6.2E-2</v>
      </c>
      <c r="H16" cm="1">
        <f t="array" ref="H16">ROUND(IF(B16=15, F16, IF(B16=16, F16, IF(B16=18, F16*2*SQRT(2), IF(B16=19, F16*2*SQRT(2), IF(B16=20, F16*SQRT(2), NaN))))), 3)</f>
        <v>8.7999999999999995E-2</v>
      </c>
      <c r="I16">
        <v>0.20147999999999999</v>
      </c>
      <c r="J16">
        <v>0.16020000000000001</v>
      </c>
      <c r="K16">
        <v>0.12534000000000001</v>
      </c>
      <c r="L16">
        <v>-1.1490999999999999E-2</v>
      </c>
      <c r="M16">
        <v>0.55000000000000004</v>
      </c>
      <c r="N16">
        <v>0.77500000000000002</v>
      </c>
      <c r="O16">
        <v>0.67500000000000004</v>
      </c>
      <c r="P16">
        <v>0.67500000000000004</v>
      </c>
      <c r="Q16">
        <v>0.625</v>
      </c>
      <c r="R16" t="s">
        <v>14</v>
      </c>
      <c r="S16" t="s">
        <v>14</v>
      </c>
      <c r="T16">
        <f t="shared" si="1"/>
        <v>0.77500000000000002</v>
      </c>
      <c r="U16">
        <f t="shared" si="0"/>
        <v>-0.1290322580645161</v>
      </c>
      <c r="V16">
        <f t="shared" si="2"/>
        <v>4.1279999999999983E-2</v>
      </c>
      <c r="W16">
        <f t="shared" si="3"/>
        <v>0.13683100000000001</v>
      </c>
      <c r="X16">
        <f t="shared" si="4"/>
        <v>1.2576779026217226</v>
      </c>
      <c r="Y16">
        <f t="shared" si="5"/>
        <v>-10.907666869724133</v>
      </c>
      <c r="Z16">
        <v>0</v>
      </c>
      <c r="AA16">
        <v>-360</v>
      </c>
      <c r="AB16">
        <v>0.38729999999999998</v>
      </c>
      <c r="AC16">
        <v>0.61270000000000002</v>
      </c>
      <c r="AD16">
        <v>0.12540000000000001</v>
      </c>
      <c r="AE16" t="s">
        <v>14</v>
      </c>
    </row>
    <row r="17" spans="1:31" x14ac:dyDescent="0.2">
      <c r="A17">
        <v>8</v>
      </c>
      <c r="B17">
        <v>15</v>
      </c>
      <c r="C17">
        <v>2</v>
      </c>
      <c r="D17">
        <v>18</v>
      </c>
      <c r="E17">
        <v>0.17699999999999999</v>
      </c>
      <c r="F17">
        <v>0.17699999999999999</v>
      </c>
      <c r="G17" cm="1">
        <f t="array" ref="G17">ROUND(IF(B17=15, E17, IF(B17=16, E17, IF(B17=18, E17, IF(B17=19, E17*2*SQRT(2), IF(B17=20, E17*SQRT(2), NaN))))), 3)</f>
        <v>0.17699999999999999</v>
      </c>
      <c r="H17" cm="1">
        <f t="array" ref="H17">ROUND(IF(B17=15, F17, IF(B17=16, F17, IF(B17=18, F17*2*SQRT(2), IF(B17=19, F17*2*SQRT(2), IF(B17=20, F17*SQRT(2), NaN))))), 3)</f>
        <v>0.17699999999999999</v>
      </c>
      <c r="I17">
        <v>0.30142000000000002</v>
      </c>
      <c r="J17">
        <v>0.45690999999999998</v>
      </c>
      <c r="K17">
        <v>0.11273</v>
      </c>
      <c r="L17">
        <v>3.9616999999999999E-2</v>
      </c>
      <c r="M17">
        <v>0.875</v>
      </c>
      <c r="N17">
        <v>0.77500000000000002</v>
      </c>
      <c r="O17">
        <v>0.65833333333333299</v>
      </c>
      <c r="P17">
        <v>0.65833333333333299</v>
      </c>
      <c r="Q17">
        <v>0.65833333333333299</v>
      </c>
      <c r="R17" t="s">
        <v>14</v>
      </c>
      <c r="S17" t="s">
        <v>14</v>
      </c>
      <c r="T17">
        <f t="shared" si="1"/>
        <v>0.875</v>
      </c>
      <c r="U17">
        <f t="shared" si="0"/>
        <v>-0.24761904761904802</v>
      </c>
      <c r="V17">
        <f t="shared" si="2"/>
        <v>-0.15548999999999996</v>
      </c>
      <c r="W17">
        <f t="shared" si="3"/>
        <v>7.3112999999999997E-2</v>
      </c>
      <c r="X17">
        <f t="shared" si="4"/>
        <v>0.6596922807555099</v>
      </c>
      <c r="Y17">
        <f t="shared" si="5"/>
        <v>2.8454956205669282</v>
      </c>
      <c r="Z17">
        <v>4</v>
      </c>
      <c r="AA17">
        <v>-229</v>
      </c>
      <c r="AB17">
        <v>0.69679999999999997</v>
      </c>
      <c r="AC17">
        <v>0.30320000000000003</v>
      </c>
      <c r="AD17">
        <v>0.25159999999999999</v>
      </c>
      <c r="AE17" t="s">
        <v>14</v>
      </c>
    </row>
    <row r="18" spans="1:31" x14ac:dyDescent="0.2">
      <c r="A18">
        <v>9</v>
      </c>
      <c r="B18">
        <v>15</v>
      </c>
      <c r="C18">
        <v>1</v>
      </c>
      <c r="D18">
        <v>19</v>
      </c>
      <c r="E18">
        <v>3.1E-2</v>
      </c>
      <c r="F18">
        <v>0.125</v>
      </c>
      <c r="G18" cm="1">
        <f t="array" ref="G18">ROUND(IF(B18=15, E18, IF(B18=16, E18, IF(B18=18, E18, IF(B18=19, E18*2*SQRT(2), IF(B18=20, E18*SQRT(2), NaN))))), 3)</f>
        <v>3.1E-2</v>
      </c>
      <c r="H18" cm="1">
        <f t="array" ref="H18">ROUND(IF(B18=15, F18, IF(B18=16, F18, IF(B18=18, F18*2*SQRT(2), IF(B18=19, F18*2*SQRT(2), IF(B18=20, F18*SQRT(2), NaN))))), 3)</f>
        <v>0.125</v>
      </c>
      <c r="I18">
        <v>0.22456000000000001</v>
      </c>
      <c r="J18">
        <v>0.29227999999999998</v>
      </c>
      <c r="K18">
        <v>0.15039</v>
      </c>
      <c r="L18">
        <v>-6.9258999999999998E-4</v>
      </c>
      <c r="M18">
        <v>0.5</v>
      </c>
      <c r="N18">
        <v>0.92500000000000004</v>
      </c>
      <c r="O18">
        <v>0.9</v>
      </c>
      <c r="P18">
        <v>0.5</v>
      </c>
      <c r="Q18">
        <v>0.85</v>
      </c>
      <c r="R18" t="s">
        <v>14</v>
      </c>
      <c r="S18" t="s">
        <v>14</v>
      </c>
      <c r="T18">
        <f t="shared" si="1"/>
        <v>0.92500000000000004</v>
      </c>
      <c r="U18">
        <f t="shared" si="0"/>
        <v>-2.7027027027027049E-2</v>
      </c>
      <c r="V18">
        <f t="shared" si="2"/>
        <v>-6.7719999999999975E-2</v>
      </c>
      <c r="W18">
        <f t="shared" si="3"/>
        <v>0.15108258999999999</v>
      </c>
      <c r="X18">
        <f t="shared" si="4"/>
        <v>0.76830436567674842</v>
      </c>
      <c r="Y18">
        <f t="shared" si="5"/>
        <v>-217.14145454020417</v>
      </c>
      <c r="Z18">
        <v>19</v>
      </c>
      <c r="AA18">
        <v>-5</v>
      </c>
      <c r="AB18">
        <v>0.62880000000000003</v>
      </c>
      <c r="AC18">
        <v>0.37119999999999997</v>
      </c>
      <c r="AD18">
        <v>0.17810000000000001</v>
      </c>
      <c r="AE18" t="s">
        <v>14</v>
      </c>
    </row>
    <row r="19" spans="1:31" x14ac:dyDescent="0.2">
      <c r="A19">
        <v>10</v>
      </c>
      <c r="B19">
        <v>15</v>
      </c>
      <c r="C19">
        <v>1</v>
      </c>
      <c r="D19">
        <v>19</v>
      </c>
      <c r="E19">
        <v>0.17699999999999999</v>
      </c>
      <c r="F19">
        <v>0.5</v>
      </c>
      <c r="G19" cm="1">
        <f t="array" ref="G19">ROUND(IF(B19=15, E19, IF(B19=16, E19, IF(B19=18, E19, IF(B19=19, E19*2*SQRT(2), IF(B19=20, E19*SQRT(2), NaN))))), 3)</f>
        <v>0.17699999999999999</v>
      </c>
      <c r="H19" cm="1">
        <f t="array" ref="H19">ROUND(IF(B19=15, F19, IF(B19=16, F19, IF(B19=18, F19*2*SQRT(2), IF(B19=19, F19*2*SQRT(2), IF(B19=20, F19*SQRT(2), NaN))))), 3)</f>
        <v>0.5</v>
      </c>
      <c r="I19">
        <v>0.29465999999999998</v>
      </c>
      <c r="J19">
        <v>2.0834000000000001</v>
      </c>
      <c r="K19">
        <v>-2.9126999999999998E-3</v>
      </c>
      <c r="L19">
        <v>-0.85377000000000003</v>
      </c>
      <c r="M19">
        <v>0.77500000000000002</v>
      </c>
      <c r="N19">
        <v>0.95</v>
      </c>
      <c r="O19">
        <v>0.95</v>
      </c>
      <c r="P19">
        <v>0.67500000000000004</v>
      </c>
      <c r="Q19">
        <v>1</v>
      </c>
      <c r="R19" t="s">
        <v>14</v>
      </c>
      <c r="S19" t="s">
        <v>14</v>
      </c>
      <c r="T19">
        <f t="shared" si="1"/>
        <v>0.95</v>
      </c>
      <c r="U19">
        <f t="shared" si="0"/>
        <v>0</v>
      </c>
      <c r="V19">
        <f t="shared" si="2"/>
        <v>-1.7887400000000002</v>
      </c>
      <c r="W19">
        <f t="shared" si="3"/>
        <v>0.85085730000000004</v>
      </c>
      <c r="X19">
        <f t="shared" si="4"/>
        <v>0.14143227416722662</v>
      </c>
      <c r="Y19">
        <f t="shared" si="5"/>
        <v>3.4115745458378715E-3</v>
      </c>
      <c r="Z19">
        <v>0</v>
      </c>
      <c r="AA19">
        <v>-49</v>
      </c>
      <c r="AB19">
        <v>0.98040000000000005</v>
      </c>
      <c r="AC19">
        <v>1.9599999999999999E-2</v>
      </c>
      <c r="AD19">
        <v>0.2918</v>
      </c>
      <c r="AE19" t="s">
        <v>14</v>
      </c>
    </row>
    <row r="20" spans="1:31" x14ac:dyDescent="0.2">
      <c r="A20">
        <v>2</v>
      </c>
      <c r="B20">
        <v>18</v>
      </c>
      <c r="C20">
        <v>1</v>
      </c>
      <c r="D20">
        <v>19</v>
      </c>
      <c r="E20">
        <v>8.7999999999999995E-2</v>
      </c>
      <c r="F20">
        <v>1</v>
      </c>
      <c r="G20" cm="1">
        <f t="array" ref="G20">ROUND(IF(B20=15, E20, IF(B20=16, E20, IF(B20=18, E20, IF(B20=19, E20*2*SQRT(2), IF(B20=20, E20*SQRT(2), NaN))))), 3)</f>
        <v>8.7999999999999995E-2</v>
      </c>
      <c r="H20" cm="1">
        <f t="array" ref="H20">ROUND(IF(B20=15, F20, IF(B20=16, F20, IF(B20=18, F20*2*SQRT(2), IF(B20=19, F20*2*SQRT(2), IF(B20=20, F20*SQRT(2), NaN))))), 3)</f>
        <v>2.8279999999999998</v>
      </c>
      <c r="I20">
        <v>0.22489000000000001</v>
      </c>
      <c r="J20">
        <v>0.66047</v>
      </c>
      <c r="K20">
        <v>1.0428E-2</v>
      </c>
      <c r="L20">
        <v>-1.0512000000000001E-2</v>
      </c>
      <c r="M20">
        <v>0.32500000000000001</v>
      </c>
      <c r="N20">
        <v>1</v>
      </c>
      <c r="O20">
        <v>1</v>
      </c>
      <c r="P20">
        <v>0.47499999999999998</v>
      </c>
      <c r="Q20">
        <v>1</v>
      </c>
      <c r="R20">
        <v>0.55000000000000004</v>
      </c>
      <c r="S20">
        <v>1</v>
      </c>
      <c r="T20">
        <f t="shared" si="1"/>
        <v>1</v>
      </c>
      <c r="U20">
        <f t="shared" si="0"/>
        <v>0</v>
      </c>
      <c r="V20">
        <f t="shared" si="2"/>
        <v>-0.43557999999999997</v>
      </c>
      <c r="W20">
        <f t="shared" si="3"/>
        <v>2.094E-2</v>
      </c>
      <c r="X20">
        <f t="shared" si="4"/>
        <v>0.34049994700743413</v>
      </c>
      <c r="Y20">
        <f t="shared" si="5"/>
        <v>-0.99200913242009126</v>
      </c>
      <c r="Z20">
        <v>0</v>
      </c>
      <c r="AA20">
        <v>-589</v>
      </c>
      <c r="AB20">
        <v>0.89610000000000001</v>
      </c>
      <c r="AC20">
        <v>0.10390000000000001</v>
      </c>
      <c r="AD20">
        <v>0.21290000000000001</v>
      </c>
      <c r="AE20">
        <f t="shared" si="6"/>
        <v>1.6923076923076923</v>
      </c>
    </row>
    <row r="21" spans="1:31" x14ac:dyDescent="0.2">
      <c r="A21">
        <v>3</v>
      </c>
      <c r="B21">
        <v>18</v>
      </c>
      <c r="C21">
        <v>1</v>
      </c>
      <c r="D21">
        <v>19</v>
      </c>
      <c r="E21">
        <v>0.17699999999999999</v>
      </c>
      <c r="F21">
        <v>0.125</v>
      </c>
      <c r="G21" cm="1">
        <f t="array" ref="G21">ROUND(IF(B21=15, E21, IF(B21=16, E21, IF(B21=18, E21, IF(B21=19, E21*2*SQRT(2), IF(B21=20, E21*SQRT(2), NaN))))), 3)</f>
        <v>0.17699999999999999</v>
      </c>
      <c r="H21" cm="1">
        <f t="array" ref="H21">ROUND(IF(B21=15, F21, IF(B21=16, F21, IF(B21=18, F21*2*SQRT(2), IF(B21=19, F21*2*SQRT(2), IF(B21=20, F21*SQRT(2), NaN))))), 3)</f>
        <v>0.35399999999999998</v>
      </c>
      <c r="I21">
        <v>0.33885999999999999</v>
      </c>
      <c r="J21">
        <v>0.17655000000000001</v>
      </c>
      <c r="K21">
        <v>0.12007</v>
      </c>
      <c r="L21">
        <v>1.6490999999999999E-2</v>
      </c>
      <c r="M21">
        <v>0.97499999999999998</v>
      </c>
      <c r="N21">
        <v>0.875</v>
      </c>
      <c r="O21">
        <v>0.97499999999999998</v>
      </c>
      <c r="P21">
        <v>1</v>
      </c>
      <c r="Q21">
        <v>0.85</v>
      </c>
      <c r="R21">
        <v>0.55000000000000004</v>
      </c>
      <c r="S21">
        <v>0.85</v>
      </c>
      <c r="T21">
        <f t="shared" si="1"/>
        <v>0.97499999999999998</v>
      </c>
      <c r="U21">
        <f t="shared" si="0"/>
        <v>0</v>
      </c>
      <c r="V21">
        <f t="shared" si="2"/>
        <v>0.16230999999999998</v>
      </c>
      <c r="W21">
        <f t="shared" si="3"/>
        <v>0.103579</v>
      </c>
      <c r="X21">
        <f t="shared" si="4"/>
        <v>1.9193429623336165</v>
      </c>
      <c r="Y21">
        <f t="shared" si="5"/>
        <v>7.2809411193984603</v>
      </c>
      <c r="Z21">
        <v>0</v>
      </c>
      <c r="AA21">
        <v>-203</v>
      </c>
      <c r="AB21">
        <v>0.2135</v>
      </c>
      <c r="AC21">
        <v>0.78649999999999998</v>
      </c>
      <c r="AD21">
        <v>0.15659999999999999</v>
      </c>
      <c r="AE21">
        <f t="shared" si="6"/>
        <v>0.56410256410256421</v>
      </c>
    </row>
    <row r="22" spans="1:31" x14ac:dyDescent="0.2">
      <c r="A22">
        <v>4</v>
      </c>
      <c r="B22">
        <v>18</v>
      </c>
      <c r="C22">
        <v>1</v>
      </c>
      <c r="D22">
        <v>19</v>
      </c>
      <c r="E22">
        <v>0.125</v>
      </c>
      <c r="F22">
        <v>0.125</v>
      </c>
      <c r="G22" cm="1">
        <f t="array" ref="G22">ROUND(IF(B22=15, E22, IF(B22=16, E22, IF(B22=18, E22, IF(B22=19, E22*2*SQRT(2), IF(B22=20, E22*SQRT(2), NaN))))), 3)</f>
        <v>0.125</v>
      </c>
      <c r="H22" cm="1">
        <f t="array" ref="H22">ROUND(IF(B22=15, F22, IF(B22=16, F22, IF(B22=18, F22*2*SQRT(2), IF(B22=19, F22*2*SQRT(2), IF(B22=20, F22*SQRT(2), NaN))))), 3)</f>
        <v>0.35399999999999998</v>
      </c>
      <c r="I22">
        <v>0.21723000000000001</v>
      </c>
      <c r="J22">
        <v>0.38729999999999998</v>
      </c>
      <c r="K22">
        <v>-2.273E-2</v>
      </c>
      <c r="L22">
        <v>-8.5804000000000005E-2</v>
      </c>
      <c r="M22">
        <v>0.8</v>
      </c>
      <c r="N22">
        <v>0.55000000000000004</v>
      </c>
      <c r="O22">
        <v>0.69166666666666698</v>
      </c>
      <c r="P22">
        <v>0.69166666666666698</v>
      </c>
      <c r="Q22">
        <v>0.69166666666666698</v>
      </c>
      <c r="R22">
        <v>0.67500000000000004</v>
      </c>
      <c r="S22">
        <v>0.57499999999999996</v>
      </c>
      <c r="T22">
        <f t="shared" si="1"/>
        <v>0.8</v>
      </c>
      <c r="U22">
        <f t="shared" si="0"/>
        <v>-0.13541666666666632</v>
      </c>
      <c r="V22">
        <f t="shared" si="2"/>
        <v>-0.17006999999999997</v>
      </c>
      <c r="W22">
        <f t="shared" si="3"/>
        <v>6.3074000000000005E-2</v>
      </c>
      <c r="X22">
        <f t="shared" si="4"/>
        <v>0.56088303640588699</v>
      </c>
      <c r="Y22">
        <f t="shared" si="5"/>
        <v>0.26490606498531538</v>
      </c>
      <c r="Z22">
        <v>88</v>
      </c>
      <c r="AA22">
        <v>156</v>
      </c>
      <c r="AB22">
        <v>0.76070000000000004</v>
      </c>
      <c r="AC22">
        <v>0.23930000000000001</v>
      </c>
      <c r="AD22">
        <v>0.1895</v>
      </c>
      <c r="AE22">
        <f t="shared" si="6"/>
        <v>0.84375</v>
      </c>
    </row>
    <row r="23" spans="1:31" x14ac:dyDescent="0.2">
      <c r="A23">
        <v>5</v>
      </c>
      <c r="B23">
        <v>18</v>
      </c>
      <c r="C23">
        <v>1</v>
      </c>
      <c r="D23">
        <v>18</v>
      </c>
      <c r="E23">
        <v>8.7999999999999995E-2</v>
      </c>
      <c r="F23">
        <v>0.125</v>
      </c>
      <c r="G23" cm="1">
        <f t="array" ref="G23">ROUND(IF(B23=15, E23, IF(B23=16, E23, IF(B23=18, E23, IF(B23=19, E23*2*SQRT(2), IF(B23=20, E23*SQRT(2), NaN))))), 3)</f>
        <v>8.7999999999999995E-2</v>
      </c>
      <c r="H23" cm="1">
        <f t="array" ref="H23">ROUND(IF(B23=15, F23, IF(B23=16, F23, IF(B23=18, F23*2*SQRT(2), IF(B23=19, F23*2*SQRT(2), IF(B23=20, F23*SQRT(2), NaN))))), 3)</f>
        <v>0.35399999999999998</v>
      </c>
      <c r="I23">
        <v>0.32151000000000002</v>
      </c>
      <c r="J23">
        <v>0.32601000000000002</v>
      </c>
      <c r="K23">
        <v>-2.5283E-2</v>
      </c>
      <c r="L23">
        <v>-1.4681E-2</v>
      </c>
      <c r="M23">
        <v>0.65</v>
      </c>
      <c r="N23">
        <v>0.45</v>
      </c>
      <c r="O23">
        <v>0.42499999999999999</v>
      </c>
      <c r="P23">
        <v>0.45</v>
      </c>
      <c r="Q23">
        <v>0.7</v>
      </c>
      <c r="R23">
        <v>0.47499999999999998</v>
      </c>
      <c r="S23">
        <v>0.57499999999999996</v>
      </c>
      <c r="T23">
        <f t="shared" si="1"/>
        <v>0.65</v>
      </c>
      <c r="U23">
        <f t="shared" si="0"/>
        <v>-0.3461538461538462</v>
      </c>
      <c r="V23">
        <f t="shared" si="2"/>
        <v>-4.500000000000004E-3</v>
      </c>
      <c r="W23">
        <f t="shared" si="3"/>
        <v>-1.0602E-2</v>
      </c>
      <c r="X23">
        <f t="shared" si="4"/>
        <v>0.9861967424312138</v>
      </c>
      <c r="Y23">
        <f t="shared" si="5"/>
        <v>1.7221578911518289</v>
      </c>
      <c r="Z23">
        <v>0</v>
      </c>
      <c r="AA23">
        <v>-254</v>
      </c>
      <c r="AB23">
        <v>0.50690000000000002</v>
      </c>
      <c r="AC23">
        <v>0.49309999999999998</v>
      </c>
      <c r="AD23">
        <v>0.22889999999999999</v>
      </c>
      <c r="AE23">
        <f t="shared" si="6"/>
        <v>0.73076923076923073</v>
      </c>
    </row>
    <row r="24" spans="1:31" x14ac:dyDescent="0.2">
      <c r="A24">
        <v>6</v>
      </c>
      <c r="B24">
        <v>18</v>
      </c>
      <c r="C24">
        <v>2</v>
      </c>
      <c r="D24">
        <v>19</v>
      </c>
      <c r="E24">
        <v>8.7999999999999995E-2</v>
      </c>
      <c r="F24">
        <v>0.17699999999999999</v>
      </c>
      <c r="G24" cm="1">
        <f t="array" ref="G24">ROUND(IF(B24=15, E24, IF(B24=16, E24, IF(B24=18, E24, IF(B24=19, E24*2*SQRT(2), IF(B24=20, E24*SQRT(2), NaN))))), 3)</f>
        <v>8.7999999999999995E-2</v>
      </c>
      <c r="H24" cm="1">
        <f t="array" ref="H24">ROUND(IF(B24=15, F24, IF(B24=16, F24, IF(B24=18, F24*2*SQRT(2), IF(B24=19, F24*2*SQRT(2), IF(B24=20, F24*SQRT(2), NaN))))), 3)</f>
        <v>0.501</v>
      </c>
      <c r="I24">
        <v>0.27522999999999997</v>
      </c>
      <c r="J24">
        <v>0.47192000000000001</v>
      </c>
      <c r="K24">
        <v>6.7932999999999993E-2</v>
      </c>
      <c r="L24">
        <v>-0.35750999999999999</v>
      </c>
      <c r="M24">
        <v>0.5</v>
      </c>
      <c r="N24">
        <v>0.52500000000000002</v>
      </c>
      <c r="O24">
        <v>0.6</v>
      </c>
      <c r="P24">
        <v>0.6</v>
      </c>
      <c r="Q24">
        <v>0.77500000000000002</v>
      </c>
      <c r="R24">
        <v>0.52500000000000002</v>
      </c>
      <c r="S24">
        <v>0.65</v>
      </c>
      <c r="T24">
        <f t="shared" si="1"/>
        <v>0.52500000000000002</v>
      </c>
      <c r="U24">
        <f t="shared" si="0"/>
        <v>0.14285714285714277</v>
      </c>
      <c r="V24">
        <f t="shared" si="2"/>
        <v>-0.19669000000000003</v>
      </c>
      <c r="W24">
        <f t="shared" si="3"/>
        <v>0.42544300000000002</v>
      </c>
      <c r="X24">
        <f t="shared" si="4"/>
        <v>0.58321325648414979</v>
      </c>
      <c r="Y24">
        <f t="shared" si="5"/>
        <v>-0.19001706245979133</v>
      </c>
      <c r="Z24">
        <v>0</v>
      </c>
      <c r="AA24">
        <v>-72</v>
      </c>
      <c r="AB24">
        <v>0.74619999999999997</v>
      </c>
      <c r="AC24">
        <v>0.25380000000000003</v>
      </c>
      <c r="AD24">
        <v>0.23769999999999999</v>
      </c>
      <c r="AE24">
        <f t="shared" si="6"/>
        <v>1.05</v>
      </c>
    </row>
    <row r="25" spans="1:31" x14ac:dyDescent="0.2">
      <c r="A25">
        <v>7</v>
      </c>
      <c r="B25">
        <v>18</v>
      </c>
      <c r="C25">
        <v>1</v>
      </c>
      <c r="D25">
        <v>20</v>
      </c>
      <c r="E25">
        <v>0.17699999999999999</v>
      </c>
      <c r="F25">
        <v>0.125</v>
      </c>
      <c r="G25" cm="1">
        <f t="array" ref="G25">ROUND(IF(B25=15, E25, IF(B25=16, E25, IF(B25=18, E25, IF(B25=19, E25*2*SQRT(2), IF(B25=20, E25*SQRT(2), NaN))))), 3)</f>
        <v>0.17699999999999999</v>
      </c>
      <c r="H25" cm="1">
        <f t="array" ref="H25">ROUND(IF(B25=15, F25, IF(B25=16, F25, IF(B25=18, F25*2*SQRT(2), IF(B25=19, F25*2*SQRT(2), IF(B25=20, F25*SQRT(2), NaN))))), 3)</f>
        <v>0.35399999999999998</v>
      </c>
      <c r="I25">
        <v>0.51112999999999997</v>
      </c>
      <c r="J25">
        <v>0.41536000000000001</v>
      </c>
      <c r="K25">
        <v>-3.1074999999999998E-2</v>
      </c>
      <c r="L25">
        <v>-0.13206999999999999</v>
      </c>
      <c r="M25">
        <v>0.6</v>
      </c>
      <c r="N25">
        <v>0.65</v>
      </c>
      <c r="O25">
        <v>0.67500000000000004</v>
      </c>
      <c r="P25">
        <v>0.52500000000000002</v>
      </c>
      <c r="Q25">
        <v>0.6</v>
      </c>
      <c r="R25">
        <v>0.42499999999999999</v>
      </c>
      <c r="S25">
        <v>0.625</v>
      </c>
      <c r="T25">
        <f t="shared" si="1"/>
        <v>0.65</v>
      </c>
      <c r="U25">
        <f t="shared" si="0"/>
        <v>3.8461538461538491E-2</v>
      </c>
      <c r="V25">
        <f t="shared" si="2"/>
        <v>9.5769999999999966E-2</v>
      </c>
      <c r="W25">
        <f t="shared" si="3"/>
        <v>0.100995</v>
      </c>
      <c r="X25">
        <f t="shared" si="4"/>
        <v>1.2305710708782742</v>
      </c>
      <c r="Y25">
        <f t="shared" si="5"/>
        <v>0.2352918906640418</v>
      </c>
      <c r="Z25">
        <v>0</v>
      </c>
      <c r="AA25">
        <v>-346</v>
      </c>
      <c r="AB25">
        <v>0.3977</v>
      </c>
      <c r="AC25">
        <v>0.60229999999999995</v>
      </c>
      <c r="AD25">
        <v>0.32229999999999998</v>
      </c>
      <c r="AE25">
        <f t="shared" si="6"/>
        <v>0.70833333333333337</v>
      </c>
    </row>
    <row r="26" spans="1:31" x14ac:dyDescent="0.2">
      <c r="A26">
        <v>8</v>
      </c>
      <c r="B26">
        <v>18</v>
      </c>
      <c r="C26">
        <v>1</v>
      </c>
      <c r="D26">
        <v>19</v>
      </c>
      <c r="E26">
        <v>0.125</v>
      </c>
      <c r="F26">
        <v>8.7999999999999995E-2</v>
      </c>
      <c r="G26" cm="1">
        <f t="array" ref="G26">ROUND(IF(B26=15, E26, IF(B26=16, E26, IF(B26=18, E26, IF(B26=19, E26*2*SQRT(2), IF(B26=20, E26*SQRT(2), NaN))))), 3)</f>
        <v>0.125</v>
      </c>
      <c r="H26" cm="1">
        <f t="array" ref="H26">ROUND(IF(B26=15, F26, IF(B26=16, F26, IF(B26=18, F26*2*SQRT(2), IF(B26=19, F26*2*SQRT(2), IF(B26=20, F26*SQRT(2), NaN))))), 3)</f>
        <v>0.249</v>
      </c>
      <c r="I26">
        <v>0.28749000000000002</v>
      </c>
      <c r="J26">
        <v>0.37464999999999998</v>
      </c>
      <c r="K26">
        <v>-2.6419000000000002E-2</v>
      </c>
      <c r="L26">
        <v>-3.3416000000000001E-2</v>
      </c>
      <c r="M26">
        <v>0.85</v>
      </c>
      <c r="N26">
        <v>0.45</v>
      </c>
      <c r="O26">
        <v>0.75</v>
      </c>
      <c r="P26">
        <v>0.82499999999999996</v>
      </c>
      <c r="Q26">
        <v>0.55000000000000004</v>
      </c>
      <c r="R26">
        <v>0.65</v>
      </c>
      <c r="S26">
        <v>0.55000000000000004</v>
      </c>
      <c r="T26">
        <f t="shared" si="1"/>
        <v>0.85</v>
      </c>
      <c r="U26">
        <f t="shared" si="0"/>
        <v>-0.11764705882352938</v>
      </c>
      <c r="V26">
        <f t="shared" si="2"/>
        <v>-8.715999999999996E-2</v>
      </c>
      <c r="W26">
        <f t="shared" si="3"/>
        <v>6.9969999999999997E-3</v>
      </c>
      <c r="X26">
        <f t="shared" si="4"/>
        <v>0.76735619911917796</v>
      </c>
      <c r="Y26">
        <f t="shared" si="5"/>
        <v>0.7906092889633709</v>
      </c>
      <c r="Z26">
        <v>2</v>
      </c>
      <c r="AA26">
        <v>1</v>
      </c>
      <c r="AB26">
        <v>0.62939999999999996</v>
      </c>
      <c r="AC26">
        <v>0.37059999999999998</v>
      </c>
      <c r="AD26">
        <v>0.2281</v>
      </c>
      <c r="AE26">
        <f t="shared" si="6"/>
        <v>0.76470588235294124</v>
      </c>
    </row>
    <row r="27" spans="1:31" x14ac:dyDescent="0.2">
      <c r="A27">
        <v>9</v>
      </c>
      <c r="B27">
        <v>18</v>
      </c>
      <c r="C27">
        <v>2</v>
      </c>
      <c r="D27">
        <v>19</v>
      </c>
      <c r="E27">
        <v>0.17699999999999999</v>
      </c>
      <c r="F27">
        <v>0.17699999999999999</v>
      </c>
      <c r="G27" cm="1">
        <f t="array" ref="G27">ROUND(IF(B27=15, E27, IF(B27=16, E27, IF(B27=18, E27, IF(B27=19, E27*2*SQRT(2), IF(B27=20, E27*SQRT(2), NaN))))), 3)</f>
        <v>0.17699999999999999</v>
      </c>
      <c r="H27" cm="1">
        <f t="array" ref="H27">ROUND(IF(B27=15, F27, IF(B27=16, F27, IF(B27=18, F27*2*SQRT(2), IF(B27=19, F27*2*SQRT(2), IF(B27=20, F27*SQRT(2), NaN))))), 3)</f>
        <v>0.501</v>
      </c>
      <c r="I27">
        <v>0.39283000000000001</v>
      </c>
      <c r="J27">
        <v>1.1543000000000001</v>
      </c>
      <c r="K27">
        <v>5.3232000000000002E-2</v>
      </c>
      <c r="L27">
        <v>6.2355000000000001E-2</v>
      </c>
      <c r="M27">
        <v>0.77500000000000002</v>
      </c>
      <c r="N27">
        <v>0.47499999999999998</v>
      </c>
      <c r="O27">
        <v>0.56666666666666698</v>
      </c>
      <c r="P27">
        <v>0.56666666666666698</v>
      </c>
      <c r="Q27">
        <v>0.56666666666666698</v>
      </c>
      <c r="R27">
        <v>0.625</v>
      </c>
      <c r="S27">
        <v>0.55000000000000004</v>
      </c>
      <c r="T27">
        <f t="shared" si="1"/>
        <v>0.77500000000000002</v>
      </c>
      <c r="U27">
        <f t="shared" si="0"/>
        <v>-0.26881720430107486</v>
      </c>
      <c r="V27">
        <f t="shared" si="2"/>
        <v>-0.76147000000000009</v>
      </c>
      <c r="W27">
        <f t="shared" si="3"/>
        <v>-9.1229999999999992E-3</v>
      </c>
      <c r="X27">
        <f t="shared" si="4"/>
        <v>0.34031880793554531</v>
      </c>
      <c r="Y27">
        <f t="shared" si="5"/>
        <v>0.85369256675487126</v>
      </c>
      <c r="Z27">
        <v>151</v>
      </c>
      <c r="AA27">
        <v>241</v>
      </c>
      <c r="AB27">
        <v>0.8962</v>
      </c>
      <c r="AC27">
        <v>0.1038</v>
      </c>
      <c r="AD27">
        <v>0.37190000000000001</v>
      </c>
      <c r="AE27">
        <f t="shared" si="6"/>
        <v>0.80645161290322576</v>
      </c>
    </row>
    <row r="28" spans="1:31" x14ac:dyDescent="0.2">
      <c r="A28">
        <v>10</v>
      </c>
      <c r="B28">
        <v>18</v>
      </c>
      <c r="C28">
        <v>1</v>
      </c>
      <c r="D28">
        <v>19</v>
      </c>
      <c r="E28">
        <v>8.7999999999999995E-2</v>
      </c>
      <c r="F28">
        <v>0.125</v>
      </c>
      <c r="G28" cm="1">
        <f t="array" ref="G28">ROUND(IF(B28=15, E28, IF(B28=16, E28, IF(B28=18, E28, IF(B28=19, E28*2*SQRT(2), IF(B28=20, E28*SQRT(2), NaN))))), 3)</f>
        <v>8.7999999999999995E-2</v>
      </c>
      <c r="H28" cm="1">
        <f t="array" ref="H28">ROUND(IF(B28=15, F28, IF(B28=16, F28, IF(B28=18, F28*2*SQRT(2), IF(B28=19, F28*2*SQRT(2), IF(B28=20, F28*SQRT(2), NaN))))), 3)</f>
        <v>0.35399999999999998</v>
      </c>
      <c r="I28">
        <v>2.8862999999999999</v>
      </c>
      <c r="J28">
        <v>0.39660000000000001</v>
      </c>
      <c r="K28">
        <v>-0.11402</v>
      </c>
      <c r="L28">
        <v>-0.10878</v>
      </c>
      <c r="M28">
        <v>0.52500000000000002</v>
      </c>
      <c r="N28">
        <v>0.5</v>
      </c>
      <c r="O28">
        <v>0.67500000000000004</v>
      </c>
      <c r="P28">
        <v>0.52500000000000002</v>
      </c>
      <c r="Q28">
        <v>0.47499999999999998</v>
      </c>
      <c r="R28">
        <v>0.57499999999999996</v>
      </c>
      <c r="S28">
        <v>0.57499999999999996</v>
      </c>
      <c r="T28">
        <f t="shared" si="1"/>
        <v>0.52500000000000002</v>
      </c>
      <c r="U28">
        <f t="shared" si="0"/>
        <v>0.28571428571428575</v>
      </c>
      <c r="V28">
        <f t="shared" si="2"/>
        <v>2.4897</v>
      </c>
      <c r="W28">
        <f t="shared" si="3"/>
        <v>-5.2399999999999947E-3</v>
      </c>
      <c r="X28">
        <f t="shared" si="4"/>
        <v>7.2776096822995457</v>
      </c>
      <c r="Y28">
        <f t="shared" si="5"/>
        <v>1.0481706195991909</v>
      </c>
      <c r="Z28">
        <v>7</v>
      </c>
      <c r="AA28">
        <v>38</v>
      </c>
      <c r="AB28">
        <v>1.8499999999999999E-2</v>
      </c>
      <c r="AC28">
        <v>0.98150000000000004</v>
      </c>
      <c r="AD28">
        <v>0.39290000000000003</v>
      </c>
      <c r="AE28">
        <f t="shared" si="6"/>
        <v>1.0952380952380951</v>
      </c>
    </row>
    <row r="29" spans="1:31" x14ac:dyDescent="0.2">
      <c r="A29">
        <v>12</v>
      </c>
      <c r="B29">
        <v>18</v>
      </c>
      <c r="C29">
        <v>2</v>
      </c>
      <c r="D29">
        <v>20</v>
      </c>
      <c r="E29">
        <v>8.7999999999999995E-2</v>
      </c>
      <c r="F29">
        <v>0</v>
      </c>
      <c r="G29" cm="1">
        <f t="array" ref="G29">ROUND(IF(B29=15, E29, IF(B29=16, E29, IF(B29=18, E29, IF(B29=19, E29*2*SQRT(2), IF(B29=20, E29*SQRT(2), NaN))))), 3)</f>
        <v>8.7999999999999995E-2</v>
      </c>
      <c r="H29" cm="1">
        <f t="array" ref="H29">ROUND(IF(B29=15, F29, IF(B29=16, F29, IF(B29=18, F29*2*SQRT(2), IF(B29=19, F29*2*SQRT(2), IF(B29=20, F29*SQRT(2), NaN))))), 3)</f>
        <v>0</v>
      </c>
      <c r="I29">
        <v>0.17707000000000001</v>
      </c>
      <c r="J29">
        <v>0.33140999999999998</v>
      </c>
      <c r="K29">
        <v>3.5543999999999999E-2</v>
      </c>
      <c r="L29">
        <v>-3.7279E-2</v>
      </c>
      <c r="M29">
        <v>0.55000000000000004</v>
      </c>
      <c r="N29">
        <v>0.57499999999999996</v>
      </c>
      <c r="O29">
        <v>0.52500000000000002</v>
      </c>
      <c r="P29">
        <v>0.65</v>
      </c>
      <c r="Q29">
        <v>0.44</v>
      </c>
      <c r="R29">
        <v>0.52500000000000002</v>
      </c>
      <c r="S29" t="s">
        <v>14</v>
      </c>
      <c r="T29">
        <f t="shared" si="1"/>
        <v>0.57499999999999996</v>
      </c>
      <c r="U29">
        <f t="shared" si="0"/>
        <v>-8.6956521739130321E-2</v>
      </c>
      <c r="V29">
        <f t="shared" si="2"/>
        <v>-0.15433999999999998</v>
      </c>
      <c r="W29">
        <f t="shared" si="3"/>
        <v>7.2822999999999999E-2</v>
      </c>
      <c r="X29">
        <f t="shared" si="4"/>
        <v>0.53429286985908697</v>
      </c>
      <c r="Y29">
        <f t="shared" si="5"/>
        <v>-0.95345905201319781</v>
      </c>
      <c r="Z29">
        <v>44</v>
      </c>
      <c r="AA29">
        <v>187</v>
      </c>
      <c r="AB29">
        <v>0.77790000000000004</v>
      </c>
      <c r="AC29">
        <v>0.22209999999999999</v>
      </c>
      <c r="AD29">
        <v>0.15620000000000001</v>
      </c>
      <c r="AE29">
        <f t="shared" si="6"/>
        <v>0.95454545454545447</v>
      </c>
    </row>
    <row r="30" spans="1:31" x14ac:dyDescent="0.2">
      <c r="A30">
        <v>13</v>
      </c>
      <c r="B30">
        <v>18</v>
      </c>
      <c r="C30">
        <v>1</v>
      </c>
      <c r="D30">
        <v>19</v>
      </c>
      <c r="E30">
        <v>0.17699999999999999</v>
      </c>
      <c r="F30">
        <v>8.7999999999999995E-2</v>
      </c>
      <c r="G30" cm="1">
        <f t="array" ref="G30">ROUND(IF(B30=15, E30, IF(B30=16, E30, IF(B30=18, E30, IF(B30=19, E30*2*SQRT(2), IF(B30=20, E30*SQRT(2), NaN))))), 3)</f>
        <v>0.17699999999999999</v>
      </c>
      <c r="H30" cm="1">
        <f t="array" ref="H30">ROUND(IF(B30=15, F30, IF(B30=16, F30, IF(B30=18, F30*2*SQRT(2), IF(B30=19, F30*2*SQRT(2), IF(B30=20, F30*SQRT(2), NaN))))), 3)</f>
        <v>0.249</v>
      </c>
      <c r="I30">
        <v>0.28949999999999998</v>
      </c>
      <c r="J30">
        <v>0.33894000000000002</v>
      </c>
      <c r="K30">
        <v>1.7471E-2</v>
      </c>
      <c r="L30">
        <v>7.5678999999999996E-2</v>
      </c>
      <c r="M30">
        <v>0.95</v>
      </c>
      <c r="N30">
        <v>0.6</v>
      </c>
      <c r="O30">
        <v>0.77500000000000002</v>
      </c>
      <c r="P30">
        <v>0.9</v>
      </c>
      <c r="Q30">
        <v>0.625</v>
      </c>
      <c r="R30">
        <v>0.875</v>
      </c>
      <c r="S30">
        <v>0.5</v>
      </c>
      <c r="T30">
        <f t="shared" si="1"/>
        <v>0.95</v>
      </c>
      <c r="U30">
        <f t="shared" si="0"/>
        <v>-0.18421052631578941</v>
      </c>
      <c r="V30">
        <f t="shared" si="2"/>
        <v>-4.9440000000000039E-2</v>
      </c>
      <c r="W30">
        <f t="shared" si="3"/>
        <v>-5.8207999999999996E-2</v>
      </c>
      <c r="X30">
        <f t="shared" si="4"/>
        <v>0.85413347495131875</v>
      </c>
      <c r="Y30">
        <f t="shared" si="5"/>
        <v>0.23085664451168753</v>
      </c>
      <c r="Z30">
        <v>0</v>
      </c>
      <c r="AA30">
        <v>-178</v>
      </c>
      <c r="AB30">
        <v>0.57820000000000005</v>
      </c>
      <c r="AC30">
        <v>0.42180000000000001</v>
      </c>
      <c r="AD30">
        <v>0.22009999999999999</v>
      </c>
      <c r="AE30">
        <f t="shared" si="6"/>
        <v>0.92105263157894746</v>
      </c>
    </row>
    <row r="31" spans="1:31" x14ac:dyDescent="0.2">
      <c r="A31">
        <v>14</v>
      </c>
      <c r="B31">
        <v>18</v>
      </c>
      <c r="C31">
        <v>2</v>
      </c>
      <c r="D31">
        <v>22</v>
      </c>
      <c r="E31">
        <v>0.25</v>
      </c>
      <c r="F31">
        <v>8.7999999999999995E-2</v>
      </c>
      <c r="G31" cm="1">
        <f t="array" ref="G31">ROUND(IF(B31=15, E31, IF(B31=16, E31, IF(B31=18, E31, IF(B31=19, E31*2*SQRT(2), IF(B31=20, E31*SQRT(2), NaN))))), 3)</f>
        <v>0.25</v>
      </c>
      <c r="H31" cm="1">
        <f t="array" ref="H31">ROUND(IF(B31=15, F31, IF(B31=16, F31, IF(B31=18, F31*2*SQRT(2), IF(B31=19, F31*2*SQRT(2), IF(B31=20, F31*SQRT(2), NaN))))), 3)</f>
        <v>0.249</v>
      </c>
      <c r="I31">
        <v>0.45234999999999997</v>
      </c>
      <c r="J31">
        <v>0.26336999999999999</v>
      </c>
      <c r="K31">
        <v>-2.3553999999999999E-2</v>
      </c>
      <c r="L31">
        <v>3.8462999999999997E-2</v>
      </c>
      <c r="M31">
        <v>0.7</v>
      </c>
      <c r="N31">
        <v>0.65</v>
      </c>
      <c r="O31">
        <v>0.67500000000000004</v>
      </c>
      <c r="P31">
        <v>0.9</v>
      </c>
      <c r="Q31">
        <v>0.75</v>
      </c>
      <c r="R31">
        <v>0.57499999999999996</v>
      </c>
      <c r="S31">
        <v>0.7</v>
      </c>
      <c r="T31">
        <f t="shared" si="1"/>
        <v>0.7</v>
      </c>
      <c r="U31">
        <f t="shared" si="0"/>
        <v>-3.5714285714285587E-2</v>
      </c>
      <c r="V31">
        <f t="shared" si="2"/>
        <v>0.18897999999999998</v>
      </c>
      <c r="W31">
        <f t="shared" si="3"/>
        <v>-6.2016999999999996E-2</v>
      </c>
      <c r="X31">
        <f t="shared" si="4"/>
        <v>1.7175456581994912</v>
      </c>
      <c r="Y31">
        <f t="shared" si="5"/>
        <v>-0.61238072953227773</v>
      </c>
      <c r="Z31">
        <v>0</v>
      </c>
      <c r="AA31">
        <v>-477</v>
      </c>
      <c r="AB31">
        <v>0.25319999999999998</v>
      </c>
      <c r="AC31">
        <v>0.74680000000000002</v>
      </c>
      <c r="AD31">
        <v>0.2276</v>
      </c>
      <c r="AE31">
        <f t="shared" si="6"/>
        <v>0.8214285714285714</v>
      </c>
    </row>
    <row r="32" spans="1:31" x14ac:dyDescent="0.2">
      <c r="A32">
        <v>15</v>
      </c>
      <c r="B32">
        <v>18</v>
      </c>
      <c r="C32">
        <v>1</v>
      </c>
      <c r="D32">
        <v>18</v>
      </c>
      <c r="E32">
        <v>4.3999999999999997E-2</v>
      </c>
      <c r="F32">
        <v>0</v>
      </c>
      <c r="G32" cm="1">
        <f t="array" ref="G32">ROUND(IF(B32=15, E32, IF(B32=16, E32, IF(B32=18, E32, IF(B32=19, E32*2*SQRT(2), IF(B32=20, E32*SQRT(2), NaN))))), 3)</f>
        <v>4.3999999999999997E-2</v>
      </c>
      <c r="H32" cm="1">
        <f t="array" ref="H32">ROUND(IF(B32=15, F32, IF(B32=16, F32, IF(B32=18, F32*2*SQRT(2), IF(B32=19, F32*2*SQRT(2), IF(B32=20, F32*SQRT(2), NaN))))), 3)</f>
        <v>0</v>
      </c>
      <c r="I32">
        <v>0.18035999999999999</v>
      </c>
      <c r="J32">
        <v>0.65264</v>
      </c>
      <c r="K32">
        <v>-4.1633999999999997E-2</v>
      </c>
      <c r="L32">
        <v>-4.4429000000000003E-2</v>
      </c>
      <c r="M32">
        <v>0.57499999999999996</v>
      </c>
      <c r="N32">
        <v>0.55000000000000004</v>
      </c>
      <c r="O32">
        <v>0.55000000000000004</v>
      </c>
      <c r="P32">
        <v>0.47499999999999998</v>
      </c>
      <c r="Q32">
        <v>0.4</v>
      </c>
      <c r="R32">
        <v>0.55000000000000004</v>
      </c>
      <c r="S32" t="s">
        <v>14</v>
      </c>
      <c r="T32">
        <f t="shared" si="1"/>
        <v>0.57499999999999996</v>
      </c>
      <c r="U32">
        <f t="shared" si="0"/>
        <v>-4.3478260869565064E-2</v>
      </c>
      <c r="V32">
        <f t="shared" si="2"/>
        <v>-0.47228000000000003</v>
      </c>
      <c r="W32">
        <f t="shared" si="3"/>
        <v>2.7950000000000058E-3</v>
      </c>
      <c r="X32">
        <f t="shared" si="4"/>
        <v>0.27635449865163031</v>
      </c>
      <c r="Y32">
        <f t="shared" si="5"/>
        <v>0.93709063899705136</v>
      </c>
      <c r="Z32">
        <v>-157</v>
      </c>
      <c r="AA32">
        <v>21</v>
      </c>
      <c r="AB32">
        <v>0.92900000000000005</v>
      </c>
      <c r="AC32">
        <v>7.0999999999999994E-2</v>
      </c>
      <c r="AD32">
        <v>0.17380000000000001</v>
      </c>
      <c r="AE32">
        <f t="shared" si="6"/>
        <v>0.95652173913043492</v>
      </c>
    </row>
    <row r="33" spans="1:31" x14ac:dyDescent="0.2">
      <c r="A33">
        <v>16</v>
      </c>
      <c r="B33">
        <v>18</v>
      </c>
      <c r="C33">
        <v>1</v>
      </c>
      <c r="D33">
        <v>19</v>
      </c>
      <c r="E33">
        <v>0.35399999999999998</v>
      </c>
      <c r="F33">
        <v>4.3999999999999997E-2</v>
      </c>
      <c r="G33" cm="1">
        <f t="array" ref="G33">ROUND(IF(B33=15, E33, IF(B33=16, E33, IF(B33=18, E33, IF(B33=19, E33*2*SQRT(2), IF(B33=20, E33*SQRT(2), NaN))))), 3)</f>
        <v>0.35399999999999998</v>
      </c>
      <c r="H33" cm="1">
        <f t="array" ref="H33">ROUND(IF(B33=15, F33, IF(B33=16, F33, IF(B33=18, F33*2*SQRT(2), IF(B33=19, F33*2*SQRT(2), IF(B33=20, F33*SQRT(2), NaN))))), 3)</f>
        <v>0.124</v>
      </c>
      <c r="I33">
        <v>0.76224000000000003</v>
      </c>
      <c r="J33">
        <v>0.29189999999999999</v>
      </c>
      <c r="K33">
        <v>-0.31807000000000002</v>
      </c>
      <c r="L33">
        <v>-2.8354000000000001E-2</v>
      </c>
      <c r="M33">
        <v>0.5</v>
      </c>
      <c r="N33">
        <v>0.42499999999999999</v>
      </c>
      <c r="O33">
        <v>0.625</v>
      </c>
      <c r="P33">
        <v>0.95</v>
      </c>
      <c r="Q33">
        <v>0.6</v>
      </c>
      <c r="R33">
        <v>0.55000000000000004</v>
      </c>
      <c r="S33">
        <v>0.375</v>
      </c>
      <c r="T33">
        <f t="shared" si="1"/>
        <v>0.5</v>
      </c>
      <c r="U33">
        <f t="shared" si="0"/>
        <v>0.25</v>
      </c>
      <c r="V33">
        <f t="shared" si="2"/>
        <v>0.47034000000000004</v>
      </c>
      <c r="W33">
        <f t="shared" si="3"/>
        <v>-0.28971600000000003</v>
      </c>
      <c r="X33">
        <f t="shared" si="4"/>
        <v>2.6113052415210691</v>
      </c>
      <c r="Y33">
        <f t="shared" si="5"/>
        <v>11.217817591874162</v>
      </c>
      <c r="Z33">
        <v>2</v>
      </c>
      <c r="AA33">
        <v>44</v>
      </c>
      <c r="AB33">
        <v>0.12790000000000001</v>
      </c>
      <c r="AC33">
        <v>0.87209999999999999</v>
      </c>
      <c r="AD33">
        <v>0.27260000000000001</v>
      </c>
      <c r="AE33">
        <f t="shared" si="6"/>
        <v>1.1000000000000001</v>
      </c>
    </row>
    <row r="34" spans="1:31" x14ac:dyDescent="0.2">
      <c r="A34">
        <v>18</v>
      </c>
      <c r="B34">
        <v>18</v>
      </c>
      <c r="C34">
        <v>1</v>
      </c>
      <c r="D34">
        <v>21</v>
      </c>
      <c r="E34">
        <v>0.25</v>
      </c>
      <c r="F34">
        <v>2.1999999999999999E-2</v>
      </c>
      <c r="G34" cm="1">
        <f t="array" ref="G34">ROUND(IF(B34=15, E34, IF(B34=16, E34, IF(B34=18, E34, IF(B34=19, E34*2*SQRT(2), IF(B34=20, E34*SQRT(2), NaN))))), 3)</f>
        <v>0.25</v>
      </c>
      <c r="H34" cm="1">
        <f t="array" ref="H34">ROUND(IF(B34=15, F34, IF(B34=16, F34, IF(B34=18, F34*2*SQRT(2), IF(B34=19, F34*2*SQRT(2), IF(B34=20, F34*SQRT(2), NaN))))), 3)</f>
        <v>6.2E-2</v>
      </c>
      <c r="I34">
        <v>0.50087999999999999</v>
      </c>
      <c r="J34">
        <v>0.14771000000000001</v>
      </c>
      <c r="K34">
        <v>6.293E-3</v>
      </c>
      <c r="L34">
        <v>2.1066000000000001E-2</v>
      </c>
      <c r="M34">
        <v>0.92500000000000004</v>
      </c>
      <c r="N34">
        <v>0.625</v>
      </c>
      <c r="O34">
        <v>0.65</v>
      </c>
      <c r="P34">
        <v>1</v>
      </c>
      <c r="Q34">
        <v>0.52500000000000002</v>
      </c>
      <c r="R34">
        <v>0.625</v>
      </c>
      <c r="S34">
        <v>0.625</v>
      </c>
      <c r="T34">
        <f t="shared" si="1"/>
        <v>0.92500000000000004</v>
      </c>
      <c r="U34">
        <f t="shared" si="0"/>
        <v>-0.29729729729729731</v>
      </c>
      <c r="V34">
        <f t="shared" si="2"/>
        <v>0.35316999999999998</v>
      </c>
      <c r="W34">
        <f t="shared" si="3"/>
        <v>-1.4773000000000001E-2</v>
      </c>
      <c r="X34">
        <f t="shared" si="4"/>
        <v>3.3909687901970074</v>
      </c>
      <c r="Y34">
        <f t="shared" si="5"/>
        <v>0.2987278078420203</v>
      </c>
      <c r="Z34">
        <v>0</v>
      </c>
      <c r="AA34">
        <v>-54</v>
      </c>
      <c r="AB34">
        <v>0.08</v>
      </c>
      <c r="AC34">
        <v>0.92</v>
      </c>
      <c r="AD34">
        <v>0.14169999999999999</v>
      </c>
      <c r="AE34">
        <f t="shared" si="6"/>
        <v>0.67567567567567566</v>
      </c>
    </row>
    <row r="35" spans="1:31" x14ac:dyDescent="0.2">
      <c r="A35">
        <v>19</v>
      </c>
      <c r="B35">
        <v>18</v>
      </c>
      <c r="C35">
        <v>1</v>
      </c>
      <c r="D35">
        <v>18</v>
      </c>
      <c r="E35">
        <v>0.5</v>
      </c>
      <c r="F35">
        <v>0.25</v>
      </c>
      <c r="G35" cm="1">
        <f t="array" ref="G35">ROUND(IF(B35=15, E35, IF(B35=16, E35, IF(B35=18, E35, IF(B35=19, E35*2*SQRT(2), IF(B35=20, E35*SQRT(2), NaN))))), 3)</f>
        <v>0.5</v>
      </c>
      <c r="H35" cm="1">
        <f t="array" ref="H35">ROUND(IF(B35=15, F35, IF(B35=16, F35, IF(B35=18, F35*2*SQRT(2), IF(B35=19, F35*2*SQRT(2), IF(B35=20, F35*SQRT(2), NaN))))), 3)</f>
        <v>0.70699999999999996</v>
      </c>
      <c r="I35">
        <v>1.2891999999999999</v>
      </c>
      <c r="J35">
        <v>0.72499999999999998</v>
      </c>
      <c r="K35">
        <v>-0.26239000000000001</v>
      </c>
      <c r="L35">
        <v>-0.37613000000000002</v>
      </c>
      <c r="M35">
        <v>0.92500000000000004</v>
      </c>
      <c r="N35">
        <v>0.55000000000000004</v>
      </c>
      <c r="O35">
        <v>0.8</v>
      </c>
      <c r="P35">
        <v>0.75</v>
      </c>
      <c r="Q35">
        <v>0.72499999999999998</v>
      </c>
      <c r="R35">
        <v>0.85</v>
      </c>
      <c r="S35">
        <v>0.625</v>
      </c>
      <c r="T35">
        <f t="shared" si="1"/>
        <v>0.92500000000000004</v>
      </c>
      <c r="U35">
        <f t="shared" si="0"/>
        <v>-0.13513513513513511</v>
      </c>
      <c r="V35">
        <f t="shared" si="2"/>
        <v>0.56419999999999992</v>
      </c>
      <c r="W35">
        <f t="shared" si="3"/>
        <v>0.11374000000000001</v>
      </c>
      <c r="X35">
        <f t="shared" si="4"/>
        <v>1.7782068965517241</v>
      </c>
      <c r="Y35">
        <f t="shared" si="5"/>
        <v>0.69760455161779167</v>
      </c>
      <c r="Z35">
        <v>0</v>
      </c>
      <c r="AA35">
        <v>-38</v>
      </c>
      <c r="AB35">
        <v>0.24030000000000001</v>
      </c>
      <c r="AC35">
        <v>0.75970000000000004</v>
      </c>
      <c r="AD35">
        <v>0.63190000000000002</v>
      </c>
      <c r="AE35">
        <f t="shared" si="6"/>
        <v>0.91891891891891886</v>
      </c>
    </row>
    <row r="36" spans="1:31" x14ac:dyDescent="0.2">
      <c r="A36">
        <v>20</v>
      </c>
      <c r="B36">
        <v>18</v>
      </c>
      <c r="C36">
        <v>1</v>
      </c>
      <c r="D36">
        <v>19</v>
      </c>
      <c r="E36">
        <v>0.125</v>
      </c>
      <c r="F36">
        <v>0.17699999999999999</v>
      </c>
      <c r="G36" cm="1">
        <f t="array" ref="G36">ROUND(IF(B36=15, E36, IF(B36=16, E36, IF(B36=18, E36, IF(B36=19, E36*2*SQRT(2), IF(B36=20, E36*SQRT(2), NaN))))), 3)</f>
        <v>0.125</v>
      </c>
      <c r="H36" cm="1">
        <f t="array" ref="H36">ROUND(IF(B36=15, F36, IF(B36=16, F36, IF(B36=18, F36*2*SQRT(2), IF(B36=19, F36*2*SQRT(2), IF(B36=20, F36*SQRT(2), NaN))))), 3)</f>
        <v>0.501</v>
      </c>
      <c r="I36">
        <v>0.33999000000000001</v>
      </c>
      <c r="J36">
        <v>0.63371</v>
      </c>
      <c r="K36">
        <v>8.7785000000000002E-2</v>
      </c>
      <c r="L36">
        <v>0.22833000000000001</v>
      </c>
      <c r="M36">
        <v>0.57499999999999996</v>
      </c>
      <c r="N36">
        <v>0.32500000000000001</v>
      </c>
      <c r="O36">
        <v>0.35</v>
      </c>
      <c r="P36">
        <v>0.42499999999999999</v>
      </c>
      <c r="Q36">
        <v>0.4</v>
      </c>
      <c r="R36">
        <v>0.4</v>
      </c>
      <c r="S36">
        <v>0.375</v>
      </c>
      <c r="T36">
        <f t="shared" si="1"/>
        <v>0.57499999999999996</v>
      </c>
      <c r="U36">
        <f t="shared" si="0"/>
        <v>-0.39130434782608697</v>
      </c>
      <c r="V36">
        <f t="shared" si="2"/>
        <v>-0.29371999999999998</v>
      </c>
      <c r="W36">
        <f t="shared" si="3"/>
        <v>-0.140545</v>
      </c>
      <c r="X36">
        <f t="shared" si="4"/>
        <v>0.53650723517066168</v>
      </c>
      <c r="Y36">
        <f t="shared" si="5"/>
        <v>0.38446546664914816</v>
      </c>
      <c r="Z36">
        <v>8</v>
      </c>
      <c r="AA36">
        <v>37</v>
      </c>
      <c r="AB36">
        <v>0.77649999999999997</v>
      </c>
      <c r="AC36">
        <v>0.2235</v>
      </c>
      <c r="AD36">
        <v>0.29959999999999998</v>
      </c>
      <c r="AE36">
        <f t="shared" si="6"/>
        <v>0.69565217391304357</v>
      </c>
    </row>
    <row r="37" spans="1:31" x14ac:dyDescent="0.2">
      <c r="A37">
        <v>1</v>
      </c>
      <c r="B37">
        <v>20</v>
      </c>
      <c r="C37">
        <v>1</v>
      </c>
      <c r="D37">
        <v>18</v>
      </c>
      <c r="E37">
        <v>6.2E-2</v>
      </c>
      <c r="F37">
        <v>6.2E-2</v>
      </c>
      <c r="G37" cm="1">
        <f t="array" ref="G37">ROUND(IF(B37=15, E37, IF(B37=16, E37, IF(B37=18, E37, IF(B37=19, E37*2*SQRT(2), IF(B37=20, E37*SQRT(2), NaN))))), 3)</f>
        <v>8.7999999999999995E-2</v>
      </c>
      <c r="H37" cm="1">
        <f t="array" ref="H37">ROUND(IF(B37=15, F37, IF(B37=16, F37, IF(B37=18, F37*2*SQRT(2), IF(B37=19, F37*2*SQRT(2), IF(B37=20, F37*SQRT(2), NaN))))), 3)</f>
        <v>8.7999999999999995E-2</v>
      </c>
      <c r="I37">
        <v>0.23974999999999999</v>
      </c>
      <c r="J37">
        <v>0.15051999999999999</v>
      </c>
      <c r="K37">
        <v>-2.7097E-2</v>
      </c>
      <c r="L37">
        <v>-3.6393000000000002E-2</v>
      </c>
      <c r="M37">
        <v>0.5</v>
      </c>
      <c r="N37">
        <v>0.77500000000000002</v>
      </c>
      <c r="O37">
        <v>0.77500000000000002</v>
      </c>
      <c r="P37">
        <v>0.77500000000000002</v>
      </c>
      <c r="Q37">
        <v>0.77500000000000002</v>
      </c>
      <c r="R37">
        <v>0.6</v>
      </c>
      <c r="S37">
        <v>0.72499999999999998</v>
      </c>
      <c r="T37">
        <f t="shared" si="1"/>
        <v>0.77500000000000002</v>
      </c>
      <c r="U37">
        <f t="shared" si="0"/>
        <v>0</v>
      </c>
      <c r="V37">
        <f t="shared" si="2"/>
        <v>8.9230000000000004E-2</v>
      </c>
      <c r="W37">
        <f t="shared" si="3"/>
        <v>9.2960000000000022E-3</v>
      </c>
      <c r="X37">
        <f t="shared" si="4"/>
        <v>1.5928115865001329</v>
      </c>
      <c r="Y37">
        <f t="shared" si="5"/>
        <v>0.74456626274283511</v>
      </c>
      <c r="Z37">
        <v>191</v>
      </c>
      <c r="AA37">
        <v>246</v>
      </c>
      <c r="AB37">
        <v>0.28270000000000001</v>
      </c>
      <c r="AC37">
        <v>0.71730000000000005</v>
      </c>
      <c r="AD37">
        <v>0.1275</v>
      </c>
      <c r="AE37">
        <f t="shared" si="6"/>
        <v>1.2</v>
      </c>
    </row>
    <row r="38" spans="1:31" x14ac:dyDescent="0.2">
      <c r="A38">
        <v>2</v>
      </c>
      <c r="B38">
        <v>20</v>
      </c>
      <c r="C38">
        <v>1</v>
      </c>
      <c r="D38">
        <v>18</v>
      </c>
      <c r="E38">
        <v>6.2E-2</v>
      </c>
      <c r="F38">
        <v>8.7999999999999995E-2</v>
      </c>
      <c r="G38" cm="1">
        <f t="array" ref="G38">ROUND(IF(B38=15, E38, IF(B38=16, E38, IF(B38=18, E38, IF(B38=19, E38*2*SQRT(2), IF(B38=20, E38*SQRT(2), NaN))))), 3)</f>
        <v>8.7999999999999995E-2</v>
      </c>
      <c r="H38" cm="1">
        <f t="array" ref="H38">ROUND(IF(B38=15, F38, IF(B38=16, F38, IF(B38=18, F38*2*SQRT(2), IF(B38=19, F38*2*SQRT(2), IF(B38=20, F38*SQRT(2), NaN))))), 3)</f>
        <v>0.124</v>
      </c>
      <c r="I38">
        <v>0.17116000000000001</v>
      </c>
      <c r="J38">
        <v>0.32213999999999998</v>
      </c>
      <c r="K38">
        <v>1.2356000000000001E-2</v>
      </c>
      <c r="L38">
        <v>-0.12379</v>
      </c>
      <c r="M38">
        <v>0.625</v>
      </c>
      <c r="N38">
        <v>0.77500000000000002</v>
      </c>
      <c r="O38">
        <v>0.67500000000000004</v>
      </c>
      <c r="P38">
        <v>0.72499999999999998</v>
      </c>
      <c r="Q38">
        <v>0.82499999999999996</v>
      </c>
      <c r="R38">
        <v>0.6</v>
      </c>
      <c r="S38">
        <v>0.77500000000000002</v>
      </c>
      <c r="T38">
        <f t="shared" si="1"/>
        <v>0.77500000000000002</v>
      </c>
      <c r="U38">
        <f t="shared" si="0"/>
        <v>-0.1290322580645161</v>
      </c>
      <c r="V38">
        <f t="shared" si="2"/>
        <v>-0.15097999999999998</v>
      </c>
      <c r="W38">
        <f t="shared" si="3"/>
        <v>0.13614599999999999</v>
      </c>
      <c r="X38">
        <f t="shared" si="4"/>
        <v>0.53132178555907372</v>
      </c>
      <c r="Y38">
        <f t="shared" si="5"/>
        <v>-9.9814201470231859E-2</v>
      </c>
      <c r="Z38">
        <v>8</v>
      </c>
      <c r="AA38">
        <v>5</v>
      </c>
      <c r="AB38">
        <v>0.77980000000000005</v>
      </c>
      <c r="AC38">
        <v>0.22020000000000001</v>
      </c>
      <c r="AD38">
        <v>0.15110000000000001</v>
      </c>
      <c r="AE38">
        <f t="shared" si="6"/>
        <v>0.96</v>
      </c>
    </row>
    <row r="39" spans="1:31" x14ac:dyDescent="0.2">
      <c r="A39">
        <v>4</v>
      </c>
      <c r="B39">
        <v>19</v>
      </c>
      <c r="C39">
        <v>2</v>
      </c>
      <c r="D39">
        <v>20</v>
      </c>
      <c r="E39">
        <v>3.1E-2</v>
      </c>
      <c r="F39">
        <v>0</v>
      </c>
      <c r="G39" cm="1">
        <f t="array" ref="G39">ROUND(IF(B39=15, E39, IF(B39=16, E39, IF(B39=18, E39, IF(B39=19, E39*2*SQRT(2), IF(B39=20, E39*SQRT(2), NaN))))), 3)</f>
        <v>8.7999999999999995E-2</v>
      </c>
      <c r="H39" cm="1">
        <f t="array" ref="H39">ROUND(IF(B39=15, F39, IF(B39=16, F39, IF(B39=18, F39*2*SQRT(2), IF(B39=19, F39*2*SQRT(2), IF(B39=20, F39*SQRT(2), NaN))))), 3)</f>
        <v>0</v>
      </c>
      <c r="I39">
        <v>0.22642999999999999</v>
      </c>
      <c r="J39">
        <v>0.47832999999999998</v>
      </c>
      <c r="K39">
        <v>5.2081000000000002E-2</v>
      </c>
      <c r="L39">
        <v>-0.16985</v>
      </c>
      <c r="M39">
        <v>0.47499999999999998</v>
      </c>
      <c r="N39">
        <v>0.42499999999999999</v>
      </c>
      <c r="O39">
        <v>0.51249999999999996</v>
      </c>
      <c r="P39">
        <v>0.47499999999999998</v>
      </c>
      <c r="Q39">
        <v>0.37</v>
      </c>
      <c r="R39">
        <v>0.51249999999999996</v>
      </c>
      <c r="S39" t="s">
        <v>14</v>
      </c>
      <c r="T39">
        <f t="shared" si="1"/>
        <v>0.47499999999999998</v>
      </c>
      <c r="U39">
        <f t="shared" si="0"/>
        <v>7.8947368421052586E-2</v>
      </c>
      <c r="V39">
        <f t="shared" si="2"/>
        <v>-0.25190000000000001</v>
      </c>
      <c r="W39">
        <f t="shared" si="3"/>
        <v>0.22193099999999999</v>
      </c>
      <c r="X39">
        <f t="shared" si="4"/>
        <v>0.47337612108795185</v>
      </c>
      <c r="Y39">
        <f t="shared" si="5"/>
        <v>-0.30662937886370328</v>
      </c>
      <c r="Z39">
        <v>0</v>
      </c>
      <c r="AA39">
        <v>-300</v>
      </c>
      <c r="AB39">
        <v>0.81689999999999996</v>
      </c>
      <c r="AC39">
        <v>0.18310000000000001</v>
      </c>
      <c r="AD39">
        <v>0.20469999999999999</v>
      </c>
      <c r="AE39">
        <f t="shared" si="6"/>
        <v>1.0789473684210527</v>
      </c>
    </row>
    <row r="40" spans="1:31" x14ac:dyDescent="0.2">
      <c r="A40">
        <v>6</v>
      </c>
      <c r="B40">
        <v>19</v>
      </c>
      <c r="C40">
        <v>2</v>
      </c>
      <c r="D40">
        <v>20</v>
      </c>
      <c r="E40">
        <v>0.17699999999999999</v>
      </c>
      <c r="F40">
        <v>8.7999999999999995E-2</v>
      </c>
      <c r="G40" cm="1">
        <f t="array" ref="G40">ROUND(IF(B40=15, E40, IF(B40=16, E40, IF(B40=18, E40, IF(B40=19, E40*2*SQRT(2), IF(B40=20, E40*SQRT(2), NaN))))), 3)</f>
        <v>0.501</v>
      </c>
      <c r="H40" cm="1">
        <f t="array" ref="H40">ROUND(IF(B40=15, F40, IF(B40=16, F40, IF(B40=18, F40*2*SQRT(2), IF(B40=19, F40*2*SQRT(2), IF(B40=20, F40*SQRT(2), NaN))))), 3)</f>
        <v>0.249</v>
      </c>
      <c r="I40">
        <v>0.71536</v>
      </c>
      <c r="J40">
        <v>0.14552999999999999</v>
      </c>
      <c r="K40">
        <v>-0.16435</v>
      </c>
      <c r="L40">
        <v>-3.8947000000000002E-2</v>
      </c>
      <c r="M40">
        <v>0.55000000000000004</v>
      </c>
      <c r="N40">
        <v>0.75</v>
      </c>
      <c r="O40">
        <v>0.8</v>
      </c>
      <c r="P40">
        <v>0.92500000000000004</v>
      </c>
      <c r="Q40">
        <v>0.82499999999999996</v>
      </c>
      <c r="R40">
        <v>0.45</v>
      </c>
      <c r="S40">
        <v>0.77500000000000002</v>
      </c>
      <c r="T40">
        <f t="shared" si="1"/>
        <v>0.75</v>
      </c>
      <c r="U40">
        <f t="shared" si="0"/>
        <v>6.6666666666666721E-2</v>
      </c>
      <c r="V40">
        <f t="shared" si="2"/>
        <v>0.56983000000000006</v>
      </c>
      <c r="W40">
        <f t="shared" si="3"/>
        <v>-0.12540299999999999</v>
      </c>
      <c r="X40">
        <f t="shared" si="4"/>
        <v>4.9155500584072014</v>
      </c>
      <c r="Y40">
        <f t="shared" si="5"/>
        <v>4.219837214676355</v>
      </c>
      <c r="Z40">
        <v>0</v>
      </c>
      <c r="AA40">
        <v>-230</v>
      </c>
      <c r="AB40">
        <v>3.9699999999999999E-2</v>
      </c>
      <c r="AC40">
        <v>0.96030000000000004</v>
      </c>
      <c r="AD40">
        <v>0.1426</v>
      </c>
      <c r="AE40">
        <f t="shared" si="6"/>
        <v>0.81818181818181812</v>
      </c>
    </row>
    <row r="41" spans="1:31" x14ac:dyDescent="0.2">
      <c r="A41">
        <v>7</v>
      </c>
      <c r="B41">
        <v>19</v>
      </c>
      <c r="C41">
        <v>2</v>
      </c>
      <c r="D41">
        <v>18</v>
      </c>
      <c r="E41">
        <v>8.7999999999999995E-2</v>
      </c>
      <c r="F41">
        <v>6.2E-2</v>
      </c>
      <c r="G41" cm="1">
        <f t="array" ref="G41">ROUND(IF(B41=15, E41, IF(B41=16, E41, IF(B41=18, E41, IF(B41=19, E41*2*SQRT(2), IF(B41=20, E41*SQRT(2), NaN))))), 3)</f>
        <v>0.249</v>
      </c>
      <c r="H41" cm="1">
        <f t="array" ref="H41">ROUND(IF(B41=15, F41, IF(B41=16, F41, IF(B41=18, F41*2*SQRT(2), IF(B41=19, F41*2*SQRT(2), IF(B41=20, F41*SQRT(2), NaN))))), 3)</f>
        <v>0.17499999999999999</v>
      </c>
      <c r="I41">
        <v>0.31519000000000003</v>
      </c>
      <c r="J41">
        <v>0.27344000000000002</v>
      </c>
      <c r="K41">
        <v>-2.0972E-3</v>
      </c>
      <c r="L41">
        <v>-8.5015999999999994E-2</v>
      </c>
      <c r="M41">
        <v>0.5</v>
      </c>
      <c r="N41">
        <v>0.47499999999999998</v>
      </c>
      <c r="O41">
        <v>0.55000000000000004</v>
      </c>
      <c r="P41">
        <v>0.55000000000000004</v>
      </c>
      <c r="Q41">
        <v>0.55000000000000004</v>
      </c>
      <c r="R41">
        <v>0.57499999999999996</v>
      </c>
      <c r="S41">
        <v>0.45</v>
      </c>
      <c r="T41">
        <f t="shared" si="1"/>
        <v>0.5</v>
      </c>
      <c r="U41">
        <f t="shared" si="0"/>
        <v>0.10000000000000009</v>
      </c>
      <c r="V41">
        <f t="shared" si="2"/>
        <v>4.1750000000000009E-2</v>
      </c>
      <c r="W41">
        <f t="shared" si="3"/>
        <v>8.2918800000000001E-2</v>
      </c>
      <c r="X41">
        <f t="shared" si="4"/>
        <v>1.1526843183148041</v>
      </c>
      <c r="Y41">
        <f t="shared" si="5"/>
        <v>2.4668297732191591E-2</v>
      </c>
      <c r="Z41">
        <v>21</v>
      </c>
      <c r="AA41">
        <v>52</v>
      </c>
      <c r="AB41">
        <v>0.4294</v>
      </c>
      <c r="AC41">
        <v>0.5706</v>
      </c>
      <c r="AD41">
        <v>0.20649999999999999</v>
      </c>
      <c r="AE41">
        <f t="shared" si="6"/>
        <v>1.1499999999999999</v>
      </c>
    </row>
    <row r="42" spans="1:31" x14ac:dyDescent="0.2">
      <c r="A42">
        <v>8</v>
      </c>
      <c r="B42">
        <v>19</v>
      </c>
      <c r="C42">
        <v>1</v>
      </c>
      <c r="D42">
        <v>18</v>
      </c>
      <c r="E42">
        <v>6.2E-2</v>
      </c>
      <c r="F42">
        <v>4.3999999999999997E-2</v>
      </c>
      <c r="G42" cm="1">
        <f t="array" ref="G42">ROUND(IF(B42=15, E42, IF(B42=16, E42, IF(B42=18, E42, IF(B42=19, E42*2*SQRT(2), IF(B42=20, E42*SQRT(2), NaN))))), 3)</f>
        <v>0.17499999999999999</v>
      </c>
      <c r="H42" cm="1">
        <f t="array" ref="H42">ROUND(IF(B42=15, F42, IF(B42=16, F42, IF(B42=18, F42*2*SQRT(2), IF(B42=19, F42*2*SQRT(2), IF(B42=20, F42*SQRT(2), NaN))))), 3)</f>
        <v>0.124</v>
      </c>
      <c r="I42">
        <v>0.27249000000000001</v>
      </c>
      <c r="J42">
        <v>0.27244000000000002</v>
      </c>
      <c r="K42">
        <v>1.2952E-2</v>
      </c>
      <c r="L42">
        <v>-3.0998999999999999E-2</v>
      </c>
      <c r="M42">
        <v>0.55000000000000004</v>
      </c>
      <c r="N42">
        <v>0.55000000000000004</v>
      </c>
      <c r="O42">
        <v>0.55000000000000004</v>
      </c>
      <c r="P42">
        <v>0.45</v>
      </c>
      <c r="Q42">
        <v>0.67500000000000004</v>
      </c>
      <c r="R42">
        <v>0.45</v>
      </c>
      <c r="S42">
        <v>0.47499999999999998</v>
      </c>
      <c r="T42">
        <f t="shared" si="1"/>
        <v>0.55000000000000004</v>
      </c>
      <c r="U42">
        <f t="shared" si="0"/>
        <v>0</v>
      </c>
      <c r="V42">
        <f t="shared" si="2"/>
        <v>4.9999999999994493E-5</v>
      </c>
      <c r="W42">
        <f t="shared" si="3"/>
        <v>4.3950999999999997E-2</v>
      </c>
      <c r="X42">
        <f t="shared" si="4"/>
        <v>1.0001835266480692</v>
      </c>
      <c r="Y42">
        <f t="shared" si="5"/>
        <v>-0.4178199296751508</v>
      </c>
      <c r="Z42">
        <v>0</v>
      </c>
      <c r="AA42">
        <v>-164</v>
      </c>
      <c r="AB42">
        <v>0.49990000000000001</v>
      </c>
      <c r="AC42">
        <v>0.50009999999999999</v>
      </c>
      <c r="AD42">
        <v>0.19270000000000001</v>
      </c>
      <c r="AE42">
        <f t="shared" si="6"/>
        <v>0.81818181818181812</v>
      </c>
    </row>
    <row r="43" spans="1:31" x14ac:dyDescent="0.2">
      <c r="A43">
        <v>8</v>
      </c>
      <c r="B43">
        <v>19</v>
      </c>
      <c r="C43">
        <v>2</v>
      </c>
      <c r="D43">
        <v>19</v>
      </c>
      <c r="E43">
        <v>6.2E-2</v>
      </c>
      <c r="F43">
        <v>0.17699999999999999</v>
      </c>
      <c r="G43" cm="1">
        <f t="array" ref="G43">ROUND(IF(B43=15, E43, IF(B43=16, E43, IF(B43=18, E43, IF(B43=19, E43*2*SQRT(2), IF(B43=20, E43*SQRT(2), NaN))))), 3)</f>
        <v>0.17499999999999999</v>
      </c>
      <c r="H43" cm="1">
        <f t="array" ref="H43">ROUND(IF(B43=15, F43, IF(B43=16, F43, IF(B43=18, F43*2*SQRT(2), IF(B43=19, F43*2*SQRT(2), IF(B43=20, F43*SQRT(2), NaN))))), 3)</f>
        <v>0.501</v>
      </c>
      <c r="I43">
        <v>0.20094000000000001</v>
      </c>
      <c r="J43">
        <v>0.33478000000000002</v>
      </c>
      <c r="K43">
        <v>-1.8699E-2</v>
      </c>
      <c r="L43">
        <v>-0.11992999999999999</v>
      </c>
      <c r="M43">
        <v>0.47499999999999998</v>
      </c>
      <c r="N43">
        <v>0.7</v>
      </c>
      <c r="O43">
        <v>0.67500000000000004</v>
      </c>
      <c r="P43">
        <v>0.7</v>
      </c>
      <c r="Q43">
        <v>0.82499999999999996</v>
      </c>
      <c r="R43">
        <v>0.77500000000000002</v>
      </c>
      <c r="S43">
        <v>0.45</v>
      </c>
      <c r="T43">
        <f t="shared" si="1"/>
        <v>0.7</v>
      </c>
      <c r="U43">
        <f t="shared" si="0"/>
        <v>-3.5714285714285587E-2</v>
      </c>
      <c r="V43">
        <f t="shared" si="2"/>
        <v>-0.13384000000000001</v>
      </c>
      <c r="W43">
        <f t="shared" si="3"/>
        <v>0.10123099999999999</v>
      </c>
      <c r="X43">
        <f t="shared" si="4"/>
        <v>0.60021506661090862</v>
      </c>
      <c r="Y43">
        <f t="shared" si="5"/>
        <v>0.15591595097139999</v>
      </c>
      <c r="Z43">
        <v>5</v>
      </c>
      <c r="AA43">
        <v>-86</v>
      </c>
      <c r="AB43">
        <v>0.73519999999999996</v>
      </c>
      <c r="AC43">
        <v>0.26479999999999998</v>
      </c>
      <c r="AD43">
        <v>0.17230000000000001</v>
      </c>
      <c r="AE43">
        <f t="shared" si="6"/>
        <v>1.6315789473684212</v>
      </c>
    </row>
    <row r="44" spans="1:31" x14ac:dyDescent="0.2">
      <c r="A44">
        <v>9</v>
      </c>
      <c r="B44">
        <v>19</v>
      </c>
      <c r="C44">
        <v>2</v>
      </c>
      <c r="D44">
        <v>18</v>
      </c>
      <c r="E44">
        <v>8.7999999999999995E-2</v>
      </c>
      <c r="F44">
        <v>0</v>
      </c>
      <c r="G44" cm="1">
        <f t="array" ref="G44">ROUND(IF(B44=15, E44, IF(B44=16, E44, IF(B44=18, E44, IF(B44=19, E44*2*SQRT(2), IF(B44=20, E44*SQRT(2), NaN))))), 3)</f>
        <v>0.249</v>
      </c>
      <c r="H44" cm="1">
        <f t="array" ref="H44">ROUND(IF(B44=15, F44, IF(B44=16, F44, IF(B44=18, F44*2*SQRT(2), IF(B44=19, F44*2*SQRT(2), IF(B44=20, F44*SQRT(2), NaN))))), 3)</f>
        <v>0</v>
      </c>
      <c r="I44">
        <v>0.39147999999999999</v>
      </c>
      <c r="J44">
        <v>0.27240999999999999</v>
      </c>
      <c r="K44">
        <v>8.5588999999999998E-2</v>
      </c>
      <c r="L44">
        <v>-0.18493999999999999</v>
      </c>
      <c r="M44">
        <v>0.57499999999999996</v>
      </c>
      <c r="N44">
        <v>0.35</v>
      </c>
      <c r="O44">
        <v>0.53749999999999998</v>
      </c>
      <c r="P44">
        <v>0.6</v>
      </c>
      <c r="Q44">
        <v>0.37</v>
      </c>
      <c r="R44">
        <v>0.53749999999999998</v>
      </c>
      <c r="S44" t="s">
        <v>14</v>
      </c>
      <c r="T44">
        <f t="shared" si="1"/>
        <v>0.57499999999999996</v>
      </c>
      <c r="U44">
        <f t="shared" si="0"/>
        <v>-6.5217391304347797E-2</v>
      </c>
      <c r="V44">
        <f t="shared" si="2"/>
        <v>0.11907000000000001</v>
      </c>
      <c r="W44">
        <f t="shared" si="3"/>
        <v>0.27052900000000002</v>
      </c>
      <c r="X44">
        <f t="shared" si="4"/>
        <v>1.4370984912448148</v>
      </c>
      <c r="Y44">
        <f t="shared" si="5"/>
        <v>-0.46279333838001513</v>
      </c>
      <c r="Z44">
        <v>41</v>
      </c>
      <c r="AA44">
        <v>190</v>
      </c>
      <c r="AB44">
        <v>0.32619999999999999</v>
      </c>
      <c r="AC44">
        <v>0.67379999999999995</v>
      </c>
      <c r="AD44">
        <v>0.22359999999999999</v>
      </c>
      <c r="AE44">
        <f t="shared" si="6"/>
        <v>0.93478260869565222</v>
      </c>
    </row>
    <row r="45" spans="1:31" x14ac:dyDescent="0.2">
      <c r="A45">
        <v>10</v>
      </c>
      <c r="B45">
        <v>19</v>
      </c>
      <c r="C45">
        <v>1</v>
      </c>
      <c r="D45">
        <v>18</v>
      </c>
      <c r="E45">
        <v>8.7999999999999995E-2</v>
      </c>
      <c r="F45">
        <v>6.2E-2</v>
      </c>
      <c r="G45" cm="1">
        <f t="array" ref="G45">ROUND(IF(B45=15, E45, IF(B45=16, E45, IF(B45=18, E45, IF(B45=19, E45*2*SQRT(2), IF(B45=20, E45*SQRT(2), NaN))))), 3)</f>
        <v>0.249</v>
      </c>
      <c r="H45" cm="1">
        <f t="array" ref="H45">ROUND(IF(B45=15, F45, IF(B45=16, F45, IF(B45=18, F45*2*SQRT(2), IF(B45=19, F45*2*SQRT(2), IF(B45=20, F45*SQRT(2), NaN))))), 3)</f>
        <v>0.17499999999999999</v>
      </c>
      <c r="I45">
        <v>0.24052999999999999</v>
      </c>
      <c r="J45">
        <v>0.17327000000000001</v>
      </c>
      <c r="K45">
        <v>3.3406999999999999E-2</v>
      </c>
      <c r="L45">
        <v>-6.9007000000000001E-3</v>
      </c>
      <c r="M45">
        <v>0.625</v>
      </c>
      <c r="N45">
        <v>0.52500000000000002</v>
      </c>
      <c r="O45">
        <v>0.6</v>
      </c>
      <c r="P45">
        <v>0.65</v>
      </c>
      <c r="Q45">
        <v>0.67500000000000004</v>
      </c>
      <c r="R45">
        <v>0.35</v>
      </c>
      <c r="S45">
        <v>0.67500000000000004</v>
      </c>
      <c r="T45">
        <f t="shared" si="1"/>
        <v>0.625</v>
      </c>
      <c r="U45">
        <f t="shared" si="0"/>
        <v>-4.0000000000000036E-2</v>
      </c>
      <c r="V45">
        <f t="shared" si="2"/>
        <v>6.7259999999999986E-2</v>
      </c>
      <c r="W45">
        <f t="shared" si="3"/>
        <v>4.0307700000000002E-2</v>
      </c>
      <c r="X45">
        <f t="shared" si="4"/>
        <v>1.3881802966468517</v>
      </c>
      <c r="Y45">
        <f t="shared" si="5"/>
        <v>-4.8411030764994853</v>
      </c>
      <c r="Z45">
        <v>27</v>
      </c>
      <c r="AA45">
        <v>100</v>
      </c>
      <c r="AB45">
        <v>0.34160000000000001</v>
      </c>
      <c r="AC45">
        <v>0.65839999999999999</v>
      </c>
      <c r="AD45">
        <v>0.1406</v>
      </c>
      <c r="AE45">
        <f t="shared" si="6"/>
        <v>0.55999999999999994</v>
      </c>
    </row>
    <row r="46" spans="1:31" x14ac:dyDescent="0.2">
      <c r="A46">
        <v>3</v>
      </c>
      <c r="B46">
        <v>20</v>
      </c>
      <c r="C46">
        <v>1</v>
      </c>
      <c r="D46">
        <v>19</v>
      </c>
      <c r="E46">
        <v>6.2E-2</v>
      </c>
      <c r="F46">
        <v>6.2E-2</v>
      </c>
      <c r="G46" cm="1">
        <f t="array" ref="G46">ROUND(IF(B46=15, E46, IF(B46=16, E46, IF(B46=18, E46, IF(B46=19, E46*2*SQRT(2), IF(B46=20, E46*SQRT(2), NaN))))), 3)</f>
        <v>8.7999999999999995E-2</v>
      </c>
      <c r="H46" cm="1">
        <f t="array" ref="H46">ROUND(IF(B46=15, F46, IF(B46=16, F46, IF(B46=18, F46*2*SQRT(2), IF(B46=19, F46*2*SQRT(2), IF(B46=20, F46*SQRT(2), NaN))))), 3)</f>
        <v>8.7999999999999995E-2</v>
      </c>
      <c r="I46">
        <v>0.51856999999999998</v>
      </c>
      <c r="J46">
        <v>0.13289999999999999</v>
      </c>
      <c r="K46">
        <v>-9.3562000000000006E-2</v>
      </c>
      <c r="L46">
        <v>-1.2191000000000001E-3</v>
      </c>
      <c r="M46">
        <v>0.5</v>
      </c>
      <c r="N46">
        <v>0.72499999999999998</v>
      </c>
      <c r="O46">
        <v>0.76666666666666705</v>
      </c>
      <c r="P46">
        <v>0.76666666666666705</v>
      </c>
      <c r="Q46">
        <v>0.76666666666666705</v>
      </c>
      <c r="R46">
        <v>0.55000000000000004</v>
      </c>
      <c r="S46">
        <v>0.67500000000000004</v>
      </c>
      <c r="T46">
        <f t="shared" ref="T46:T49" si="7">MAX(M46:N46)</f>
        <v>0.72499999999999998</v>
      </c>
      <c r="U46">
        <f t="shared" ref="U46:U49" si="8">(O46-MAX(M46:N46))/MAX(M46:N46)</f>
        <v>5.7471264367816653E-2</v>
      </c>
      <c r="V46">
        <f t="shared" ref="V46:V55" si="9">I46-J46</f>
        <v>0.38566999999999996</v>
      </c>
      <c r="W46">
        <f t="shared" ref="W46:W55" si="10">K46-L46</f>
        <v>-9.2342900000000006E-2</v>
      </c>
      <c r="X46">
        <f t="shared" ref="X46:X55" si="11">I46/J46</f>
        <v>3.9019563581640333</v>
      </c>
      <c r="Y46">
        <f t="shared" ref="Y46:Y55" si="12">K46/L46</f>
        <v>76.746780411779184</v>
      </c>
      <c r="Z46" t="s">
        <v>14</v>
      </c>
      <c r="AA46">
        <v>163</v>
      </c>
      <c r="AB46">
        <v>6.1600000000000002E-2</v>
      </c>
      <c r="AC46">
        <v>0.93840000000000001</v>
      </c>
      <c r="AD46">
        <v>0.12870000000000001</v>
      </c>
      <c r="AE46">
        <f t="shared" si="6"/>
        <v>1.1000000000000001</v>
      </c>
    </row>
    <row r="47" spans="1:31" x14ac:dyDescent="0.2">
      <c r="A47">
        <v>4</v>
      </c>
      <c r="B47">
        <v>20</v>
      </c>
      <c r="C47">
        <v>1</v>
      </c>
      <c r="D47">
        <v>20</v>
      </c>
      <c r="E47">
        <v>8.7999999999999995E-2</v>
      </c>
      <c r="F47">
        <v>2.1999999999999999E-2</v>
      </c>
      <c r="G47" cm="1">
        <f t="array" ref="G47">ROUND(IF(B47=15, E47, IF(B47=16, E47, IF(B47=18, E47, IF(B47=19, E47*2*SQRT(2), IF(B47=20, E47*SQRT(2), NaN))))), 3)</f>
        <v>0.124</v>
      </c>
      <c r="H47" cm="1">
        <f t="array" ref="H47">ROUND(IF(B47=15, F47, IF(B47=16, F47, IF(B47=18, F47*2*SQRT(2), IF(B47=19, F47*2*SQRT(2), IF(B47=20, F47*SQRT(2), NaN))))), 3)</f>
        <v>3.1E-2</v>
      </c>
      <c r="I47">
        <v>0.23591999999999999</v>
      </c>
      <c r="J47">
        <v>0.16120999999999999</v>
      </c>
      <c r="K47">
        <v>3.7504000000000003E-2</v>
      </c>
      <c r="L47">
        <v>3.2994000000000002E-2</v>
      </c>
      <c r="M47">
        <v>0.6</v>
      </c>
      <c r="N47">
        <v>0.27500000000000002</v>
      </c>
      <c r="O47">
        <v>0.625</v>
      </c>
      <c r="P47">
        <v>0.6</v>
      </c>
      <c r="Q47">
        <v>0.55000000000000004</v>
      </c>
      <c r="R47">
        <v>0.55000000000000004</v>
      </c>
      <c r="S47">
        <v>0.45</v>
      </c>
      <c r="T47">
        <f t="shared" si="7"/>
        <v>0.6</v>
      </c>
      <c r="U47">
        <f t="shared" si="8"/>
        <v>4.1666666666666706E-2</v>
      </c>
      <c r="V47">
        <f t="shared" si="9"/>
        <v>7.4709999999999999E-2</v>
      </c>
      <c r="W47">
        <f t="shared" si="10"/>
        <v>4.5100000000000001E-3</v>
      </c>
      <c r="X47">
        <f t="shared" si="11"/>
        <v>1.4634327895291857</v>
      </c>
      <c r="Y47">
        <f t="shared" si="12"/>
        <v>1.1366915196702432</v>
      </c>
      <c r="Z47">
        <v>22</v>
      </c>
      <c r="AA47">
        <v>-20</v>
      </c>
      <c r="AB47">
        <v>0.31830000000000003</v>
      </c>
      <c r="AC47">
        <v>0.68169999999999997</v>
      </c>
      <c r="AD47">
        <v>0.1331</v>
      </c>
      <c r="AE47">
        <f t="shared" si="6"/>
        <v>0.91666666666666674</v>
      </c>
    </row>
    <row r="48" spans="1:31" x14ac:dyDescent="0.2">
      <c r="A48">
        <v>12</v>
      </c>
      <c r="B48">
        <v>19</v>
      </c>
      <c r="C48">
        <v>1</v>
      </c>
      <c r="D48">
        <v>18</v>
      </c>
      <c r="E48">
        <v>0.125</v>
      </c>
      <c r="F48">
        <v>3.1E-2</v>
      </c>
      <c r="G48" cm="1">
        <f t="array" ref="G48">ROUND(IF(B48=15, E48, IF(B48=16, E48, IF(B48=18, E48, IF(B48=19, E48*2*SQRT(2), IF(B48=20, E48*SQRT(2), NaN))))), 3)</f>
        <v>0.35399999999999998</v>
      </c>
      <c r="H48" cm="1">
        <f t="array" ref="H48">ROUND(IF(B48=15, F48, IF(B48=16, F48, IF(B48=18, F48*2*SQRT(2), IF(B48=19, F48*2*SQRT(2), IF(B48=20, F48*SQRT(2), NaN))))), 3)</f>
        <v>8.7999999999999995E-2</v>
      </c>
      <c r="I48">
        <v>0.36451</v>
      </c>
      <c r="J48">
        <v>0.19671</v>
      </c>
      <c r="K48">
        <v>-2.665E-2</v>
      </c>
      <c r="L48">
        <v>-1.2532E-2</v>
      </c>
      <c r="M48">
        <v>0.75</v>
      </c>
      <c r="N48">
        <v>0.7</v>
      </c>
      <c r="O48">
        <v>0.57499999999999996</v>
      </c>
      <c r="P48">
        <v>0.95</v>
      </c>
      <c r="Q48">
        <v>0.7</v>
      </c>
      <c r="R48">
        <v>0.42499999999999999</v>
      </c>
      <c r="S48">
        <v>0.5</v>
      </c>
      <c r="T48">
        <f t="shared" si="7"/>
        <v>0.75</v>
      </c>
      <c r="U48">
        <f t="shared" si="8"/>
        <v>-0.23333333333333339</v>
      </c>
      <c r="V48">
        <f t="shared" si="9"/>
        <v>0.1678</v>
      </c>
      <c r="W48">
        <f t="shared" si="10"/>
        <v>-1.4118E-2</v>
      </c>
      <c r="X48">
        <f t="shared" si="11"/>
        <v>1.8530323826953383</v>
      </c>
      <c r="Y48">
        <f t="shared" si="12"/>
        <v>2.1265560165975104</v>
      </c>
      <c r="Z48">
        <v>32</v>
      </c>
      <c r="AA48">
        <v>-86</v>
      </c>
      <c r="AB48">
        <v>0.22550000000000001</v>
      </c>
      <c r="AC48">
        <v>0.77449999999999997</v>
      </c>
      <c r="AD48">
        <v>0.1731</v>
      </c>
      <c r="AE48">
        <f t="shared" si="6"/>
        <v>0.56666666666666665</v>
      </c>
    </row>
    <row r="49" spans="1:31" x14ac:dyDescent="0.2">
      <c r="A49">
        <v>13</v>
      </c>
      <c r="B49">
        <v>19</v>
      </c>
      <c r="C49">
        <v>1</v>
      </c>
      <c r="D49">
        <v>21</v>
      </c>
      <c r="E49">
        <v>8.7999999999999995E-2</v>
      </c>
      <c r="F49">
        <v>0.17699999999999999</v>
      </c>
      <c r="G49" cm="1">
        <f t="array" ref="G49">ROUND(IF(B49=15, E49, IF(B49=16, E49, IF(B49=18, E49, IF(B49=19, E49*2*SQRT(2), IF(B49=20, E49*SQRT(2), NaN))))), 3)</f>
        <v>0.249</v>
      </c>
      <c r="H49" cm="1">
        <f t="array" ref="H49">ROUND(IF(B49=15, F49, IF(B49=16, F49, IF(B49=18, F49*2*SQRT(2), IF(B49=19, F49*2*SQRT(2), IF(B49=20, F49*SQRT(2), NaN))))), 3)</f>
        <v>0.501</v>
      </c>
      <c r="I49">
        <v>0.37707000000000002</v>
      </c>
      <c r="J49">
        <v>0.48209999999999997</v>
      </c>
      <c r="K49">
        <v>3.9837999999999998E-2</v>
      </c>
      <c r="L49">
        <v>-2.7559E-2</v>
      </c>
      <c r="M49">
        <v>0.55000000000000004</v>
      </c>
      <c r="N49">
        <v>0.52500000000000002</v>
      </c>
      <c r="O49">
        <v>0.5</v>
      </c>
      <c r="P49">
        <v>0.65</v>
      </c>
      <c r="Q49">
        <v>0.45</v>
      </c>
      <c r="R49">
        <v>0.55000000000000004</v>
      </c>
      <c r="S49">
        <v>0.57499999999999996</v>
      </c>
      <c r="T49">
        <f t="shared" si="7"/>
        <v>0.55000000000000004</v>
      </c>
      <c r="U49">
        <f t="shared" si="8"/>
        <v>-9.0909090909090981E-2</v>
      </c>
      <c r="V49">
        <f t="shared" si="9"/>
        <v>-0.10502999999999996</v>
      </c>
      <c r="W49">
        <f t="shared" si="10"/>
        <v>6.7396999999999999E-2</v>
      </c>
      <c r="X49">
        <f t="shared" si="11"/>
        <v>0.78214063472308659</v>
      </c>
      <c r="Y49">
        <f t="shared" si="12"/>
        <v>-1.4455531768206393</v>
      </c>
      <c r="Z49">
        <v>12</v>
      </c>
      <c r="AA49">
        <v>-11</v>
      </c>
      <c r="AB49">
        <v>0.62039999999999995</v>
      </c>
      <c r="AC49">
        <v>0.37959999999999999</v>
      </c>
      <c r="AD49">
        <v>0.29699999999999999</v>
      </c>
      <c r="AE49">
        <f t="shared" si="6"/>
        <v>1</v>
      </c>
    </row>
    <row r="50" spans="1:31" x14ac:dyDescent="0.2">
      <c r="A50">
        <v>14</v>
      </c>
      <c r="B50">
        <v>19</v>
      </c>
      <c r="C50">
        <v>1</v>
      </c>
      <c r="D50">
        <v>19</v>
      </c>
      <c r="E50">
        <v>8.7999999999999995E-2</v>
      </c>
      <c r="F50">
        <v>4.3999999999999997E-2</v>
      </c>
      <c r="G50" cm="1">
        <f t="array" ref="G50">ROUND(IF(B50=15, E50, IF(B50=16, E50, IF(B50=18, E50, IF(B50=19, E50*2*SQRT(2), IF(B50=20, E50*SQRT(2), NaN))))), 3)</f>
        <v>0.249</v>
      </c>
      <c r="H50" cm="1">
        <f t="array" ref="H50">ROUND(IF(B50=15, F50, IF(B50=16, F50, IF(B50=18, F50*2*SQRT(2), IF(B50=19, F50*2*SQRT(2), IF(B50=20, F50*SQRT(2), NaN))))), 3)</f>
        <v>0.124</v>
      </c>
      <c r="I50">
        <v>0.21661</v>
      </c>
      <c r="J50">
        <v>0.14538999999999999</v>
      </c>
      <c r="K50">
        <v>-2.7989E-2</v>
      </c>
      <c r="L50">
        <v>-1.4468E-2</v>
      </c>
      <c r="M50">
        <v>0.52500000000000002</v>
      </c>
      <c r="N50">
        <v>0.8</v>
      </c>
      <c r="O50">
        <v>0.7</v>
      </c>
      <c r="P50">
        <v>0.97499999999999998</v>
      </c>
      <c r="Q50">
        <v>0.75</v>
      </c>
      <c r="R50">
        <v>0.57499999999999996</v>
      </c>
      <c r="S50">
        <v>0.9</v>
      </c>
      <c r="T50">
        <f t="shared" ref="T50" si="13">MAX(M50:N50)</f>
        <v>0.8</v>
      </c>
      <c r="U50">
        <f t="shared" ref="U50" si="14">(O50-MAX(M50:N50))/MAX(M50:N50)</f>
        <v>-0.12500000000000011</v>
      </c>
      <c r="V50">
        <f t="shared" si="9"/>
        <v>7.1220000000000006E-2</v>
      </c>
      <c r="W50">
        <f t="shared" si="10"/>
        <v>-1.3521E-2</v>
      </c>
      <c r="X50">
        <f t="shared" si="11"/>
        <v>1.4898548730999381</v>
      </c>
      <c r="Y50">
        <f t="shared" si="12"/>
        <v>1.9345452032070778</v>
      </c>
      <c r="Z50">
        <v>0</v>
      </c>
      <c r="AA50">
        <v>-85</v>
      </c>
      <c r="AB50">
        <v>0.31059999999999999</v>
      </c>
      <c r="AC50">
        <v>0.68940000000000001</v>
      </c>
      <c r="AD50">
        <v>0.1207</v>
      </c>
      <c r="AE50">
        <f t="shared" si="6"/>
        <v>1.0952380952380951</v>
      </c>
    </row>
    <row r="51" spans="1:31" x14ac:dyDescent="0.2">
      <c r="A51">
        <v>7</v>
      </c>
      <c r="B51">
        <v>20</v>
      </c>
      <c r="C51">
        <v>1</v>
      </c>
      <c r="D51">
        <v>19</v>
      </c>
      <c r="E51">
        <v>8.7999999999999995E-2</v>
      </c>
      <c r="F51">
        <v>0.125</v>
      </c>
      <c r="G51" cm="1">
        <f t="array" ref="G51">ROUND(IF(B51=15, E51, IF(B51=16, E51, IF(B51=18, E51, IF(B51=19, E51*2*SQRT(2), IF(B51=20, E51*SQRT(2), NaN))))), 3)</f>
        <v>0.124</v>
      </c>
      <c r="H51" cm="1">
        <f t="array" ref="H51">ROUND(IF(B51=15, F51, IF(B51=16, F51, IF(B51=18, F51*2*SQRT(2), IF(B51=19, F51*2*SQRT(2), IF(B51=20, F51*SQRT(2), NaN))))), 3)</f>
        <v>0.17699999999999999</v>
      </c>
      <c r="I51">
        <v>0.24193999999999999</v>
      </c>
      <c r="J51">
        <v>0.24079999999999999</v>
      </c>
      <c r="K51">
        <v>6.3977000000000006E-2</v>
      </c>
      <c r="L51">
        <v>-5.8865000000000001E-2</v>
      </c>
      <c r="M51">
        <v>0.57499999999999996</v>
      </c>
      <c r="N51">
        <v>0.75</v>
      </c>
      <c r="O51">
        <v>0.75</v>
      </c>
      <c r="P51">
        <v>0.65</v>
      </c>
      <c r="Q51">
        <v>0.82499999999999996</v>
      </c>
      <c r="R51">
        <v>0.52500000000000002</v>
      </c>
      <c r="S51">
        <v>0.92500000000000004</v>
      </c>
      <c r="T51">
        <f>MAX(M51:N51)</f>
        <v>0.75</v>
      </c>
      <c r="U51">
        <f t="shared" ref="U51" si="15">(O51-MAX(M51:N51))/MAX(M51:N51)</f>
        <v>0</v>
      </c>
      <c r="V51">
        <f t="shared" si="9"/>
        <v>1.1400000000000021E-3</v>
      </c>
      <c r="W51">
        <f t="shared" si="10"/>
        <v>0.12284200000000001</v>
      </c>
      <c r="X51">
        <f t="shared" si="11"/>
        <v>1.0047342192691029</v>
      </c>
      <c r="Y51">
        <f t="shared" si="12"/>
        <v>-1.0868427758430308</v>
      </c>
      <c r="Z51">
        <v>11</v>
      </c>
      <c r="AA51">
        <v>82</v>
      </c>
      <c r="AB51">
        <v>0.49759999999999999</v>
      </c>
      <c r="AC51">
        <v>0.50239999999999996</v>
      </c>
      <c r="AD51">
        <v>0.17069999999999999</v>
      </c>
      <c r="AE51">
        <f t="shared" si="6"/>
        <v>0.91304347826086962</v>
      </c>
    </row>
    <row r="52" spans="1:31" x14ac:dyDescent="0.2">
      <c r="A52">
        <v>15</v>
      </c>
      <c r="B52">
        <v>19</v>
      </c>
      <c r="C52">
        <v>1</v>
      </c>
      <c r="D52">
        <v>19</v>
      </c>
      <c r="E52">
        <v>4.3999999999999997E-2</v>
      </c>
      <c r="F52">
        <v>3.1E-2</v>
      </c>
      <c r="G52" cm="1">
        <f t="array" ref="G52">ROUND(IF(B52=15, E52, IF(B52=16, E52, IF(B52=18, E52, IF(B52=19, E52*2*SQRT(2), IF(B52=20, E52*SQRT(2), NaN))))), 3)</f>
        <v>0.124</v>
      </c>
      <c r="H52" cm="1">
        <f t="array" ref="H52">ROUND(IF(B52=15, F52, IF(B52=16, F52, IF(B52=18, F52*2*SQRT(2), IF(B52=19, F52*2*SQRT(2), IF(B52=20, F52*SQRT(2), NaN))))), 3)</f>
        <v>8.7999999999999995E-2</v>
      </c>
      <c r="I52">
        <v>0.19278999999999999</v>
      </c>
      <c r="J52">
        <v>0.23139000000000001</v>
      </c>
      <c r="K52">
        <v>-3.1583E-2</v>
      </c>
      <c r="L52">
        <v>4.7043000000000001E-2</v>
      </c>
      <c r="M52">
        <v>0.47499999999999998</v>
      </c>
      <c r="N52">
        <v>0.5</v>
      </c>
      <c r="O52">
        <v>0.55000000000000004</v>
      </c>
      <c r="P52">
        <v>0.65</v>
      </c>
      <c r="Q52">
        <v>0.55000000000000004</v>
      </c>
      <c r="R52">
        <v>0.47499999999999998</v>
      </c>
      <c r="S52">
        <v>0.45</v>
      </c>
      <c r="T52">
        <f>MAX(M52:N52)</f>
        <v>0.5</v>
      </c>
      <c r="U52">
        <f t="shared" ref="U52" si="16">(O52-MAX(M52:N52))/MAX(M52:N52)</f>
        <v>0.10000000000000009</v>
      </c>
      <c r="V52">
        <f t="shared" si="9"/>
        <v>-3.8600000000000023E-2</v>
      </c>
      <c r="W52">
        <f t="shared" si="10"/>
        <v>-7.8626000000000001E-2</v>
      </c>
      <c r="X52">
        <f t="shared" si="11"/>
        <v>0.83318207355546903</v>
      </c>
      <c r="Y52">
        <f t="shared" si="12"/>
        <v>-0.67136449631188488</v>
      </c>
      <c r="Z52" t="s">
        <v>14</v>
      </c>
      <c r="AA52">
        <v>-43</v>
      </c>
      <c r="AB52">
        <v>0.59030000000000005</v>
      </c>
      <c r="AC52">
        <v>0.40970000000000001</v>
      </c>
      <c r="AD52">
        <v>0.14810000000000001</v>
      </c>
      <c r="AE52">
        <f t="shared" si="6"/>
        <v>1</v>
      </c>
    </row>
    <row r="53" spans="1:31" x14ac:dyDescent="0.2">
      <c r="A53">
        <v>9</v>
      </c>
      <c r="B53">
        <v>20</v>
      </c>
      <c r="C53">
        <v>2</v>
      </c>
      <c r="D53">
        <v>21</v>
      </c>
      <c r="E53">
        <v>8.7999999999999995E-2</v>
      </c>
      <c r="F53">
        <v>0.125</v>
      </c>
      <c r="G53" cm="1">
        <f t="array" ref="G53">ROUND(IF(B53=15, E53, IF(B53=16, E53, IF(B53=18, E53, IF(B53=19, E53*2*SQRT(2), IF(B53=20, E53*SQRT(2), NaN))))), 3)</f>
        <v>0.124</v>
      </c>
      <c r="H53" cm="1">
        <f t="array" ref="H53">ROUND(IF(B53=15, F53, IF(B53=16, F53, IF(B53=18, F53*2*SQRT(2), IF(B53=19, F53*2*SQRT(2), IF(B53=20, F53*SQRT(2), NaN))))), 3)</f>
        <v>0.17699999999999999</v>
      </c>
      <c r="I53">
        <v>0.25674999999999998</v>
      </c>
      <c r="J53">
        <v>0.3165</v>
      </c>
      <c r="K53">
        <v>-4.0357999999999998E-2</v>
      </c>
      <c r="L53">
        <v>-5.2904E-2</v>
      </c>
      <c r="M53">
        <v>0.67500000000000004</v>
      </c>
      <c r="N53">
        <v>0.8</v>
      </c>
      <c r="O53">
        <v>0.72499999999999998</v>
      </c>
      <c r="P53">
        <v>0.8</v>
      </c>
      <c r="Q53">
        <v>0.85</v>
      </c>
      <c r="R53">
        <v>0.57499999999999996</v>
      </c>
      <c r="S53">
        <v>0.85</v>
      </c>
      <c r="T53">
        <f>MAX(M53:N53)</f>
        <v>0.8</v>
      </c>
      <c r="U53">
        <f t="shared" ref="U53" si="17">(O53-MAX(M53:N53))/MAX(M53:N53)</f>
        <v>-9.3750000000000083E-2</v>
      </c>
      <c r="V53">
        <f t="shared" si="9"/>
        <v>-5.9750000000000025E-2</v>
      </c>
      <c r="W53">
        <f t="shared" si="10"/>
        <v>1.2546000000000002E-2</v>
      </c>
      <c r="X53">
        <f t="shared" si="11"/>
        <v>0.81121642969984198</v>
      </c>
      <c r="Y53">
        <f t="shared" si="12"/>
        <v>0.76285347043701801</v>
      </c>
      <c r="Z53">
        <v>12</v>
      </c>
      <c r="AA53">
        <v>-13</v>
      </c>
      <c r="AB53">
        <v>0.60309999999999997</v>
      </c>
      <c r="AC53">
        <v>0.39689999999999998</v>
      </c>
      <c r="AD53">
        <v>0.19939999999999999</v>
      </c>
      <c r="AE53">
        <f t="shared" si="6"/>
        <v>0.85185185185185175</v>
      </c>
    </row>
    <row r="54" spans="1:31" x14ac:dyDescent="0.2">
      <c r="A54">
        <v>16</v>
      </c>
      <c r="B54">
        <v>19</v>
      </c>
      <c r="C54">
        <v>1</v>
      </c>
      <c r="D54">
        <v>22</v>
      </c>
      <c r="E54">
        <v>8.7999999999999995E-2</v>
      </c>
      <c r="F54">
        <v>6.2E-2</v>
      </c>
      <c r="G54" cm="1">
        <f t="array" ref="G54">ROUND(IF(B54=15, E54, IF(B54=16, E54, IF(B54=18, E54, IF(B54=19, E54*2*SQRT(2), IF(B54=20, E54*SQRT(2), NaN))))), 3)</f>
        <v>0.249</v>
      </c>
      <c r="H54" cm="1">
        <f t="array" ref="H54">ROUND(IF(B54=15, F54, IF(B54=16, F54, IF(B54=18, F54*2*SQRT(2), IF(B54=19, F54*2*SQRT(2), IF(B54=20, F54*SQRT(2), NaN))))), 3)</f>
        <v>0.17499999999999999</v>
      </c>
      <c r="I54">
        <v>0.33048</v>
      </c>
      <c r="J54">
        <v>0.65651000000000004</v>
      </c>
      <c r="K54">
        <v>-1.6868000000000001E-2</v>
      </c>
      <c r="L54">
        <v>-2.7363999999999999E-2</v>
      </c>
      <c r="M54">
        <v>0.625</v>
      </c>
      <c r="N54">
        <v>0.375</v>
      </c>
      <c r="O54">
        <v>0.45</v>
      </c>
      <c r="P54">
        <v>0.4</v>
      </c>
      <c r="Q54">
        <v>0.55000000000000004</v>
      </c>
      <c r="R54">
        <v>0.625</v>
      </c>
      <c r="S54">
        <v>0.32500000000000001</v>
      </c>
      <c r="T54">
        <f>MAX(M54:N54)</f>
        <v>0.625</v>
      </c>
      <c r="U54">
        <f t="shared" ref="U54" si="18">(O54-MAX(M54:N54))/MAX(M54:N54)</f>
        <v>-0.27999999999999997</v>
      </c>
      <c r="V54">
        <f t="shared" si="9"/>
        <v>-0.32603000000000004</v>
      </c>
      <c r="W54">
        <f t="shared" si="10"/>
        <v>1.0495999999999998E-2</v>
      </c>
      <c r="X54">
        <f t="shared" si="11"/>
        <v>0.50338913344808145</v>
      </c>
      <c r="Y54">
        <f t="shared" si="12"/>
        <v>0.61643034644057892</v>
      </c>
      <c r="Z54">
        <v>1</v>
      </c>
      <c r="AA54">
        <v>1</v>
      </c>
      <c r="AB54">
        <v>0.79779999999999995</v>
      </c>
      <c r="AC54">
        <v>0.20219999999999999</v>
      </c>
      <c r="AD54">
        <v>0.29520000000000002</v>
      </c>
      <c r="AE54">
        <f t="shared" si="6"/>
        <v>1</v>
      </c>
    </row>
    <row r="55" spans="1:31" x14ac:dyDescent="0.2">
      <c r="A55">
        <v>17</v>
      </c>
      <c r="B55">
        <v>19</v>
      </c>
      <c r="C55">
        <v>2</v>
      </c>
      <c r="D55">
        <v>19</v>
      </c>
      <c r="E55">
        <v>0.125</v>
      </c>
      <c r="F55">
        <v>2.1999999999999999E-2</v>
      </c>
      <c r="G55" cm="1">
        <f t="array" ref="G55">ROUND(IF(B55=15, E55, IF(B55=16, E55, IF(B55=18, E55, IF(B55=19, E55*2*SQRT(2), IF(B55=20, E55*SQRT(2), NaN))))), 3)</f>
        <v>0.35399999999999998</v>
      </c>
      <c r="H55" cm="1">
        <f t="array" ref="H55">ROUND(IF(B55=15, F55, IF(B55=16, F55, IF(B55=18, F55*2*SQRT(2), IF(B55=19, F55*2*SQRT(2), IF(B55=20, F55*SQRT(2), NaN))))), 3)</f>
        <v>6.2E-2</v>
      </c>
      <c r="I55">
        <v>0.45715</v>
      </c>
      <c r="J55">
        <v>0.10193000000000001</v>
      </c>
      <c r="K55">
        <v>7.1623000000000006E-2</v>
      </c>
      <c r="L55">
        <v>-1.8931E-2</v>
      </c>
      <c r="M55">
        <v>0.6</v>
      </c>
      <c r="N55">
        <v>0.47499999999999998</v>
      </c>
      <c r="O55">
        <v>0.77500000000000002</v>
      </c>
      <c r="P55">
        <v>0.9</v>
      </c>
      <c r="Q55">
        <v>0.47499999999999998</v>
      </c>
      <c r="R55">
        <v>0.42499999999999999</v>
      </c>
      <c r="S55">
        <v>0.55000000000000004</v>
      </c>
      <c r="T55">
        <f>MAX(M55:N55)</f>
        <v>0.6</v>
      </c>
      <c r="U55">
        <f t="shared" ref="U55" si="19">(O55-MAX(M55:N55))/MAX(M55:N55)</f>
        <v>0.29166666666666674</v>
      </c>
      <c r="V55">
        <f t="shared" si="9"/>
        <v>0.35521999999999998</v>
      </c>
      <c r="W55">
        <f t="shared" si="10"/>
        <v>9.0554000000000009E-2</v>
      </c>
      <c r="X55">
        <f t="shared" si="11"/>
        <v>4.484940645541057</v>
      </c>
      <c r="Y55">
        <f t="shared" si="12"/>
        <v>-3.7833711901114579</v>
      </c>
      <c r="Z55">
        <v>12</v>
      </c>
      <c r="AA55">
        <v>102</v>
      </c>
      <c r="AB55">
        <v>4.7399999999999998E-2</v>
      </c>
      <c r="AC55">
        <v>0.9526</v>
      </c>
      <c r="AD55">
        <v>9.9500000000000005E-2</v>
      </c>
      <c r="AE55">
        <f t="shared" si="6"/>
        <v>0.70833333333333337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raw_all</vt:lpstr>
      <vt:lpstr>data_to_analyze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Tiesman, Adam J</dc:creator>
  <cp:lastModifiedBy>Tiesman, Adam J</cp:lastModifiedBy>
  <dcterms:created xsi:type="dcterms:W3CDTF">2024-03-13T18:04:04Z</dcterms:created>
  <dcterms:modified xsi:type="dcterms:W3CDTF">2024-04-26T17:44:32Z</dcterms:modified>
</cp:coreProperties>
</file>