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codeName="เวิร์กบุ๊กนี้"/>
  <mc:AlternateContent xmlns:mc="http://schemas.openxmlformats.org/markup-compatibility/2006">
    <mc:Choice Requires="x15">
      <x15ac:absPath xmlns:x15ac="http://schemas.microsoft.com/office/spreadsheetml/2010/11/ac" url="C:\Users\Kampcom\Desktop\Supply chain model\"/>
    </mc:Choice>
  </mc:AlternateContent>
  <xr:revisionPtr revIDLastSave="0" documentId="8_{1B8D3603-3DC8-44CB-B963-4707E08C5151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Discrete Demand" sheetId="1" r:id="rId1"/>
    <sheet name="Continuous Demand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6" i="1" l="1"/>
  <c r="N30" i="1"/>
  <c r="R17" i="1"/>
  <c r="Q17" i="1"/>
  <c r="P17" i="1"/>
  <c r="O17" i="1"/>
  <c r="N17" i="1"/>
  <c r="H17" i="1"/>
  <c r="G17" i="1"/>
  <c r="F17" i="1"/>
  <c r="D34" i="1" s="1"/>
  <c r="D36" i="1" s="1"/>
  <c r="E17" i="1"/>
  <c r="D17" i="1"/>
  <c r="D30" i="1"/>
  <c r="D32" i="1" s="1"/>
  <c r="N32" i="1" l="1"/>
  <c r="N34" i="1" s="1"/>
  <c r="E22" i="2"/>
  <c r="J22" i="2"/>
</calcChain>
</file>

<file path=xl/sharedStrings.xml><?xml version="1.0" encoding="utf-8"?>
<sst xmlns="http://schemas.openxmlformats.org/spreadsheetml/2006/main" count="75" uniqueCount="50">
  <si>
    <t>step 2:</t>
  </si>
  <si>
    <t>μ</t>
  </si>
  <si>
    <t>σ</t>
  </si>
  <si>
    <t>step 1:</t>
  </si>
  <si>
    <t xml:space="preserve">Given ROP </t>
  </si>
  <si>
    <t>OR</t>
  </si>
  <si>
    <t xml:space="preserve">Pick one of these 2 cases </t>
  </si>
  <si>
    <t>: 1) Have any given ROP</t>
  </si>
  <si>
    <t>: 2) Have any given SL</t>
  </si>
  <si>
    <r>
      <rPr>
        <b/>
        <sz val="11"/>
        <color rgb="FFFF0000"/>
        <rFont val="Tahoma"/>
        <family val="2"/>
        <scheme val="minor"/>
      </rPr>
      <t>Case 1</t>
    </r>
    <r>
      <rPr>
        <sz val="11"/>
        <color theme="1"/>
        <rFont val="Tahoma"/>
        <family val="2"/>
        <scheme val="minor"/>
      </rPr>
      <t xml:space="preserve"> : Given ROP, what is SL</t>
    </r>
  </si>
  <si>
    <r>
      <rPr>
        <b/>
        <sz val="11"/>
        <color rgb="FFFF0000"/>
        <rFont val="Tahoma"/>
        <family val="2"/>
        <scheme val="minor"/>
      </rPr>
      <t>Case 2</t>
    </r>
    <r>
      <rPr>
        <sz val="11"/>
        <color theme="1"/>
        <rFont val="Tahoma"/>
        <family val="2"/>
        <scheme val="minor"/>
      </rPr>
      <t xml:space="preserve"> : Given ROP, what is SL</t>
    </r>
  </si>
  <si>
    <t>&lt;- Pick one -&gt;</t>
  </si>
  <si>
    <t>Given SL</t>
  </si>
  <si>
    <t>Get the SL (service level)</t>
  </si>
  <si>
    <t>or ROP (reordering point)</t>
  </si>
  <si>
    <t>ROP</t>
  </si>
  <si>
    <t>SL</t>
  </si>
  <si>
    <t>6.2. Continuous Demand</t>
  </si>
  <si>
    <t>6.1. Discrete demand</t>
  </si>
  <si>
    <t>of the demand during lead time (Dᴌ)</t>
  </si>
  <si>
    <t>get the mean (μ) &amp; std (σ) of</t>
  </si>
  <si>
    <t>for norm(μ,σ)</t>
  </si>
  <si>
    <t>Dᴌ</t>
  </si>
  <si>
    <t>Probability</t>
  </si>
  <si>
    <t xml:space="preserve">Set the demand during </t>
  </si>
  <si>
    <t>lead time &amp; its probability</t>
  </si>
  <si>
    <t>Find Expected demand</t>
  </si>
  <si>
    <t>E[Dᴌ]</t>
  </si>
  <si>
    <t>step 0:</t>
  </si>
  <si>
    <t xml:space="preserve">1. Set the demand during </t>
  </si>
  <si>
    <t>2. Set holding cost &amp; unit cost</t>
  </si>
  <si>
    <t>h</t>
  </si>
  <si>
    <t>c</t>
  </si>
  <si>
    <t>Find</t>
  </si>
  <si>
    <t>1. Expected demand (E[Dᴌ])</t>
  </si>
  <si>
    <t>SS</t>
  </si>
  <si>
    <t>3. Service level (SL)</t>
  </si>
  <si>
    <t>2. Safety Stock (SS)</t>
  </si>
  <si>
    <t>Cumulative diftribution function (CDF)</t>
  </si>
  <si>
    <t>P(stockout)</t>
  </si>
  <si>
    <t xml:space="preserve">2 cases : </t>
  </si>
  <si>
    <t>1. given ROP</t>
  </si>
  <si>
    <t>2. given SL</t>
  </si>
  <si>
    <t>3. Service Level (SL)</t>
  </si>
  <si>
    <t>CASE 1 : GIVEN ROP</t>
  </si>
  <si>
    <t>CASE 2 : GIVEN SL</t>
  </si>
  <si>
    <t>3. Reordering point (ROP)</t>
  </si>
  <si>
    <t>2. Reordering point (ROP)</t>
  </si>
  <si>
    <t>3. Service level (SS)</t>
  </si>
  <si>
    <t>4. Probability of stockout (P(stockout))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</si>
</sst>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Tahoma"/>
      <family val="2"/>
      <scheme val="minor"/>
    </font>
    <font>
      <sz val="14"/>
      <color rgb="FF222222"/>
      <name val="Arial"/>
      <family val="2"/>
    </font>
    <font>
      <sz val="14"/>
      <color rgb="FF202124"/>
      <name val="Arial"/>
      <family val="2"/>
    </font>
    <font>
      <sz val="12"/>
      <color theme="1"/>
      <name val="Tahoma"/>
      <family val="2"/>
      <scheme val="minor"/>
    </font>
    <font>
      <sz val="18"/>
      <color theme="1"/>
      <name val="Tahoma"/>
      <family val="2"/>
      <scheme val="minor"/>
    </font>
    <font>
      <sz val="11"/>
      <color theme="0"/>
      <name val="Tahoma"/>
      <family val="2"/>
      <scheme val="minor"/>
    </font>
    <font>
      <sz val="10"/>
      <color theme="1"/>
      <name val="Tahoma"/>
      <family val="2"/>
      <scheme val="minor"/>
    </font>
    <font>
      <sz val="9"/>
      <color theme="1"/>
      <name val="Tahoma"/>
      <family val="2"/>
      <scheme val="minor"/>
    </font>
    <font>
      <sz val="8"/>
      <color theme="1"/>
      <name val="Tahoma"/>
      <family val="2"/>
      <scheme val="minor"/>
    </font>
    <font>
      <b/>
      <sz val="11"/>
      <color rgb="FFFF0000"/>
      <name val="Tahoma"/>
      <family val="2"/>
      <scheme val="minor"/>
    </font>
    <font>
      <b/>
      <sz val="11"/>
      <color theme="0"/>
      <name val="Tahoma"/>
      <family val="2"/>
      <scheme val="minor"/>
    </font>
    <font>
      <b/>
      <sz val="24"/>
      <color theme="1"/>
      <name val="Tahoma"/>
      <family val="2"/>
      <scheme val="minor"/>
    </font>
    <font>
      <sz val="28"/>
      <color theme="1"/>
      <name val="Tahoma"/>
      <family val="2"/>
      <scheme val="minor"/>
    </font>
    <font>
      <sz val="26"/>
      <color rgb="FFFF0000"/>
      <name val="Tahoma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49A9A"/>
        <bgColor indexed="64"/>
      </patternFill>
    </fill>
  </fills>
  <borders count="3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double">
        <color theme="0"/>
      </bottom>
      <diagonal/>
    </border>
    <border>
      <left style="medium">
        <color indexed="64"/>
      </left>
      <right style="double">
        <color theme="0"/>
      </right>
      <top style="medium">
        <color indexed="64"/>
      </top>
      <bottom style="double">
        <color theme="0"/>
      </bottom>
      <diagonal/>
    </border>
    <border>
      <left style="medium">
        <color indexed="64"/>
      </left>
      <right style="double">
        <color theme="0"/>
      </right>
      <top/>
      <bottom/>
      <diagonal/>
    </border>
    <border>
      <left style="double">
        <color theme="0"/>
      </left>
      <right style="double">
        <color theme="0"/>
      </right>
      <top style="medium">
        <color indexed="64"/>
      </top>
      <bottom style="double">
        <color theme="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theme="0"/>
      </left>
      <right style="double">
        <color theme="0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1" xfId="0" applyBorder="1"/>
    <xf numFmtId="0" fontId="1" fillId="0" borderId="2" xfId="0" applyFont="1" applyBorder="1"/>
    <xf numFmtId="0" fontId="2" fillId="2" borderId="2" xfId="0" applyFont="1" applyFill="1" applyBorder="1" applyAlignment="1">
      <alignment vertical="center" wrapText="1"/>
    </xf>
    <xf numFmtId="0" fontId="0" fillId="0" borderId="2" xfId="0" applyBorder="1"/>
    <xf numFmtId="0" fontId="3" fillId="0" borderId="5" xfId="0" applyFont="1" applyBorder="1"/>
    <xf numFmtId="0" fontId="3" fillId="0" borderId="6" xfId="0" applyFont="1" applyBorder="1"/>
    <xf numFmtId="0" fontId="0" fillId="0" borderId="7" xfId="0" applyBorder="1"/>
    <xf numFmtId="0" fontId="0" fillId="0" borderId="9" xfId="0" applyBorder="1"/>
    <xf numFmtId="0" fontId="0" fillId="0" borderId="10" xfId="0" applyBorder="1"/>
    <xf numFmtId="0" fontId="1" fillId="0" borderId="10" xfId="0" applyFont="1" applyBorder="1"/>
    <xf numFmtId="0" fontId="5" fillId="3" borderId="4" xfId="0" applyFont="1" applyFill="1" applyBorder="1"/>
    <xf numFmtId="0" fontId="6" fillId="0" borderId="0" xfId="0" applyFont="1"/>
    <xf numFmtId="0" fontId="8" fillId="0" borderId="0" xfId="0" applyFont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4" borderId="15" xfId="0" applyFill="1" applyBorder="1"/>
    <xf numFmtId="0" fontId="0" fillId="4" borderId="16" xfId="0" applyFill="1" applyBorder="1"/>
    <xf numFmtId="0" fontId="0" fillId="4" borderId="17" xfId="0" applyFill="1" applyBorder="1"/>
    <xf numFmtId="0" fontId="0" fillId="0" borderId="11" xfId="0" applyBorder="1"/>
    <xf numFmtId="0" fontId="8" fillId="0" borderId="11" xfId="0" applyFont="1" applyBorder="1"/>
    <xf numFmtId="0" fontId="0" fillId="0" borderId="18" xfId="0" applyBorder="1"/>
    <xf numFmtId="0" fontId="0" fillId="0" borderId="19" xfId="0" applyBorder="1"/>
    <xf numFmtId="0" fontId="3" fillId="0" borderId="15" xfId="0" applyFont="1" applyBorder="1"/>
    <xf numFmtId="0" fontId="5" fillId="3" borderId="0" xfId="0" applyFont="1" applyFill="1"/>
    <xf numFmtId="0" fontId="0" fillId="0" borderId="17" xfId="0" applyBorder="1"/>
    <xf numFmtId="0" fontId="10" fillId="5" borderId="0" xfId="0" applyFont="1" applyFill="1"/>
    <xf numFmtId="0" fontId="0" fillId="6" borderId="0" xfId="0" applyFill="1"/>
    <xf numFmtId="0" fontId="11" fillId="6" borderId="0" xfId="0" applyFont="1" applyFill="1"/>
    <xf numFmtId="0" fontId="4" fillId="7" borderId="11" xfId="0" applyFont="1" applyFill="1" applyBorder="1"/>
    <xf numFmtId="0" fontId="4" fillId="7" borderId="15" xfId="0" applyFont="1" applyFill="1" applyBorder="1"/>
    <xf numFmtId="0" fontId="7" fillId="0" borderId="0" xfId="0" applyFont="1" applyBorder="1"/>
    <xf numFmtId="0" fontId="0" fillId="0" borderId="0" xfId="0" applyBorder="1"/>
    <xf numFmtId="0" fontId="4" fillId="0" borderId="0" xfId="0" applyFont="1" applyFill="1" applyBorder="1"/>
    <xf numFmtId="0" fontId="4" fillId="0" borderId="1" xfId="0" applyFont="1" applyFill="1" applyBorder="1"/>
    <xf numFmtId="0" fontId="3" fillId="0" borderId="1" xfId="0" applyFont="1" applyBorder="1"/>
    <xf numFmtId="0" fontId="7" fillId="0" borderId="1" xfId="0" applyFont="1" applyBorder="1"/>
    <xf numFmtId="0" fontId="8" fillId="0" borderId="1" xfId="0" applyFont="1" applyBorder="1"/>
    <xf numFmtId="0" fontId="7" fillId="0" borderId="21" xfId="0" applyFont="1" applyBorder="1"/>
    <xf numFmtId="0" fontId="7" fillId="0" borderId="20" xfId="0" applyFont="1" applyBorder="1"/>
    <xf numFmtId="0" fontId="0" fillId="0" borderId="23" xfId="0" applyBorder="1"/>
    <xf numFmtId="0" fontId="0" fillId="0" borderId="22" xfId="0" applyBorder="1"/>
    <xf numFmtId="0" fontId="0" fillId="0" borderId="21" xfId="0" applyBorder="1"/>
    <xf numFmtId="0" fontId="0" fillId="0" borderId="20" xfId="0" applyBorder="1"/>
    <xf numFmtId="0" fontId="0" fillId="0" borderId="24" xfId="0" applyBorder="1"/>
    <xf numFmtId="0" fontId="0" fillId="0" borderId="26" xfId="0" applyBorder="1"/>
    <xf numFmtId="0" fontId="12" fillId="4" borderId="16" xfId="0" applyFont="1" applyFill="1" applyBorder="1"/>
    <xf numFmtId="0" fontId="4" fillId="8" borderId="11" xfId="0" applyFont="1" applyFill="1" applyBorder="1"/>
    <xf numFmtId="0" fontId="5" fillId="3" borderId="27" xfId="0" applyFont="1" applyFill="1" applyBorder="1"/>
    <xf numFmtId="0" fontId="5" fillId="3" borderId="28" xfId="0" applyFont="1" applyFill="1" applyBorder="1"/>
    <xf numFmtId="0" fontId="5" fillId="3" borderId="30" xfId="0" applyFont="1" applyFill="1" applyBorder="1"/>
    <xf numFmtId="0" fontId="0" fillId="0" borderId="0" xfId="0" applyFill="1" applyBorder="1"/>
    <xf numFmtId="0" fontId="5" fillId="0" borderId="0" xfId="0" applyFont="1" applyFill="1" applyBorder="1"/>
    <xf numFmtId="0" fontId="5" fillId="3" borderId="0" xfId="0" applyFont="1" applyFill="1" applyBorder="1"/>
    <xf numFmtId="0" fontId="0" fillId="0" borderId="3" xfId="0" applyBorder="1"/>
    <xf numFmtId="0" fontId="3" fillId="0" borderId="31" xfId="0" applyFont="1" applyBorder="1"/>
    <xf numFmtId="0" fontId="6" fillId="0" borderId="10" xfId="0" applyFont="1" applyBorder="1"/>
    <xf numFmtId="0" fontId="0" fillId="6" borderId="11" xfId="0" applyFill="1" applyBorder="1"/>
    <xf numFmtId="0" fontId="8" fillId="0" borderId="12" xfId="0" applyFont="1" applyBorder="1"/>
    <xf numFmtId="0" fontId="5" fillId="3" borderId="29" xfId="0" applyFont="1" applyFill="1" applyBorder="1"/>
    <xf numFmtId="0" fontId="5" fillId="3" borderId="32" xfId="0" applyFont="1" applyFill="1" applyBorder="1"/>
    <xf numFmtId="0" fontId="5" fillId="3" borderId="25" xfId="0" applyFont="1" applyFill="1" applyBorder="1"/>
    <xf numFmtId="0" fontId="0" fillId="0" borderId="11" xfId="0" applyBorder="1" applyAlignment="1"/>
    <xf numFmtId="0" fontId="0" fillId="0" borderId="33" xfId="0" applyBorder="1"/>
    <xf numFmtId="0" fontId="0" fillId="9" borderId="11" xfId="0" applyFill="1" applyBorder="1"/>
    <xf numFmtId="0" fontId="6" fillId="0" borderId="0" xfId="0" applyFont="1" applyBorder="1"/>
    <xf numFmtId="0" fontId="13" fillId="0" borderId="0" xfId="0" applyFont="1"/>
    <xf numFmtId="0" fontId="13" fillId="0" borderId="8" xfId="0" applyFont="1" applyBorder="1"/>
    <xf numFmtId="0" fontId="4" fillId="8" borderId="34" xfId="0" applyFont="1" applyFill="1" applyBorder="1"/>
    <xf numFmtId="0" fontId="3" fillId="0" borderId="0" xfId="0" applyFont="1" applyFill="1" applyBorder="1"/>
    <xf numFmtId="0" fontId="0" fillId="0" borderId="35" xfId="0" applyBorder="1"/>
    <xf numFmtId="0" fontId="0" fillId="10" borderId="14" xfId="0" applyFill="1" applyBorder="1"/>
  </cellXfs>
  <cellStyles count="1">
    <cellStyle name="ปกติ" xfId="0" builtinId="0"/>
  </cellStyles>
  <dxfs count="0"/>
  <tableStyles count="0" defaultTableStyle="TableStyleMedium2" defaultPivotStyle="PivotStyleLight16"/>
  <colors>
    <mruColors>
      <color rgb="FFF49A9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200025</xdr:colOff>
      <xdr:row>16</xdr:row>
      <xdr:rowOff>38100</xdr:rowOff>
    </xdr:from>
    <xdr:to>
      <xdr:col>4</xdr:col>
      <xdr:colOff>209550</xdr:colOff>
      <xdr:row>20</xdr:row>
      <xdr:rowOff>342900</xdr:rowOff>
    </xdr:to>
    <xdr:cxnSp macro="">
      <xdr:nvCxnSpPr>
        <xdr:cNvPr id="3" name="ลูกศรเชื่อมต่อแบบตรง 2">
          <a:extLst>
            <a:ext uri="{FF2B5EF4-FFF2-40B4-BE49-F238E27FC236}">
              <a16:creationId xmlns:a16="http://schemas.microsoft.com/office/drawing/2014/main" id="{0C3FD213-F61B-461D-BC4D-0E4DE9ADF3BC}"/>
            </a:ext>
          </a:extLst>
        </xdr:cNvPr>
        <xdr:cNvCxnSpPr/>
      </xdr:nvCxnSpPr>
      <xdr:spPr>
        <a:xfrm flipH="1">
          <a:off x="3781425" y="3724275"/>
          <a:ext cx="9525" cy="10287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257175</xdr:colOff>
      <xdr:row>16</xdr:row>
      <xdr:rowOff>38100</xdr:rowOff>
    </xdr:from>
    <xdr:to>
      <xdr:col>9</xdr:col>
      <xdr:colOff>266700</xdr:colOff>
      <xdr:row>20</xdr:row>
      <xdr:rowOff>342900</xdr:rowOff>
    </xdr:to>
    <xdr:cxnSp macro="">
      <xdr:nvCxnSpPr>
        <xdr:cNvPr id="6" name="ลูกศรเชื่อมต่อแบบตรง 5">
          <a:extLst>
            <a:ext uri="{FF2B5EF4-FFF2-40B4-BE49-F238E27FC236}">
              <a16:creationId xmlns:a16="http://schemas.microsoft.com/office/drawing/2014/main" id="{5C116240-06AC-4E80-8A9C-5ED1EE3070B0}"/>
            </a:ext>
          </a:extLst>
        </xdr:cNvPr>
        <xdr:cNvCxnSpPr/>
      </xdr:nvCxnSpPr>
      <xdr:spPr>
        <a:xfrm flipH="1">
          <a:off x="7372350" y="3724275"/>
          <a:ext cx="9525" cy="10287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2:X43"/>
  <sheetViews>
    <sheetView tabSelected="1" topLeftCell="A7" workbookViewId="0">
      <selection activeCell="R30" sqref="R30"/>
    </sheetView>
  </sheetViews>
  <sheetFormatPr defaultRowHeight="14.25" x14ac:dyDescent="0.2"/>
  <cols>
    <col min="1" max="1" width="42.5" customWidth="1"/>
    <col min="3" max="3" width="24" customWidth="1"/>
    <col min="4" max="4" width="9.75" customWidth="1"/>
    <col min="11" max="11" width="24.25" customWidth="1"/>
    <col min="12" max="12" width="15.625" customWidth="1"/>
    <col min="13" max="13" width="13" customWidth="1"/>
  </cols>
  <sheetData>
    <row r="2" spans="1:19" ht="30" x14ac:dyDescent="0.4">
      <c r="A2" s="29" t="s">
        <v>18</v>
      </c>
      <c r="B2" s="28"/>
      <c r="C2" s="28"/>
      <c r="D2" s="28"/>
    </row>
    <row r="3" spans="1:19" x14ac:dyDescent="0.2">
      <c r="A3" s="66" t="s">
        <v>40</v>
      </c>
      <c r="B3" s="33"/>
      <c r="C3" s="33"/>
      <c r="D3" s="33"/>
      <c r="E3" s="33"/>
      <c r="F3" s="33"/>
      <c r="G3" s="33"/>
      <c r="H3" s="33"/>
      <c r="I3" s="33"/>
    </row>
    <row r="4" spans="1:19" x14ac:dyDescent="0.2">
      <c r="A4" s="12" t="s">
        <v>41</v>
      </c>
      <c r="I4" s="33"/>
    </row>
    <row r="5" spans="1:19" x14ac:dyDescent="0.2">
      <c r="A5" s="12" t="s">
        <v>42</v>
      </c>
      <c r="I5" s="33"/>
    </row>
    <row r="6" spans="1:19" x14ac:dyDescent="0.2">
      <c r="I6" s="33"/>
    </row>
    <row r="7" spans="1:19" ht="49.5" customHeight="1" x14ac:dyDescent="0.4">
      <c r="A7" s="68" t="s">
        <v>44</v>
      </c>
      <c r="B7" s="9"/>
      <c r="C7" s="9"/>
      <c r="D7" s="9"/>
      <c r="E7" s="9"/>
      <c r="F7" s="9"/>
      <c r="G7" s="9"/>
      <c r="H7" s="9"/>
      <c r="I7" s="7"/>
      <c r="K7" s="67" t="s">
        <v>45</v>
      </c>
    </row>
    <row r="8" spans="1:19" x14ac:dyDescent="0.2">
      <c r="A8" s="8"/>
      <c r="B8" s="33"/>
      <c r="C8" s="33"/>
      <c r="D8" s="33"/>
      <c r="E8" s="33"/>
      <c r="F8" s="33"/>
      <c r="G8" s="33"/>
      <c r="H8" s="33"/>
      <c r="I8" s="1"/>
    </row>
    <row r="9" spans="1:19" ht="15" thickBot="1" x14ac:dyDescent="0.25">
      <c r="A9" s="8"/>
      <c r="B9" s="33"/>
      <c r="C9" s="33"/>
      <c r="D9" s="33"/>
      <c r="E9" s="33"/>
      <c r="F9" s="33"/>
      <c r="G9" s="33"/>
      <c r="H9" s="33"/>
      <c r="I9" s="1"/>
    </row>
    <row r="10" spans="1:19" ht="23.25" thickBot="1" x14ac:dyDescent="0.35">
      <c r="A10" s="69" t="s">
        <v>28</v>
      </c>
      <c r="B10" s="33"/>
      <c r="C10" s="33"/>
      <c r="D10" s="33"/>
      <c r="E10" s="33"/>
      <c r="F10" s="33"/>
      <c r="G10" s="33"/>
      <c r="H10" s="33"/>
      <c r="I10" s="1"/>
      <c r="K10" s="48" t="s">
        <v>28</v>
      </c>
    </row>
    <row r="11" spans="1:19" ht="15" x14ac:dyDescent="0.2">
      <c r="A11" s="5" t="s">
        <v>24</v>
      </c>
      <c r="B11" s="8"/>
      <c r="C11" s="52"/>
      <c r="D11" s="53"/>
      <c r="E11" s="53"/>
      <c r="F11" s="53"/>
      <c r="G11" s="53"/>
      <c r="H11" s="33"/>
      <c r="I11" s="1"/>
      <c r="K11" s="5" t="s">
        <v>24</v>
      </c>
    </row>
    <row r="12" spans="1:19" ht="15" x14ac:dyDescent="0.2">
      <c r="A12" s="6" t="s">
        <v>25</v>
      </c>
      <c r="B12" s="33"/>
      <c r="C12" s="52"/>
      <c r="D12" s="53"/>
      <c r="E12" s="53"/>
      <c r="F12" s="53"/>
      <c r="G12" s="53"/>
      <c r="H12" s="33"/>
      <c r="I12" s="1"/>
      <c r="K12" s="6" t="s">
        <v>25</v>
      </c>
    </row>
    <row r="13" spans="1:19" x14ac:dyDescent="0.2">
      <c r="A13" s="64"/>
      <c r="B13" s="22"/>
      <c r="C13" s="22"/>
      <c r="D13" s="22"/>
      <c r="E13" s="22"/>
      <c r="F13" s="22"/>
      <c r="G13" s="22"/>
      <c r="H13" s="22"/>
      <c r="I13" s="23"/>
    </row>
    <row r="14" spans="1:19" ht="15" thickBot="1" x14ac:dyDescent="0.25">
      <c r="C14" s="33"/>
      <c r="D14" s="33"/>
      <c r="I14" s="1"/>
    </row>
    <row r="15" spans="1:19" ht="15" thickBot="1" x14ac:dyDescent="0.25">
      <c r="A15" s="33" t="s">
        <v>29</v>
      </c>
      <c r="C15" s="63" t="s">
        <v>22</v>
      </c>
      <c r="D15" s="50">
        <v>20</v>
      </c>
      <c r="E15" s="51">
        <v>30</v>
      </c>
      <c r="F15" s="51">
        <v>40</v>
      </c>
      <c r="G15" s="49">
        <v>50</v>
      </c>
      <c r="H15" s="49">
        <v>60</v>
      </c>
      <c r="I15" s="1"/>
      <c r="K15" s="33" t="s">
        <v>29</v>
      </c>
      <c r="M15" s="63" t="s">
        <v>22</v>
      </c>
      <c r="N15" s="50">
        <v>20</v>
      </c>
      <c r="O15" s="51">
        <v>30</v>
      </c>
      <c r="P15" s="51">
        <v>40</v>
      </c>
      <c r="Q15" s="49">
        <v>50</v>
      </c>
      <c r="R15" s="49">
        <v>60</v>
      </c>
      <c r="S15" s="71"/>
    </row>
    <row r="16" spans="1:19" ht="15" thickBot="1" x14ac:dyDescent="0.25">
      <c r="A16" s="52" t="s">
        <v>25</v>
      </c>
      <c r="C16" s="26" t="s">
        <v>23</v>
      </c>
      <c r="D16" s="60">
        <v>0.2</v>
      </c>
      <c r="E16" s="61">
        <v>0.15</v>
      </c>
      <c r="F16" s="61">
        <v>0.3</v>
      </c>
      <c r="G16" s="62">
        <v>0.15</v>
      </c>
      <c r="H16" s="62">
        <v>0.2</v>
      </c>
      <c r="I16" s="1"/>
      <c r="K16" s="52" t="s">
        <v>25</v>
      </c>
      <c r="M16" s="26" t="s">
        <v>23</v>
      </c>
      <c r="N16" s="60">
        <v>0.2</v>
      </c>
      <c r="O16" s="61">
        <v>0.15</v>
      </c>
      <c r="P16" s="61">
        <v>0.3</v>
      </c>
      <c r="Q16" s="62">
        <v>0.15</v>
      </c>
      <c r="R16" s="62">
        <v>0.2</v>
      </c>
      <c r="S16" s="33"/>
    </row>
    <row r="17" spans="1:19" ht="15" thickBot="1" x14ac:dyDescent="0.25">
      <c r="A17" s="33"/>
      <c r="C17" s="59" t="s">
        <v>38</v>
      </c>
      <c r="D17" s="4">
        <f>D16</f>
        <v>0.2</v>
      </c>
      <c r="E17" s="4">
        <f>SUM(D16:E16)</f>
        <v>0.35</v>
      </c>
      <c r="F17" s="4">
        <f>SUM(D16:F16)</f>
        <v>0.64999999999999991</v>
      </c>
      <c r="G17" s="4">
        <f>SUM(D16:G16)</f>
        <v>0.79999999999999993</v>
      </c>
      <c r="H17" s="4">
        <f>SUM(D16:H16)</f>
        <v>1</v>
      </c>
      <c r="I17" s="1"/>
      <c r="K17" s="33"/>
      <c r="M17" s="59" t="s">
        <v>38</v>
      </c>
      <c r="N17" s="4">
        <f>N16</f>
        <v>0.2</v>
      </c>
      <c r="O17" s="4">
        <f>SUM(N16:O16)</f>
        <v>0.35</v>
      </c>
      <c r="P17" s="4">
        <f>SUM(N16:P16)</f>
        <v>0.64999999999999991</v>
      </c>
      <c r="Q17" s="4">
        <f>SUM(N16:Q16)</f>
        <v>0.79999999999999993</v>
      </c>
      <c r="R17" s="4">
        <f>SUM(N16:R16)</f>
        <v>1</v>
      </c>
      <c r="S17" s="33"/>
    </row>
    <row r="18" spans="1:19" x14ac:dyDescent="0.2">
      <c r="A18" s="33"/>
      <c r="C18" s="33"/>
      <c r="D18" s="33"/>
      <c r="I18" s="1"/>
      <c r="K18" s="33"/>
      <c r="M18" s="33"/>
      <c r="N18" s="33"/>
      <c r="S18" s="33"/>
    </row>
    <row r="19" spans="1:19" ht="15" thickBot="1" x14ac:dyDescent="0.25">
      <c r="A19" s="33"/>
      <c r="C19" s="33"/>
      <c r="D19" s="33"/>
      <c r="F19" s="33"/>
      <c r="I19" s="1"/>
      <c r="K19" s="33"/>
      <c r="M19" s="33"/>
      <c r="N19" s="33"/>
      <c r="P19" s="33"/>
      <c r="S19" s="33"/>
    </row>
    <row r="20" spans="1:19" ht="15" thickBot="1" x14ac:dyDescent="0.25">
      <c r="A20" t="s">
        <v>30</v>
      </c>
      <c r="B20" s="33"/>
      <c r="C20" s="20" t="s">
        <v>31</v>
      </c>
      <c r="D20" s="54">
        <v>2</v>
      </c>
      <c r="E20" s="33"/>
      <c r="F20" s="20" t="s">
        <v>32</v>
      </c>
      <c r="G20" s="25">
        <v>10</v>
      </c>
      <c r="I20" s="1"/>
      <c r="K20" t="s">
        <v>30</v>
      </c>
      <c r="L20" s="33"/>
      <c r="M20" s="20" t="s">
        <v>31</v>
      </c>
      <c r="N20" s="54">
        <v>2</v>
      </c>
      <c r="O20" s="33"/>
      <c r="P20" s="20" t="s">
        <v>32</v>
      </c>
      <c r="Q20" s="25">
        <v>10</v>
      </c>
      <c r="S20" s="33"/>
    </row>
    <row r="21" spans="1:19" ht="15" thickBot="1" x14ac:dyDescent="0.25">
      <c r="C21" s="33"/>
      <c r="D21" s="33"/>
      <c r="I21" s="1"/>
      <c r="M21" s="33"/>
      <c r="N21" s="33"/>
      <c r="S21" s="33"/>
    </row>
    <row r="22" spans="1:19" ht="15" thickBot="1" x14ac:dyDescent="0.25">
      <c r="A22" t="s">
        <v>46</v>
      </c>
      <c r="C22" s="20" t="s">
        <v>15</v>
      </c>
      <c r="D22" s="54">
        <v>40</v>
      </c>
      <c r="I22" s="1"/>
      <c r="K22" t="s">
        <v>43</v>
      </c>
      <c r="M22" s="20" t="s">
        <v>16</v>
      </c>
      <c r="N22" s="54">
        <v>0.85</v>
      </c>
      <c r="S22" s="33"/>
    </row>
    <row r="23" spans="1:19" x14ac:dyDescent="0.2">
      <c r="I23" s="1"/>
    </row>
    <row r="24" spans="1:19" x14ac:dyDescent="0.2">
      <c r="I24" s="1"/>
    </row>
    <row r="25" spans="1:19" x14ac:dyDescent="0.2">
      <c r="I25" s="1"/>
    </row>
    <row r="26" spans="1:19" ht="15" thickBot="1" x14ac:dyDescent="0.25">
      <c r="I26" s="1"/>
    </row>
    <row r="27" spans="1:19" ht="23.25" thickBot="1" x14ac:dyDescent="0.35">
      <c r="A27" s="48" t="s">
        <v>3</v>
      </c>
      <c r="I27" s="1"/>
      <c r="K27" s="48" t="s">
        <v>3</v>
      </c>
      <c r="M27" s="34"/>
    </row>
    <row r="28" spans="1:19" ht="15" x14ac:dyDescent="0.2">
      <c r="A28" s="56" t="s">
        <v>33</v>
      </c>
      <c r="I28" s="1"/>
      <c r="K28" s="56" t="s">
        <v>33</v>
      </c>
      <c r="M28" s="70"/>
    </row>
    <row r="29" spans="1:19" ht="15" thickBot="1" x14ac:dyDescent="0.25">
      <c r="A29" s="57"/>
      <c r="I29" s="1"/>
    </row>
    <row r="30" spans="1:19" ht="15" thickBot="1" x14ac:dyDescent="0.25">
      <c r="A30" t="s">
        <v>34</v>
      </c>
      <c r="C30" s="20" t="s">
        <v>27</v>
      </c>
      <c r="D30" s="58">
        <f>D15*D16+E15*E16+F15*F16+G15*G16+H15*H16</f>
        <v>40</v>
      </c>
      <c r="I30" s="1"/>
      <c r="K30" t="s">
        <v>34</v>
      </c>
      <c r="M30" s="20" t="s">
        <v>27</v>
      </c>
      <c r="N30" s="58">
        <f>N16*N15+O16*O15+P16*P15+Q16*Q15+R16*R15</f>
        <v>40</v>
      </c>
    </row>
    <row r="31" spans="1:19" ht="15" thickBot="1" x14ac:dyDescent="0.25">
      <c r="I31" s="1"/>
    </row>
    <row r="32" spans="1:19" ht="15" thickBot="1" x14ac:dyDescent="0.25">
      <c r="A32" t="s">
        <v>37</v>
      </c>
      <c r="C32" s="20" t="s">
        <v>35</v>
      </c>
      <c r="D32" s="72">
        <f>D22-D30</f>
        <v>0</v>
      </c>
      <c r="I32" s="1"/>
      <c r="K32" t="s">
        <v>47</v>
      </c>
      <c r="M32" s="20" t="s">
        <v>15</v>
      </c>
      <c r="N32" s="72">
        <f>IF(N17&gt;=N22,N15,(IF(O17&gt;=N22,O15,IF(P17&gt;=N22,P15,IF(Q17&gt;=N22,Q15,IF(R17&gt;=N22,R15,""))))))</f>
        <v>60</v>
      </c>
    </row>
    <row r="33" spans="1:24" ht="15" thickBot="1" x14ac:dyDescent="0.25">
      <c r="C33" s="33"/>
      <c r="D33" s="52"/>
      <c r="I33" s="1"/>
      <c r="M33" s="33"/>
      <c r="N33" s="52"/>
    </row>
    <row r="34" spans="1:24" ht="15" thickBot="1" x14ac:dyDescent="0.25">
      <c r="A34" t="s">
        <v>36</v>
      </c>
      <c r="C34" s="20" t="s">
        <v>16</v>
      </c>
      <c r="D34" s="58">
        <f>IF(D15=D22,D17,IF(E15=D22,E17,IF(F15=D22,F17,IF(G15=D22,G17,IF(H15=D22,H17,"")))))</f>
        <v>0.64999999999999991</v>
      </c>
      <c r="I34" s="1"/>
      <c r="K34" t="s">
        <v>48</v>
      </c>
      <c r="M34" s="20" t="s">
        <v>35</v>
      </c>
      <c r="N34" s="58">
        <f>N32-N30</f>
        <v>20</v>
      </c>
    </row>
    <row r="35" spans="1:24" ht="15" thickBot="1" x14ac:dyDescent="0.25">
      <c r="I35" s="1"/>
    </row>
    <row r="36" spans="1:24" ht="15" thickBot="1" x14ac:dyDescent="0.25">
      <c r="A36" s="13" t="s">
        <v>49</v>
      </c>
      <c r="C36" s="55" t="s">
        <v>39</v>
      </c>
      <c r="D36" s="65">
        <f>1-D34</f>
        <v>0.35000000000000009</v>
      </c>
      <c r="I36" s="1"/>
      <c r="K36" s="13" t="s">
        <v>49</v>
      </c>
      <c r="M36" s="55" t="s">
        <v>39</v>
      </c>
      <c r="N36" s="65">
        <f>1-N22</f>
        <v>0.15000000000000002</v>
      </c>
      <c r="W36" s="22"/>
      <c r="X36" s="22"/>
    </row>
    <row r="37" spans="1:24" x14ac:dyDescent="0.2">
      <c r="C37" s="9"/>
      <c r="I37" s="1"/>
    </row>
    <row r="38" spans="1:24" x14ac:dyDescent="0.2">
      <c r="A38" s="13"/>
      <c r="B38" s="33"/>
      <c r="C38" s="33"/>
      <c r="I38" s="1"/>
    </row>
    <row r="39" spans="1:24" x14ac:dyDescent="0.2">
      <c r="A39" s="22"/>
      <c r="B39" s="22"/>
      <c r="C39" s="22"/>
      <c r="D39" s="22"/>
      <c r="E39" s="22"/>
      <c r="F39" s="22"/>
      <c r="G39" s="22"/>
      <c r="H39" s="22"/>
      <c r="I39" s="23"/>
      <c r="J39" s="64"/>
      <c r="K39" s="22"/>
      <c r="L39" s="22"/>
      <c r="M39" s="22"/>
      <c r="N39" s="22"/>
      <c r="O39" s="22"/>
      <c r="P39" s="22"/>
      <c r="Q39" s="22"/>
      <c r="R39" s="22"/>
      <c r="S39" s="22"/>
      <c r="T39" s="22"/>
    </row>
    <row r="40" spans="1:24" ht="15" thickBot="1" x14ac:dyDescent="0.25"/>
    <row r="41" spans="1:24" ht="23.25" thickBot="1" x14ac:dyDescent="0.35">
      <c r="A41" s="48" t="s">
        <v>0</v>
      </c>
    </row>
    <row r="42" spans="1:24" ht="15" x14ac:dyDescent="0.2">
      <c r="A42" s="5" t="s">
        <v>26</v>
      </c>
    </row>
    <row r="43" spans="1:24" ht="15" x14ac:dyDescent="0.2">
      <c r="A43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49AAB-8AE1-434D-8554-AA870BB348D4}">
  <sheetPr codeName="Sheet2"/>
  <dimension ref="A1:K30"/>
  <sheetViews>
    <sheetView workbookViewId="0">
      <selection activeCell="A14" sqref="A14"/>
    </sheetView>
  </sheetViews>
  <sheetFormatPr defaultRowHeight="14.25" x14ac:dyDescent="0.2"/>
  <cols>
    <col min="1" max="1" width="34.25" customWidth="1"/>
    <col min="2" max="2" width="10.5" customWidth="1"/>
    <col min="3" max="3" width="12.125" customWidth="1"/>
    <col min="4" max="4" width="9.875" customWidth="1"/>
    <col min="6" max="6" width="9.5" customWidth="1"/>
    <col min="9" max="9" width="11" customWidth="1"/>
  </cols>
  <sheetData>
    <row r="1" spans="1:11" x14ac:dyDescent="0.2">
      <c r="I1" s="33"/>
      <c r="J1" s="46"/>
      <c r="K1" s="41"/>
    </row>
    <row r="2" spans="1:11" ht="30" x14ac:dyDescent="0.4">
      <c r="A2" s="29" t="s">
        <v>17</v>
      </c>
      <c r="B2" s="28"/>
      <c r="C2" s="28"/>
      <c r="D2" s="28"/>
      <c r="I2" s="33"/>
      <c r="J2" s="33"/>
      <c r="K2" s="41"/>
    </row>
    <row r="3" spans="1:11" x14ac:dyDescent="0.2">
      <c r="B3" s="1"/>
      <c r="K3" s="41"/>
    </row>
    <row r="4" spans="1:11" ht="15" thickBot="1" x14ac:dyDescent="0.25">
      <c r="B4" s="1"/>
      <c r="K4" s="41"/>
    </row>
    <row r="5" spans="1:11" ht="23.25" thickBot="1" x14ac:dyDescent="0.35">
      <c r="A5" s="30" t="s">
        <v>28</v>
      </c>
      <c r="B5" s="35"/>
      <c r="K5" s="41"/>
    </row>
    <row r="6" spans="1:11" ht="18" x14ac:dyDescent="0.25">
      <c r="A6" s="5" t="s">
        <v>20</v>
      </c>
      <c r="B6" s="36"/>
      <c r="D6" s="3" t="s">
        <v>1</v>
      </c>
      <c r="E6" s="11">
        <v>350</v>
      </c>
      <c r="G6" s="2" t="s">
        <v>2</v>
      </c>
      <c r="H6" s="11">
        <v>10</v>
      </c>
      <c r="K6" s="41"/>
    </row>
    <row r="7" spans="1:11" ht="18" x14ac:dyDescent="0.25">
      <c r="A7" s="6" t="s">
        <v>19</v>
      </c>
      <c r="B7" s="5"/>
      <c r="C7" s="33"/>
      <c r="D7" s="10"/>
      <c r="E7" s="9"/>
      <c r="K7" s="41"/>
    </row>
    <row r="8" spans="1:11" x14ac:dyDescent="0.2">
      <c r="B8" s="1"/>
      <c r="K8" s="41"/>
    </row>
    <row r="9" spans="1:11" ht="15" thickBot="1" x14ac:dyDescent="0.25">
      <c r="A9" s="32" t="s">
        <v>21</v>
      </c>
      <c r="B9" s="37"/>
      <c r="K9" s="41"/>
    </row>
    <row r="10" spans="1:11" ht="15" thickBot="1" x14ac:dyDescent="0.25">
      <c r="A10" s="39"/>
      <c r="B10" s="40"/>
      <c r="C10" s="22"/>
      <c r="D10" s="20"/>
      <c r="E10" s="22"/>
      <c r="F10" s="22"/>
      <c r="G10" s="22"/>
      <c r="H10" s="22"/>
      <c r="I10" s="22"/>
      <c r="J10" s="22"/>
      <c r="K10" s="42"/>
    </row>
    <row r="11" spans="1:11" ht="15" thickTop="1" x14ac:dyDescent="0.2">
      <c r="B11" s="1"/>
      <c r="K11" s="41"/>
    </row>
    <row r="12" spans="1:11" ht="15" thickBot="1" x14ac:dyDescent="0.25">
      <c r="B12" s="1"/>
      <c r="K12" s="41"/>
    </row>
    <row r="13" spans="1:11" ht="23.25" thickBot="1" x14ac:dyDescent="0.35">
      <c r="A13" s="31" t="s">
        <v>3</v>
      </c>
      <c r="B13" s="35"/>
      <c r="K13" s="41"/>
    </row>
    <row r="14" spans="1:11" ht="15.75" thickBot="1" x14ac:dyDescent="0.25">
      <c r="A14" s="24" t="s">
        <v>13</v>
      </c>
      <c r="B14" s="36"/>
      <c r="D14" s="14" t="s">
        <v>9</v>
      </c>
      <c r="E14" s="15"/>
      <c r="F14" s="16"/>
      <c r="G14" s="21" t="s">
        <v>11</v>
      </c>
      <c r="H14" s="14" t="s">
        <v>10</v>
      </c>
      <c r="I14" s="15"/>
      <c r="J14" s="16"/>
      <c r="K14" s="41"/>
    </row>
    <row r="15" spans="1:11" ht="15" thickBot="1" x14ac:dyDescent="0.25">
      <c r="A15" s="26" t="s">
        <v>14</v>
      </c>
      <c r="B15" s="1"/>
      <c r="G15" s="17"/>
      <c r="K15" s="41"/>
    </row>
    <row r="16" spans="1:11" ht="20.25" customHeight="1" x14ac:dyDescent="0.2">
      <c r="B16" s="1"/>
      <c r="D16" t="s">
        <v>4</v>
      </c>
      <c r="E16" s="25">
        <v>370</v>
      </c>
      <c r="G16" s="18"/>
      <c r="I16" t="s">
        <v>12</v>
      </c>
      <c r="J16" s="25">
        <v>0.95</v>
      </c>
      <c r="K16" s="41"/>
    </row>
    <row r="17" spans="1:11" x14ac:dyDescent="0.2">
      <c r="A17" s="13" t="s">
        <v>6</v>
      </c>
      <c r="B17" s="38"/>
      <c r="G17" s="18"/>
      <c r="K17" s="41"/>
    </row>
    <row r="18" spans="1:11" x14ac:dyDescent="0.2">
      <c r="A18" s="13" t="s">
        <v>7</v>
      </c>
      <c r="B18" s="38"/>
      <c r="G18" s="18"/>
      <c r="K18" s="41"/>
    </row>
    <row r="19" spans="1:11" x14ac:dyDescent="0.2">
      <c r="A19" s="13" t="s">
        <v>8</v>
      </c>
      <c r="B19" s="38"/>
      <c r="G19" s="18"/>
      <c r="K19" s="41"/>
    </row>
    <row r="20" spans="1:11" x14ac:dyDescent="0.2">
      <c r="B20" s="1"/>
      <c r="G20" s="18"/>
      <c r="K20" s="41"/>
    </row>
    <row r="21" spans="1:11" ht="34.5" x14ac:dyDescent="0.45">
      <c r="B21" s="1"/>
      <c r="G21" s="47" t="s">
        <v>5</v>
      </c>
      <c r="K21" s="41"/>
    </row>
    <row r="22" spans="1:11" x14ac:dyDescent="0.2">
      <c r="B22" s="1"/>
      <c r="D22" t="s">
        <v>16</v>
      </c>
      <c r="E22" s="27">
        <f xml:space="preserve"> _xlfn.NORM.DIST(E16,E6,H6,1)</f>
        <v>0.97724986805182079</v>
      </c>
      <c r="G22" s="18"/>
      <c r="I22" t="s">
        <v>15</v>
      </c>
      <c r="J22" s="27">
        <f xml:space="preserve"> _xlfn.NORM.INV(J16,E6,H6)</f>
        <v>366.4485362695147</v>
      </c>
      <c r="K22" s="41"/>
    </row>
    <row r="23" spans="1:11" x14ac:dyDescent="0.2">
      <c r="B23" s="1"/>
      <c r="G23" s="18"/>
      <c r="K23" s="41"/>
    </row>
    <row r="24" spans="1:11" x14ac:dyDescent="0.2">
      <c r="B24" s="1"/>
      <c r="G24" s="18"/>
      <c r="K24" s="41"/>
    </row>
    <row r="25" spans="1:11" x14ac:dyDescent="0.2">
      <c r="B25" s="1"/>
      <c r="G25" s="18"/>
      <c r="K25" s="41"/>
    </row>
    <row r="26" spans="1:11" x14ac:dyDescent="0.2">
      <c r="B26" s="1"/>
      <c r="G26" s="18"/>
      <c r="K26" s="41"/>
    </row>
    <row r="27" spans="1:11" x14ac:dyDescent="0.2">
      <c r="B27" s="1"/>
      <c r="G27" s="18"/>
      <c r="K27" s="41"/>
    </row>
    <row r="28" spans="1:11" ht="15" thickBot="1" x14ac:dyDescent="0.25">
      <c r="B28" s="1"/>
      <c r="G28" s="19"/>
      <c r="K28" s="41"/>
    </row>
    <row r="29" spans="1:11" ht="15" thickBot="1" x14ac:dyDescent="0.25">
      <c r="A29" s="43"/>
      <c r="B29" s="44"/>
      <c r="C29" s="43"/>
      <c r="D29" s="43"/>
      <c r="E29" s="43"/>
      <c r="F29" s="43"/>
      <c r="G29" s="43"/>
      <c r="H29" s="43"/>
      <c r="I29" s="43"/>
      <c r="J29" s="43"/>
      <c r="K29" s="45"/>
    </row>
    <row r="30" spans="1:11" ht="15" thickTop="1" x14ac:dyDescent="0.2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2</vt:i4>
      </vt:variant>
    </vt:vector>
  </HeadingPairs>
  <TitlesOfParts>
    <vt:vector size="2" baseType="lpstr">
      <vt:lpstr>Discrete Demand</vt:lpstr>
      <vt:lpstr>Continuous Demand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Wallik</dc:creator>
  <cp:lastModifiedBy>Kampcom</cp:lastModifiedBy>
  <dcterms:created xsi:type="dcterms:W3CDTF">2015-06-05T18:17:20Z</dcterms:created>
  <dcterms:modified xsi:type="dcterms:W3CDTF">2021-04-07T07:22:14Z</dcterms:modified>
</cp:coreProperties>
</file>